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inm\Desktop\"/>
    </mc:Choice>
  </mc:AlternateContent>
  <xr:revisionPtr revIDLastSave="0" documentId="13_ncr:1_{560F430E-B5D6-40CA-991E-92F3CF339AEC}" xr6:coauthVersionLast="47" xr6:coauthVersionMax="47" xr10:uidLastSave="{00000000-0000-0000-0000-000000000000}"/>
  <bookViews>
    <workbookView xWindow="-110" yWindow="-110" windowWidth="19420" windowHeight="10300" tabRatio="684" xr2:uid="{1C901ECF-CB0C-4A32-A9EA-EE6B655C80C8}"/>
  </bookViews>
  <sheets>
    <sheet name="Portfolio Details" sheetId="13" r:id="rId1"/>
    <sheet name="Info" sheetId="11" r:id="rId2"/>
    <sheet name="Correlation" sheetId="12" r:id="rId3"/>
    <sheet name="Covariance" sheetId="14" r:id="rId4"/>
    <sheet name="Goldbees" sheetId="1" r:id="rId5"/>
    <sheet name="Silverbees" sheetId="2" r:id="rId6"/>
    <sheet name="Autobees" sheetId="3" r:id="rId7"/>
    <sheet name="Giltbees" sheetId="4" r:id="rId8"/>
    <sheet name="Bankbees" sheetId="5" r:id="rId9"/>
    <sheet name="ITbees" sheetId="6" r:id="rId10"/>
    <sheet name="Healthy" sheetId="7" r:id="rId11"/>
    <sheet name="Commodity" sheetId="8" r:id="rId12"/>
    <sheet name="Hangseng" sheetId="9" r:id="rId13"/>
    <sheet name="Nasdaq" sheetId="10" r:id="rId14"/>
    <sheet name="Portfolio Returns" sheetId="15" r:id="rId15"/>
    <sheet name="Monthly Rolling Chart" sheetId="16" r:id="rId16"/>
    <sheet name="Scenario" sheetId="17" r:id="rId17"/>
  </sheets>
  <definedNames>
    <definedName name="_xlnm._FilterDatabase" localSheetId="6" hidden="1">Autobees!$B$1:$F$1</definedName>
    <definedName name="_xlnm._FilterDatabase" localSheetId="8" hidden="1">Bankbees!$B$1:$F$1</definedName>
    <definedName name="_xlnm._FilterDatabase" localSheetId="11" hidden="1">Commodity!$B$1:$F$1</definedName>
    <definedName name="_xlnm._FilterDatabase" localSheetId="7" hidden="1">Giltbees!$B$1:$F$1</definedName>
    <definedName name="_xlnm._FilterDatabase" localSheetId="4" hidden="1">Goldbees!$B$1:$F$1</definedName>
    <definedName name="_xlnm._FilterDatabase" localSheetId="12" hidden="1">Hangseng!$B$1:$F$1</definedName>
    <definedName name="_xlnm._FilterDatabase" localSheetId="10" hidden="1">Healthy!$B$1:$F$1</definedName>
    <definedName name="_xlnm._FilterDatabase" localSheetId="9" hidden="1">ITbees!$B$1:$F$1</definedName>
    <definedName name="_xlnm._FilterDatabase" localSheetId="13" hidden="1">Nasdaq!$B$1:$F$1</definedName>
    <definedName name="_xlnm._FilterDatabase" localSheetId="5" hidden="1">Silverbees!$B$1:$F$1</definedName>
    <definedName name="solver_adj" localSheetId="1" hidden="1">Info!$L$5:$L$8</definedName>
    <definedName name="solver_adj" localSheetId="0" hidden="1">'Portfolio Details'!$D$5:$D$12</definedName>
    <definedName name="solver_cvg" localSheetId="1" hidden="1">0.0001</definedName>
    <definedName name="solver_cvg" localSheetId="0" hidden="1">0.0001</definedName>
    <definedName name="solver_drv" localSheetId="1" hidden="1">1</definedName>
    <definedName name="solver_drv" localSheetId="0" hidden="1">1</definedName>
    <definedName name="solver_eng" localSheetId="1" hidden="1">1</definedName>
    <definedName name="solver_eng" localSheetId="0" hidden="1">2</definedName>
    <definedName name="solver_est" localSheetId="1" hidden="1">1</definedName>
    <definedName name="solver_est" localSheetId="0" hidden="1">1</definedName>
    <definedName name="solver_itr" localSheetId="1" hidden="1">2147483647</definedName>
    <definedName name="solver_itr" localSheetId="0" hidden="1">2147483647</definedName>
    <definedName name="solver_lhs1" localSheetId="1" hidden="1">Info!$L$9</definedName>
    <definedName name="solver_lhs1" localSheetId="0" hidden="1">'Portfolio Details'!$D$10</definedName>
    <definedName name="solver_lhs10" localSheetId="0" hidden="1">'Portfolio Details'!$D$9</definedName>
    <definedName name="solver_lhs2" localSheetId="0" hidden="1">'Portfolio Details'!$D$13</definedName>
    <definedName name="solver_lhs3" localSheetId="0" hidden="1">'Portfolio Details'!$D$5</definedName>
    <definedName name="solver_lhs4" localSheetId="0" hidden="1">'Portfolio Details'!$D$5:$D$12</definedName>
    <definedName name="solver_lhs5" localSheetId="0" hidden="1">'Portfolio Details'!$D$5:$D$12</definedName>
    <definedName name="solver_lhs6" localSheetId="0" hidden="1">'Portfolio Details'!$D$6</definedName>
    <definedName name="solver_lhs7" localSheetId="0" hidden="1">'Portfolio Details'!$D$7</definedName>
    <definedName name="solver_lhs8" localSheetId="0" hidden="1">'Portfolio Details'!$D$8</definedName>
    <definedName name="solver_lhs9" localSheetId="0" hidden="1">'Portfolio Details'!$D$8</definedName>
    <definedName name="solver_mip" localSheetId="1" hidden="1">2147483647</definedName>
    <definedName name="solver_mip" localSheetId="0" hidden="1">2147483647</definedName>
    <definedName name="solver_mni" localSheetId="1" hidden="1">30</definedName>
    <definedName name="solver_mni" localSheetId="0" hidden="1">30</definedName>
    <definedName name="solver_mrt" localSheetId="1" hidden="1">0.075</definedName>
    <definedName name="solver_mrt" localSheetId="0" hidden="1">0.075</definedName>
    <definedName name="solver_msl" localSheetId="1" hidden="1">2</definedName>
    <definedName name="solver_msl" localSheetId="0" hidden="1">2</definedName>
    <definedName name="solver_neg" localSheetId="1" hidden="1">1</definedName>
    <definedName name="solver_neg" localSheetId="0" hidden="1">1</definedName>
    <definedName name="solver_nod" localSheetId="1" hidden="1">2147483647</definedName>
    <definedName name="solver_nod" localSheetId="0" hidden="1">2147483647</definedName>
    <definedName name="solver_num" localSheetId="1" hidden="1">1</definedName>
    <definedName name="solver_num" localSheetId="0" hidden="1">8</definedName>
    <definedName name="solver_nwt" localSheetId="1" hidden="1">1</definedName>
    <definedName name="solver_nwt" localSheetId="0" hidden="1">1</definedName>
    <definedName name="solver_opt" localSheetId="1" hidden="1">Info!$L$10</definedName>
    <definedName name="solver_opt" localSheetId="0" hidden="1">'Portfolio Details'!$C$14</definedName>
    <definedName name="solver_pre" localSheetId="1" hidden="1">0.000001</definedName>
    <definedName name="solver_pre" localSheetId="0" hidden="1">0.000001</definedName>
    <definedName name="solver_rbv" localSheetId="1" hidden="1">1</definedName>
    <definedName name="solver_rbv" localSheetId="0" hidden="1">1</definedName>
    <definedName name="solver_rel1" localSheetId="1" hidden="1">2</definedName>
    <definedName name="solver_rel1" localSheetId="0" hidden="1">1</definedName>
    <definedName name="solver_rel10" localSheetId="0" hidden="1">1</definedName>
    <definedName name="solver_rel2" localSheetId="0" hidden="1">2</definedName>
    <definedName name="solver_rel3" localSheetId="0" hidden="1">3</definedName>
    <definedName name="solver_rel4" localSheetId="0" hidden="1">1</definedName>
    <definedName name="solver_rel5" localSheetId="0" hidden="1">3</definedName>
    <definedName name="solver_rel6" localSheetId="0" hidden="1">1</definedName>
    <definedName name="solver_rel7" localSheetId="0" hidden="1">1</definedName>
    <definedName name="solver_rel8" localSheetId="0" hidden="1">3</definedName>
    <definedName name="solver_rel9" localSheetId="0" hidden="1">3</definedName>
    <definedName name="solver_rhs1" localSheetId="1" hidden="1">1</definedName>
    <definedName name="solver_rhs1" localSheetId="0" hidden="1">10%</definedName>
    <definedName name="solver_rhs10" localSheetId="0" hidden="1">12%</definedName>
    <definedName name="solver_rhs2" localSheetId="0" hidden="1">1</definedName>
    <definedName name="solver_rhs3" localSheetId="0" hidden="1">10%</definedName>
    <definedName name="solver_rhs4" localSheetId="0" hidden="1">20%</definedName>
    <definedName name="solver_rhs5" localSheetId="0" hidden="1">5%</definedName>
    <definedName name="solver_rhs6" localSheetId="0" hidden="1">7%</definedName>
    <definedName name="solver_rhs7" localSheetId="0" hidden="1">15%</definedName>
    <definedName name="solver_rhs8" localSheetId="0" hidden="1">15%</definedName>
    <definedName name="solver_rhs9" localSheetId="0" hidden="1">15%</definedName>
    <definedName name="solver_rlx" localSheetId="1" hidden="1">2</definedName>
    <definedName name="solver_rlx" localSheetId="0" hidden="1">2</definedName>
    <definedName name="solver_rsd" localSheetId="1" hidden="1">0</definedName>
    <definedName name="solver_rsd" localSheetId="0" hidden="1">0</definedName>
    <definedName name="solver_scl" localSheetId="1" hidden="1">1</definedName>
    <definedName name="solver_scl" localSheetId="0" hidden="1">1</definedName>
    <definedName name="solver_sho" localSheetId="1" hidden="1">2</definedName>
    <definedName name="solver_sho" localSheetId="0" hidden="1">2</definedName>
    <definedName name="solver_ssz" localSheetId="1" hidden="1">100</definedName>
    <definedName name="solver_ssz" localSheetId="0" hidden="1">100</definedName>
    <definedName name="solver_tim" localSheetId="1" hidden="1">2147483647</definedName>
    <definedName name="solver_tim" localSheetId="0" hidden="1">2147483647</definedName>
    <definedName name="solver_tol" localSheetId="1" hidden="1">0.01</definedName>
    <definedName name="solver_tol" localSheetId="0" hidden="1">0.01</definedName>
    <definedName name="solver_typ" localSheetId="1" hidden="1">3</definedName>
    <definedName name="solver_typ" localSheetId="0" hidden="1">3</definedName>
    <definedName name="solver_val" localSheetId="1" hidden="1">0.14</definedName>
    <definedName name="solver_val" localSheetId="0" hidden="1">0.13</definedName>
    <definedName name="solver_ver" localSheetId="1" hidden="1">3</definedName>
    <definedName name="solver_ver" localSheetId="0" hidden="1">3</definedName>
  </definedNames>
  <calcPr calcId="181029"/>
</workbook>
</file>

<file path=xl/calcChain.xml><?xml version="1.0" encoding="utf-8"?>
<calcChain xmlns="http://schemas.openxmlformats.org/spreadsheetml/2006/main">
  <c r="M6" i="13" l="1"/>
  <c r="M4" i="13"/>
  <c r="C3" i="17"/>
  <c r="D17" i="17"/>
  <c r="D18" i="17"/>
  <c r="D20" i="17"/>
  <c r="D21" i="17"/>
  <c r="D22" i="17"/>
  <c r="D23" i="17"/>
  <c r="D24" i="17"/>
  <c r="E25" i="17"/>
  <c r="C15" i="17"/>
  <c r="D12" i="17"/>
  <c r="D7" i="17"/>
  <c r="D9" i="17"/>
  <c r="D11" i="17"/>
  <c r="D10" i="17"/>
  <c r="D8" i="17"/>
  <c r="D5" i="17"/>
  <c r="D6" i="17"/>
  <c r="B6" i="17"/>
  <c r="B7" i="17"/>
  <c r="B8" i="17"/>
  <c r="B9" i="17"/>
  <c r="B10" i="17"/>
  <c r="B11" i="17"/>
  <c r="B12" i="17"/>
  <c r="B5" i="17"/>
  <c r="C6" i="17"/>
  <c r="C7" i="17"/>
  <c r="C8" i="17"/>
  <c r="C9" i="17"/>
  <c r="C10" i="17"/>
  <c r="C11" i="17"/>
  <c r="C12" i="17"/>
  <c r="C5" i="17"/>
  <c r="C2" i="17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338" i="5"/>
  <c r="K339" i="5"/>
  <c r="K340" i="5"/>
  <c r="K341" i="5"/>
  <c r="K342" i="5"/>
  <c r="K343" i="5"/>
  <c r="K344" i="5"/>
  <c r="K345" i="5"/>
  <c r="K346" i="5"/>
  <c r="K347" i="5"/>
  <c r="K348" i="5"/>
  <c r="K349" i="5"/>
  <c r="K350" i="5"/>
  <c r="K351" i="5"/>
  <c r="K352" i="5"/>
  <c r="K353" i="5"/>
  <c r="K354" i="5"/>
  <c r="K355" i="5"/>
  <c r="K356" i="5"/>
  <c r="K357" i="5"/>
  <c r="K358" i="5"/>
  <c r="K359" i="5"/>
  <c r="K360" i="5"/>
  <c r="K361" i="5"/>
  <c r="K362" i="5"/>
  <c r="K363" i="5"/>
  <c r="K364" i="5"/>
  <c r="K365" i="5"/>
  <c r="K366" i="5"/>
  <c r="K367" i="5"/>
  <c r="K368" i="5"/>
  <c r="K369" i="5"/>
  <c r="K370" i="5"/>
  <c r="K371" i="5"/>
  <c r="K372" i="5"/>
  <c r="K373" i="5"/>
  <c r="K374" i="5"/>
  <c r="K375" i="5"/>
  <c r="K376" i="5"/>
  <c r="K377" i="5"/>
  <c r="K378" i="5"/>
  <c r="K379" i="5"/>
  <c r="K380" i="5"/>
  <c r="K381" i="5"/>
  <c r="K382" i="5"/>
  <c r="K383" i="5"/>
  <c r="K384" i="5"/>
  <c r="K385" i="5"/>
  <c r="K386" i="5"/>
  <c r="K387" i="5"/>
  <c r="K388" i="5"/>
  <c r="K389" i="5"/>
  <c r="K390" i="5"/>
  <c r="K391" i="5"/>
  <c r="K392" i="5"/>
  <c r="K393" i="5"/>
  <c r="K394" i="5"/>
  <c r="K395" i="5"/>
  <c r="K396" i="5"/>
  <c r="K397" i="5"/>
  <c r="K398" i="5"/>
  <c r="K399" i="5"/>
  <c r="K400" i="5"/>
  <c r="K401" i="5"/>
  <c r="K402" i="5"/>
  <c r="K403" i="5"/>
  <c r="K404" i="5"/>
  <c r="K405" i="5"/>
  <c r="K406" i="5"/>
  <c r="K407" i="5"/>
  <c r="K408" i="5"/>
  <c r="K409" i="5"/>
  <c r="K410" i="5"/>
  <c r="K411" i="5"/>
  <c r="K412" i="5"/>
  <c r="K413" i="5"/>
  <c r="K414" i="5"/>
  <c r="K415" i="5"/>
  <c r="K416" i="5"/>
  <c r="K417" i="5"/>
  <c r="K418" i="5"/>
  <c r="K419" i="5"/>
  <c r="K420" i="5"/>
  <c r="K421" i="5"/>
  <c r="K422" i="5"/>
  <c r="K423" i="5"/>
  <c r="K424" i="5"/>
  <c r="K425" i="5"/>
  <c r="K426" i="5"/>
  <c r="K427" i="5"/>
  <c r="K428" i="5"/>
  <c r="K429" i="5"/>
  <c r="K430" i="5"/>
  <c r="K431" i="5"/>
  <c r="K432" i="5"/>
  <c r="K433" i="5"/>
  <c r="K434" i="5"/>
  <c r="K435" i="5"/>
  <c r="K436" i="5"/>
  <c r="K437" i="5"/>
  <c r="K438" i="5"/>
  <c r="K439" i="5"/>
  <c r="K440" i="5"/>
  <c r="K441" i="5"/>
  <c r="K442" i="5"/>
  <c r="K443" i="5"/>
  <c r="K444" i="5"/>
  <c r="K445" i="5"/>
  <c r="K446" i="5"/>
  <c r="K447" i="5"/>
  <c r="K448" i="5"/>
  <c r="K449" i="5"/>
  <c r="K450" i="5"/>
  <c r="K451" i="5"/>
  <c r="K452" i="5"/>
  <c r="K453" i="5"/>
  <c r="K454" i="5"/>
  <c r="K455" i="5"/>
  <c r="K456" i="5"/>
  <c r="K457" i="5"/>
  <c r="K458" i="5"/>
  <c r="K459" i="5"/>
  <c r="K460" i="5"/>
  <c r="K461" i="5"/>
  <c r="K462" i="5"/>
  <c r="K463" i="5"/>
  <c r="K464" i="5"/>
  <c r="K465" i="5"/>
  <c r="K466" i="5"/>
  <c r="K467" i="5"/>
  <c r="K468" i="5"/>
  <c r="K469" i="5"/>
  <c r="K470" i="5"/>
  <c r="K471" i="5"/>
  <c r="K472" i="5"/>
  <c r="K473" i="5"/>
  <c r="K474" i="5"/>
  <c r="K475" i="5"/>
  <c r="K476" i="5"/>
  <c r="K477" i="5"/>
  <c r="K478" i="5"/>
  <c r="K479" i="5"/>
  <c r="K480" i="5"/>
  <c r="K481" i="5"/>
  <c r="K482" i="5"/>
  <c r="K483" i="5"/>
  <c r="K484" i="5"/>
  <c r="K485" i="5"/>
  <c r="K486" i="5"/>
  <c r="K487" i="5"/>
  <c r="K488" i="5"/>
  <c r="K489" i="5"/>
  <c r="K490" i="5"/>
  <c r="K491" i="5"/>
  <c r="K492" i="5"/>
  <c r="K493" i="5"/>
  <c r="K494" i="5"/>
  <c r="K495" i="5"/>
  <c r="K496" i="5"/>
  <c r="K497" i="5"/>
  <c r="K498" i="5"/>
  <c r="K499" i="5"/>
  <c r="K500" i="5"/>
  <c r="K501" i="5"/>
  <c r="K502" i="5"/>
  <c r="K503" i="5"/>
  <c r="K504" i="5"/>
  <c r="K505" i="5"/>
  <c r="K506" i="5"/>
  <c r="K507" i="5"/>
  <c r="K508" i="5"/>
  <c r="K509" i="5"/>
  <c r="K510" i="5"/>
  <c r="K511" i="5"/>
  <c r="K512" i="5"/>
  <c r="K513" i="5"/>
  <c r="K514" i="5"/>
  <c r="K515" i="5"/>
  <c r="K516" i="5"/>
  <c r="K517" i="5"/>
  <c r="K518" i="5"/>
  <c r="K519" i="5"/>
  <c r="K520" i="5"/>
  <c r="K521" i="5"/>
  <c r="K522" i="5"/>
  <c r="K523" i="5"/>
  <c r="K524" i="5"/>
  <c r="K525" i="5"/>
  <c r="K526" i="5"/>
  <c r="K527" i="5"/>
  <c r="K528" i="5"/>
  <c r="K529" i="5"/>
  <c r="K530" i="5"/>
  <c r="K531" i="5"/>
  <c r="K532" i="5"/>
  <c r="K533" i="5"/>
  <c r="K534" i="5"/>
  <c r="K535" i="5"/>
  <c r="K536" i="5"/>
  <c r="K537" i="5"/>
  <c r="K538" i="5"/>
  <c r="K539" i="5"/>
  <c r="K540" i="5"/>
  <c r="K541" i="5"/>
  <c r="K542" i="5"/>
  <c r="K543" i="5"/>
  <c r="K544" i="5"/>
  <c r="K545" i="5"/>
  <c r="K546" i="5"/>
  <c r="K547" i="5"/>
  <c r="K548" i="5"/>
  <c r="K549" i="5"/>
  <c r="K550" i="5"/>
  <c r="K551" i="5"/>
  <c r="K552" i="5"/>
  <c r="K553" i="5"/>
  <c r="K554" i="5"/>
  <c r="K555" i="5"/>
  <c r="K556" i="5"/>
  <c r="K557" i="5"/>
  <c r="K558" i="5"/>
  <c r="K559" i="5"/>
  <c r="K560" i="5"/>
  <c r="K561" i="5"/>
  <c r="K562" i="5"/>
  <c r="K563" i="5"/>
  <c r="K564" i="5"/>
  <c r="K565" i="5"/>
  <c r="K566" i="5"/>
  <c r="K567" i="5"/>
  <c r="K568" i="5"/>
  <c r="K569" i="5"/>
  <c r="K570" i="5"/>
  <c r="K571" i="5"/>
  <c r="K572" i="5"/>
  <c r="K573" i="5"/>
  <c r="K574" i="5"/>
  <c r="K575" i="5"/>
  <c r="K576" i="5"/>
  <c r="K577" i="5"/>
  <c r="K578" i="5"/>
  <c r="K579" i="5"/>
  <c r="K580" i="5"/>
  <c r="K581" i="5"/>
  <c r="K582" i="5"/>
  <c r="K583" i="5"/>
  <c r="K584" i="5"/>
  <c r="K585" i="5"/>
  <c r="K586" i="5"/>
  <c r="K587" i="5"/>
  <c r="K588" i="5"/>
  <c r="K589" i="5"/>
  <c r="K590" i="5"/>
  <c r="K591" i="5"/>
  <c r="K592" i="5"/>
  <c r="K593" i="5"/>
  <c r="K594" i="5"/>
  <c r="K595" i="5"/>
  <c r="K596" i="5"/>
  <c r="K597" i="5"/>
  <c r="K598" i="5"/>
  <c r="K599" i="5"/>
  <c r="K600" i="5"/>
  <c r="K601" i="5"/>
  <c r="K602" i="5"/>
  <c r="K603" i="5"/>
  <c r="K604" i="5"/>
  <c r="K605" i="5"/>
  <c r="K606" i="5"/>
  <c r="K607" i="5"/>
  <c r="K608" i="5"/>
  <c r="K609" i="5"/>
  <c r="K610" i="5"/>
  <c r="K611" i="5"/>
  <c r="K612" i="5"/>
  <c r="K613" i="5"/>
  <c r="K614" i="5"/>
  <c r="K615" i="5"/>
  <c r="K616" i="5"/>
  <c r="K617" i="5"/>
  <c r="K618" i="5"/>
  <c r="K619" i="5"/>
  <c r="K620" i="5"/>
  <c r="K621" i="5"/>
  <c r="K622" i="5"/>
  <c r="K623" i="5"/>
  <c r="K624" i="5"/>
  <c r="K625" i="5"/>
  <c r="K626" i="5"/>
  <c r="K627" i="5"/>
  <c r="K628" i="5"/>
  <c r="K629" i="5"/>
  <c r="K630" i="5"/>
  <c r="K631" i="5"/>
  <c r="K632" i="5"/>
  <c r="K633" i="5"/>
  <c r="K634" i="5"/>
  <c r="K635" i="5"/>
  <c r="K636" i="5"/>
  <c r="K637" i="5"/>
  <c r="K638" i="5"/>
  <c r="K639" i="5"/>
  <c r="K640" i="5"/>
  <c r="K641" i="5"/>
  <c r="K642" i="5"/>
  <c r="K643" i="5"/>
  <c r="K644" i="5"/>
  <c r="K645" i="5"/>
  <c r="K646" i="5"/>
  <c r="K647" i="5"/>
  <c r="K648" i="5"/>
  <c r="K649" i="5"/>
  <c r="K650" i="5"/>
  <c r="K651" i="5"/>
  <c r="K652" i="5"/>
  <c r="K653" i="5"/>
  <c r="K654" i="5"/>
  <c r="K655" i="5"/>
  <c r="K656" i="5"/>
  <c r="K657" i="5"/>
  <c r="K658" i="5"/>
  <c r="K659" i="5"/>
  <c r="K660" i="5"/>
  <c r="K661" i="5"/>
  <c r="K662" i="5"/>
  <c r="K663" i="5"/>
  <c r="K664" i="5"/>
  <c r="K665" i="5"/>
  <c r="K666" i="5"/>
  <c r="K667" i="5"/>
  <c r="K668" i="5"/>
  <c r="K669" i="5"/>
  <c r="K670" i="5"/>
  <c r="K671" i="5"/>
  <c r="K672" i="5"/>
  <c r="K673" i="5"/>
  <c r="K674" i="5"/>
  <c r="K675" i="5"/>
  <c r="K676" i="5"/>
  <c r="K677" i="5"/>
  <c r="K678" i="5"/>
  <c r="K679" i="5"/>
  <c r="K680" i="5"/>
  <c r="K681" i="5"/>
  <c r="K682" i="5"/>
  <c r="K683" i="5"/>
  <c r="K684" i="5"/>
  <c r="K685" i="5"/>
  <c r="K686" i="5"/>
  <c r="K687" i="5"/>
  <c r="K688" i="5"/>
  <c r="K689" i="5"/>
  <c r="K690" i="5"/>
  <c r="K691" i="5"/>
  <c r="K692" i="5"/>
  <c r="K693" i="5"/>
  <c r="K694" i="5"/>
  <c r="K695" i="5"/>
  <c r="K696" i="5"/>
  <c r="K697" i="5"/>
  <c r="K698" i="5"/>
  <c r="K699" i="5"/>
  <c r="K700" i="5"/>
  <c r="K701" i="5"/>
  <c r="K702" i="5"/>
  <c r="K703" i="5"/>
  <c r="K704" i="5"/>
  <c r="K705" i="5"/>
  <c r="K706" i="5"/>
  <c r="K707" i="5"/>
  <c r="K708" i="5"/>
  <c r="K709" i="5"/>
  <c r="K710" i="5"/>
  <c r="K711" i="5"/>
  <c r="K712" i="5"/>
  <c r="K713" i="5"/>
  <c r="K714" i="5"/>
  <c r="K715" i="5"/>
  <c r="K716" i="5"/>
  <c r="K717" i="5"/>
  <c r="K718" i="5"/>
  <c r="K719" i="5"/>
  <c r="K720" i="5"/>
  <c r="K721" i="5"/>
  <c r="K722" i="5"/>
  <c r="K723" i="5"/>
  <c r="K724" i="5"/>
  <c r="K725" i="5"/>
  <c r="K726" i="5"/>
  <c r="K727" i="5"/>
  <c r="K728" i="5"/>
  <c r="K729" i="5"/>
  <c r="K730" i="5"/>
  <c r="K731" i="5"/>
  <c r="K732" i="5"/>
  <c r="K733" i="5"/>
  <c r="K734" i="5"/>
  <c r="K735" i="5"/>
  <c r="K736" i="5"/>
  <c r="K737" i="5"/>
  <c r="K738" i="5"/>
  <c r="K739" i="5"/>
  <c r="K740" i="5"/>
  <c r="K741" i="5"/>
  <c r="K742" i="5"/>
  <c r="K743" i="5"/>
  <c r="K744" i="5"/>
  <c r="K745" i="5"/>
  <c r="K746" i="5"/>
  <c r="K747" i="5"/>
  <c r="K748" i="5"/>
  <c r="K749" i="5"/>
  <c r="K750" i="5"/>
  <c r="K751" i="5"/>
  <c r="K752" i="5"/>
  <c r="K753" i="5"/>
  <c r="K754" i="5"/>
  <c r="K755" i="5"/>
  <c r="K756" i="5"/>
  <c r="K757" i="5"/>
  <c r="K758" i="5"/>
  <c r="K759" i="5"/>
  <c r="K760" i="5"/>
  <c r="K761" i="5"/>
  <c r="K762" i="5"/>
  <c r="K763" i="5"/>
  <c r="K764" i="5"/>
  <c r="K765" i="5"/>
  <c r="K766" i="5"/>
  <c r="K767" i="5"/>
  <c r="K768" i="5"/>
  <c r="K769" i="5"/>
  <c r="K770" i="5"/>
  <c r="K771" i="5"/>
  <c r="K772" i="5"/>
  <c r="K773" i="5"/>
  <c r="K774" i="5"/>
  <c r="K775" i="5"/>
  <c r="K776" i="5"/>
  <c r="K777" i="5"/>
  <c r="K778" i="5"/>
  <c r="K779" i="5"/>
  <c r="K780" i="5"/>
  <c r="K781" i="5"/>
  <c r="K782" i="5"/>
  <c r="K783" i="5"/>
  <c r="K784" i="5"/>
  <c r="K785" i="5"/>
  <c r="K786" i="5"/>
  <c r="K787" i="5"/>
  <c r="K788" i="5"/>
  <c r="K789" i="5"/>
  <c r="K790" i="5"/>
  <c r="K791" i="5"/>
  <c r="K792" i="5"/>
  <c r="K793" i="5"/>
  <c r="K794" i="5"/>
  <c r="K795" i="5"/>
  <c r="K796" i="5"/>
  <c r="K797" i="5"/>
  <c r="K798" i="5"/>
  <c r="K799" i="5"/>
  <c r="K800" i="5"/>
  <c r="K801" i="5"/>
  <c r="K802" i="5"/>
  <c r="K803" i="5"/>
  <c r="K804" i="5"/>
  <c r="K805" i="5"/>
  <c r="K806" i="5"/>
  <c r="K807" i="5"/>
  <c r="K808" i="5"/>
  <c r="K809" i="5"/>
  <c r="K810" i="5"/>
  <c r="K811" i="5"/>
  <c r="K812" i="5"/>
  <c r="K813" i="5"/>
  <c r="K814" i="5"/>
  <c r="K815" i="5"/>
  <c r="K816" i="5"/>
  <c r="K817" i="5"/>
  <c r="K818" i="5"/>
  <c r="K819" i="5"/>
  <c r="K820" i="5"/>
  <c r="K821" i="5"/>
  <c r="K822" i="5"/>
  <c r="K823" i="5"/>
  <c r="K824" i="5"/>
  <c r="K825" i="5"/>
  <c r="K826" i="5"/>
  <c r="K827" i="5"/>
  <c r="K828" i="5"/>
  <c r="K829" i="5"/>
  <c r="K830" i="5"/>
  <c r="K831" i="5"/>
  <c r="K832" i="5"/>
  <c r="K833" i="5"/>
  <c r="K834" i="5"/>
  <c r="K835" i="5"/>
  <c r="K836" i="5"/>
  <c r="K837" i="5"/>
  <c r="K838" i="5"/>
  <c r="K839" i="5"/>
  <c r="K840" i="5"/>
  <c r="K841" i="5"/>
  <c r="K842" i="5"/>
  <c r="K843" i="5"/>
  <c r="K844" i="5"/>
  <c r="K845" i="5"/>
  <c r="K846" i="5"/>
  <c r="K847" i="5"/>
  <c r="K848" i="5"/>
  <c r="K849" i="5"/>
  <c r="K850" i="5"/>
  <c r="K851" i="5"/>
  <c r="K852" i="5"/>
  <c r="K853" i="5"/>
  <c r="K854" i="5"/>
  <c r="K855" i="5"/>
  <c r="K856" i="5"/>
  <c r="K857" i="5"/>
  <c r="K858" i="5"/>
  <c r="K859" i="5"/>
  <c r="K860" i="5"/>
  <c r="K861" i="5"/>
  <c r="K862" i="5"/>
  <c r="K863" i="5"/>
  <c r="K864" i="5"/>
  <c r="K865" i="5"/>
  <c r="K866" i="5"/>
  <c r="K867" i="5"/>
  <c r="K868" i="5"/>
  <c r="K869" i="5"/>
  <c r="K870" i="5"/>
  <c r="K871" i="5"/>
  <c r="K872" i="5"/>
  <c r="K873" i="5"/>
  <c r="K874" i="5"/>
  <c r="K875" i="5"/>
  <c r="K876" i="5"/>
  <c r="K877" i="5"/>
  <c r="K878" i="5"/>
  <c r="K879" i="5"/>
  <c r="K880" i="5"/>
  <c r="K881" i="5"/>
  <c r="K882" i="5"/>
  <c r="K883" i="5"/>
  <c r="K884" i="5"/>
  <c r="K885" i="5"/>
  <c r="K886" i="5"/>
  <c r="K887" i="5"/>
  <c r="K888" i="5"/>
  <c r="K889" i="5"/>
  <c r="K890" i="5"/>
  <c r="K891" i="5"/>
  <c r="K892" i="5"/>
  <c r="K893" i="5"/>
  <c r="K894" i="5"/>
  <c r="K895" i="5"/>
  <c r="K896" i="5"/>
  <c r="K897" i="5"/>
  <c r="K898" i="5"/>
  <c r="K899" i="5"/>
  <c r="K900" i="5"/>
  <c r="K901" i="5"/>
  <c r="K902" i="5"/>
  <c r="K903" i="5"/>
  <c r="K904" i="5"/>
  <c r="K905" i="5"/>
  <c r="K906" i="5"/>
  <c r="K907" i="5"/>
  <c r="K908" i="5"/>
  <c r="K909" i="5"/>
  <c r="K910" i="5"/>
  <c r="K911" i="5"/>
  <c r="K912" i="5"/>
  <c r="K913" i="5"/>
  <c r="K914" i="5"/>
  <c r="K915" i="5"/>
  <c r="K916" i="5"/>
  <c r="K917" i="5"/>
  <c r="K918" i="5"/>
  <c r="K919" i="5"/>
  <c r="K920" i="5"/>
  <c r="K921" i="5"/>
  <c r="K922" i="5"/>
  <c r="K923" i="5"/>
  <c r="K924" i="5"/>
  <c r="K925" i="5"/>
  <c r="K926" i="5"/>
  <c r="K927" i="5"/>
  <c r="K928" i="5"/>
  <c r="K929" i="5"/>
  <c r="K930" i="5"/>
  <c r="K931" i="5"/>
  <c r="K932" i="5"/>
  <c r="K933" i="5"/>
  <c r="K934" i="5"/>
  <c r="K935" i="5"/>
  <c r="K936" i="5"/>
  <c r="K937" i="5"/>
  <c r="K938" i="5"/>
  <c r="K939" i="5"/>
  <c r="K940" i="5"/>
  <c r="K941" i="5"/>
  <c r="K942" i="5"/>
  <c r="K943" i="5"/>
  <c r="K944" i="5"/>
  <c r="K945" i="5"/>
  <c r="K946" i="5"/>
  <c r="K947" i="5"/>
  <c r="K948" i="5"/>
  <c r="K949" i="5"/>
  <c r="K950" i="5"/>
  <c r="K951" i="5"/>
  <c r="K952" i="5"/>
  <c r="K953" i="5"/>
  <c r="K954" i="5"/>
  <c r="K955" i="5"/>
  <c r="K956" i="5"/>
  <c r="K957" i="5"/>
  <c r="K958" i="5"/>
  <c r="K959" i="5"/>
  <c r="K960" i="5"/>
  <c r="K961" i="5"/>
  <c r="K962" i="5"/>
  <c r="K963" i="5"/>
  <c r="K964" i="5"/>
  <c r="K965" i="5"/>
  <c r="K966" i="5"/>
  <c r="K967" i="5"/>
  <c r="K968" i="5"/>
  <c r="K969" i="5"/>
  <c r="K970" i="5"/>
  <c r="K971" i="5"/>
  <c r="K972" i="5"/>
  <c r="K973" i="5"/>
  <c r="K974" i="5"/>
  <c r="K975" i="5"/>
  <c r="K976" i="5"/>
  <c r="K977" i="5"/>
  <c r="K978" i="5"/>
  <c r="K979" i="5"/>
  <c r="K980" i="5"/>
  <c r="K981" i="5"/>
  <c r="K982" i="5"/>
  <c r="K983" i="5"/>
  <c r="K984" i="5"/>
  <c r="K985" i="5"/>
  <c r="K986" i="5"/>
  <c r="K987" i="5"/>
  <c r="K988" i="5"/>
  <c r="K989" i="5"/>
  <c r="K990" i="5"/>
  <c r="K991" i="5"/>
  <c r="K992" i="5"/>
  <c r="K993" i="5"/>
  <c r="K994" i="5"/>
  <c r="K995" i="5"/>
  <c r="K996" i="5"/>
  <c r="K997" i="5"/>
  <c r="K998" i="5"/>
  <c r="K999" i="5"/>
  <c r="K1000" i="5"/>
  <c r="K1001" i="5"/>
  <c r="K1002" i="5"/>
  <c r="K1003" i="5"/>
  <c r="K1004" i="5"/>
  <c r="K1005" i="5"/>
  <c r="K1006" i="5"/>
  <c r="K1007" i="5"/>
  <c r="K1008" i="5"/>
  <c r="K1009" i="5"/>
  <c r="K1010" i="5"/>
  <c r="K1011" i="5"/>
  <c r="K1012" i="5"/>
  <c r="K1013" i="5"/>
  <c r="K1014" i="5"/>
  <c r="K1015" i="5"/>
  <c r="K1016" i="5"/>
  <c r="K1017" i="5"/>
  <c r="K1018" i="5"/>
  <c r="K1019" i="5"/>
  <c r="K1020" i="5"/>
  <c r="K1021" i="5"/>
  <c r="K1022" i="5"/>
  <c r="K1023" i="5"/>
  <c r="K1024" i="5"/>
  <c r="K1025" i="5"/>
  <c r="K1026" i="5"/>
  <c r="K1027" i="5"/>
  <c r="K1028" i="5"/>
  <c r="K1029" i="5"/>
  <c r="K1030" i="5"/>
  <c r="K1031" i="5"/>
  <c r="K1032" i="5"/>
  <c r="K1033" i="5"/>
  <c r="K1034" i="5"/>
  <c r="K1035" i="5"/>
  <c r="K1036" i="5"/>
  <c r="K1037" i="5"/>
  <c r="K1038" i="5"/>
  <c r="K1039" i="5"/>
  <c r="K1040" i="5"/>
  <c r="K1041" i="5"/>
  <c r="K1042" i="5"/>
  <c r="K1043" i="5"/>
  <c r="K1044" i="5"/>
  <c r="K1045" i="5"/>
  <c r="K1046" i="5"/>
  <c r="K1047" i="5"/>
  <c r="K1048" i="5"/>
  <c r="K1049" i="5"/>
  <c r="K1050" i="5"/>
  <c r="K1051" i="5"/>
  <c r="K1052" i="5"/>
  <c r="K1053" i="5"/>
  <c r="K1054" i="5"/>
  <c r="K1055" i="5"/>
  <c r="K1056" i="5"/>
  <c r="K1057" i="5"/>
  <c r="K1058" i="5"/>
  <c r="K1059" i="5"/>
  <c r="K1060" i="5"/>
  <c r="K1061" i="5"/>
  <c r="K1062" i="5"/>
  <c r="K1063" i="5"/>
  <c r="K1064" i="5"/>
  <c r="K1065" i="5"/>
  <c r="K1066" i="5"/>
  <c r="K1067" i="5"/>
  <c r="K1068" i="5"/>
  <c r="K1069" i="5"/>
  <c r="K1070" i="5"/>
  <c r="K1071" i="5"/>
  <c r="K1072" i="5"/>
  <c r="K1073" i="5"/>
  <c r="K1074" i="5"/>
  <c r="K1075" i="5"/>
  <c r="K1076" i="5"/>
  <c r="K1077" i="5"/>
  <c r="K1078" i="5"/>
  <c r="K1079" i="5"/>
  <c r="K1080" i="5"/>
  <c r="K1081" i="5"/>
  <c r="K1082" i="5"/>
  <c r="K1083" i="5"/>
  <c r="K1084" i="5"/>
  <c r="K1085" i="5"/>
  <c r="K1086" i="5"/>
  <c r="K1087" i="5"/>
  <c r="K1088" i="5"/>
  <c r="K1089" i="5"/>
  <c r="K1090" i="5"/>
  <c r="K1091" i="5"/>
  <c r="K1092" i="5"/>
  <c r="K1093" i="5"/>
  <c r="K1094" i="5"/>
  <c r="K1095" i="5"/>
  <c r="K1096" i="5"/>
  <c r="K1097" i="5"/>
  <c r="K1098" i="5"/>
  <c r="K1099" i="5"/>
  <c r="K1100" i="5"/>
  <c r="K1101" i="5"/>
  <c r="K1102" i="5"/>
  <c r="K1103" i="5"/>
  <c r="K1104" i="5"/>
  <c r="K1105" i="5"/>
  <c r="K1106" i="5"/>
  <c r="K1107" i="5"/>
  <c r="K1108" i="5"/>
  <c r="K1109" i="5"/>
  <c r="K1110" i="5"/>
  <c r="K1111" i="5"/>
  <c r="K1112" i="5"/>
  <c r="K1113" i="5"/>
  <c r="K1114" i="5"/>
  <c r="K1115" i="5"/>
  <c r="K1116" i="5"/>
  <c r="K1117" i="5"/>
  <c r="K1118" i="5"/>
  <c r="K1119" i="5"/>
  <c r="K1120" i="5"/>
  <c r="K1121" i="5"/>
  <c r="K1122" i="5"/>
  <c r="K1123" i="5"/>
  <c r="K1124" i="5"/>
  <c r="K1125" i="5"/>
  <c r="K1126" i="5"/>
  <c r="K1127" i="5"/>
  <c r="K1128" i="5"/>
  <c r="K1129" i="5"/>
  <c r="K1130" i="5"/>
  <c r="K1131" i="5"/>
  <c r="K1132" i="5"/>
  <c r="K1133" i="5"/>
  <c r="K1134" i="5"/>
  <c r="K1135" i="5"/>
  <c r="K1136" i="5"/>
  <c r="K1137" i="5"/>
  <c r="K1138" i="5"/>
  <c r="K1139" i="5"/>
  <c r="K1140" i="5"/>
  <c r="K1141" i="5"/>
  <c r="K1142" i="5"/>
  <c r="K1143" i="5"/>
  <c r="K1144" i="5"/>
  <c r="K1145" i="5"/>
  <c r="K1146" i="5"/>
  <c r="K1147" i="5"/>
  <c r="K1148" i="5"/>
  <c r="K1149" i="5"/>
  <c r="K1150" i="5"/>
  <c r="K1151" i="5"/>
  <c r="K1152" i="5"/>
  <c r="K1153" i="5"/>
  <c r="K1154" i="5"/>
  <c r="K1155" i="5"/>
  <c r="K1156" i="5"/>
  <c r="K1157" i="5"/>
  <c r="K1158" i="5"/>
  <c r="K1159" i="5"/>
  <c r="K1160" i="5"/>
  <c r="K1161" i="5"/>
  <c r="K1162" i="5"/>
  <c r="K1163" i="5"/>
  <c r="K1164" i="5"/>
  <c r="K1165" i="5"/>
  <c r="K1166" i="5"/>
  <c r="K1167" i="5"/>
  <c r="K1168" i="5"/>
  <c r="K1169" i="5"/>
  <c r="K1170" i="5"/>
  <c r="K1171" i="5"/>
  <c r="K1172" i="5"/>
  <c r="K1173" i="5"/>
  <c r="K1174" i="5"/>
  <c r="K1175" i="5"/>
  <c r="K1176" i="5"/>
  <c r="K1177" i="5"/>
  <c r="K1178" i="5"/>
  <c r="K1179" i="5"/>
  <c r="K1180" i="5"/>
  <c r="K1181" i="5"/>
  <c r="K1182" i="5"/>
  <c r="K1183" i="5"/>
  <c r="K1184" i="5"/>
  <c r="K1185" i="5"/>
  <c r="K1186" i="5"/>
  <c r="K1187" i="5"/>
  <c r="K1188" i="5"/>
  <c r="K1189" i="5"/>
  <c r="K1190" i="5"/>
  <c r="K1191" i="5"/>
  <c r="K1192" i="5"/>
  <c r="K1193" i="5"/>
  <c r="K1194" i="5"/>
  <c r="K1195" i="5"/>
  <c r="K1196" i="5"/>
  <c r="K1197" i="5"/>
  <c r="K1198" i="5"/>
  <c r="K1199" i="5"/>
  <c r="K1200" i="5"/>
  <c r="K1201" i="5"/>
  <c r="K1202" i="5"/>
  <c r="K1203" i="5"/>
  <c r="K1204" i="5"/>
  <c r="K1205" i="5"/>
  <c r="K1206" i="5"/>
  <c r="K1207" i="5"/>
  <c r="K1208" i="5"/>
  <c r="K1209" i="5"/>
  <c r="K1210" i="5"/>
  <c r="K1211" i="5"/>
  <c r="K1212" i="5"/>
  <c r="K1213" i="5"/>
  <c r="K1214" i="5"/>
  <c r="K1215" i="5"/>
  <c r="K1216" i="5"/>
  <c r="K1217" i="5"/>
  <c r="K1218" i="5"/>
  <c r="K1219" i="5"/>
  <c r="K1220" i="5"/>
  <c r="K1221" i="5"/>
  <c r="K1222" i="5"/>
  <c r="K1223" i="5"/>
  <c r="K1224" i="5"/>
  <c r="K1225" i="5"/>
  <c r="K1226" i="5"/>
  <c r="K1227" i="5"/>
  <c r="K1228" i="5"/>
  <c r="K1229" i="5"/>
  <c r="K1230" i="5"/>
  <c r="K1231" i="5"/>
  <c r="K1232" i="5"/>
  <c r="K1233" i="5"/>
  <c r="K1234" i="5"/>
  <c r="K1235" i="5"/>
  <c r="K1236" i="5"/>
  <c r="K1237" i="5"/>
  <c r="K1238" i="5"/>
  <c r="K1239" i="5"/>
  <c r="K1240" i="5"/>
  <c r="K1241" i="5"/>
  <c r="K1242" i="5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K320" i="6"/>
  <c r="K321" i="6"/>
  <c r="K322" i="6"/>
  <c r="K323" i="6"/>
  <c r="K324" i="6"/>
  <c r="K325" i="6"/>
  <c r="K326" i="6"/>
  <c r="K327" i="6"/>
  <c r="K328" i="6"/>
  <c r="K329" i="6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K343" i="6"/>
  <c r="K344" i="6"/>
  <c r="K345" i="6"/>
  <c r="K346" i="6"/>
  <c r="K347" i="6"/>
  <c r="K348" i="6"/>
  <c r="K349" i="6"/>
  <c r="K350" i="6"/>
  <c r="K351" i="6"/>
  <c r="K352" i="6"/>
  <c r="K353" i="6"/>
  <c r="K354" i="6"/>
  <c r="K355" i="6"/>
  <c r="K356" i="6"/>
  <c r="K357" i="6"/>
  <c r="K358" i="6"/>
  <c r="K359" i="6"/>
  <c r="K360" i="6"/>
  <c r="K361" i="6"/>
  <c r="K362" i="6"/>
  <c r="K363" i="6"/>
  <c r="K364" i="6"/>
  <c r="K365" i="6"/>
  <c r="K366" i="6"/>
  <c r="K367" i="6"/>
  <c r="K368" i="6"/>
  <c r="K369" i="6"/>
  <c r="K370" i="6"/>
  <c r="K371" i="6"/>
  <c r="K372" i="6"/>
  <c r="K373" i="6"/>
  <c r="K374" i="6"/>
  <c r="K375" i="6"/>
  <c r="K376" i="6"/>
  <c r="K377" i="6"/>
  <c r="K378" i="6"/>
  <c r="K379" i="6"/>
  <c r="K380" i="6"/>
  <c r="K381" i="6"/>
  <c r="K382" i="6"/>
  <c r="K383" i="6"/>
  <c r="K384" i="6"/>
  <c r="K385" i="6"/>
  <c r="K386" i="6"/>
  <c r="K387" i="6"/>
  <c r="K388" i="6"/>
  <c r="K389" i="6"/>
  <c r="K390" i="6"/>
  <c r="K391" i="6"/>
  <c r="K392" i="6"/>
  <c r="K393" i="6"/>
  <c r="K394" i="6"/>
  <c r="K395" i="6"/>
  <c r="K396" i="6"/>
  <c r="K397" i="6"/>
  <c r="K398" i="6"/>
  <c r="K399" i="6"/>
  <c r="K400" i="6"/>
  <c r="K401" i="6"/>
  <c r="K402" i="6"/>
  <c r="K403" i="6"/>
  <c r="K404" i="6"/>
  <c r="K405" i="6"/>
  <c r="K406" i="6"/>
  <c r="K407" i="6"/>
  <c r="K408" i="6"/>
  <c r="K409" i="6"/>
  <c r="K410" i="6"/>
  <c r="K411" i="6"/>
  <c r="K412" i="6"/>
  <c r="K413" i="6"/>
  <c r="K414" i="6"/>
  <c r="K415" i="6"/>
  <c r="K416" i="6"/>
  <c r="K417" i="6"/>
  <c r="K418" i="6"/>
  <c r="K419" i="6"/>
  <c r="K420" i="6"/>
  <c r="K421" i="6"/>
  <c r="K422" i="6"/>
  <c r="K423" i="6"/>
  <c r="K424" i="6"/>
  <c r="K425" i="6"/>
  <c r="K426" i="6"/>
  <c r="K427" i="6"/>
  <c r="K428" i="6"/>
  <c r="K429" i="6"/>
  <c r="K430" i="6"/>
  <c r="K431" i="6"/>
  <c r="K432" i="6"/>
  <c r="K433" i="6"/>
  <c r="K434" i="6"/>
  <c r="K435" i="6"/>
  <c r="K436" i="6"/>
  <c r="K437" i="6"/>
  <c r="K438" i="6"/>
  <c r="K439" i="6"/>
  <c r="K440" i="6"/>
  <c r="K441" i="6"/>
  <c r="K442" i="6"/>
  <c r="K443" i="6"/>
  <c r="K444" i="6"/>
  <c r="K445" i="6"/>
  <c r="K446" i="6"/>
  <c r="K447" i="6"/>
  <c r="K448" i="6"/>
  <c r="K449" i="6"/>
  <c r="K450" i="6"/>
  <c r="K451" i="6"/>
  <c r="K452" i="6"/>
  <c r="K453" i="6"/>
  <c r="K454" i="6"/>
  <c r="K455" i="6"/>
  <c r="K456" i="6"/>
  <c r="K457" i="6"/>
  <c r="K458" i="6"/>
  <c r="K459" i="6"/>
  <c r="K460" i="6"/>
  <c r="K461" i="6"/>
  <c r="K462" i="6"/>
  <c r="K463" i="6"/>
  <c r="K464" i="6"/>
  <c r="K465" i="6"/>
  <c r="K466" i="6"/>
  <c r="K467" i="6"/>
  <c r="K468" i="6"/>
  <c r="K469" i="6"/>
  <c r="K470" i="6"/>
  <c r="K471" i="6"/>
  <c r="K472" i="6"/>
  <c r="K473" i="6"/>
  <c r="K474" i="6"/>
  <c r="K475" i="6"/>
  <c r="K476" i="6"/>
  <c r="K477" i="6"/>
  <c r="K478" i="6"/>
  <c r="K479" i="6"/>
  <c r="K480" i="6"/>
  <c r="K481" i="6"/>
  <c r="K482" i="6"/>
  <c r="K483" i="6"/>
  <c r="K484" i="6"/>
  <c r="K485" i="6"/>
  <c r="K486" i="6"/>
  <c r="K487" i="6"/>
  <c r="K488" i="6"/>
  <c r="K489" i="6"/>
  <c r="K490" i="6"/>
  <c r="K491" i="6"/>
  <c r="K492" i="6"/>
  <c r="K493" i="6"/>
  <c r="K494" i="6"/>
  <c r="K495" i="6"/>
  <c r="K496" i="6"/>
  <c r="K497" i="6"/>
  <c r="K498" i="6"/>
  <c r="K499" i="6"/>
  <c r="K500" i="6"/>
  <c r="K501" i="6"/>
  <c r="K502" i="6"/>
  <c r="K503" i="6"/>
  <c r="K504" i="6"/>
  <c r="K505" i="6"/>
  <c r="K506" i="6"/>
  <c r="K507" i="6"/>
  <c r="K508" i="6"/>
  <c r="K509" i="6"/>
  <c r="K510" i="6"/>
  <c r="K511" i="6"/>
  <c r="K512" i="6"/>
  <c r="K513" i="6"/>
  <c r="K514" i="6"/>
  <c r="K515" i="6"/>
  <c r="K516" i="6"/>
  <c r="K517" i="6"/>
  <c r="K518" i="6"/>
  <c r="K519" i="6"/>
  <c r="K520" i="6"/>
  <c r="K521" i="6"/>
  <c r="K522" i="6"/>
  <c r="K523" i="6"/>
  <c r="K524" i="6"/>
  <c r="K525" i="6"/>
  <c r="K526" i="6"/>
  <c r="K527" i="6"/>
  <c r="K528" i="6"/>
  <c r="K529" i="6"/>
  <c r="K530" i="6"/>
  <c r="K531" i="6"/>
  <c r="K532" i="6"/>
  <c r="K533" i="6"/>
  <c r="K534" i="6"/>
  <c r="K535" i="6"/>
  <c r="K536" i="6"/>
  <c r="K537" i="6"/>
  <c r="K538" i="6"/>
  <c r="K539" i="6"/>
  <c r="K540" i="6"/>
  <c r="K541" i="6"/>
  <c r="K542" i="6"/>
  <c r="K543" i="6"/>
  <c r="K544" i="6"/>
  <c r="K545" i="6"/>
  <c r="K546" i="6"/>
  <c r="K547" i="6"/>
  <c r="K548" i="6"/>
  <c r="K549" i="6"/>
  <c r="K550" i="6"/>
  <c r="K551" i="6"/>
  <c r="K552" i="6"/>
  <c r="K553" i="6"/>
  <c r="K554" i="6"/>
  <c r="K555" i="6"/>
  <c r="K556" i="6"/>
  <c r="K557" i="6"/>
  <c r="K558" i="6"/>
  <c r="K559" i="6"/>
  <c r="K560" i="6"/>
  <c r="K561" i="6"/>
  <c r="K562" i="6"/>
  <c r="K563" i="6"/>
  <c r="K564" i="6"/>
  <c r="K565" i="6"/>
  <c r="K566" i="6"/>
  <c r="K567" i="6"/>
  <c r="K568" i="6"/>
  <c r="K569" i="6"/>
  <c r="K570" i="6"/>
  <c r="K571" i="6"/>
  <c r="K572" i="6"/>
  <c r="K573" i="6"/>
  <c r="K574" i="6"/>
  <c r="K575" i="6"/>
  <c r="K576" i="6"/>
  <c r="K577" i="6"/>
  <c r="K578" i="6"/>
  <c r="K579" i="6"/>
  <c r="K580" i="6"/>
  <c r="K581" i="6"/>
  <c r="K582" i="6"/>
  <c r="K583" i="6"/>
  <c r="K584" i="6"/>
  <c r="K585" i="6"/>
  <c r="K586" i="6"/>
  <c r="K587" i="6"/>
  <c r="K588" i="6"/>
  <c r="K589" i="6"/>
  <c r="K590" i="6"/>
  <c r="K591" i="6"/>
  <c r="K592" i="6"/>
  <c r="K593" i="6"/>
  <c r="K594" i="6"/>
  <c r="K595" i="6"/>
  <c r="K596" i="6"/>
  <c r="K597" i="6"/>
  <c r="K598" i="6"/>
  <c r="K599" i="6"/>
  <c r="K600" i="6"/>
  <c r="K601" i="6"/>
  <c r="K602" i="6"/>
  <c r="K603" i="6"/>
  <c r="K604" i="6"/>
  <c r="K605" i="6"/>
  <c r="K606" i="6"/>
  <c r="K607" i="6"/>
  <c r="K608" i="6"/>
  <c r="K609" i="6"/>
  <c r="K610" i="6"/>
  <c r="K611" i="6"/>
  <c r="K612" i="6"/>
  <c r="K613" i="6"/>
  <c r="K614" i="6"/>
  <c r="K615" i="6"/>
  <c r="K616" i="6"/>
  <c r="K617" i="6"/>
  <c r="K618" i="6"/>
  <c r="K619" i="6"/>
  <c r="K620" i="6"/>
  <c r="K621" i="6"/>
  <c r="K622" i="6"/>
  <c r="K623" i="6"/>
  <c r="K624" i="6"/>
  <c r="K625" i="6"/>
  <c r="K626" i="6"/>
  <c r="K627" i="6"/>
  <c r="K628" i="6"/>
  <c r="K629" i="6"/>
  <c r="K630" i="6"/>
  <c r="K631" i="6"/>
  <c r="K632" i="6"/>
  <c r="K633" i="6"/>
  <c r="K634" i="6"/>
  <c r="K635" i="6"/>
  <c r="K636" i="6"/>
  <c r="K637" i="6"/>
  <c r="K638" i="6"/>
  <c r="K639" i="6"/>
  <c r="K640" i="6"/>
  <c r="K641" i="6"/>
  <c r="K642" i="6"/>
  <c r="K643" i="6"/>
  <c r="K644" i="6"/>
  <c r="K645" i="6"/>
  <c r="K646" i="6"/>
  <c r="K647" i="6"/>
  <c r="K648" i="6"/>
  <c r="K649" i="6"/>
  <c r="K650" i="6"/>
  <c r="K651" i="6"/>
  <c r="K652" i="6"/>
  <c r="K653" i="6"/>
  <c r="K654" i="6"/>
  <c r="K655" i="6"/>
  <c r="K656" i="6"/>
  <c r="K657" i="6"/>
  <c r="K658" i="6"/>
  <c r="K659" i="6"/>
  <c r="K660" i="6"/>
  <c r="K661" i="6"/>
  <c r="K662" i="6"/>
  <c r="K663" i="6"/>
  <c r="K664" i="6"/>
  <c r="K665" i="6"/>
  <c r="K666" i="6"/>
  <c r="K667" i="6"/>
  <c r="K668" i="6"/>
  <c r="K669" i="6"/>
  <c r="K670" i="6"/>
  <c r="K671" i="6"/>
  <c r="K672" i="6"/>
  <c r="K673" i="6"/>
  <c r="K674" i="6"/>
  <c r="K675" i="6"/>
  <c r="K676" i="6"/>
  <c r="K677" i="6"/>
  <c r="K678" i="6"/>
  <c r="K679" i="6"/>
  <c r="K680" i="6"/>
  <c r="K681" i="6"/>
  <c r="K682" i="6"/>
  <c r="K683" i="6"/>
  <c r="K684" i="6"/>
  <c r="K685" i="6"/>
  <c r="K686" i="6"/>
  <c r="K687" i="6"/>
  <c r="K688" i="6"/>
  <c r="K689" i="6"/>
  <c r="K690" i="6"/>
  <c r="K691" i="6"/>
  <c r="K692" i="6"/>
  <c r="K693" i="6"/>
  <c r="K694" i="6"/>
  <c r="K695" i="6"/>
  <c r="K696" i="6"/>
  <c r="K697" i="6"/>
  <c r="K698" i="6"/>
  <c r="K699" i="6"/>
  <c r="K700" i="6"/>
  <c r="K701" i="6"/>
  <c r="K702" i="6"/>
  <c r="K703" i="6"/>
  <c r="K704" i="6"/>
  <c r="K705" i="6"/>
  <c r="K706" i="6"/>
  <c r="K707" i="6"/>
  <c r="K708" i="6"/>
  <c r="K709" i="6"/>
  <c r="K710" i="6"/>
  <c r="K711" i="6"/>
  <c r="K712" i="6"/>
  <c r="K713" i="6"/>
  <c r="K714" i="6"/>
  <c r="K715" i="6"/>
  <c r="K716" i="6"/>
  <c r="K717" i="6"/>
  <c r="K718" i="6"/>
  <c r="K719" i="6"/>
  <c r="K720" i="6"/>
  <c r="K721" i="6"/>
  <c r="K722" i="6"/>
  <c r="K723" i="6"/>
  <c r="K724" i="6"/>
  <c r="K725" i="6"/>
  <c r="K726" i="6"/>
  <c r="K727" i="6"/>
  <c r="K728" i="6"/>
  <c r="K729" i="6"/>
  <c r="K730" i="6"/>
  <c r="K731" i="6"/>
  <c r="K732" i="6"/>
  <c r="K733" i="6"/>
  <c r="K734" i="6"/>
  <c r="K735" i="6"/>
  <c r="K736" i="6"/>
  <c r="K737" i="6"/>
  <c r="K738" i="6"/>
  <c r="K739" i="6"/>
  <c r="K740" i="6"/>
  <c r="K741" i="6"/>
  <c r="K742" i="6"/>
  <c r="K743" i="6"/>
  <c r="K744" i="6"/>
  <c r="K745" i="6"/>
  <c r="K746" i="6"/>
  <c r="K747" i="6"/>
  <c r="K748" i="6"/>
  <c r="K749" i="6"/>
  <c r="K750" i="6"/>
  <c r="K751" i="6"/>
  <c r="K752" i="6"/>
  <c r="K753" i="6"/>
  <c r="K754" i="6"/>
  <c r="K755" i="6"/>
  <c r="K756" i="6"/>
  <c r="K757" i="6"/>
  <c r="K758" i="6"/>
  <c r="K759" i="6"/>
  <c r="K760" i="6"/>
  <c r="K761" i="6"/>
  <c r="K762" i="6"/>
  <c r="K763" i="6"/>
  <c r="K764" i="6"/>
  <c r="K765" i="6"/>
  <c r="K766" i="6"/>
  <c r="K767" i="6"/>
  <c r="K768" i="6"/>
  <c r="K769" i="6"/>
  <c r="K770" i="6"/>
  <c r="K771" i="6"/>
  <c r="K772" i="6"/>
  <c r="K773" i="6"/>
  <c r="K774" i="6"/>
  <c r="K775" i="6"/>
  <c r="K776" i="6"/>
  <c r="K777" i="6"/>
  <c r="K778" i="6"/>
  <c r="K779" i="6"/>
  <c r="K780" i="6"/>
  <c r="K781" i="6"/>
  <c r="K782" i="6"/>
  <c r="K783" i="6"/>
  <c r="K784" i="6"/>
  <c r="K785" i="6"/>
  <c r="K786" i="6"/>
  <c r="K787" i="6"/>
  <c r="K788" i="6"/>
  <c r="K789" i="6"/>
  <c r="K790" i="6"/>
  <c r="K791" i="6"/>
  <c r="K792" i="6"/>
  <c r="K793" i="6"/>
  <c r="K794" i="6"/>
  <c r="K795" i="6"/>
  <c r="K796" i="6"/>
  <c r="K797" i="6"/>
  <c r="K798" i="6"/>
  <c r="K799" i="6"/>
  <c r="K800" i="6"/>
  <c r="K801" i="6"/>
  <c r="K802" i="6"/>
  <c r="K803" i="6"/>
  <c r="K804" i="6"/>
  <c r="K805" i="6"/>
  <c r="K806" i="6"/>
  <c r="K807" i="6"/>
  <c r="K808" i="6"/>
  <c r="K809" i="6"/>
  <c r="K810" i="6"/>
  <c r="K811" i="6"/>
  <c r="K812" i="6"/>
  <c r="K813" i="6"/>
  <c r="K814" i="6"/>
  <c r="K815" i="6"/>
  <c r="K816" i="6"/>
  <c r="K817" i="6"/>
  <c r="K818" i="6"/>
  <c r="K819" i="6"/>
  <c r="K820" i="6"/>
  <c r="K821" i="6"/>
  <c r="K822" i="6"/>
  <c r="K823" i="6"/>
  <c r="K824" i="6"/>
  <c r="K825" i="6"/>
  <c r="K826" i="6"/>
  <c r="K827" i="6"/>
  <c r="K828" i="6"/>
  <c r="K829" i="6"/>
  <c r="K830" i="6"/>
  <c r="K831" i="6"/>
  <c r="K832" i="6"/>
  <c r="K833" i="6"/>
  <c r="K834" i="6"/>
  <c r="K835" i="6"/>
  <c r="K836" i="6"/>
  <c r="K837" i="6"/>
  <c r="K838" i="6"/>
  <c r="K839" i="6"/>
  <c r="K840" i="6"/>
  <c r="K841" i="6"/>
  <c r="K842" i="6"/>
  <c r="K843" i="6"/>
  <c r="K844" i="6"/>
  <c r="K845" i="6"/>
  <c r="K846" i="6"/>
  <c r="K847" i="6"/>
  <c r="K848" i="6"/>
  <c r="K849" i="6"/>
  <c r="K850" i="6"/>
  <c r="K851" i="6"/>
  <c r="K852" i="6"/>
  <c r="K853" i="6"/>
  <c r="K854" i="6"/>
  <c r="K855" i="6"/>
  <c r="K856" i="6"/>
  <c r="K857" i="6"/>
  <c r="K858" i="6"/>
  <c r="K859" i="6"/>
  <c r="K860" i="6"/>
  <c r="K861" i="6"/>
  <c r="K862" i="6"/>
  <c r="K863" i="6"/>
  <c r="K864" i="6"/>
  <c r="K865" i="6"/>
  <c r="K866" i="6"/>
  <c r="K867" i="6"/>
  <c r="K868" i="6"/>
  <c r="K869" i="6"/>
  <c r="K870" i="6"/>
  <c r="K871" i="6"/>
  <c r="K872" i="6"/>
  <c r="K873" i="6"/>
  <c r="K874" i="6"/>
  <c r="K875" i="6"/>
  <c r="K876" i="6"/>
  <c r="K877" i="6"/>
  <c r="K878" i="6"/>
  <c r="K879" i="6"/>
  <c r="K880" i="6"/>
  <c r="K881" i="6"/>
  <c r="K882" i="6"/>
  <c r="K883" i="6"/>
  <c r="K884" i="6"/>
  <c r="K885" i="6"/>
  <c r="K886" i="6"/>
  <c r="K887" i="6"/>
  <c r="K888" i="6"/>
  <c r="K889" i="6"/>
  <c r="K890" i="6"/>
  <c r="K891" i="6"/>
  <c r="K892" i="6"/>
  <c r="K893" i="6"/>
  <c r="K894" i="6"/>
  <c r="K895" i="6"/>
  <c r="K896" i="6"/>
  <c r="K897" i="6"/>
  <c r="K898" i="6"/>
  <c r="K899" i="6"/>
  <c r="K900" i="6"/>
  <c r="K901" i="6"/>
  <c r="K902" i="6"/>
  <c r="K903" i="6"/>
  <c r="K904" i="6"/>
  <c r="K905" i="6"/>
  <c r="K906" i="6"/>
  <c r="K907" i="6"/>
  <c r="K908" i="6"/>
  <c r="K909" i="6"/>
  <c r="K910" i="6"/>
  <c r="K911" i="6"/>
  <c r="K912" i="6"/>
  <c r="K913" i="6"/>
  <c r="K914" i="6"/>
  <c r="K915" i="6"/>
  <c r="K916" i="6"/>
  <c r="K917" i="6"/>
  <c r="K918" i="6"/>
  <c r="K919" i="6"/>
  <c r="K920" i="6"/>
  <c r="K921" i="6"/>
  <c r="K922" i="6"/>
  <c r="K923" i="6"/>
  <c r="K924" i="6"/>
  <c r="K925" i="6"/>
  <c r="K926" i="6"/>
  <c r="K927" i="6"/>
  <c r="K928" i="6"/>
  <c r="K929" i="6"/>
  <c r="K930" i="6"/>
  <c r="K931" i="6"/>
  <c r="K932" i="6"/>
  <c r="K933" i="6"/>
  <c r="K934" i="6"/>
  <c r="K935" i="6"/>
  <c r="K936" i="6"/>
  <c r="K937" i="6"/>
  <c r="K938" i="6"/>
  <c r="K939" i="6"/>
  <c r="K940" i="6"/>
  <c r="K941" i="6"/>
  <c r="K942" i="6"/>
  <c r="K943" i="6"/>
  <c r="K944" i="6"/>
  <c r="K945" i="6"/>
  <c r="K946" i="6"/>
  <c r="K947" i="6"/>
  <c r="K948" i="6"/>
  <c r="K949" i="6"/>
  <c r="K950" i="6"/>
  <c r="K951" i="6"/>
  <c r="K952" i="6"/>
  <c r="K953" i="6"/>
  <c r="K954" i="6"/>
  <c r="K955" i="6"/>
  <c r="K956" i="6"/>
  <c r="K957" i="6"/>
  <c r="K958" i="6"/>
  <c r="K959" i="6"/>
  <c r="K960" i="6"/>
  <c r="K961" i="6"/>
  <c r="K962" i="6"/>
  <c r="K963" i="6"/>
  <c r="K964" i="6"/>
  <c r="K965" i="6"/>
  <c r="K966" i="6"/>
  <c r="K967" i="6"/>
  <c r="K968" i="6"/>
  <c r="K969" i="6"/>
  <c r="K970" i="6"/>
  <c r="K971" i="6"/>
  <c r="K972" i="6"/>
  <c r="K973" i="6"/>
  <c r="K974" i="6"/>
  <c r="K975" i="6"/>
  <c r="K976" i="6"/>
  <c r="K977" i="6"/>
  <c r="K978" i="6"/>
  <c r="K979" i="6"/>
  <c r="K980" i="6"/>
  <c r="K981" i="6"/>
  <c r="K982" i="6"/>
  <c r="K983" i="6"/>
  <c r="K984" i="6"/>
  <c r="K985" i="6"/>
  <c r="K986" i="6"/>
  <c r="K987" i="6"/>
  <c r="K988" i="6"/>
  <c r="K989" i="6"/>
  <c r="K990" i="6"/>
  <c r="K991" i="6"/>
  <c r="K992" i="6"/>
  <c r="K993" i="6"/>
  <c r="K994" i="6"/>
  <c r="K995" i="6"/>
  <c r="K996" i="6"/>
  <c r="K997" i="6"/>
  <c r="K998" i="6"/>
  <c r="K999" i="6"/>
  <c r="K1000" i="6"/>
  <c r="K1001" i="6"/>
  <c r="K1002" i="6"/>
  <c r="K1003" i="6"/>
  <c r="K1004" i="6"/>
  <c r="K1005" i="6"/>
  <c r="K1006" i="6"/>
  <c r="K1007" i="6"/>
  <c r="K1008" i="6"/>
  <c r="K1009" i="6"/>
  <c r="K1010" i="6"/>
  <c r="K1011" i="6"/>
  <c r="K1012" i="6"/>
  <c r="K1013" i="6"/>
  <c r="K1014" i="6"/>
  <c r="K1015" i="6"/>
  <c r="K1016" i="6"/>
  <c r="K1017" i="6"/>
  <c r="K1018" i="6"/>
  <c r="K1019" i="6"/>
  <c r="K1020" i="6"/>
  <c r="K1021" i="6"/>
  <c r="K1022" i="6"/>
  <c r="K1023" i="6"/>
  <c r="K1024" i="6"/>
  <c r="K1025" i="6"/>
  <c r="K1026" i="6"/>
  <c r="K1027" i="6"/>
  <c r="K1028" i="6"/>
  <c r="K1029" i="6"/>
  <c r="K1030" i="6"/>
  <c r="K1031" i="6"/>
  <c r="K1032" i="6"/>
  <c r="K1033" i="6"/>
  <c r="K1034" i="6"/>
  <c r="K1035" i="6"/>
  <c r="K1036" i="6"/>
  <c r="K1037" i="6"/>
  <c r="K1038" i="6"/>
  <c r="K1039" i="6"/>
  <c r="K1040" i="6"/>
  <c r="K1041" i="6"/>
  <c r="K1042" i="6"/>
  <c r="K1043" i="6"/>
  <c r="K1044" i="6"/>
  <c r="K1045" i="6"/>
  <c r="K1046" i="6"/>
  <c r="K1047" i="6"/>
  <c r="K1048" i="6"/>
  <c r="K1049" i="6"/>
  <c r="K1050" i="6"/>
  <c r="K1051" i="6"/>
  <c r="K1052" i="6"/>
  <c r="K1053" i="6"/>
  <c r="K1054" i="6"/>
  <c r="K1055" i="6"/>
  <c r="K1056" i="6"/>
  <c r="K1057" i="6"/>
  <c r="K1058" i="6"/>
  <c r="K1059" i="6"/>
  <c r="K1060" i="6"/>
  <c r="K1061" i="6"/>
  <c r="K1062" i="6"/>
  <c r="K1063" i="6"/>
  <c r="K1064" i="6"/>
  <c r="K1065" i="6"/>
  <c r="K1066" i="6"/>
  <c r="K1067" i="6"/>
  <c r="K1068" i="6"/>
  <c r="K1069" i="6"/>
  <c r="K1070" i="6"/>
  <c r="K1071" i="6"/>
  <c r="K1072" i="6"/>
  <c r="K1073" i="6"/>
  <c r="K1074" i="6"/>
  <c r="K1075" i="6"/>
  <c r="K1076" i="6"/>
  <c r="K1077" i="6"/>
  <c r="K1078" i="6"/>
  <c r="K1079" i="6"/>
  <c r="K1080" i="6"/>
  <c r="K1081" i="6"/>
  <c r="K1082" i="6"/>
  <c r="K1083" i="6"/>
  <c r="K1084" i="6"/>
  <c r="K1085" i="6"/>
  <c r="K1086" i="6"/>
  <c r="K1087" i="6"/>
  <c r="K1088" i="6"/>
  <c r="K1089" i="6"/>
  <c r="K1090" i="6"/>
  <c r="K1091" i="6"/>
  <c r="K1092" i="6"/>
  <c r="K1093" i="6"/>
  <c r="K1094" i="6"/>
  <c r="K1095" i="6"/>
  <c r="K1096" i="6"/>
  <c r="K1097" i="6"/>
  <c r="K1098" i="6"/>
  <c r="K1099" i="6"/>
  <c r="K1100" i="6"/>
  <c r="K1101" i="6"/>
  <c r="K1102" i="6"/>
  <c r="K1103" i="6"/>
  <c r="K1104" i="6"/>
  <c r="K1105" i="6"/>
  <c r="K1106" i="6"/>
  <c r="K1107" i="6"/>
  <c r="K1108" i="6"/>
  <c r="K1109" i="6"/>
  <c r="K1110" i="6"/>
  <c r="K1111" i="6"/>
  <c r="K1112" i="6"/>
  <c r="K1113" i="6"/>
  <c r="K1114" i="6"/>
  <c r="K1115" i="6"/>
  <c r="K1116" i="6"/>
  <c r="K1117" i="6"/>
  <c r="K1118" i="6"/>
  <c r="K1119" i="6"/>
  <c r="K1120" i="6"/>
  <c r="K1121" i="6"/>
  <c r="K1122" i="6"/>
  <c r="K1123" i="6"/>
  <c r="K1124" i="6"/>
  <c r="K1125" i="6"/>
  <c r="K1126" i="6"/>
  <c r="K1127" i="6"/>
  <c r="K1128" i="6"/>
  <c r="K1129" i="6"/>
  <c r="K1130" i="6"/>
  <c r="K1131" i="6"/>
  <c r="K1132" i="6"/>
  <c r="K1133" i="6"/>
  <c r="K1134" i="6"/>
  <c r="K1135" i="6"/>
  <c r="K1136" i="6"/>
  <c r="K1137" i="6"/>
  <c r="K1138" i="6"/>
  <c r="K1139" i="6"/>
  <c r="K1140" i="6"/>
  <c r="K1141" i="6"/>
  <c r="K1142" i="6"/>
  <c r="K1143" i="6"/>
  <c r="K1144" i="6"/>
  <c r="K1145" i="6"/>
  <c r="K1146" i="6"/>
  <c r="K1147" i="6"/>
  <c r="K1148" i="6"/>
  <c r="K1149" i="6"/>
  <c r="K1150" i="6"/>
  <c r="K1151" i="6"/>
  <c r="K1152" i="6"/>
  <c r="K1153" i="6"/>
  <c r="K1154" i="6"/>
  <c r="K1155" i="6"/>
  <c r="K1156" i="6"/>
  <c r="K1157" i="6"/>
  <c r="K1158" i="6"/>
  <c r="K1159" i="6"/>
  <c r="K1160" i="6"/>
  <c r="K1161" i="6"/>
  <c r="K1162" i="6"/>
  <c r="K1163" i="6"/>
  <c r="K1164" i="6"/>
  <c r="K1165" i="6"/>
  <c r="K1166" i="6"/>
  <c r="K1167" i="6"/>
  <c r="K1168" i="6"/>
  <c r="K1169" i="6"/>
  <c r="K1170" i="6"/>
  <c r="K1171" i="6"/>
  <c r="K1172" i="6"/>
  <c r="K1173" i="6"/>
  <c r="K1174" i="6"/>
  <c r="K1175" i="6"/>
  <c r="K1176" i="6"/>
  <c r="K1177" i="6"/>
  <c r="K1178" i="6"/>
  <c r="K1179" i="6"/>
  <c r="K1180" i="6"/>
  <c r="K1181" i="6"/>
  <c r="K1182" i="6"/>
  <c r="K1183" i="6"/>
  <c r="K1184" i="6"/>
  <c r="K1185" i="6"/>
  <c r="K1186" i="6"/>
  <c r="K1187" i="6"/>
  <c r="K1188" i="6"/>
  <c r="K1189" i="6"/>
  <c r="K1190" i="6"/>
  <c r="K1191" i="6"/>
  <c r="K1192" i="6"/>
  <c r="K1193" i="6"/>
  <c r="K1194" i="6"/>
  <c r="K1195" i="6"/>
  <c r="K1196" i="6"/>
  <c r="K1197" i="6"/>
  <c r="K1198" i="6"/>
  <c r="K1199" i="6"/>
  <c r="K1200" i="6"/>
  <c r="K1201" i="6"/>
  <c r="K1202" i="6"/>
  <c r="K1203" i="6"/>
  <c r="K1204" i="6"/>
  <c r="K1205" i="6"/>
  <c r="K1206" i="6"/>
  <c r="K1207" i="6"/>
  <c r="K1208" i="6"/>
  <c r="K1209" i="6"/>
  <c r="K1210" i="6"/>
  <c r="K1211" i="6"/>
  <c r="K1212" i="6"/>
  <c r="K1213" i="6"/>
  <c r="K1214" i="6"/>
  <c r="K1215" i="6"/>
  <c r="K1216" i="6"/>
  <c r="K1217" i="6"/>
  <c r="K1218" i="6"/>
  <c r="K1219" i="6"/>
  <c r="K1220" i="6"/>
  <c r="K1221" i="6"/>
  <c r="K1222" i="6"/>
  <c r="K1223" i="6"/>
  <c r="K1224" i="6"/>
  <c r="K1225" i="6"/>
  <c r="K1226" i="6"/>
  <c r="K1227" i="6"/>
  <c r="K1228" i="6"/>
  <c r="K1229" i="6"/>
  <c r="K1230" i="6"/>
  <c r="K1231" i="6"/>
  <c r="K1232" i="6"/>
  <c r="K1233" i="6"/>
  <c r="K1234" i="6"/>
  <c r="K1235" i="6"/>
  <c r="K1236" i="6"/>
  <c r="K1237" i="6"/>
  <c r="K1238" i="6"/>
  <c r="K1239" i="6"/>
  <c r="K1240" i="6"/>
  <c r="K1241" i="6"/>
  <c r="K1242" i="6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K112" i="7"/>
  <c r="K113" i="7"/>
  <c r="K114" i="7"/>
  <c r="K115" i="7"/>
  <c r="K116" i="7"/>
  <c r="K117" i="7"/>
  <c r="K118" i="7"/>
  <c r="K119" i="7"/>
  <c r="K120" i="7"/>
  <c r="K121" i="7"/>
  <c r="K122" i="7"/>
  <c r="K123" i="7"/>
  <c r="K124" i="7"/>
  <c r="K125" i="7"/>
  <c r="K126" i="7"/>
  <c r="K127" i="7"/>
  <c r="K128" i="7"/>
  <c r="K129" i="7"/>
  <c r="K130" i="7"/>
  <c r="K131" i="7"/>
  <c r="K132" i="7"/>
  <c r="K133" i="7"/>
  <c r="K134" i="7"/>
  <c r="K135" i="7"/>
  <c r="K136" i="7"/>
  <c r="K137" i="7"/>
  <c r="K138" i="7"/>
  <c r="K139" i="7"/>
  <c r="K140" i="7"/>
  <c r="K141" i="7"/>
  <c r="K142" i="7"/>
  <c r="K143" i="7"/>
  <c r="K144" i="7"/>
  <c r="K145" i="7"/>
  <c r="K146" i="7"/>
  <c r="K147" i="7"/>
  <c r="K148" i="7"/>
  <c r="K149" i="7"/>
  <c r="K150" i="7"/>
  <c r="K151" i="7"/>
  <c r="K152" i="7"/>
  <c r="K153" i="7"/>
  <c r="K154" i="7"/>
  <c r="K155" i="7"/>
  <c r="K156" i="7"/>
  <c r="K157" i="7"/>
  <c r="K158" i="7"/>
  <c r="K159" i="7"/>
  <c r="K160" i="7"/>
  <c r="K161" i="7"/>
  <c r="K162" i="7"/>
  <c r="K163" i="7"/>
  <c r="K164" i="7"/>
  <c r="K165" i="7"/>
  <c r="K166" i="7"/>
  <c r="K167" i="7"/>
  <c r="K168" i="7"/>
  <c r="K169" i="7"/>
  <c r="K170" i="7"/>
  <c r="K171" i="7"/>
  <c r="K172" i="7"/>
  <c r="K173" i="7"/>
  <c r="K174" i="7"/>
  <c r="K175" i="7"/>
  <c r="K176" i="7"/>
  <c r="K177" i="7"/>
  <c r="K178" i="7"/>
  <c r="K179" i="7"/>
  <c r="K180" i="7"/>
  <c r="K181" i="7"/>
  <c r="K182" i="7"/>
  <c r="K183" i="7"/>
  <c r="K184" i="7"/>
  <c r="K185" i="7"/>
  <c r="K186" i="7"/>
  <c r="K187" i="7"/>
  <c r="K188" i="7"/>
  <c r="K189" i="7"/>
  <c r="K190" i="7"/>
  <c r="K191" i="7"/>
  <c r="K192" i="7"/>
  <c r="K193" i="7"/>
  <c r="K194" i="7"/>
  <c r="K195" i="7"/>
  <c r="K196" i="7"/>
  <c r="K197" i="7"/>
  <c r="K198" i="7"/>
  <c r="K199" i="7"/>
  <c r="K200" i="7"/>
  <c r="K201" i="7"/>
  <c r="K202" i="7"/>
  <c r="K203" i="7"/>
  <c r="K204" i="7"/>
  <c r="K205" i="7"/>
  <c r="K206" i="7"/>
  <c r="K207" i="7"/>
  <c r="K208" i="7"/>
  <c r="K209" i="7"/>
  <c r="K210" i="7"/>
  <c r="K211" i="7"/>
  <c r="K212" i="7"/>
  <c r="K213" i="7"/>
  <c r="K214" i="7"/>
  <c r="K215" i="7"/>
  <c r="K216" i="7"/>
  <c r="K217" i="7"/>
  <c r="K218" i="7"/>
  <c r="K219" i="7"/>
  <c r="K220" i="7"/>
  <c r="K221" i="7"/>
  <c r="K222" i="7"/>
  <c r="K223" i="7"/>
  <c r="K224" i="7"/>
  <c r="K225" i="7"/>
  <c r="K226" i="7"/>
  <c r="K227" i="7"/>
  <c r="K228" i="7"/>
  <c r="K229" i="7"/>
  <c r="K230" i="7"/>
  <c r="K231" i="7"/>
  <c r="K232" i="7"/>
  <c r="K233" i="7"/>
  <c r="K234" i="7"/>
  <c r="K235" i="7"/>
  <c r="K236" i="7"/>
  <c r="K237" i="7"/>
  <c r="K238" i="7"/>
  <c r="K239" i="7"/>
  <c r="K240" i="7"/>
  <c r="K241" i="7"/>
  <c r="K242" i="7"/>
  <c r="K243" i="7"/>
  <c r="K244" i="7"/>
  <c r="K245" i="7"/>
  <c r="K246" i="7"/>
  <c r="K247" i="7"/>
  <c r="K248" i="7"/>
  <c r="K249" i="7"/>
  <c r="K250" i="7"/>
  <c r="K251" i="7"/>
  <c r="K252" i="7"/>
  <c r="K253" i="7"/>
  <c r="K254" i="7"/>
  <c r="K255" i="7"/>
  <c r="K256" i="7"/>
  <c r="K257" i="7"/>
  <c r="K258" i="7"/>
  <c r="K259" i="7"/>
  <c r="K260" i="7"/>
  <c r="K261" i="7"/>
  <c r="K262" i="7"/>
  <c r="K263" i="7"/>
  <c r="K264" i="7"/>
  <c r="K265" i="7"/>
  <c r="K266" i="7"/>
  <c r="K267" i="7"/>
  <c r="K268" i="7"/>
  <c r="K269" i="7"/>
  <c r="K270" i="7"/>
  <c r="K271" i="7"/>
  <c r="K272" i="7"/>
  <c r="K273" i="7"/>
  <c r="K274" i="7"/>
  <c r="K275" i="7"/>
  <c r="K276" i="7"/>
  <c r="K277" i="7"/>
  <c r="K278" i="7"/>
  <c r="K279" i="7"/>
  <c r="K280" i="7"/>
  <c r="K281" i="7"/>
  <c r="K282" i="7"/>
  <c r="K283" i="7"/>
  <c r="K284" i="7"/>
  <c r="K285" i="7"/>
  <c r="K286" i="7"/>
  <c r="K287" i="7"/>
  <c r="K288" i="7"/>
  <c r="K289" i="7"/>
  <c r="K290" i="7"/>
  <c r="K291" i="7"/>
  <c r="K292" i="7"/>
  <c r="K293" i="7"/>
  <c r="K294" i="7"/>
  <c r="K295" i="7"/>
  <c r="K296" i="7"/>
  <c r="K297" i="7"/>
  <c r="K298" i="7"/>
  <c r="K299" i="7"/>
  <c r="K300" i="7"/>
  <c r="K301" i="7"/>
  <c r="K302" i="7"/>
  <c r="K303" i="7"/>
  <c r="K304" i="7"/>
  <c r="K305" i="7"/>
  <c r="K306" i="7"/>
  <c r="K307" i="7"/>
  <c r="K308" i="7"/>
  <c r="K309" i="7"/>
  <c r="K310" i="7"/>
  <c r="K311" i="7"/>
  <c r="K312" i="7"/>
  <c r="K313" i="7"/>
  <c r="K314" i="7"/>
  <c r="K315" i="7"/>
  <c r="K316" i="7"/>
  <c r="K317" i="7"/>
  <c r="K318" i="7"/>
  <c r="K319" i="7"/>
  <c r="K320" i="7"/>
  <c r="K321" i="7"/>
  <c r="K322" i="7"/>
  <c r="K323" i="7"/>
  <c r="K324" i="7"/>
  <c r="K325" i="7"/>
  <c r="K326" i="7"/>
  <c r="K327" i="7"/>
  <c r="K328" i="7"/>
  <c r="K329" i="7"/>
  <c r="K330" i="7"/>
  <c r="K331" i="7"/>
  <c r="K332" i="7"/>
  <c r="K333" i="7"/>
  <c r="K334" i="7"/>
  <c r="K335" i="7"/>
  <c r="K336" i="7"/>
  <c r="K337" i="7"/>
  <c r="K338" i="7"/>
  <c r="K339" i="7"/>
  <c r="K340" i="7"/>
  <c r="K341" i="7"/>
  <c r="K342" i="7"/>
  <c r="K343" i="7"/>
  <c r="K344" i="7"/>
  <c r="K345" i="7"/>
  <c r="K346" i="7"/>
  <c r="K347" i="7"/>
  <c r="K348" i="7"/>
  <c r="K349" i="7"/>
  <c r="K350" i="7"/>
  <c r="K351" i="7"/>
  <c r="K352" i="7"/>
  <c r="K353" i="7"/>
  <c r="K354" i="7"/>
  <c r="K355" i="7"/>
  <c r="K356" i="7"/>
  <c r="K357" i="7"/>
  <c r="K358" i="7"/>
  <c r="K359" i="7"/>
  <c r="K360" i="7"/>
  <c r="K361" i="7"/>
  <c r="K362" i="7"/>
  <c r="K363" i="7"/>
  <c r="K364" i="7"/>
  <c r="K365" i="7"/>
  <c r="K366" i="7"/>
  <c r="K367" i="7"/>
  <c r="K368" i="7"/>
  <c r="K369" i="7"/>
  <c r="K370" i="7"/>
  <c r="K371" i="7"/>
  <c r="K372" i="7"/>
  <c r="K373" i="7"/>
  <c r="K374" i="7"/>
  <c r="K375" i="7"/>
  <c r="K376" i="7"/>
  <c r="K377" i="7"/>
  <c r="K378" i="7"/>
  <c r="K379" i="7"/>
  <c r="K380" i="7"/>
  <c r="K381" i="7"/>
  <c r="K382" i="7"/>
  <c r="K383" i="7"/>
  <c r="K384" i="7"/>
  <c r="K385" i="7"/>
  <c r="K386" i="7"/>
  <c r="K387" i="7"/>
  <c r="K388" i="7"/>
  <c r="K389" i="7"/>
  <c r="K390" i="7"/>
  <c r="K391" i="7"/>
  <c r="K392" i="7"/>
  <c r="K393" i="7"/>
  <c r="K394" i="7"/>
  <c r="K395" i="7"/>
  <c r="K396" i="7"/>
  <c r="K397" i="7"/>
  <c r="K398" i="7"/>
  <c r="K399" i="7"/>
  <c r="K400" i="7"/>
  <c r="K401" i="7"/>
  <c r="K402" i="7"/>
  <c r="K403" i="7"/>
  <c r="K404" i="7"/>
  <c r="K405" i="7"/>
  <c r="K406" i="7"/>
  <c r="K407" i="7"/>
  <c r="K408" i="7"/>
  <c r="K409" i="7"/>
  <c r="K410" i="7"/>
  <c r="K411" i="7"/>
  <c r="K412" i="7"/>
  <c r="K413" i="7"/>
  <c r="K414" i="7"/>
  <c r="K415" i="7"/>
  <c r="K416" i="7"/>
  <c r="K417" i="7"/>
  <c r="K418" i="7"/>
  <c r="K419" i="7"/>
  <c r="K420" i="7"/>
  <c r="K421" i="7"/>
  <c r="K422" i="7"/>
  <c r="K423" i="7"/>
  <c r="K424" i="7"/>
  <c r="K425" i="7"/>
  <c r="K426" i="7"/>
  <c r="K427" i="7"/>
  <c r="K428" i="7"/>
  <c r="K429" i="7"/>
  <c r="K430" i="7"/>
  <c r="K431" i="7"/>
  <c r="K432" i="7"/>
  <c r="K433" i="7"/>
  <c r="K434" i="7"/>
  <c r="K435" i="7"/>
  <c r="K436" i="7"/>
  <c r="K437" i="7"/>
  <c r="K438" i="7"/>
  <c r="K439" i="7"/>
  <c r="K440" i="7"/>
  <c r="K441" i="7"/>
  <c r="K442" i="7"/>
  <c r="K443" i="7"/>
  <c r="K444" i="7"/>
  <c r="K445" i="7"/>
  <c r="K446" i="7"/>
  <c r="K447" i="7"/>
  <c r="K448" i="7"/>
  <c r="K449" i="7"/>
  <c r="K450" i="7"/>
  <c r="K451" i="7"/>
  <c r="K452" i="7"/>
  <c r="K453" i="7"/>
  <c r="K454" i="7"/>
  <c r="K455" i="7"/>
  <c r="K456" i="7"/>
  <c r="K457" i="7"/>
  <c r="K458" i="7"/>
  <c r="K459" i="7"/>
  <c r="K460" i="7"/>
  <c r="K461" i="7"/>
  <c r="K462" i="7"/>
  <c r="K463" i="7"/>
  <c r="K464" i="7"/>
  <c r="K465" i="7"/>
  <c r="K466" i="7"/>
  <c r="K467" i="7"/>
  <c r="K468" i="7"/>
  <c r="K469" i="7"/>
  <c r="K470" i="7"/>
  <c r="K471" i="7"/>
  <c r="K472" i="7"/>
  <c r="K473" i="7"/>
  <c r="K474" i="7"/>
  <c r="K475" i="7"/>
  <c r="K476" i="7"/>
  <c r="K477" i="7"/>
  <c r="K478" i="7"/>
  <c r="K479" i="7"/>
  <c r="K480" i="7"/>
  <c r="K481" i="7"/>
  <c r="K482" i="7"/>
  <c r="K483" i="7"/>
  <c r="K484" i="7"/>
  <c r="K485" i="7"/>
  <c r="K486" i="7"/>
  <c r="K487" i="7"/>
  <c r="K488" i="7"/>
  <c r="K489" i="7"/>
  <c r="K490" i="7"/>
  <c r="K491" i="7"/>
  <c r="K492" i="7"/>
  <c r="K493" i="7"/>
  <c r="K494" i="7"/>
  <c r="K495" i="7"/>
  <c r="K496" i="7"/>
  <c r="K497" i="7"/>
  <c r="K498" i="7"/>
  <c r="K499" i="7"/>
  <c r="K500" i="7"/>
  <c r="K501" i="7"/>
  <c r="K502" i="7"/>
  <c r="K503" i="7"/>
  <c r="K504" i="7"/>
  <c r="K505" i="7"/>
  <c r="K506" i="7"/>
  <c r="K507" i="7"/>
  <c r="K508" i="7"/>
  <c r="K509" i="7"/>
  <c r="K510" i="7"/>
  <c r="K511" i="7"/>
  <c r="K512" i="7"/>
  <c r="K513" i="7"/>
  <c r="K514" i="7"/>
  <c r="K515" i="7"/>
  <c r="K516" i="7"/>
  <c r="K517" i="7"/>
  <c r="K518" i="7"/>
  <c r="K519" i="7"/>
  <c r="K520" i="7"/>
  <c r="K521" i="7"/>
  <c r="K522" i="7"/>
  <c r="K523" i="7"/>
  <c r="K524" i="7"/>
  <c r="K525" i="7"/>
  <c r="K526" i="7"/>
  <c r="K527" i="7"/>
  <c r="K528" i="7"/>
  <c r="K529" i="7"/>
  <c r="K530" i="7"/>
  <c r="K531" i="7"/>
  <c r="K532" i="7"/>
  <c r="K533" i="7"/>
  <c r="K534" i="7"/>
  <c r="K535" i="7"/>
  <c r="K536" i="7"/>
  <c r="K537" i="7"/>
  <c r="K538" i="7"/>
  <c r="K539" i="7"/>
  <c r="K540" i="7"/>
  <c r="K541" i="7"/>
  <c r="K542" i="7"/>
  <c r="K543" i="7"/>
  <c r="K544" i="7"/>
  <c r="K545" i="7"/>
  <c r="K546" i="7"/>
  <c r="K547" i="7"/>
  <c r="K548" i="7"/>
  <c r="K549" i="7"/>
  <c r="K550" i="7"/>
  <c r="K551" i="7"/>
  <c r="K552" i="7"/>
  <c r="K553" i="7"/>
  <c r="K554" i="7"/>
  <c r="K555" i="7"/>
  <c r="K556" i="7"/>
  <c r="K557" i="7"/>
  <c r="K558" i="7"/>
  <c r="K559" i="7"/>
  <c r="K560" i="7"/>
  <c r="K561" i="7"/>
  <c r="K562" i="7"/>
  <c r="K563" i="7"/>
  <c r="K564" i="7"/>
  <c r="K565" i="7"/>
  <c r="K566" i="7"/>
  <c r="K567" i="7"/>
  <c r="K568" i="7"/>
  <c r="K569" i="7"/>
  <c r="K570" i="7"/>
  <c r="K571" i="7"/>
  <c r="K572" i="7"/>
  <c r="K573" i="7"/>
  <c r="K574" i="7"/>
  <c r="K575" i="7"/>
  <c r="K576" i="7"/>
  <c r="K577" i="7"/>
  <c r="K578" i="7"/>
  <c r="K579" i="7"/>
  <c r="K580" i="7"/>
  <c r="K581" i="7"/>
  <c r="K582" i="7"/>
  <c r="K583" i="7"/>
  <c r="K584" i="7"/>
  <c r="K585" i="7"/>
  <c r="K586" i="7"/>
  <c r="K587" i="7"/>
  <c r="K588" i="7"/>
  <c r="K589" i="7"/>
  <c r="K590" i="7"/>
  <c r="K591" i="7"/>
  <c r="K592" i="7"/>
  <c r="K593" i="7"/>
  <c r="K594" i="7"/>
  <c r="K595" i="7"/>
  <c r="K596" i="7"/>
  <c r="K597" i="7"/>
  <c r="K598" i="7"/>
  <c r="K599" i="7"/>
  <c r="K600" i="7"/>
  <c r="K601" i="7"/>
  <c r="K602" i="7"/>
  <c r="K603" i="7"/>
  <c r="K604" i="7"/>
  <c r="K605" i="7"/>
  <c r="K606" i="7"/>
  <c r="K607" i="7"/>
  <c r="K608" i="7"/>
  <c r="K609" i="7"/>
  <c r="K610" i="7"/>
  <c r="K611" i="7"/>
  <c r="K612" i="7"/>
  <c r="K613" i="7"/>
  <c r="K614" i="7"/>
  <c r="K615" i="7"/>
  <c r="K616" i="7"/>
  <c r="K617" i="7"/>
  <c r="K618" i="7"/>
  <c r="K619" i="7"/>
  <c r="K620" i="7"/>
  <c r="K621" i="7"/>
  <c r="K622" i="7"/>
  <c r="K623" i="7"/>
  <c r="K624" i="7"/>
  <c r="K625" i="7"/>
  <c r="K626" i="7"/>
  <c r="K627" i="7"/>
  <c r="K628" i="7"/>
  <c r="K629" i="7"/>
  <c r="K630" i="7"/>
  <c r="K631" i="7"/>
  <c r="K632" i="7"/>
  <c r="K633" i="7"/>
  <c r="K634" i="7"/>
  <c r="K635" i="7"/>
  <c r="K636" i="7"/>
  <c r="K637" i="7"/>
  <c r="K638" i="7"/>
  <c r="K639" i="7"/>
  <c r="K640" i="7"/>
  <c r="K641" i="7"/>
  <c r="K642" i="7"/>
  <c r="K643" i="7"/>
  <c r="K644" i="7"/>
  <c r="K645" i="7"/>
  <c r="K646" i="7"/>
  <c r="K647" i="7"/>
  <c r="K648" i="7"/>
  <c r="K649" i="7"/>
  <c r="K650" i="7"/>
  <c r="K651" i="7"/>
  <c r="K652" i="7"/>
  <c r="K653" i="7"/>
  <c r="K654" i="7"/>
  <c r="K655" i="7"/>
  <c r="K656" i="7"/>
  <c r="K657" i="7"/>
  <c r="K658" i="7"/>
  <c r="K659" i="7"/>
  <c r="K660" i="7"/>
  <c r="K661" i="7"/>
  <c r="K662" i="7"/>
  <c r="K663" i="7"/>
  <c r="K664" i="7"/>
  <c r="K665" i="7"/>
  <c r="K666" i="7"/>
  <c r="K667" i="7"/>
  <c r="K668" i="7"/>
  <c r="K669" i="7"/>
  <c r="K670" i="7"/>
  <c r="K671" i="7"/>
  <c r="K672" i="7"/>
  <c r="K673" i="7"/>
  <c r="K674" i="7"/>
  <c r="K675" i="7"/>
  <c r="K676" i="7"/>
  <c r="K677" i="7"/>
  <c r="K678" i="7"/>
  <c r="K679" i="7"/>
  <c r="K680" i="7"/>
  <c r="K681" i="7"/>
  <c r="K682" i="7"/>
  <c r="K683" i="7"/>
  <c r="K684" i="7"/>
  <c r="K685" i="7"/>
  <c r="K686" i="7"/>
  <c r="K687" i="7"/>
  <c r="K688" i="7"/>
  <c r="K689" i="7"/>
  <c r="K690" i="7"/>
  <c r="K691" i="7"/>
  <c r="K692" i="7"/>
  <c r="K693" i="7"/>
  <c r="K694" i="7"/>
  <c r="K695" i="7"/>
  <c r="K696" i="7"/>
  <c r="K697" i="7"/>
  <c r="K698" i="7"/>
  <c r="K699" i="7"/>
  <c r="K700" i="7"/>
  <c r="K701" i="7"/>
  <c r="K702" i="7"/>
  <c r="K703" i="7"/>
  <c r="K704" i="7"/>
  <c r="K705" i="7"/>
  <c r="K706" i="7"/>
  <c r="K707" i="7"/>
  <c r="K708" i="7"/>
  <c r="K709" i="7"/>
  <c r="K710" i="7"/>
  <c r="K711" i="7"/>
  <c r="K712" i="7"/>
  <c r="K713" i="7"/>
  <c r="K714" i="7"/>
  <c r="K715" i="7"/>
  <c r="K716" i="7"/>
  <c r="K717" i="7"/>
  <c r="K718" i="7"/>
  <c r="K719" i="7"/>
  <c r="K720" i="7"/>
  <c r="K721" i="7"/>
  <c r="K722" i="7"/>
  <c r="K723" i="7"/>
  <c r="K724" i="7"/>
  <c r="K725" i="7"/>
  <c r="K726" i="7"/>
  <c r="K727" i="7"/>
  <c r="K728" i="7"/>
  <c r="K729" i="7"/>
  <c r="K730" i="7"/>
  <c r="K731" i="7"/>
  <c r="K732" i="7"/>
  <c r="K733" i="7"/>
  <c r="K734" i="7"/>
  <c r="K735" i="7"/>
  <c r="K736" i="7"/>
  <c r="K737" i="7"/>
  <c r="K738" i="7"/>
  <c r="K739" i="7"/>
  <c r="K740" i="7"/>
  <c r="K741" i="7"/>
  <c r="K742" i="7"/>
  <c r="K743" i="7"/>
  <c r="K744" i="7"/>
  <c r="K745" i="7"/>
  <c r="K746" i="7"/>
  <c r="K747" i="7"/>
  <c r="K748" i="7"/>
  <c r="K749" i="7"/>
  <c r="K750" i="7"/>
  <c r="K751" i="7"/>
  <c r="K752" i="7"/>
  <c r="K753" i="7"/>
  <c r="K754" i="7"/>
  <c r="K755" i="7"/>
  <c r="K756" i="7"/>
  <c r="K757" i="7"/>
  <c r="K758" i="7"/>
  <c r="K759" i="7"/>
  <c r="K760" i="7"/>
  <c r="K761" i="7"/>
  <c r="K762" i="7"/>
  <c r="K763" i="7"/>
  <c r="K764" i="7"/>
  <c r="K765" i="7"/>
  <c r="K766" i="7"/>
  <c r="K767" i="7"/>
  <c r="K768" i="7"/>
  <c r="K769" i="7"/>
  <c r="K770" i="7"/>
  <c r="K771" i="7"/>
  <c r="K772" i="7"/>
  <c r="K773" i="7"/>
  <c r="K774" i="7"/>
  <c r="K775" i="7"/>
  <c r="K776" i="7"/>
  <c r="K777" i="7"/>
  <c r="K778" i="7"/>
  <c r="K779" i="7"/>
  <c r="K780" i="7"/>
  <c r="K781" i="7"/>
  <c r="K782" i="7"/>
  <c r="K783" i="7"/>
  <c r="K784" i="7"/>
  <c r="K785" i="7"/>
  <c r="K786" i="7"/>
  <c r="K787" i="7"/>
  <c r="K788" i="7"/>
  <c r="K789" i="7"/>
  <c r="K790" i="7"/>
  <c r="K791" i="7"/>
  <c r="K792" i="7"/>
  <c r="K793" i="7"/>
  <c r="K794" i="7"/>
  <c r="K795" i="7"/>
  <c r="K796" i="7"/>
  <c r="K797" i="7"/>
  <c r="K798" i="7"/>
  <c r="K799" i="7"/>
  <c r="K800" i="7"/>
  <c r="K801" i="7"/>
  <c r="K802" i="7"/>
  <c r="K803" i="7"/>
  <c r="K804" i="7"/>
  <c r="K805" i="7"/>
  <c r="K806" i="7"/>
  <c r="K807" i="7"/>
  <c r="K808" i="7"/>
  <c r="K809" i="7"/>
  <c r="K810" i="7"/>
  <c r="K811" i="7"/>
  <c r="K812" i="7"/>
  <c r="K813" i="7"/>
  <c r="K814" i="7"/>
  <c r="K815" i="7"/>
  <c r="K816" i="7"/>
  <c r="K817" i="7"/>
  <c r="K818" i="7"/>
  <c r="K819" i="7"/>
  <c r="K820" i="7"/>
  <c r="K821" i="7"/>
  <c r="K822" i="7"/>
  <c r="K823" i="7"/>
  <c r="K824" i="7"/>
  <c r="K825" i="7"/>
  <c r="K826" i="7"/>
  <c r="K827" i="7"/>
  <c r="K828" i="7"/>
  <c r="K829" i="7"/>
  <c r="K830" i="7"/>
  <c r="K831" i="7"/>
  <c r="K832" i="7"/>
  <c r="K833" i="7"/>
  <c r="K834" i="7"/>
  <c r="K835" i="7"/>
  <c r="K836" i="7"/>
  <c r="K837" i="7"/>
  <c r="K838" i="7"/>
  <c r="K839" i="7"/>
  <c r="K840" i="7"/>
  <c r="K841" i="7"/>
  <c r="K842" i="7"/>
  <c r="K843" i="7"/>
  <c r="K844" i="7"/>
  <c r="K845" i="7"/>
  <c r="K846" i="7"/>
  <c r="K847" i="7"/>
  <c r="K848" i="7"/>
  <c r="K849" i="7"/>
  <c r="K850" i="7"/>
  <c r="K851" i="7"/>
  <c r="K852" i="7"/>
  <c r="K853" i="7"/>
  <c r="K854" i="7"/>
  <c r="K855" i="7"/>
  <c r="K856" i="7"/>
  <c r="K857" i="7"/>
  <c r="K858" i="7"/>
  <c r="K859" i="7"/>
  <c r="K860" i="7"/>
  <c r="K861" i="7"/>
  <c r="K862" i="7"/>
  <c r="K863" i="7"/>
  <c r="K864" i="7"/>
  <c r="K865" i="7"/>
  <c r="K866" i="7"/>
  <c r="K867" i="7"/>
  <c r="K868" i="7"/>
  <c r="K869" i="7"/>
  <c r="K870" i="7"/>
  <c r="K871" i="7"/>
  <c r="K872" i="7"/>
  <c r="K873" i="7"/>
  <c r="K874" i="7"/>
  <c r="K875" i="7"/>
  <c r="K876" i="7"/>
  <c r="K877" i="7"/>
  <c r="K878" i="7"/>
  <c r="K879" i="7"/>
  <c r="K880" i="7"/>
  <c r="K881" i="7"/>
  <c r="K882" i="7"/>
  <c r="K883" i="7"/>
  <c r="K884" i="7"/>
  <c r="K885" i="7"/>
  <c r="K886" i="7"/>
  <c r="K887" i="7"/>
  <c r="K888" i="7"/>
  <c r="K889" i="7"/>
  <c r="K890" i="7"/>
  <c r="K891" i="7"/>
  <c r="K892" i="7"/>
  <c r="K893" i="7"/>
  <c r="K894" i="7"/>
  <c r="K895" i="7"/>
  <c r="K896" i="7"/>
  <c r="K897" i="7"/>
  <c r="K898" i="7"/>
  <c r="K899" i="7"/>
  <c r="K900" i="7"/>
  <c r="K901" i="7"/>
  <c r="K902" i="7"/>
  <c r="K903" i="7"/>
  <c r="K904" i="7"/>
  <c r="K905" i="7"/>
  <c r="K906" i="7"/>
  <c r="K907" i="7"/>
  <c r="K908" i="7"/>
  <c r="K909" i="7"/>
  <c r="K910" i="7"/>
  <c r="K911" i="7"/>
  <c r="K912" i="7"/>
  <c r="K913" i="7"/>
  <c r="K914" i="7"/>
  <c r="K915" i="7"/>
  <c r="K916" i="7"/>
  <c r="K917" i="7"/>
  <c r="K918" i="7"/>
  <c r="K919" i="7"/>
  <c r="K920" i="7"/>
  <c r="K921" i="7"/>
  <c r="K922" i="7"/>
  <c r="K923" i="7"/>
  <c r="K924" i="7"/>
  <c r="K925" i="7"/>
  <c r="K926" i="7"/>
  <c r="K927" i="7"/>
  <c r="K928" i="7"/>
  <c r="K929" i="7"/>
  <c r="K930" i="7"/>
  <c r="K931" i="7"/>
  <c r="K932" i="7"/>
  <c r="K933" i="7"/>
  <c r="K934" i="7"/>
  <c r="K935" i="7"/>
  <c r="K936" i="7"/>
  <c r="K937" i="7"/>
  <c r="K938" i="7"/>
  <c r="K939" i="7"/>
  <c r="K940" i="7"/>
  <c r="K941" i="7"/>
  <c r="K942" i="7"/>
  <c r="K943" i="7"/>
  <c r="K944" i="7"/>
  <c r="K945" i="7"/>
  <c r="K946" i="7"/>
  <c r="K947" i="7"/>
  <c r="K948" i="7"/>
  <c r="K949" i="7"/>
  <c r="K950" i="7"/>
  <c r="K951" i="7"/>
  <c r="K952" i="7"/>
  <c r="K953" i="7"/>
  <c r="K954" i="7"/>
  <c r="K955" i="7"/>
  <c r="K956" i="7"/>
  <c r="K957" i="7"/>
  <c r="K958" i="7"/>
  <c r="K959" i="7"/>
  <c r="K960" i="7"/>
  <c r="K961" i="7"/>
  <c r="K962" i="7"/>
  <c r="K963" i="7"/>
  <c r="K964" i="7"/>
  <c r="K965" i="7"/>
  <c r="K966" i="7"/>
  <c r="K967" i="7"/>
  <c r="K968" i="7"/>
  <c r="K969" i="7"/>
  <c r="K970" i="7"/>
  <c r="K971" i="7"/>
  <c r="K972" i="7"/>
  <c r="K973" i="7"/>
  <c r="K974" i="7"/>
  <c r="K975" i="7"/>
  <c r="K976" i="7"/>
  <c r="K977" i="7"/>
  <c r="K978" i="7"/>
  <c r="K979" i="7"/>
  <c r="K980" i="7"/>
  <c r="K981" i="7"/>
  <c r="K982" i="7"/>
  <c r="K983" i="7"/>
  <c r="K984" i="7"/>
  <c r="K985" i="7"/>
  <c r="K986" i="7"/>
  <c r="K987" i="7"/>
  <c r="K988" i="7"/>
  <c r="K989" i="7"/>
  <c r="K990" i="7"/>
  <c r="K991" i="7"/>
  <c r="K992" i="7"/>
  <c r="K993" i="7"/>
  <c r="K994" i="7"/>
  <c r="K995" i="7"/>
  <c r="K996" i="7"/>
  <c r="K997" i="7"/>
  <c r="K998" i="7"/>
  <c r="K999" i="7"/>
  <c r="K1000" i="7"/>
  <c r="K1001" i="7"/>
  <c r="K1002" i="7"/>
  <c r="K1003" i="7"/>
  <c r="K1004" i="7"/>
  <c r="K1005" i="7"/>
  <c r="K1006" i="7"/>
  <c r="K1007" i="7"/>
  <c r="K1008" i="7"/>
  <c r="K1009" i="7"/>
  <c r="K1010" i="7"/>
  <c r="K1011" i="7"/>
  <c r="K1012" i="7"/>
  <c r="K1013" i="7"/>
  <c r="K1014" i="7"/>
  <c r="K1015" i="7"/>
  <c r="K1016" i="7"/>
  <c r="K1017" i="7"/>
  <c r="K1018" i="7"/>
  <c r="K1019" i="7"/>
  <c r="K1020" i="7"/>
  <c r="K1021" i="7"/>
  <c r="K1022" i="7"/>
  <c r="K1023" i="7"/>
  <c r="K1024" i="7"/>
  <c r="K1025" i="7"/>
  <c r="K1026" i="7"/>
  <c r="K1027" i="7"/>
  <c r="K1028" i="7"/>
  <c r="K1029" i="7"/>
  <c r="K1030" i="7"/>
  <c r="K1031" i="7"/>
  <c r="K1032" i="7"/>
  <c r="K1033" i="7"/>
  <c r="K1034" i="7"/>
  <c r="K1035" i="7"/>
  <c r="K1036" i="7"/>
  <c r="K1037" i="7"/>
  <c r="K1038" i="7"/>
  <c r="K1039" i="7"/>
  <c r="K1040" i="7"/>
  <c r="K1041" i="7"/>
  <c r="K1042" i="7"/>
  <c r="K1043" i="7"/>
  <c r="K1044" i="7"/>
  <c r="K1045" i="7"/>
  <c r="K1046" i="7"/>
  <c r="K1047" i="7"/>
  <c r="K1048" i="7"/>
  <c r="K1049" i="7"/>
  <c r="K1050" i="7"/>
  <c r="K1051" i="7"/>
  <c r="K1052" i="7"/>
  <c r="K1053" i="7"/>
  <c r="K1054" i="7"/>
  <c r="K1055" i="7"/>
  <c r="K1056" i="7"/>
  <c r="K1057" i="7"/>
  <c r="K1058" i="7"/>
  <c r="K1059" i="7"/>
  <c r="K1060" i="7"/>
  <c r="K1061" i="7"/>
  <c r="K1062" i="7"/>
  <c r="K1063" i="7"/>
  <c r="K1064" i="7"/>
  <c r="K1065" i="7"/>
  <c r="K1066" i="7"/>
  <c r="K1067" i="7"/>
  <c r="K1068" i="7"/>
  <c r="K1069" i="7"/>
  <c r="K1070" i="7"/>
  <c r="K1071" i="7"/>
  <c r="K1072" i="7"/>
  <c r="K1073" i="7"/>
  <c r="K1074" i="7"/>
  <c r="K1075" i="7"/>
  <c r="K1076" i="7"/>
  <c r="K1077" i="7"/>
  <c r="K1078" i="7"/>
  <c r="K1079" i="7"/>
  <c r="K1080" i="7"/>
  <c r="K1081" i="7"/>
  <c r="K1082" i="7"/>
  <c r="K1083" i="7"/>
  <c r="K1084" i="7"/>
  <c r="K1085" i="7"/>
  <c r="K1086" i="7"/>
  <c r="K1087" i="7"/>
  <c r="K1088" i="7"/>
  <c r="K1089" i="7"/>
  <c r="K1090" i="7"/>
  <c r="K1091" i="7"/>
  <c r="K1092" i="7"/>
  <c r="K1093" i="7"/>
  <c r="K1094" i="7"/>
  <c r="K1095" i="7"/>
  <c r="K1096" i="7"/>
  <c r="K1097" i="7"/>
  <c r="K1098" i="7"/>
  <c r="K1099" i="7"/>
  <c r="K1100" i="7"/>
  <c r="K1101" i="7"/>
  <c r="K1102" i="7"/>
  <c r="K1103" i="7"/>
  <c r="K1104" i="7"/>
  <c r="K1105" i="7"/>
  <c r="K1106" i="7"/>
  <c r="K1107" i="7"/>
  <c r="K1108" i="7"/>
  <c r="K1109" i="7"/>
  <c r="K1110" i="7"/>
  <c r="K1111" i="7"/>
  <c r="K1112" i="7"/>
  <c r="K1113" i="7"/>
  <c r="K1114" i="7"/>
  <c r="K1115" i="7"/>
  <c r="K1116" i="7"/>
  <c r="K1117" i="7"/>
  <c r="K1118" i="7"/>
  <c r="K1119" i="7"/>
  <c r="K1120" i="7"/>
  <c r="K1121" i="7"/>
  <c r="K1122" i="7"/>
  <c r="K1123" i="7"/>
  <c r="K1124" i="7"/>
  <c r="K1125" i="7"/>
  <c r="K1126" i="7"/>
  <c r="K1127" i="7"/>
  <c r="K1128" i="7"/>
  <c r="K1129" i="7"/>
  <c r="K1130" i="7"/>
  <c r="K1131" i="7"/>
  <c r="K1132" i="7"/>
  <c r="K1133" i="7"/>
  <c r="K1134" i="7"/>
  <c r="K1135" i="7"/>
  <c r="K1136" i="7"/>
  <c r="K1137" i="7"/>
  <c r="K1138" i="7"/>
  <c r="K1139" i="7"/>
  <c r="K1140" i="7"/>
  <c r="K1141" i="7"/>
  <c r="K1142" i="7"/>
  <c r="K1143" i="7"/>
  <c r="K1144" i="7"/>
  <c r="K1145" i="7"/>
  <c r="K1146" i="7"/>
  <c r="K1147" i="7"/>
  <c r="K1148" i="7"/>
  <c r="K1149" i="7"/>
  <c r="K1150" i="7"/>
  <c r="K1151" i="7"/>
  <c r="K1152" i="7"/>
  <c r="K1153" i="7"/>
  <c r="K1154" i="7"/>
  <c r="K1155" i="7"/>
  <c r="K1156" i="7"/>
  <c r="K1157" i="7"/>
  <c r="K1158" i="7"/>
  <c r="K1159" i="7"/>
  <c r="K1160" i="7"/>
  <c r="K1161" i="7"/>
  <c r="K1162" i="7"/>
  <c r="K1163" i="7"/>
  <c r="K1164" i="7"/>
  <c r="K1165" i="7"/>
  <c r="K1166" i="7"/>
  <c r="K1167" i="7"/>
  <c r="K1168" i="7"/>
  <c r="K1169" i="7"/>
  <c r="K1170" i="7"/>
  <c r="K1171" i="7"/>
  <c r="K1172" i="7"/>
  <c r="K1173" i="7"/>
  <c r="K1174" i="7"/>
  <c r="K1175" i="7"/>
  <c r="K1176" i="7"/>
  <c r="K1177" i="7"/>
  <c r="K1178" i="7"/>
  <c r="K1179" i="7"/>
  <c r="K1180" i="7"/>
  <c r="K1181" i="7"/>
  <c r="K1182" i="7"/>
  <c r="K1183" i="7"/>
  <c r="K1184" i="7"/>
  <c r="K1185" i="7"/>
  <c r="K1186" i="7"/>
  <c r="K1187" i="7"/>
  <c r="K1188" i="7"/>
  <c r="K1189" i="7"/>
  <c r="K1190" i="7"/>
  <c r="K1191" i="7"/>
  <c r="K1192" i="7"/>
  <c r="K1193" i="7"/>
  <c r="K1194" i="7"/>
  <c r="K1195" i="7"/>
  <c r="K1196" i="7"/>
  <c r="K1197" i="7"/>
  <c r="K1198" i="7"/>
  <c r="K1199" i="7"/>
  <c r="K1200" i="7"/>
  <c r="K1201" i="7"/>
  <c r="K1202" i="7"/>
  <c r="K1203" i="7"/>
  <c r="K1204" i="7"/>
  <c r="K1205" i="7"/>
  <c r="K1206" i="7"/>
  <c r="K1207" i="7"/>
  <c r="K1208" i="7"/>
  <c r="K1209" i="7"/>
  <c r="K1210" i="7"/>
  <c r="K1211" i="7"/>
  <c r="K1212" i="7"/>
  <c r="K1213" i="7"/>
  <c r="K1214" i="7"/>
  <c r="K1215" i="7"/>
  <c r="K1216" i="7"/>
  <c r="K1217" i="7"/>
  <c r="K1218" i="7"/>
  <c r="K1219" i="7"/>
  <c r="K1220" i="7"/>
  <c r="K1221" i="7"/>
  <c r="K1222" i="7"/>
  <c r="K1223" i="7"/>
  <c r="K1224" i="7"/>
  <c r="K1225" i="7"/>
  <c r="K1226" i="7"/>
  <c r="K1227" i="7"/>
  <c r="K1228" i="7"/>
  <c r="K1229" i="7"/>
  <c r="K1230" i="7"/>
  <c r="K1231" i="7"/>
  <c r="K1232" i="7"/>
  <c r="K1233" i="7"/>
  <c r="K1234" i="7"/>
  <c r="K1235" i="7"/>
  <c r="K1236" i="7"/>
  <c r="K1237" i="7"/>
  <c r="K1238" i="7"/>
  <c r="K1239" i="7"/>
  <c r="K1240" i="7"/>
  <c r="K1241" i="7"/>
  <c r="K1242" i="7"/>
  <c r="K26" i="9"/>
  <c r="K27" i="9"/>
  <c r="K28" i="9"/>
  <c r="K29" i="9"/>
  <c r="K30" i="9"/>
  <c r="K31" i="9"/>
  <c r="K32" i="9"/>
  <c r="K33" i="9"/>
  <c r="K34" i="9"/>
  <c r="K35" i="9"/>
  <c r="K36" i="9"/>
  <c r="K37" i="9"/>
  <c r="K38" i="9"/>
  <c r="K39" i="9"/>
  <c r="K40" i="9"/>
  <c r="K41" i="9"/>
  <c r="K42" i="9"/>
  <c r="K43" i="9"/>
  <c r="K44" i="9"/>
  <c r="K45" i="9"/>
  <c r="K46" i="9"/>
  <c r="K47" i="9"/>
  <c r="K48" i="9"/>
  <c r="K49" i="9"/>
  <c r="K50" i="9"/>
  <c r="K51" i="9"/>
  <c r="K52" i="9"/>
  <c r="K53" i="9"/>
  <c r="K54" i="9"/>
  <c r="K55" i="9"/>
  <c r="K56" i="9"/>
  <c r="K57" i="9"/>
  <c r="K58" i="9"/>
  <c r="K59" i="9"/>
  <c r="K60" i="9"/>
  <c r="K61" i="9"/>
  <c r="K62" i="9"/>
  <c r="K63" i="9"/>
  <c r="K64" i="9"/>
  <c r="K65" i="9"/>
  <c r="K66" i="9"/>
  <c r="K67" i="9"/>
  <c r="K68" i="9"/>
  <c r="K69" i="9"/>
  <c r="K70" i="9"/>
  <c r="K71" i="9"/>
  <c r="K72" i="9"/>
  <c r="K73" i="9"/>
  <c r="K74" i="9"/>
  <c r="K75" i="9"/>
  <c r="K76" i="9"/>
  <c r="K77" i="9"/>
  <c r="K78" i="9"/>
  <c r="K79" i="9"/>
  <c r="K80" i="9"/>
  <c r="K81" i="9"/>
  <c r="K82" i="9"/>
  <c r="K83" i="9"/>
  <c r="K84" i="9"/>
  <c r="K85" i="9"/>
  <c r="K86" i="9"/>
  <c r="K87" i="9"/>
  <c r="K88" i="9"/>
  <c r="K89" i="9"/>
  <c r="K90" i="9"/>
  <c r="K91" i="9"/>
  <c r="K92" i="9"/>
  <c r="K93" i="9"/>
  <c r="K94" i="9"/>
  <c r="K95" i="9"/>
  <c r="K96" i="9"/>
  <c r="K97" i="9"/>
  <c r="K98" i="9"/>
  <c r="K99" i="9"/>
  <c r="K100" i="9"/>
  <c r="K101" i="9"/>
  <c r="K102" i="9"/>
  <c r="K103" i="9"/>
  <c r="K104" i="9"/>
  <c r="K105" i="9"/>
  <c r="K106" i="9"/>
  <c r="K107" i="9"/>
  <c r="K108" i="9"/>
  <c r="K109" i="9"/>
  <c r="K110" i="9"/>
  <c r="K111" i="9"/>
  <c r="K112" i="9"/>
  <c r="K113" i="9"/>
  <c r="K114" i="9"/>
  <c r="K115" i="9"/>
  <c r="K116" i="9"/>
  <c r="K117" i="9"/>
  <c r="K118" i="9"/>
  <c r="K119" i="9"/>
  <c r="K120" i="9"/>
  <c r="K121" i="9"/>
  <c r="K122" i="9"/>
  <c r="K123" i="9"/>
  <c r="K124" i="9"/>
  <c r="K125" i="9"/>
  <c r="K126" i="9"/>
  <c r="K127" i="9"/>
  <c r="K128" i="9"/>
  <c r="K129" i="9"/>
  <c r="K130" i="9"/>
  <c r="K131" i="9"/>
  <c r="K132" i="9"/>
  <c r="K133" i="9"/>
  <c r="K134" i="9"/>
  <c r="K135" i="9"/>
  <c r="K136" i="9"/>
  <c r="K137" i="9"/>
  <c r="K138" i="9"/>
  <c r="K139" i="9"/>
  <c r="K140" i="9"/>
  <c r="K141" i="9"/>
  <c r="K142" i="9"/>
  <c r="K143" i="9"/>
  <c r="K144" i="9"/>
  <c r="K145" i="9"/>
  <c r="K146" i="9"/>
  <c r="K147" i="9"/>
  <c r="K148" i="9"/>
  <c r="K149" i="9"/>
  <c r="K150" i="9"/>
  <c r="K151" i="9"/>
  <c r="K152" i="9"/>
  <c r="K153" i="9"/>
  <c r="K154" i="9"/>
  <c r="K155" i="9"/>
  <c r="K156" i="9"/>
  <c r="K157" i="9"/>
  <c r="K158" i="9"/>
  <c r="K159" i="9"/>
  <c r="K160" i="9"/>
  <c r="K161" i="9"/>
  <c r="K162" i="9"/>
  <c r="K163" i="9"/>
  <c r="K164" i="9"/>
  <c r="K165" i="9"/>
  <c r="K166" i="9"/>
  <c r="K167" i="9"/>
  <c r="K168" i="9"/>
  <c r="K169" i="9"/>
  <c r="K170" i="9"/>
  <c r="K171" i="9"/>
  <c r="K172" i="9"/>
  <c r="K173" i="9"/>
  <c r="K174" i="9"/>
  <c r="K175" i="9"/>
  <c r="K176" i="9"/>
  <c r="K177" i="9"/>
  <c r="K178" i="9"/>
  <c r="K179" i="9"/>
  <c r="K180" i="9"/>
  <c r="K181" i="9"/>
  <c r="K182" i="9"/>
  <c r="K183" i="9"/>
  <c r="K184" i="9"/>
  <c r="K185" i="9"/>
  <c r="K186" i="9"/>
  <c r="K187" i="9"/>
  <c r="K188" i="9"/>
  <c r="K189" i="9"/>
  <c r="K190" i="9"/>
  <c r="K191" i="9"/>
  <c r="K192" i="9"/>
  <c r="K193" i="9"/>
  <c r="K194" i="9"/>
  <c r="K195" i="9"/>
  <c r="K196" i="9"/>
  <c r="K197" i="9"/>
  <c r="K198" i="9"/>
  <c r="K199" i="9"/>
  <c r="K200" i="9"/>
  <c r="K201" i="9"/>
  <c r="K202" i="9"/>
  <c r="K203" i="9"/>
  <c r="K204" i="9"/>
  <c r="K205" i="9"/>
  <c r="K206" i="9"/>
  <c r="K207" i="9"/>
  <c r="K208" i="9"/>
  <c r="K209" i="9"/>
  <c r="K210" i="9"/>
  <c r="K211" i="9"/>
  <c r="K212" i="9"/>
  <c r="K213" i="9"/>
  <c r="K214" i="9"/>
  <c r="K215" i="9"/>
  <c r="K216" i="9"/>
  <c r="K217" i="9"/>
  <c r="K218" i="9"/>
  <c r="K219" i="9"/>
  <c r="K220" i="9"/>
  <c r="K221" i="9"/>
  <c r="K222" i="9"/>
  <c r="K223" i="9"/>
  <c r="K224" i="9"/>
  <c r="K225" i="9"/>
  <c r="K226" i="9"/>
  <c r="K227" i="9"/>
  <c r="K228" i="9"/>
  <c r="K229" i="9"/>
  <c r="K230" i="9"/>
  <c r="K231" i="9"/>
  <c r="K232" i="9"/>
  <c r="K233" i="9"/>
  <c r="K234" i="9"/>
  <c r="K235" i="9"/>
  <c r="K236" i="9"/>
  <c r="K237" i="9"/>
  <c r="K238" i="9"/>
  <c r="K239" i="9"/>
  <c r="K240" i="9"/>
  <c r="K241" i="9"/>
  <c r="K242" i="9"/>
  <c r="K243" i="9"/>
  <c r="K244" i="9"/>
  <c r="K245" i="9"/>
  <c r="K246" i="9"/>
  <c r="K247" i="9"/>
  <c r="K248" i="9"/>
  <c r="K249" i="9"/>
  <c r="K250" i="9"/>
  <c r="K251" i="9"/>
  <c r="K252" i="9"/>
  <c r="K253" i="9"/>
  <c r="K254" i="9"/>
  <c r="K255" i="9"/>
  <c r="K256" i="9"/>
  <c r="K257" i="9"/>
  <c r="K258" i="9"/>
  <c r="K259" i="9"/>
  <c r="K260" i="9"/>
  <c r="K261" i="9"/>
  <c r="K262" i="9"/>
  <c r="K263" i="9"/>
  <c r="K264" i="9"/>
  <c r="K265" i="9"/>
  <c r="K266" i="9"/>
  <c r="K267" i="9"/>
  <c r="K268" i="9"/>
  <c r="K269" i="9"/>
  <c r="K270" i="9"/>
  <c r="K271" i="9"/>
  <c r="K272" i="9"/>
  <c r="K273" i="9"/>
  <c r="K274" i="9"/>
  <c r="K275" i="9"/>
  <c r="K276" i="9"/>
  <c r="K277" i="9"/>
  <c r="K278" i="9"/>
  <c r="K279" i="9"/>
  <c r="K280" i="9"/>
  <c r="K281" i="9"/>
  <c r="K282" i="9"/>
  <c r="K283" i="9"/>
  <c r="K284" i="9"/>
  <c r="K285" i="9"/>
  <c r="K286" i="9"/>
  <c r="K287" i="9"/>
  <c r="K288" i="9"/>
  <c r="K289" i="9"/>
  <c r="K290" i="9"/>
  <c r="K291" i="9"/>
  <c r="K292" i="9"/>
  <c r="K293" i="9"/>
  <c r="K294" i="9"/>
  <c r="K295" i="9"/>
  <c r="K296" i="9"/>
  <c r="K297" i="9"/>
  <c r="K298" i="9"/>
  <c r="K299" i="9"/>
  <c r="K300" i="9"/>
  <c r="K301" i="9"/>
  <c r="K302" i="9"/>
  <c r="K303" i="9"/>
  <c r="K304" i="9"/>
  <c r="K305" i="9"/>
  <c r="K306" i="9"/>
  <c r="K307" i="9"/>
  <c r="K308" i="9"/>
  <c r="K309" i="9"/>
  <c r="K310" i="9"/>
  <c r="K311" i="9"/>
  <c r="K312" i="9"/>
  <c r="K313" i="9"/>
  <c r="K314" i="9"/>
  <c r="K315" i="9"/>
  <c r="K316" i="9"/>
  <c r="K317" i="9"/>
  <c r="K318" i="9"/>
  <c r="K319" i="9"/>
  <c r="K320" i="9"/>
  <c r="K321" i="9"/>
  <c r="K322" i="9"/>
  <c r="K323" i="9"/>
  <c r="K324" i="9"/>
  <c r="K325" i="9"/>
  <c r="K326" i="9"/>
  <c r="K327" i="9"/>
  <c r="K328" i="9"/>
  <c r="K329" i="9"/>
  <c r="K330" i="9"/>
  <c r="K331" i="9"/>
  <c r="K332" i="9"/>
  <c r="K333" i="9"/>
  <c r="K334" i="9"/>
  <c r="K335" i="9"/>
  <c r="K336" i="9"/>
  <c r="K337" i="9"/>
  <c r="K338" i="9"/>
  <c r="K339" i="9"/>
  <c r="K340" i="9"/>
  <c r="K341" i="9"/>
  <c r="K342" i="9"/>
  <c r="K343" i="9"/>
  <c r="K344" i="9"/>
  <c r="K345" i="9"/>
  <c r="K346" i="9"/>
  <c r="K347" i="9"/>
  <c r="K348" i="9"/>
  <c r="K349" i="9"/>
  <c r="K350" i="9"/>
  <c r="K351" i="9"/>
  <c r="K352" i="9"/>
  <c r="K353" i="9"/>
  <c r="K354" i="9"/>
  <c r="K355" i="9"/>
  <c r="K356" i="9"/>
  <c r="K357" i="9"/>
  <c r="K358" i="9"/>
  <c r="K359" i="9"/>
  <c r="K360" i="9"/>
  <c r="K361" i="9"/>
  <c r="K362" i="9"/>
  <c r="K363" i="9"/>
  <c r="K364" i="9"/>
  <c r="K365" i="9"/>
  <c r="K366" i="9"/>
  <c r="K367" i="9"/>
  <c r="K368" i="9"/>
  <c r="K369" i="9"/>
  <c r="K370" i="9"/>
  <c r="K371" i="9"/>
  <c r="K372" i="9"/>
  <c r="K373" i="9"/>
  <c r="K374" i="9"/>
  <c r="K375" i="9"/>
  <c r="K376" i="9"/>
  <c r="K377" i="9"/>
  <c r="K378" i="9"/>
  <c r="K379" i="9"/>
  <c r="K380" i="9"/>
  <c r="K381" i="9"/>
  <c r="K382" i="9"/>
  <c r="K383" i="9"/>
  <c r="K384" i="9"/>
  <c r="K385" i="9"/>
  <c r="K386" i="9"/>
  <c r="K387" i="9"/>
  <c r="K388" i="9"/>
  <c r="K389" i="9"/>
  <c r="K390" i="9"/>
  <c r="K391" i="9"/>
  <c r="K392" i="9"/>
  <c r="K393" i="9"/>
  <c r="K394" i="9"/>
  <c r="K395" i="9"/>
  <c r="K396" i="9"/>
  <c r="K397" i="9"/>
  <c r="K398" i="9"/>
  <c r="K399" i="9"/>
  <c r="K400" i="9"/>
  <c r="K401" i="9"/>
  <c r="K402" i="9"/>
  <c r="K403" i="9"/>
  <c r="K404" i="9"/>
  <c r="K405" i="9"/>
  <c r="K406" i="9"/>
  <c r="K407" i="9"/>
  <c r="K408" i="9"/>
  <c r="K409" i="9"/>
  <c r="K410" i="9"/>
  <c r="K411" i="9"/>
  <c r="K412" i="9"/>
  <c r="K413" i="9"/>
  <c r="K414" i="9"/>
  <c r="K415" i="9"/>
  <c r="K416" i="9"/>
  <c r="K417" i="9"/>
  <c r="K418" i="9"/>
  <c r="K419" i="9"/>
  <c r="K420" i="9"/>
  <c r="K421" i="9"/>
  <c r="K422" i="9"/>
  <c r="K423" i="9"/>
  <c r="K424" i="9"/>
  <c r="K425" i="9"/>
  <c r="K426" i="9"/>
  <c r="K427" i="9"/>
  <c r="K428" i="9"/>
  <c r="K429" i="9"/>
  <c r="K430" i="9"/>
  <c r="K431" i="9"/>
  <c r="K432" i="9"/>
  <c r="K433" i="9"/>
  <c r="K434" i="9"/>
  <c r="K435" i="9"/>
  <c r="K436" i="9"/>
  <c r="K437" i="9"/>
  <c r="K438" i="9"/>
  <c r="K439" i="9"/>
  <c r="K440" i="9"/>
  <c r="K441" i="9"/>
  <c r="K442" i="9"/>
  <c r="K443" i="9"/>
  <c r="K444" i="9"/>
  <c r="K445" i="9"/>
  <c r="K446" i="9"/>
  <c r="K447" i="9"/>
  <c r="K448" i="9"/>
  <c r="K449" i="9"/>
  <c r="K450" i="9"/>
  <c r="K451" i="9"/>
  <c r="K452" i="9"/>
  <c r="K453" i="9"/>
  <c r="K454" i="9"/>
  <c r="K455" i="9"/>
  <c r="K456" i="9"/>
  <c r="K457" i="9"/>
  <c r="K458" i="9"/>
  <c r="K459" i="9"/>
  <c r="K460" i="9"/>
  <c r="K461" i="9"/>
  <c r="K462" i="9"/>
  <c r="K463" i="9"/>
  <c r="K464" i="9"/>
  <c r="K465" i="9"/>
  <c r="K466" i="9"/>
  <c r="K467" i="9"/>
  <c r="K468" i="9"/>
  <c r="K469" i="9"/>
  <c r="K470" i="9"/>
  <c r="K471" i="9"/>
  <c r="K472" i="9"/>
  <c r="K473" i="9"/>
  <c r="K474" i="9"/>
  <c r="K475" i="9"/>
  <c r="K476" i="9"/>
  <c r="K477" i="9"/>
  <c r="K478" i="9"/>
  <c r="K479" i="9"/>
  <c r="K480" i="9"/>
  <c r="K481" i="9"/>
  <c r="K482" i="9"/>
  <c r="K483" i="9"/>
  <c r="K484" i="9"/>
  <c r="K485" i="9"/>
  <c r="K486" i="9"/>
  <c r="K487" i="9"/>
  <c r="K488" i="9"/>
  <c r="K489" i="9"/>
  <c r="K490" i="9"/>
  <c r="K491" i="9"/>
  <c r="K492" i="9"/>
  <c r="K493" i="9"/>
  <c r="K494" i="9"/>
  <c r="K495" i="9"/>
  <c r="K496" i="9"/>
  <c r="K497" i="9"/>
  <c r="K498" i="9"/>
  <c r="K499" i="9"/>
  <c r="K500" i="9"/>
  <c r="K501" i="9"/>
  <c r="K502" i="9"/>
  <c r="K503" i="9"/>
  <c r="K504" i="9"/>
  <c r="K505" i="9"/>
  <c r="K506" i="9"/>
  <c r="K507" i="9"/>
  <c r="K508" i="9"/>
  <c r="K509" i="9"/>
  <c r="K510" i="9"/>
  <c r="K511" i="9"/>
  <c r="K512" i="9"/>
  <c r="K513" i="9"/>
  <c r="K514" i="9"/>
  <c r="K515" i="9"/>
  <c r="K516" i="9"/>
  <c r="K517" i="9"/>
  <c r="K518" i="9"/>
  <c r="K519" i="9"/>
  <c r="K520" i="9"/>
  <c r="K521" i="9"/>
  <c r="K522" i="9"/>
  <c r="K523" i="9"/>
  <c r="K524" i="9"/>
  <c r="K525" i="9"/>
  <c r="K526" i="9"/>
  <c r="K527" i="9"/>
  <c r="K528" i="9"/>
  <c r="K529" i="9"/>
  <c r="K530" i="9"/>
  <c r="K531" i="9"/>
  <c r="K532" i="9"/>
  <c r="K533" i="9"/>
  <c r="K534" i="9"/>
  <c r="K535" i="9"/>
  <c r="K536" i="9"/>
  <c r="K537" i="9"/>
  <c r="K538" i="9"/>
  <c r="K539" i="9"/>
  <c r="K540" i="9"/>
  <c r="K541" i="9"/>
  <c r="K542" i="9"/>
  <c r="K543" i="9"/>
  <c r="K544" i="9"/>
  <c r="K545" i="9"/>
  <c r="K546" i="9"/>
  <c r="K547" i="9"/>
  <c r="K548" i="9"/>
  <c r="K549" i="9"/>
  <c r="K550" i="9"/>
  <c r="K551" i="9"/>
  <c r="K552" i="9"/>
  <c r="K553" i="9"/>
  <c r="K554" i="9"/>
  <c r="K555" i="9"/>
  <c r="K556" i="9"/>
  <c r="K557" i="9"/>
  <c r="K558" i="9"/>
  <c r="K559" i="9"/>
  <c r="K560" i="9"/>
  <c r="K561" i="9"/>
  <c r="K562" i="9"/>
  <c r="K563" i="9"/>
  <c r="K564" i="9"/>
  <c r="K565" i="9"/>
  <c r="K566" i="9"/>
  <c r="K567" i="9"/>
  <c r="K568" i="9"/>
  <c r="K569" i="9"/>
  <c r="K570" i="9"/>
  <c r="K571" i="9"/>
  <c r="K572" i="9"/>
  <c r="K573" i="9"/>
  <c r="K574" i="9"/>
  <c r="K575" i="9"/>
  <c r="K576" i="9"/>
  <c r="K577" i="9"/>
  <c r="K578" i="9"/>
  <c r="K579" i="9"/>
  <c r="K580" i="9"/>
  <c r="K581" i="9"/>
  <c r="K582" i="9"/>
  <c r="K583" i="9"/>
  <c r="K584" i="9"/>
  <c r="K585" i="9"/>
  <c r="K586" i="9"/>
  <c r="K587" i="9"/>
  <c r="K588" i="9"/>
  <c r="K589" i="9"/>
  <c r="K590" i="9"/>
  <c r="K591" i="9"/>
  <c r="K592" i="9"/>
  <c r="K593" i="9"/>
  <c r="K594" i="9"/>
  <c r="K595" i="9"/>
  <c r="K596" i="9"/>
  <c r="K597" i="9"/>
  <c r="K598" i="9"/>
  <c r="K599" i="9"/>
  <c r="K600" i="9"/>
  <c r="K601" i="9"/>
  <c r="K602" i="9"/>
  <c r="K603" i="9"/>
  <c r="K604" i="9"/>
  <c r="K605" i="9"/>
  <c r="K606" i="9"/>
  <c r="K607" i="9"/>
  <c r="K608" i="9"/>
  <c r="K609" i="9"/>
  <c r="K610" i="9"/>
  <c r="K611" i="9"/>
  <c r="K612" i="9"/>
  <c r="K613" i="9"/>
  <c r="K614" i="9"/>
  <c r="K615" i="9"/>
  <c r="K616" i="9"/>
  <c r="K617" i="9"/>
  <c r="K618" i="9"/>
  <c r="K619" i="9"/>
  <c r="K620" i="9"/>
  <c r="K621" i="9"/>
  <c r="K622" i="9"/>
  <c r="K623" i="9"/>
  <c r="K624" i="9"/>
  <c r="K625" i="9"/>
  <c r="K626" i="9"/>
  <c r="K627" i="9"/>
  <c r="K628" i="9"/>
  <c r="K629" i="9"/>
  <c r="K630" i="9"/>
  <c r="K631" i="9"/>
  <c r="K632" i="9"/>
  <c r="K633" i="9"/>
  <c r="K634" i="9"/>
  <c r="K635" i="9"/>
  <c r="K636" i="9"/>
  <c r="K637" i="9"/>
  <c r="K638" i="9"/>
  <c r="K639" i="9"/>
  <c r="K640" i="9"/>
  <c r="K641" i="9"/>
  <c r="K642" i="9"/>
  <c r="K643" i="9"/>
  <c r="K644" i="9"/>
  <c r="K645" i="9"/>
  <c r="K646" i="9"/>
  <c r="K647" i="9"/>
  <c r="K648" i="9"/>
  <c r="K649" i="9"/>
  <c r="K650" i="9"/>
  <c r="K651" i="9"/>
  <c r="K652" i="9"/>
  <c r="K653" i="9"/>
  <c r="K654" i="9"/>
  <c r="K655" i="9"/>
  <c r="K656" i="9"/>
  <c r="K657" i="9"/>
  <c r="K658" i="9"/>
  <c r="K659" i="9"/>
  <c r="K660" i="9"/>
  <c r="K661" i="9"/>
  <c r="K662" i="9"/>
  <c r="K663" i="9"/>
  <c r="K664" i="9"/>
  <c r="K665" i="9"/>
  <c r="K666" i="9"/>
  <c r="K667" i="9"/>
  <c r="K668" i="9"/>
  <c r="K669" i="9"/>
  <c r="K670" i="9"/>
  <c r="K671" i="9"/>
  <c r="K672" i="9"/>
  <c r="K673" i="9"/>
  <c r="K674" i="9"/>
  <c r="K675" i="9"/>
  <c r="K676" i="9"/>
  <c r="K677" i="9"/>
  <c r="K678" i="9"/>
  <c r="K679" i="9"/>
  <c r="K680" i="9"/>
  <c r="K681" i="9"/>
  <c r="K682" i="9"/>
  <c r="K683" i="9"/>
  <c r="K684" i="9"/>
  <c r="K685" i="9"/>
  <c r="K686" i="9"/>
  <c r="K687" i="9"/>
  <c r="K688" i="9"/>
  <c r="K689" i="9"/>
  <c r="K690" i="9"/>
  <c r="K691" i="9"/>
  <c r="K692" i="9"/>
  <c r="K693" i="9"/>
  <c r="K694" i="9"/>
  <c r="K695" i="9"/>
  <c r="K696" i="9"/>
  <c r="K697" i="9"/>
  <c r="K698" i="9"/>
  <c r="K699" i="9"/>
  <c r="K700" i="9"/>
  <c r="K701" i="9"/>
  <c r="K702" i="9"/>
  <c r="K703" i="9"/>
  <c r="K704" i="9"/>
  <c r="K705" i="9"/>
  <c r="K706" i="9"/>
  <c r="K707" i="9"/>
  <c r="K708" i="9"/>
  <c r="K709" i="9"/>
  <c r="K710" i="9"/>
  <c r="K711" i="9"/>
  <c r="K712" i="9"/>
  <c r="K713" i="9"/>
  <c r="K714" i="9"/>
  <c r="K715" i="9"/>
  <c r="K716" i="9"/>
  <c r="K717" i="9"/>
  <c r="K718" i="9"/>
  <c r="K719" i="9"/>
  <c r="K720" i="9"/>
  <c r="K721" i="9"/>
  <c r="K722" i="9"/>
  <c r="K723" i="9"/>
  <c r="K724" i="9"/>
  <c r="K725" i="9"/>
  <c r="K726" i="9"/>
  <c r="K727" i="9"/>
  <c r="K728" i="9"/>
  <c r="K729" i="9"/>
  <c r="K730" i="9"/>
  <c r="K731" i="9"/>
  <c r="K732" i="9"/>
  <c r="K733" i="9"/>
  <c r="K734" i="9"/>
  <c r="K735" i="9"/>
  <c r="K736" i="9"/>
  <c r="K737" i="9"/>
  <c r="K738" i="9"/>
  <c r="K739" i="9"/>
  <c r="K740" i="9"/>
  <c r="K741" i="9"/>
  <c r="K742" i="9"/>
  <c r="K743" i="9"/>
  <c r="K744" i="9"/>
  <c r="K745" i="9"/>
  <c r="K746" i="9"/>
  <c r="K747" i="9"/>
  <c r="K748" i="9"/>
  <c r="K749" i="9"/>
  <c r="K750" i="9"/>
  <c r="K751" i="9"/>
  <c r="K752" i="9"/>
  <c r="K753" i="9"/>
  <c r="K754" i="9"/>
  <c r="K755" i="9"/>
  <c r="K756" i="9"/>
  <c r="K757" i="9"/>
  <c r="K758" i="9"/>
  <c r="K759" i="9"/>
  <c r="K760" i="9"/>
  <c r="K761" i="9"/>
  <c r="K762" i="9"/>
  <c r="K763" i="9"/>
  <c r="K764" i="9"/>
  <c r="K765" i="9"/>
  <c r="K766" i="9"/>
  <c r="K767" i="9"/>
  <c r="K768" i="9"/>
  <c r="K769" i="9"/>
  <c r="K770" i="9"/>
  <c r="K771" i="9"/>
  <c r="K772" i="9"/>
  <c r="K773" i="9"/>
  <c r="K774" i="9"/>
  <c r="K775" i="9"/>
  <c r="K776" i="9"/>
  <c r="K777" i="9"/>
  <c r="K778" i="9"/>
  <c r="K779" i="9"/>
  <c r="K780" i="9"/>
  <c r="K781" i="9"/>
  <c r="K782" i="9"/>
  <c r="K783" i="9"/>
  <c r="K784" i="9"/>
  <c r="K785" i="9"/>
  <c r="K786" i="9"/>
  <c r="K787" i="9"/>
  <c r="K788" i="9"/>
  <c r="K789" i="9"/>
  <c r="K790" i="9"/>
  <c r="K791" i="9"/>
  <c r="K792" i="9"/>
  <c r="K793" i="9"/>
  <c r="K794" i="9"/>
  <c r="K795" i="9"/>
  <c r="K796" i="9"/>
  <c r="K797" i="9"/>
  <c r="K798" i="9"/>
  <c r="K799" i="9"/>
  <c r="K800" i="9"/>
  <c r="K801" i="9"/>
  <c r="K802" i="9"/>
  <c r="K803" i="9"/>
  <c r="K804" i="9"/>
  <c r="K805" i="9"/>
  <c r="K806" i="9"/>
  <c r="K807" i="9"/>
  <c r="K808" i="9"/>
  <c r="K809" i="9"/>
  <c r="K810" i="9"/>
  <c r="K811" i="9"/>
  <c r="K812" i="9"/>
  <c r="K813" i="9"/>
  <c r="K814" i="9"/>
  <c r="K815" i="9"/>
  <c r="K816" i="9"/>
  <c r="K817" i="9"/>
  <c r="K818" i="9"/>
  <c r="K819" i="9"/>
  <c r="K820" i="9"/>
  <c r="K821" i="9"/>
  <c r="K822" i="9"/>
  <c r="K823" i="9"/>
  <c r="K824" i="9"/>
  <c r="K825" i="9"/>
  <c r="K826" i="9"/>
  <c r="K827" i="9"/>
  <c r="K828" i="9"/>
  <c r="K829" i="9"/>
  <c r="K830" i="9"/>
  <c r="K831" i="9"/>
  <c r="K832" i="9"/>
  <c r="K833" i="9"/>
  <c r="K834" i="9"/>
  <c r="K835" i="9"/>
  <c r="K836" i="9"/>
  <c r="K837" i="9"/>
  <c r="K838" i="9"/>
  <c r="K839" i="9"/>
  <c r="K840" i="9"/>
  <c r="K841" i="9"/>
  <c r="K842" i="9"/>
  <c r="K843" i="9"/>
  <c r="K844" i="9"/>
  <c r="K845" i="9"/>
  <c r="K846" i="9"/>
  <c r="K847" i="9"/>
  <c r="K848" i="9"/>
  <c r="K849" i="9"/>
  <c r="K850" i="9"/>
  <c r="K851" i="9"/>
  <c r="K852" i="9"/>
  <c r="K853" i="9"/>
  <c r="K854" i="9"/>
  <c r="K855" i="9"/>
  <c r="K856" i="9"/>
  <c r="K857" i="9"/>
  <c r="K858" i="9"/>
  <c r="K859" i="9"/>
  <c r="K860" i="9"/>
  <c r="K861" i="9"/>
  <c r="K862" i="9"/>
  <c r="K863" i="9"/>
  <c r="K864" i="9"/>
  <c r="K865" i="9"/>
  <c r="K866" i="9"/>
  <c r="K867" i="9"/>
  <c r="K868" i="9"/>
  <c r="K869" i="9"/>
  <c r="K870" i="9"/>
  <c r="K871" i="9"/>
  <c r="K872" i="9"/>
  <c r="K873" i="9"/>
  <c r="K874" i="9"/>
  <c r="K875" i="9"/>
  <c r="K876" i="9"/>
  <c r="K877" i="9"/>
  <c r="K878" i="9"/>
  <c r="K879" i="9"/>
  <c r="K880" i="9"/>
  <c r="K881" i="9"/>
  <c r="K882" i="9"/>
  <c r="K883" i="9"/>
  <c r="K884" i="9"/>
  <c r="K885" i="9"/>
  <c r="K886" i="9"/>
  <c r="K887" i="9"/>
  <c r="K888" i="9"/>
  <c r="K889" i="9"/>
  <c r="K890" i="9"/>
  <c r="K891" i="9"/>
  <c r="K892" i="9"/>
  <c r="K893" i="9"/>
  <c r="K894" i="9"/>
  <c r="K895" i="9"/>
  <c r="K896" i="9"/>
  <c r="K897" i="9"/>
  <c r="K898" i="9"/>
  <c r="K899" i="9"/>
  <c r="K900" i="9"/>
  <c r="K901" i="9"/>
  <c r="K902" i="9"/>
  <c r="K903" i="9"/>
  <c r="K904" i="9"/>
  <c r="K905" i="9"/>
  <c r="K906" i="9"/>
  <c r="K907" i="9"/>
  <c r="K908" i="9"/>
  <c r="K909" i="9"/>
  <c r="K910" i="9"/>
  <c r="K911" i="9"/>
  <c r="K912" i="9"/>
  <c r="K913" i="9"/>
  <c r="K914" i="9"/>
  <c r="K915" i="9"/>
  <c r="K916" i="9"/>
  <c r="K917" i="9"/>
  <c r="K918" i="9"/>
  <c r="K919" i="9"/>
  <c r="K920" i="9"/>
  <c r="K921" i="9"/>
  <c r="K922" i="9"/>
  <c r="K923" i="9"/>
  <c r="K924" i="9"/>
  <c r="K925" i="9"/>
  <c r="K926" i="9"/>
  <c r="K927" i="9"/>
  <c r="K928" i="9"/>
  <c r="K929" i="9"/>
  <c r="K930" i="9"/>
  <c r="K931" i="9"/>
  <c r="K932" i="9"/>
  <c r="K933" i="9"/>
  <c r="K934" i="9"/>
  <c r="K935" i="9"/>
  <c r="K936" i="9"/>
  <c r="K937" i="9"/>
  <c r="K938" i="9"/>
  <c r="K939" i="9"/>
  <c r="K940" i="9"/>
  <c r="K941" i="9"/>
  <c r="K942" i="9"/>
  <c r="K943" i="9"/>
  <c r="K944" i="9"/>
  <c r="K945" i="9"/>
  <c r="K946" i="9"/>
  <c r="K947" i="9"/>
  <c r="K948" i="9"/>
  <c r="K949" i="9"/>
  <c r="K950" i="9"/>
  <c r="K951" i="9"/>
  <c r="K952" i="9"/>
  <c r="K953" i="9"/>
  <c r="K954" i="9"/>
  <c r="K955" i="9"/>
  <c r="K956" i="9"/>
  <c r="K957" i="9"/>
  <c r="K958" i="9"/>
  <c r="K959" i="9"/>
  <c r="K960" i="9"/>
  <c r="K961" i="9"/>
  <c r="K962" i="9"/>
  <c r="K963" i="9"/>
  <c r="K964" i="9"/>
  <c r="K965" i="9"/>
  <c r="K966" i="9"/>
  <c r="K967" i="9"/>
  <c r="K968" i="9"/>
  <c r="K969" i="9"/>
  <c r="K970" i="9"/>
  <c r="K971" i="9"/>
  <c r="K972" i="9"/>
  <c r="K973" i="9"/>
  <c r="K974" i="9"/>
  <c r="K975" i="9"/>
  <c r="K976" i="9"/>
  <c r="K977" i="9"/>
  <c r="K978" i="9"/>
  <c r="K979" i="9"/>
  <c r="K980" i="9"/>
  <c r="K981" i="9"/>
  <c r="K982" i="9"/>
  <c r="K983" i="9"/>
  <c r="K984" i="9"/>
  <c r="K985" i="9"/>
  <c r="K986" i="9"/>
  <c r="K987" i="9"/>
  <c r="K988" i="9"/>
  <c r="K989" i="9"/>
  <c r="K990" i="9"/>
  <c r="K991" i="9"/>
  <c r="K992" i="9"/>
  <c r="K993" i="9"/>
  <c r="K994" i="9"/>
  <c r="K995" i="9"/>
  <c r="K996" i="9"/>
  <c r="K997" i="9"/>
  <c r="K998" i="9"/>
  <c r="K999" i="9"/>
  <c r="K1000" i="9"/>
  <c r="K1001" i="9"/>
  <c r="K1002" i="9"/>
  <c r="K1003" i="9"/>
  <c r="K1004" i="9"/>
  <c r="K1005" i="9"/>
  <c r="K1006" i="9"/>
  <c r="K1007" i="9"/>
  <c r="K1008" i="9"/>
  <c r="K1009" i="9"/>
  <c r="K1010" i="9"/>
  <c r="K1011" i="9"/>
  <c r="K1012" i="9"/>
  <c r="K1013" i="9"/>
  <c r="K1014" i="9"/>
  <c r="K1015" i="9"/>
  <c r="K1016" i="9"/>
  <c r="K1017" i="9"/>
  <c r="K1018" i="9"/>
  <c r="K1019" i="9"/>
  <c r="K1020" i="9"/>
  <c r="K1021" i="9"/>
  <c r="K1022" i="9"/>
  <c r="K1023" i="9"/>
  <c r="K1024" i="9"/>
  <c r="K1025" i="9"/>
  <c r="K1026" i="9"/>
  <c r="K1027" i="9"/>
  <c r="K1028" i="9"/>
  <c r="K1029" i="9"/>
  <c r="K1030" i="9"/>
  <c r="K1031" i="9"/>
  <c r="K1032" i="9"/>
  <c r="K1033" i="9"/>
  <c r="K1034" i="9"/>
  <c r="K1035" i="9"/>
  <c r="K1036" i="9"/>
  <c r="K1037" i="9"/>
  <c r="K1038" i="9"/>
  <c r="K1039" i="9"/>
  <c r="K1040" i="9"/>
  <c r="K1041" i="9"/>
  <c r="K1042" i="9"/>
  <c r="K1043" i="9"/>
  <c r="K1044" i="9"/>
  <c r="K1045" i="9"/>
  <c r="K1046" i="9"/>
  <c r="K1047" i="9"/>
  <c r="K1048" i="9"/>
  <c r="K1049" i="9"/>
  <c r="K1050" i="9"/>
  <c r="K1051" i="9"/>
  <c r="K1052" i="9"/>
  <c r="K1053" i="9"/>
  <c r="K1054" i="9"/>
  <c r="K1055" i="9"/>
  <c r="K1056" i="9"/>
  <c r="K1057" i="9"/>
  <c r="K1058" i="9"/>
  <c r="K1059" i="9"/>
  <c r="K1060" i="9"/>
  <c r="K1061" i="9"/>
  <c r="K1062" i="9"/>
  <c r="K1063" i="9"/>
  <c r="K1064" i="9"/>
  <c r="K1065" i="9"/>
  <c r="K1066" i="9"/>
  <c r="K1067" i="9"/>
  <c r="K1068" i="9"/>
  <c r="K1069" i="9"/>
  <c r="K1070" i="9"/>
  <c r="K1071" i="9"/>
  <c r="K1072" i="9"/>
  <c r="K1073" i="9"/>
  <c r="K1074" i="9"/>
  <c r="K1075" i="9"/>
  <c r="K1076" i="9"/>
  <c r="K1077" i="9"/>
  <c r="K1078" i="9"/>
  <c r="K1079" i="9"/>
  <c r="K1080" i="9"/>
  <c r="K1081" i="9"/>
  <c r="K1082" i="9"/>
  <c r="K1083" i="9"/>
  <c r="K1084" i="9"/>
  <c r="K1085" i="9"/>
  <c r="K1086" i="9"/>
  <c r="K1087" i="9"/>
  <c r="K1088" i="9"/>
  <c r="K1089" i="9"/>
  <c r="K1090" i="9"/>
  <c r="K1091" i="9"/>
  <c r="K1092" i="9"/>
  <c r="K1093" i="9"/>
  <c r="K1094" i="9"/>
  <c r="K1095" i="9"/>
  <c r="K1096" i="9"/>
  <c r="K1097" i="9"/>
  <c r="K1098" i="9"/>
  <c r="K1099" i="9"/>
  <c r="K1100" i="9"/>
  <c r="K1101" i="9"/>
  <c r="K1102" i="9"/>
  <c r="K1103" i="9"/>
  <c r="K1104" i="9"/>
  <c r="K1105" i="9"/>
  <c r="K1106" i="9"/>
  <c r="K1107" i="9"/>
  <c r="K1108" i="9"/>
  <c r="K1109" i="9"/>
  <c r="K1110" i="9"/>
  <c r="K1111" i="9"/>
  <c r="K1112" i="9"/>
  <c r="K1113" i="9"/>
  <c r="K1114" i="9"/>
  <c r="K1115" i="9"/>
  <c r="K1116" i="9"/>
  <c r="K1117" i="9"/>
  <c r="K1118" i="9"/>
  <c r="K1119" i="9"/>
  <c r="K1120" i="9"/>
  <c r="K1121" i="9"/>
  <c r="K1122" i="9"/>
  <c r="K1123" i="9"/>
  <c r="K1124" i="9"/>
  <c r="K1125" i="9"/>
  <c r="K1126" i="9"/>
  <c r="K1127" i="9"/>
  <c r="K1128" i="9"/>
  <c r="K1129" i="9"/>
  <c r="K1130" i="9"/>
  <c r="K1131" i="9"/>
  <c r="K1132" i="9"/>
  <c r="K1133" i="9"/>
  <c r="K1134" i="9"/>
  <c r="K1135" i="9"/>
  <c r="K1136" i="9"/>
  <c r="K1137" i="9"/>
  <c r="K1138" i="9"/>
  <c r="K1139" i="9"/>
  <c r="K1140" i="9"/>
  <c r="K1141" i="9"/>
  <c r="K1142" i="9"/>
  <c r="K1143" i="9"/>
  <c r="K1144" i="9"/>
  <c r="K1145" i="9"/>
  <c r="K1146" i="9"/>
  <c r="K1147" i="9"/>
  <c r="K1148" i="9"/>
  <c r="K1149" i="9"/>
  <c r="K1150" i="9"/>
  <c r="K1151" i="9"/>
  <c r="K1152" i="9"/>
  <c r="K1153" i="9"/>
  <c r="K1154" i="9"/>
  <c r="K1155" i="9"/>
  <c r="K1156" i="9"/>
  <c r="K1157" i="9"/>
  <c r="K1158" i="9"/>
  <c r="K1159" i="9"/>
  <c r="K1160" i="9"/>
  <c r="K1161" i="9"/>
  <c r="K1162" i="9"/>
  <c r="K1163" i="9"/>
  <c r="K1164" i="9"/>
  <c r="K1165" i="9"/>
  <c r="K1166" i="9"/>
  <c r="K1167" i="9"/>
  <c r="K1168" i="9"/>
  <c r="K1169" i="9"/>
  <c r="K1170" i="9"/>
  <c r="K1171" i="9"/>
  <c r="K1172" i="9"/>
  <c r="K1173" i="9"/>
  <c r="K1174" i="9"/>
  <c r="K1175" i="9"/>
  <c r="K1176" i="9"/>
  <c r="K1177" i="9"/>
  <c r="K1178" i="9"/>
  <c r="K1179" i="9"/>
  <c r="K1180" i="9"/>
  <c r="K1181" i="9"/>
  <c r="K1182" i="9"/>
  <c r="K1183" i="9"/>
  <c r="K1184" i="9"/>
  <c r="K1185" i="9"/>
  <c r="K1186" i="9"/>
  <c r="K1187" i="9"/>
  <c r="K1188" i="9"/>
  <c r="K1189" i="9"/>
  <c r="K1190" i="9"/>
  <c r="K1191" i="9"/>
  <c r="K1192" i="9"/>
  <c r="K1193" i="9"/>
  <c r="K1194" i="9"/>
  <c r="K1195" i="9"/>
  <c r="K1196" i="9"/>
  <c r="K1197" i="9"/>
  <c r="K1198" i="9"/>
  <c r="K1199" i="9"/>
  <c r="K1200" i="9"/>
  <c r="K1201" i="9"/>
  <c r="K1202" i="9"/>
  <c r="K1203" i="9"/>
  <c r="K1204" i="9"/>
  <c r="K1205" i="9"/>
  <c r="K1206" i="9"/>
  <c r="K1207" i="9"/>
  <c r="K1208" i="9"/>
  <c r="K1209" i="9"/>
  <c r="K1210" i="9"/>
  <c r="K1211" i="9"/>
  <c r="K1212" i="9"/>
  <c r="K1213" i="9"/>
  <c r="K1214" i="9"/>
  <c r="K1215" i="9"/>
  <c r="K1216" i="9"/>
  <c r="K1217" i="9"/>
  <c r="K1218" i="9"/>
  <c r="K1219" i="9"/>
  <c r="K1220" i="9"/>
  <c r="K1221" i="9"/>
  <c r="K1222" i="9"/>
  <c r="K1223" i="9"/>
  <c r="K1224" i="9"/>
  <c r="K1225" i="9"/>
  <c r="K1226" i="9"/>
  <c r="K1227" i="9"/>
  <c r="K1228" i="9"/>
  <c r="K1229" i="9"/>
  <c r="K1230" i="9"/>
  <c r="K1231" i="9"/>
  <c r="K1232" i="9"/>
  <c r="K1233" i="9"/>
  <c r="K1234" i="9"/>
  <c r="K1235" i="9"/>
  <c r="K1236" i="9"/>
  <c r="K1237" i="9"/>
  <c r="K1238" i="9"/>
  <c r="K1239" i="9"/>
  <c r="K1240" i="9"/>
  <c r="K1241" i="9"/>
  <c r="K1242" i="9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K53" i="10"/>
  <c r="K54" i="10"/>
  <c r="K55" i="10"/>
  <c r="K56" i="10"/>
  <c r="K57" i="10"/>
  <c r="K58" i="10"/>
  <c r="K59" i="10"/>
  <c r="K60" i="10"/>
  <c r="K61" i="10"/>
  <c r="K62" i="10"/>
  <c r="K63" i="10"/>
  <c r="K64" i="10"/>
  <c r="K65" i="10"/>
  <c r="K66" i="10"/>
  <c r="K67" i="10"/>
  <c r="K68" i="10"/>
  <c r="K69" i="10"/>
  <c r="K70" i="10"/>
  <c r="K71" i="10"/>
  <c r="K72" i="10"/>
  <c r="K73" i="10"/>
  <c r="K74" i="10"/>
  <c r="K75" i="10"/>
  <c r="K76" i="10"/>
  <c r="K77" i="10"/>
  <c r="K78" i="10"/>
  <c r="K79" i="10"/>
  <c r="K80" i="10"/>
  <c r="K81" i="10"/>
  <c r="K82" i="10"/>
  <c r="K83" i="10"/>
  <c r="K84" i="10"/>
  <c r="K85" i="10"/>
  <c r="K86" i="10"/>
  <c r="K87" i="10"/>
  <c r="K88" i="10"/>
  <c r="K89" i="10"/>
  <c r="K90" i="10"/>
  <c r="K91" i="10"/>
  <c r="K92" i="10"/>
  <c r="K93" i="10"/>
  <c r="K94" i="10"/>
  <c r="K95" i="10"/>
  <c r="K96" i="10"/>
  <c r="K97" i="10"/>
  <c r="K98" i="10"/>
  <c r="K99" i="10"/>
  <c r="K100" i="10"/>
  <c r="K101" i="10"/>
  <c r="K102" i="10"/>
  <c r="K103" i="10"/>
  <c r="K104" i="10"/>
  <c r="K105" i="10"/>
  <c r="K106" i="10"/>
  <c r="K107" i="10"/>
  <c r="K108" i="10"/>
  <c r="K109" i="10"/>
  <c r="K110" i="10"/>
  <c r="K111" i="10"/>
  <c r="K112" i="10"/>
  <c r="K113" i="10"/>
  <c r="K114" i="10"/>
  <c r="K115" i="10"/>
  <c r="K116" i="10"/>
  <c r="K117" i="10"/>
  <c r="K118" i="10"/>
  <c r="K119" i="10"/>
  <c r="K120" i="10"/>
  <c r="K121" i="10"/>
  <c r="K122" i="10"/>
  <c r="K123" i="10"/>
  <c r="K124" i="10"/>
  <c r="K125" i="10"/>
  <c r="K126" i="10"/>
  <c r="K127" i="10"/>
  <c r="K128" i="10"/>
  <c r="K129" i="10"/>
  <c r="K130" i="10"/>
  <c r="K131" i="10"/>
  <c r="K132" i="10"/>
  <c r="K133" i="10"/>
  <c r="K134" i="10"/>
  <c r="K135" i="10"/>
  <c r="K136" i="10"/>
  <c r="K137" i="10"/>
  <c r="K138" i="10"/>
  <c r="K139" i="10"/>
  <c r="K140" i="10"/>
  <c r="K141" i="10"/>
  <c r="K142" i="10"/>
  <c r="K143" i="10"/>
  <c r="K144" i="10"/>
  <c r="K145" i="10"/>
  <c r="K146" i="10"/>
  <c r="K147" i="10"/>
  <c r="K148" i="10"/>
  <c r="K149" i="10"/>
  <c r="K150" i="10"/>
  <c r="K151" i="10"/>
  <c r="K152" i="10"/>
  <c r="K153" i="10"/>
  <c r="K154" i="10"/>
  <c r="K155" i="10"/>
  <c r="K156" i="10"/>
  <c r="K157" i="10"/>
  <c r="K158" i="10"/>
  <c r="K159" i="10"/>
  <c r="K160" i="10"/>
  <c r="K161" i="10"/>
  <c r="K162" i="10"/>
  <c r="K163" i="10"/>
  <c r="K164" i="10"/>
  <c r="K165" i="10"/>
  <c r="K166" i="10"/>
  <c r="K167" i="10"/>
  <c r="K168" i="10"/>
  <c r="K169" i="10"/>
  <c r="K170" i="10"/>
  <c r="K171" i="10"/>
  <c r="K172" i="10"/>
  <c r="K173" i="10"/>
  <c r="K174" i="10"/>
  <c r="K175" i="10"/>
  <c r="K176" i="10"/>
  <c r="K177" i="10"/>
  <c r="K178" i="10"/>
  <c r="K179" i="10"/>
  <c r="K180" i="10"/>
  <c r="K181" i="10"/>
  <c r="K182" i="10"/>
  <c r="K183" i="10"/>
  <c r="K184" i="10"/>
  <c r="K185" i="10"/>
  <c r="K186" i="10"/>
  <c r="K187" i="10"/>
  <c r="K188" i="10"/>
  <c r="K189" i="10"/>
  <c r="K190" i="10"/>
  <c r="K191" i="10"/>
  <c r="K192" i="10"/>
  <c r="K193" i="10"/>
  <c r="K194" i="10"/>
  <c r="K195" i="10"/>
  <c r="K196" i="10"/>
  <c r="K197" i="10"/>
  <c r="K198" i="10"/>
  <c r="K199" i="10"/>
  <c r="K200" i="10"/>
  <c r="K201" i="10"/>
  <c r="K202" i="10"/>
  <c r="K203" i="10"/>
  <c r="K204" i="10"/>
  <c r="K205" i="10"/>
  <c r="K206" i="10"/>
  <c r="K207" i="10"/>
  <c r="K208" i="10"/>
  <c r="K209" i="10"/>
  <c r="K210" i="10"/>
  <c r="K211" i="10"/>
  <c r="K212" i="10"/>
  <c r="K213" i="10"/>
  <c r="K214" i="10"/>
  <c r="K215" i="10"/>
  <c r="K216" i="10"/>
  <c r="K217" i="10"/>
  <c r="K218" i="10"/>
  <c r="K219" i="10"/>
  <c r="K220" i="10"/>
  <c r="K221" i="10"/>
  <c r="K222" i="10"/>
  <c r="K223" i="10"/>
  <c r="K224" i="10"/>
  <c r="K225" i="10"/>
  <c r="K226" i="10"/>
  <c r="K227" i="10"/>
  <c r="K228" i="10"/>
  <c r="K229" i="10"/>
  <c r="K230" i="10"/>
  <c r="K231" i="10"/>
  <c r="K232" i="10"/>
  <c r="K233" i="10"/>
  <c r="K234" i="10"/>
  <c r="K235" i="10"/>
  <c r="K236" i="10"/>
  <c r="K237" i="10"/>
  <c r="K238" i="10"/>
  <c r="K239" i="10"/>
  <c r="K240" i="10"/>
  <c r="K241" i="10"/>
  <c r="K242" i="10"/>
  <c r="K243" i="10"/>
  <c r="K244" i="10"/>
  <c r="K245" i="10"/>
  <c r="K246" i="10"/>
  <c r="K247" i="10"/>
  <c r="K248" i="10"/>
  <c r="K249" i="10"/>
  <c r="K250" i="10"/>
  <c r="K251" i="10"/>
  <c r="K252" i="10"/>
  <c r="K253" i="10"/>
  <c r="K254" i="10"/>
  <c r="K255" i="10"/>
  <c r="K256" i="10"/>
  <c r="K257" i="10"/>
  <c r="K258" i="10"/>
  <c r="K259" i="10"/>
  <c r="K260" i="10"/>
  <c r="K261" i="10"/>
  <c r="K262" i="10"/>
  <c r="K263" i="10"/>
  <c r="K264" i="10"/>
  <c r="K265" i="10"/>
  <c r="K266" i="10"/>
  <c r="K267" i="10"/>
  <c r="K268" i="10"/>
  <c r="K269" i="10"/>
  <c r="K270" i="10"/>
  <c r="K271" i="10"/>
  <c r="K272" i="10"/>
  <c r="K273" i="10"/>
  <c r="K274" i="10"/>
  <c r="K275" i="10"/>
  <c r="K276" i="10"/>
  <c r="K277" i="10"/>
  <c r="K278" i="10"/>
  <c r="K279" i="10"/>
  <c r="K280" i="10"/>
  <c r="K281" i="10"/>
  <c r="K282" i="10"/>
  <c r="K283" i="10"/>
  <c r="K284" i="10"/>
  <c r="K285" i="10"/>
  <c r="K286" i="10"/>
  <c r="K287" i="10"/>
  <c r="K288" i="10"/>
  <c r="K289" i="10"/>
  <c r="K290" i="10"/>
  <c r="K291" i="10"/>
  <c r="K292" i="10"/>
  <c r="K293" i="10"/>
  <c r="K294" i="10"/>
  <c r="K295" i="10"/>
  <c r="K296" i="10"/>
  <c r="K297" i="10"/>
  <c r="K298" i="10"/>
  <c r="K299" i="10"/>
  <c r="K300" i="10"/>
  <c r="K301" i="10"/>
  <c r="K302" i="10"/>
  <c r="K303" i="10"/>
  <c r="K304" i="10"/>
  <c r="K305" i="10"/>
  <c r="K306" i="10"/>
  <c r="K307" i="10"/>
  <c r="K308" i="10"/>
  <c r="K309" i="10"/>
  <c r="K310" i="10"/>
  <c r="K311" i="10"/>
  <c r="K312" i="10"/>
  <c r="K313" i="10"/>
  <c r="K314" i="10"/>
  <c r="K315" i="10"/>
  <c r="K316" i="10"/>
  <c r="K317" i="10"/>
  <c r="K318" i="10"/>
  <c r="K319" i="10"/>
  <c r="K320" i="10"/>
  <c r="K321" i="10"/>
  <c r="K322" i="10"/>
  <c r="K323" i="10"/>
  <c r="K324" i="10"/>
  <c r="K325" i="10"/>
  <c r="K326" i="10"/>
  <c r="K327" i="10"/>
  <c r="K328" i="10"/>
  <c r="K329" i="10"/>
  <c r="K330" i="10"/>
  <c r="K331" i="10"/>
  <c r="K332" i="10"/>
  <c r="K333" i="10"/>
  <c r="K334" i="10"/>
  <c r="K335" i="10"/>
  <c r="K336" i="10"/>
  <c r="K337" i="10"/>
  <c r="K338" i="10"/>
  <c r="K339" i="10"/>
  <c r="K340" i="10"/>
  <c r="K341" i="10"/>
  <c r="K342" i="10"/>
  <c r="K343" i="10"/>
  <c r="K344" i="10"/>
  <c r="K345" i="10"/>
  <c r="K346" i="10"/>
  <c r="K347" i="10"/>
  <c r="K348" i="10"/>
  <c r="K349" i="10"/>
  <c r="K350" i="10"/>
  <c r="K351" i="10"/>
  <c r="K352" i="10"/>
  <c r="K353" i="10"/>
  <c r="K354" i="10"/>
  <c r="K355" i="10"/>
  <c r="K356" i="10"/>
  <c r="K357" i="10"/>
  <c r="K358" i="10"/>
  <c r="K359" i="10"/>
  <c r="K360" i="10"/>
  <c r="K361" i="10"/>
  <c r="K362" i="10"/>
  <c r="K363" i="10"/>
  <c r="K364" i="10"/>
  <c r="K365" i="10"/>
  <c r="K366" i="10"/>
  <c r="K367" i="10"/>
  <c r="K368" i="10"/>
  <c r="K369" i="10"/>
  <c r="K370" i="10"/>
  <c r="K371" i="10"/>
  <c r="K372" i="10"/>
  <c r="K373" i="10"/>
  <c r="K374" i="10"/>
  <c r="K375" i="10"/>
  <c r="K376" i="10"/>
  <c r="K377" i="10"/>
  <c r="K378" i="10"/>
  <c r="K379" i="10"/>
  <c r="K380" i="10"/>
  <c r="K381" i="10"/>
  <c r="K382" i="10"/>
  <c r="K383" i="10"/>
  <c r="K384" i="10"/>
  <c r="K385" i="10"/>
  <c r="K386" i="10"/>
  <c r="K387" i="10"/>
  <c r="K388" i="10"/>
  <c r="K389" i="10"/>
  <c r="K390" i="10"/>
  <c r="K391" i="10"/>
  <c r="K392" i="10"/>
  <c r="K393" i="10"/>
  <c r="K394" i="10"/>
  <c r="K395" i="10"/>
  <c r="K396" i="10"/>
  <c r="K397" i="10"/>
  <c r="K398" i="10"/>
  <c r="K399" i="10"/>
  <c r="K400" i="10"/>
  <c r="K401" i="10"/>
  <c r="K402" i="10"/>
  <c r="K403" i="10"/>
  <c r="K404" i="10"/>
  <c r="K405" i="10"/>
  <c r="K406" i="10"/>
  <c r="K407" i="10"/>
  <c r="K408" i="10"/>
  <c r="K409" i="10"/>
  <c r="K410" i="10"/>
  <c r="K411" i="10"/>
  <c r="K412" i="10"/>
  <c r="K413" i="10"/>
  <c r="K414" i="10"/>
  <c r="K415" i="10"/>
  <c r="K416" i="10"/>
  <c r="K417" i="10"/>
  <c r="K418" i="10"/>
  <c r="K419" i="10"/>
  <c r="K420" i="10"/>
  <c r="K421" i="10"/>
  <c r="K422" i="10"/>
  <c r="K423" i="10"/>
  <c r="K424" i="10"/>
  <c r="K425" i="10"/>
  <c r="K426" i="10"/>
  <c r="K427" i="10"/>
  <c r="K428" i="10"/>
  <c r="K429" i="10"/>
  <c r="K430" i="10"/>
  <c r="K431" i="10"/>
  <c r="K432" i="10"/>
  <c r="K433" i="10"/>
  <c r="K434" i="10"/>
  <c r="K435" i="10"/>
  <c r="K436" i="10"/>
  <c r="K437" i="10"/>
  <c r="K438" i="10"/>
  <c r="K439" i="10"/>
  <c r="K440" i="10"/>
  <c r="K441" i="10"/>
  <c r="K442" i="10"/>
  <c r="K443" i="10"/>
  <c r="K444" i="10"/>
  <c r="K445" i="10"/>
  <c r="K446" i="10"/>
  <c r="K447" i="10"/>
  <c r="K448" i="10"/>
  <c r="K449" i="10"/>
  <c r="K450" i="10"/>
  <c r="K451" i="10"/>
  <c r="K452" i="10"/>
  <c r="K453" i="10"/>
  <c r="K454" i="10"/>
  <c r="K455" i="10"/>
  <c r="K456" i="10"/>
  <c r="K457" i="10"/>
  <c r="K458" i="10"/>
  <c r="K459" i="10"/>
  <c r="K460" i="10"/>
  <c r="K461" i="10"/>
  <c r="K462" i="10"/>
  <c r="K463" i="10"/>
  <c r="K464" i="10"/>
  <c r="K465" i="10"/>
  <c r="K466" i="10"/>
  <c r="K467" i="10"/>
  <c r="K468" i="10"/>
  <c r="K469" i="10"/>
  <c r="K470" i="10"/>
  <c r="K471" i="10"/>
  <c r="K472" i="10"/>
  <c r="K473" i="10"/>
  <c r="K474" i="10"/>
  <c r="K475" i="10"/>
  <c r="K476" i="10"/>
  <c r="K477" i="10"/>
  <c r="K478" i="10"/>
  <c r="K479" i="10"/>
  <c r="K480" i="10"/>
  <c r="K481" i="10"/>
  <c r="K482" i="10"/>
  <c r="K483" i="10"/>
  <c r="K484" i="10"/>
  <c r="K485" i="10"/>
  <c r="K486" i="10"/>
  <c r="K487" i="10"/>
  <c r="K488" i="10"/>
  <c r="K489" i="10"/>
  <c r="K490" i="10"/>
  <c r="K491" i="10"/>
  <c r="K492" i="10"/>
  <c r="K493" i="10"/>
  <c r="K494" i="10"/>
  <c r="K495" i="10"/>
  <c r="K496" i="10"/>
  <c r="K497" i="10"/>
  <c r="K498" i="10"/>
  <c r="K499" i="10"/>
  <c r="K500" i="10"/>
  <c r="K501" i="10"/>
  <c r="K502" i="10"/>
  <c r="K503" i="10"/>
  <c r="K504" i="10"/>
  <c r="K505" i="10"/>
  <c r="K506" i="10"/>
  <c r="K507" i="10"/>
  <c r="K508" i="10"/>
  <c r="K509" i="10"/>
  <c r="K510" i="10"/>
  <c r="K511" i="10"/>
  <c r="K512" i="10"/>
  <c r="K513" i="10"/>
  <c r="K514" i="10"/>
  <c r="K515" i="10"/>
  <c r="K516" i="10"/>
  <c r="K517" i="10"/>
  <c r="K518" i="10"/>
  <c r="K519" i="10"/>
  <c r="K520" i="10"/>
  <c r="K521" i="10"/>
  <c r="K522" i="10"/>
  <c r="K523" i="10"/>
  <c r="K524" i="10"/>
  <c r="K525" i="10"/>
  <c r="K526" i="10"/>
  <c r="K527" i="10"/>
  <c r="K528" i="10"/>
  <c r="K529" i="10"/>
  <c r="K530" i="10"/>
  <c r="K531" i="10"/>
  <c r="K532" i="10"/>
  <c r="K533" i="10"/>
  <c r="K534" i="10"/>
  <c r="K535" i="10"/>
  <c r="K536" i="10"/>
  <c r="K537" i="10"/>
  <c r="K538" i="10"/>
  <c r="K539" i="10"/>
  <c r="K540" i="10"/>
  <c r="K541" i="10"/>
  <c r="K542" i="10"/>
  <c r="K543" i="10"/>
  <c r="K544" i="10"/>
  <c r="K545" i="10"/>
  <c r="K546" i="10"/>
  <c r="K547" i="10"/>
  <c r="K548" i="10"/>
  <c r="K549" i="10"/>
  <c r="K550" i="10"/>
  <c r="K551" i="10"/>
  <c r="K552" i="10"/>
  <c r="K553" i="10"/>
  <c r="K554" i="10"/>
  <c r="K555" i="10"/>
  <c r="K556" i="10"/>
  <c r="K557" i="10"/>
  <c r="K558" i="10"/>
  <c r="K559" i="10"/>
  <c r="K560" i="10"/>
  <c r="K561" i="10"/>
  <c r="K562" i="10"/>
  <c r="K563" i="10"/>
  <c r="K564" i="10"/>
  <c r="K565" i="10"/>
  <c r="K566" i="10"/>
  <c r="K567" i="10"/>
  <c r="K568" i="10"/>
  <c r="K569" i="10"/>
  <c r="K570" i="10"/>
  <c r="K571" i="10"/>
  <c r="K572" i="10"/>
  <c r="K573" i="10"/>
  <c r="K574" i="10"/>
  <c r="K575" i="10"/>
  <c r="K576" i="10"/>
  <c r="K577" i="10"/>
  <c r="K578" i="10"/>
  <c r="K579" i="10"/>
  <c r="K580" i="10"/>
  <c r="K581" i="10"/>
  <c r="K582" i="10"/>
  <c r="K583" i="10"/>
  <c r="K584" i="10"/>
  <c r="K585" i="10"/>
  <c r="K586" i="10"/>
  <c r="K587" i="10"/>
  <c r="K588" i="10"/>
  <c r="K589" i="10"/>
  <c r="K590" i="10"/>
  <c r="K591" i="10"/>
  <c r="K592" i="10"/>
  <c r="K593" i="10"/>
  <c r="K594" i="10"/>
  <c r="K595" i="10"/>
  <c r="K596" i="10"/>
  <c r="K597" i="10"/>
  <c r="K598" i="10"/>
  <c r="K599" i="10"/>
  <c r="K600" i="10"/>
  <c r="K601" i="10"/>
  <c r="K602" i="10"/>
  <c r="K603" i="10"/>
  <c r="K604" i="10"/>
  <c r="K605" i="10"/>
  <c r="K606" i="10"/>
  <c r="K607" i="10"/>
  <c r="K608" i="10"/>
  <c r="K609" i="10"/>
  <c r="K610" i="10"/>
  <c r="K611" i="10"/>
  <c r="K612" i="10"/>
  <c r="K613" i="10"/>
  <c r="K614" i="10"/>
  <c r="K615" i="10"/>
  <c r="K616" i="10"/>
  <c r="K617" i="10"/>
  <c r="K618" i="10"/>
  <c r="K619" i="10"/>
  <c r="K620" i="10"/>
  <c r="K621" i="10"/>
  <c r="K622" i="10"/>
  <c r="K623" i="10"/>
  <c r="K624" i="10"/>
  <c r="K625" i="10"/>
  <c r="K626" i="10"/>
  <c r="K627" i="10"/>
  <c r="K628" i="10"/>
  <c r="K629" i="10"/>
  <c r="K630" i="10"/>
  <c r="K631" i="10"/>
  <c r="K632" i="10"/>
  <c r="K633" i="10"/>
  <c r="K634" i="10"/>
  <c r="K635" i="10"/>
  <c r="K636" i="10"/>
  <c r="K637" i="10"/>
  <c r="K638" i="10"/>
  <c r="K639" i="10"/>
  <c r="K640" i="10"/>
  <c r="K641" i="10"/>
  <c r="K642" i="10"/>
  <c r="K643" i="10"/>
  <c r="K644" i="10"/>
  <c r="K645" i="10"/>
  <c r="K646" i="10"/>
  <c r="K647" i="10"/>
  <c r="K648" i="10"/>
  <c r="K649" i="10"/>
  <c r="K650" i="10"/>
  <c r="K651" i="10"/>
  <c r="K652" i="10"/>
  <c r="K653" i="10"/>
  <c r="K654" i="10"/>
  <c r="K655" i="10"/>
  <c r="K656" i="10"/>
  <c r="K657" i="10"/>
  <c r="K658" i="10"/>
  <c r="K659" i="10"/>
  <c r="K660" i="10"/>
  <c r="K661" i="10"/>
  <c r="K662" i="10"/>
  <c r="K663" i="10"/>
  <c r="K664" i="10"/>
  <c r="K665" i="10"/>
  <c r="K666" i="10"/>
  <c r="K667" i="10"/>
  <c r="K668" i="10"/>
  <c r="K669" i="10"/>
  <c r="K670" i="10"/>
  <c r="K671" i="10"/>
  <c r="K672" i="10"/>
  <c r="K673" i="10"/>
  <c r="K674" i="10"/>
  <c r="K675" i="10"/>
  <c r="K676" i="10"/>
  <c r="K677" i="10"/>
  <c r="K678" i="10"/>
  <c r="K679" i="10"/>
  <c r="K680" i="10"/>
  <c r="K681" i="10"/>
  <c r="K682" i="10"/>
  <c r="K683" i="10"/>
  <c r="K684" i="10"/>
  <c r="K685" i="10"/>
  <c r="K686" i="10"/>
  <c r="K687" i="10"/>
  <c r="K688" i="10"/>
  <c r="K689" i="10"/>
  <c r="K690" i="10"/>
  <c r="K691" i="10"/>
  <c r="K692" i="10"/>
  <c r="K693" i="10"/>
  <c r="K694" i="10"/>
  <c r="K695" i="10"/>
  <c r="K696" i="10"/>
  <c r="K697" i="10"/>
  <c r="K698" i="10"/>
  <c r="K699" i="10"/>
  <c r="K700" i="10"/>
  <c r="K701" i="10"/>
  <c r="K702" i="10"/>
  <c r="K703" i="10"/>
  <c r="K704" i="10"/>
  <c r="K705" i="10"/>
  <c r="K706" i="10"/>
  <c r="K707" i="10"/>
  <c r="K708" i="10"/>
  <c r="K709" i="10"/>
  <c r="K710" i="10"/>
  <c r="K711" i="10"/>
  <c r="K712" i="10"/>
  <c r="K713" i="10"/>
  <c r="K714" i="10"/>
  <c r="K715" i="10"/>
  <c r="K716" i="10"/>
  <c r="K717" i="10"/>
  <c r="K718" i="10"/>
  <c r="K719" i="10"/>
  <c r="K720" i="10"/>
  <c r="K721" i="10"/>
  <c r="K722" i="10"/>
  <c r="K723" i="10"/>
  <c r="K724" i="10"/>
  <c r="K725" i="10"/>
  <c r="K726" i="10"/>
  <c r="K727" i="10"/>
  <c r="K728" i="10"/>
  <c r="K729" i="10"/>
  <c r="K730" i="10"/>
  <c r="K731" i="10"/>
  <c r="K732" i="10"/>
  <c r="K733" i="10"/>
  <c r="K734" i="10"/>
  <c r="K735" i="10"/>
  <c r="K736" i="10"/>
  <c r="K737" i="10"/>
  <c r="K738" i="10"/>
  <c r="K739" i="10"/>
  <c r="K740" i="10"/>
  <c r="K741" i="10"/>
  <c r="K742" i="10"/>
  <c r="K743" i="10"/>
  <c r="K744" i="10"/>
  <c r="K745" i="10"/>
  <c r="K746" i="10"/>
  <c r="K747" i="10"/>
  <c r="K748" i="10"/>
  <c r="K749" i="10"/>
  <c r="K750" i="10"/>
  <c r="K751" i="10"/>
  <c r="K752" i="10"/>
  <c r="K753" i="10"/>
  <c r="K754" i="10"/>
  <c r="K755" i="10"/>
  <c r="K756" i="10"/>
  <c r="K757" i="10"/>
  <c r="K758" i="10"/>
  <c r="K759" i="10"/>
  <c r="K760" i="10"/>
  <c r="K761" i="10"/>
  <c r="K762" i="10"/>
  <c r="K763" i="10"/>
  <c r="K764" i="10"/>
  <c r="K765" i="10"/>
  <c r="K766" i="10"/>
  <c r="K767" i="10"/>
  <c r="K768" i="10"/>
  <c r="K769" i="10"/>
  <c r="K770" i="10"/>
  <c r="K771" i="10"/>
  <c r="K772" i="10"/>
  <c r="K773" i="10"/>
  <c r="K774" i="10"/>
  <c r="K775" i="10"/>
  <c r="K776" i="10"/>
  <c r="K777" i="10"/>
  <c r="K778" i="10"/>
  <c r="K779" i="10"/>
  <c r="K780" i="10"/>
  <c r="K781" i="10"/>
  <c r="K782" i="10"/>
  <c r="K783" i="10"/>
  <c r="K784" i="10"/>
  <c r="K785" i="10"/>
  <c r="K786" i="10"/>
  <c r="K787" i="10"/>
  <c r="K788" i="10"/>
  <c r="K789" i="10"/>
  <c r="K790" i="10"/>
  <c r="K791" i="10"/>
  <c r="K792" i="10"/>
  <c r="K793" i="10"/>
  <c r="K794" i="10"/>
  <c r="K795" i="10"/>
  <c r="K796" i="10"/>
  <c r="K797" i="10"/>
  <c r="K798" i="10"/>
  <c r="K799" i="10"/>
  <c r="K800" i="10"/>
  <c r="K801" i="10"/>
  <c r="K802" i="10"/>
  <c r="K803" i="10"/>
  <c r="K804" i="10"/>
  <c r="K805" i="10"/>
  <c r="K806" i="10"/>
  <c r="K807" i="10"/>
  <c r="K808" i="10"/>
  <c r="K809" i="10"/>
  <c r="K810" i="10"/>
  <c r="K811" i="10"/>
  <c r="K812" i="10"/>
  <c r="K813" i="10"/>
  <c r="K814" i="10"/>
  <c r="K815" i="10"/>
  <c r="K816" i="10"/>
  <c r="K817" i="10"/>
  <c r="K818" i="10"/>
  <c r="K819" i="10"/>
  <c r="K820" i="10"/>
  <c r="K821" i="10"/>
  <c r="K822" i="10"/>
  <c r="K823" i="10"/>
  <c r="K824" i="10"/>
  <c r="K825" i="10"/>
  <c r="K826" i="10"/>
  <c r="K827" i="10"/>
  <c r="K828" i="10"/>
  <c r="K829" i="10"/>
  <c r="K830" i="10"/>
  <c r="K831" i="10"/>
  <c r="K832" i="10"/>
  <c r="K833" i="10"/>
  <c r="K834" i="10"/>
  <c r="K835" i="10"/>
  <c r="K836" i="10"/>
  <c r="K837" i="10"/>
  <c r="K838" i="10"/>
  <c r="K839" i="10"/>
  <c r="K840" i="10"/>
  <c r="K841" i="10"/>
  <c r="K842" i="10"/>
  <c r="K843" i="10"/>
  <c r="K844" i="10"/>
  <c r="K845" i="10"/>
  <c r="K846" i="10"/>
  <c r="K847" i="10"/>
  <c r="K848" i="10"/>
  <c r="K849" i="10"/>
  <c r="K850" i="10"/>
  <c r="K851" i="10"/>
  <c r="K852" i="10"/>
  <c r="K853" i="10"/>
  <c r="K854" i="10"/>
  <c r="K855" i="10"/>
  <c r="K856" i="10"/>
  <c r="K857" i="10"/>
  <c r="K858" i="10"/>
  <c r="K859" i="10"/>
  <c r="K860" i="10"/>
  <c r="K861" i="10"/>
  <c r="K862" i="10"/>
  <c r="K863" i="10"/>
  <c r="K864" i="10"/>
  <c r="K865" i="10"/>
  <c r="K866" i="10"/>
  <c r="K867" i="10"/>
  <c r="K868" i="10"/>
  <c r="K869" i="10"/>
  <c r="K870" i="10"/>
  <c r="K871" i="10"/>
  <c r="K872" i="10"/>
  <c r="K873" i="10"/>
  <c r="K874" i="10"/>
  <c r="K875" i="10"/>
  <c r="K876" i="10"/>
  <c r="K877" i="10"/>
  <c r="K878" i="10"/>
  <c r="K879" i="10"/>
  <c r="K880" i="10"/>
  <c r="K881" i="10"/>
  <c r="K882" i="10"/>
  <c r="K883" i="10"/>
  <c r="K884" i="10"/>
  <c r="K885" i="10"/>
  <c r="K886" i="10"/>
  <c r="K887" i="10"/>
  <c r="K888" i="10"/>
  <c r="K889" i="10"/>
  <c r="K890" i="10"/>
  <c r="K891" i="10"/>
  <c r="K892" i="10"/>
  <c r="K893" i="10"/>
  <c r="K894" i="10"/>
  <c r="K895" i="10"/>
  <c r="K896" i="10"/>
  <c r="K897" i="10"/>
  <c r="K898" i="10"/>
  <c r="K899" i="10"/>
  <c r="K900" i="10"/>
  <c r="K901" i="10"/>
  <c r="K902" i="10"/>
  <c r="K903" i="10"/>
  <c r="K904" i="10"/>
  <c r="K905" i="10"/>
  <c r="K906" i="10"/>
  <c r="K907" i="10"/>
  <c r="K908" i="10"/>
  <c r="K909" i="10"/>
  <c r="K910" i="10"/>
  <c r="K911" i="10"/>
  <c r="K912" i="10"/>
  <c r="K913" i="10"/>
  <c r="K914" i="10"/>
  <c r="K915" i="10"/>
  <c r="K916" i="10"/>
  <c r="K917" i="10"/>
  <c r="K918" i="10"/>
  <c r="K919" i="10"/>
  <c r="K920" i="10"/>
  <c r="K921" i="10"/>
  <c r="K922" i="10"/>
  <c r="K923" i="10"/>
  <c r="K924" i="10"/>
  <c r="K925" i="10"/>
  <c r="K926" i="10"/>
  <c r="K927" i="10"/>
  <c r="K928" i="10"/>
  <c r="K929" i="10"/>
  <c r="K930" i="10"/>
  <c r="K931" i="10"/>
  <c r="K932" i="10"/>
  <c r="K933" i="10"/>
  <c r="K934" i="10"/>
  <c r="K935" i="10"/>
  <c r="K936" i="10"/>
  <c r="K937" i="10"/>
  <c r="K938" i="10"/>
  <c r="K939" i="10"/>
  <c r="K940" i="10"/>
  <c r="K941" i="10"/>
  <c r="K942" i="10"/>
  <c r="K943" i="10"/>
  <c r="K944" i="10"/>
  <c r="K945" i="10"/>
  <c r="K946" i="10"/>
  <c r="K947" i="10"/>
  <c r="K948" i="10"/>
  <c r="K949" i="10"/>
  <c r="K950" i="10"/>
  <c r="K951" i="10"/>
  <c r="K952" i="10"/>
  <c r="K953" i="10"/>
  <c r="K954" i="10"/>
  <c r="K955" i="10"/>
  <c r="K956" i="10"/>
  <c r="K957" i="10"/>
  <c r="K958" i="10"/>
  <c r="K959" i="10"/>
  <c r="K960" i="10"/>
  <c r="K961" i="10"/>
  <c r="K962" i="10"/>
  <c r="K963" i="10"/>
  <c r="K964" i="10"/>
  <c r="K965" i="10"/>
  <c r="K966" i="10"/>
  <c r="K967" i="10"/>
  <c r="K968" i="10"/>
  <c r="K969" i="10"/>
  <c r="K970" i="10"/>
  <c r="K971" i="10"/>
  <c r="K972" i="10"/>
  <c r="K973" i="10"/>
  <c r="K974" i="10"/>
  <c r="K975" i="10"/>
  <c r="K976" i="10"/>
  <c r="K977" i="10"/>
  <c r="K978" i="10"/>
  <c r="K979" i="10"/>
  <c r="K980" i="10"/>
  <c r="K981" i="10"/>
  <c r="K982" i="10"/>
  <c r="K983" i="10"/>
  <c r="K984" i="10"/>
  <c r="K985" i="10"/>
  <c r="K986" i="10"/>
  <c r="K987" i="10"/>
  <c r="K988" i="10"/>
  <c r="K989" i="10"/>
  <c r="K990" i="10"/>
  <c r="K991" i="10"/>
  <c r="K992" i="10"/>
  <c r="K993" i="10"/>
  <c r="K994" i="10"/>
  <c r="K995" i="10"/>
  <c r="K996" i="10"/>
  <c r="K997" i="10"/>
  <c r="K998" i="10"/>
  <c r="K999" i="10"/>
  <c r="K1000" i="10"/>
  <c r="K1001" i="10"/>
  <c r="K1002" i="10"/>
  <c r="K1003" i="10"/>
  <c r="K1004" i="10"/>
  <c r="K1005" i="10"/>
  <c r="K1006" i="10"/>
  <c r="K1007" i="10"/>
  <c r="K1008" i="10"/>
  <c r="K1009" i="10"/>
  <c r="K1010" i="10"/>
  <c r="K1011" i="10"/>
  <c r="K1012" i="10"/>
  <c r="K1013" i="10"/>
  <c r="K1014" i="10"/>
  <c r="K1015" i="10"/>
  <c r="K1016" i="10"/>
  <c r="K1017" i="10"/>
  <c r="K1018" i="10"/>
  <c r="K1019" i="10"/>
  <c r="K1020" i="10"/>
  <c r="K1021" i="10"/>
  <c r="K1022" i="10"/>
  <c r="K1023" i="10"/>
  <c r="K1024" i="10"/>
  <c r="K1025" i="10"/>
  <c r="K1026" i="10"/>
  <c r="K1027" i="10"/>
  <c r="K1028" i="10"/>
  <c r="K1029" i="10"/>
  <c r="K1030" i="10"/>
  <c r="K1031" i="10"/>
  <c r="K1032" i="10"/>
  <c r="K1033" i="10"/>
  <c r="K1034" i="10"/>
  <c r="K1035" i="10"/>
  <c r="K1036" i="10"/>
  <c r="K1037" i="10"/>
  <c r="K1038" i="10"/>
  <c r="K1039" i="10"/>
  <c r="K1040" i="10"/>
  <c r="K1041" i="10"/>
  <c r="K1042" i="10"/>
  <c r="K1043" i="10"/>
  <c r="K1044" i="10"/>
  <c r="K1045" i="10"/>
  <c r="K1046" i="10"/>
  <c r="K1047" i="10"/>
  <c r="K1048" i="10"/>
  <c r="K1049" i="10"/>
  <c r="K1050" i="10"/>
  <c r="K1051" i="10"/>
  <c r="K1052" i="10"/>
  <c r="K1053" i="10"/>
  <c r="K1054" i="10"/>
  <c r="K1055" i="10"/>
  <c r="K1056" i="10"/>
  <c r="K1057" i="10"/>
  <c r="K1058" i="10"/>
  <c r="K1059" i="10"/>
  <c r="K1060" i="10"/>
  <c r="K1061" i="10"/>
  <c r="K1062" i="10"/>
  <c r="K1063" i="10"/>
  <c r="K1064" i="10"/>
  <c r="K1065" i="10"/>
  <c r="K1066" i="10"/>
  <c r="K1067" i="10"/>
  <c r="K1068" i="10"/>
  <c r="K1069" i="10"/>
  <c r="K1070" i="10"/>
  <c r="K1071" i="10"/>
  <c r="K1072" i="10"/>
  <c r="K1073" i="10"/>
  <c r="K1074" i="10"/>
  <c r="K1075" i="10"/>
  <c r="K1076" i="10"/>
  <c r="K1077" i="10"/>
  <c r="K1078" i="10"/>
  <c r="K1079" i="10"/>
  <c r="K1080" i="10"/>
  <c r="K1081" i="10"/>
  <c r="K1082" i="10"/>
  <c r="K1083" i="10"/>
  <c r="K1084" i="10"/>
  <c r="K1085" i="10"/>
  <c r="K1086" i="10"/>
  <c r="K1087" i="10"/>
  <c r="K1088" i="10"/>
  <c r="K1089" i="10"/>
  <c r="K1090" i="10"/>
  <c r="K1091" i="10"/>
  <c r="K1092" i="10"/>
  <c r="K1093" i="10"/>
  <c r="K1094" i="10"/>
  <c r="K1095" i="10"/>
  <c r="K1096" i="10"/>
  <c r="K1097" i="10"/>
  <c r="K1098" i="10"/>
  <c r="K1099" i="10"/>
  <c r="K1100" i="10"/>
  <c r="K1101" i="10"/>
  <c r="K1102" i="10"/>
  <c r="K1103" i="10"/>
  <c r="K1104" i="10"/>
  <c r="K1105" i="10"/>
  <c r="K1106" i="10"/>
  <c r="K1107" i="10"/>
  <c r="K1108" i="10"/>
  <c r="K1109" i="10"/>
  <c r="K1110" i="10"/>
  <c r="K1111" i="10"/>
  <c r="K1112" i="10"/>
  <c r="K1113" i="10"/>
  <c r="K1114" i="10"/>
  <c r="K1115" i="10"/>
  <c r="K1116" i="10"/>
  <c r="K1117" i="10"/>
  <c r="K1118" i="10"/>
  <c r="K1119" i="10"/>
  <c r="K1120" i="10"/>
  <c r="K1121" i="10"/>
  <c r="K1122" i="10"/>
  <c r="K1123" i="10"/>
  <c r="K1124" i="10"/>
  <c r="K1125" i="10"/>
  <c r="K1126" i="10"/>
  <c r="K1127" i="10"/>
  <c r="K1128" i="10"/>
  <c r="K1129" i="10"/>
  <c r="K1130" i="10"/>
  <c r="K1131" i="10"/>
  <c r="K1132" i="10"/>
  <c r="K1133" i="10"/>
  <c r="K1134" i="10"/>
  <c r="K1135" i="10"/>
  <c r="K1136" i="10"/>
  <c r="K1137" i="10"/>
  <c r="K1138" i="10"/>
  <c r="K1139" i="10"/>
  <c r="K1140" i="10"/>
  <c r="K1141" i="10"/>
  <c r="K1142" i="10"/>
  <c r="K1143" i="10"/>
  <c r="K1144" i="10"/>
  <c r="K1145" i="10"/>
  <c r="K1146" i="10"/>
  <c r="K1147" i="10"/>
  <c r="K1148" i="10"/>
  <c r="K1149" i="10"/>
  <c r="K1150" i="10"/>
  <c r="K1151" i="10"/>
  <c r="K1152" i="10"/>
  <c r="K1153" i="10"/>
  <c r="K1154" i="10"/>
  <c r="K1155" i="10"/>
  <c r="K1156" i="10"/>
  <c r="K1157" i="10"/>
  <c r="K1158" i="10"/>
  <c r="K1159" i="10"/>
  <c r="K1160" i="10"/>
  <c r="K1161" i="10"/>
  <c r="K1162" i="10"/>
  <c r="K1163" i="10"/>
  <c r="K1164" i="10"/>
  <c r="K1165" i="10"/>
  <c r="K1166" i="10"/>
  <c r="K1167" i="10"/>
  <c r="K1168" i="10"/>
  <c r="K1169" i="10"/>
  <c r="K1170" i="10"/>
  <c r="K1171" i="10"/>
  <c r="K1172" i="10"/>
  <c r="K1173" i="10"/>
  <c r="K1174" i="10"/>
  <c r="K1175" i="10"/>
  <c r="K1176" i="10"/>
  <c r="K1177" i="10"/>
  <c r="K1178" i="10"/>
  <c r="K1179" i="10"/>
  <c r="K1180" i="10"/>
  <c r="K1181" i="10"/>
  <c r="K1182" i="10"/>
  <c r="K1183" i="10"/>
  <c r="K1184" i="10"/>
  <c r="K1185" i="10"/>
  <c r="K1186" i="10"/>
  <c r="K1187" i="10"/>
  <c r="K1188" i="10"/>
  <c r="K1189" i="10"/>
  <c r="K1190" i="10"/>
  <c r="K1191" i="10"/>
  <c r="K1192" i="10"/>
  <c r="K1193" i="10"/>
  <c r="K1194" i="10"/>
  <c r="K1195" i="10"/>
  <c r="K1196" i="10"/>
  <c r="K1197" i="10"/>
  <c r="K1198" i="10"/>
  <c r="K1199" i="10"/>
  <c r="K1200" i="10"/>
  <c r="K1201" i="10"/>
  <c r="K1202" i="10"/>
  <c r="K1203" i="10"/>
  <c r="K1204" i="10"/>
  <c r="K1205" i="10"/>
  <c r="K1206" i="10"/>
  <c r="K1207" i="10"/>
  <c r="K1208" i="10"/>
  <c r="K1209" i="10"/>
  <c r="K1210" i="10"/>
  <c r="K1211" i="10"/>
  <c r="K1212" i="10"/>
  <c r="K1213" i="10"/>
  <c r="K1214" i="10"/>
  <c r="K1215" i="10"/>
  <c r="K1216" i="10"/>
  <c r="K1217" i="10"/>
  <c r="K1218" i="10"/>
  <c r="K1219" i="10"/>
  <c r="K1220" i="10"/>
  <c r="K1221" i="10"/>
  <c r="K1222" i="10"/>
  <c r="K1223" i="10"/>
  <c r="K1224" i="10"/>
  <c r="K1225" i="10"/>
  <c r="K1226" i="10"/>
  <c r="K1227" i="10"/>
  <c r="K1228" i="10"/>
  <c r="K1229" i="10"/>
  <c r="K1230" i="10"/>
  <c r="K1231" i="10"/>
  <c r="K1232" i="10"/>
  <c r="K1233" i="10"/>
  <c r="K1234" i="10"/>
  <c r="K1235" i="10"/>
  <c r="K1236" i="10"/>
  <c r="K1237" i="10"/>
  <c r="K1238" i="10"/>
  <c r="K1239" i="10"/>
  <c r="K1240" i="10"/>
  <c r="K1241" i="10"/>
  <c r="K1242" i="10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F2" i="15" s="1"/>
  <c r="K180" i="1"/>
  <c r="F3" i="15" s="1"/>
  <c r="K181" i="1"/>
  <c r="F4" i="15" s="1"/>
  <c r="K182" i="1"/>
  <c r="F5" i="15" s="1"/>
  <c r="K183" i="1"/>
  <c r="F6" i="15" s="1"/>
  <c r="K184" i="1"/>
  <c r="F7" i="15" s="1"/>
  <c r="K185" i="1"/>
  <c r="F8" i="15" s="1"/>
  <c r="K186" i="1"/>
  <c r="F9" i="15" s="1"/>
  <c r="K187" i="1"/>
  <c r="F10" i="15" s="1"/>
  <c r="K188" i="1"/>
  <c r="F11" i="15" s="1"/>
  <c r="K189" i="1"/>
  <c r="F12" i="15" s="1"/>
  <c r="K190" i="1"/>
  <c r="F13" i="15" s="1"/>
  <c r="K191" i="1"/>
  <c r="F14" i="15" s="1"/>
  <c r="K192" i="1"/>
  <c r="F15" i="15" s="1"/>
  <c r="K193" i="1"/>
  <c r="F16" i="15" s="1"/>
  <c r="K194" i="1"/>
  <c r="F17" i="15" s="1"/>
  <c r="K195" i="1"/>
  <c r="F18" i="15" s="1"/>
  <c r="K196" i="1"/>
  <c r="F19" i="15" s="1"/>
  <c r="K197" i="1"/>
  <c r="F20" i="15" s="1"/>
  <c r="K198" i="1"/>
  <c r="F21" i="15" s="1"/>
  <c r="K199" i="1"/>
  <c r="F22" i="15" s="1"/>
  <c r="K200" i="1"/>
  <c r="F23" i="15" s="1"/>
  <c r="K201" i="1"/>
  <c r="F24" i="15" s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26" i="2"/>
  <c r="F26" i="15" s="1"/>
  <c r="K27" i="2"/>
  <c r="F27" i="15" s="1"/>
  <c r="K28" i="2"/>
  <c r="F28" i="15" s="1"/>
  <c r="K29" i="2"/>
  <c r="F29" i="15" s="1"/>
  <c r="K30" i="2"/>
  <c r="K31" i="2"/>
  <c r="F31" i="15" s="1"/>
  <c r="K32" i="2"/>
  <c r="F32" i="15" s="1"/>
  <c r="K33" i="2"/>
  <c r="F33" i="15" s="1"/>
  <c r="K34" i="2"/>
  <c r="F34" i="15" s="1"/>
  <c r="K35" i="2"/>
  <c r="F35" i="15" s="1"/>
  <c r="K36" i="2"/>
  <c r="F36" i="15" s="1"/>
  <c r="K37" i="2"/>
  <c r="F37" i="15" s="1"/>
  <c r="K38" i="2"/>
  <c r="K39" i="2"/>
  <c r="F39" i="15" s="1"/>
  <c r="K40" i="2"/>
  <c r="F40" i="15" s="1"/>
  <c r="K41" i="2"/>
  <c r="F41" i="15" s="1"/>
  <c r="K42" i="2"/>
  <c r="F42" i="15" s="1"/>
  <c r="K43" i="2"/>
  <c r="F43" i="15" s="1"/>
  <c r="K44" i="2"/>
  <c r="F44" i="15" s="1"/>
  <c r="K45" i="2"/>
  <c r="F45" i="15" s="1"/>
  <c r="K46" i="2"/>
  <c r="K47" i="2"/>
  <c r="F47" i="15" s="1"/>
  <c r="K48" i="2"/>
  <c r="F48" i="15" s="1"/>
  <c r="K49" i="2"/>
  <c r="F49" i="15" s="1"/>
  <c r="K50" i="2"/>
  <c r="F50" i="15" s="1"/>
  <c r="K51" i="2"/>
  <c r="F51" i="15" s="1"/>
  <c r="K52" i="2"/>
  <c r="F52" i="15" s="1"/>
  <c r="K53" i="2"/>
  <c r="F53" i="15" s="1"/>
  <c r="K54" i="2"/>
  <c r="K55" i="2"/>
  <c r="F55" i="15" s="1"/>
  <c r="K56" i="2"/>
  <c r="F56" i="15" s="1"/>
  <c r="K57" i="2"/>
  <c r="F57" i="15" s="1"/>
  <c r="K58" i="2"/>
  <c r="F58" i="15" s="1"/>
  <c r="K59" i="2"/>
  <c r="F59" i="15" s="1"/>
  <c r="K60" i="2"/>
  <c r="F60" i="15" s="1"/>
  <c r="K61" i="2"/>
  <c r="F61" i="15" s="1"/>
  <c r="K62" i="2"/>
  <c r="K63" i="2"/>
  <c r="F63" i="15" s="1"/>
  <c r="K64" i="2"/>
  <c r="F64" i="15" s="1"/>
  <c r="K65" i="2"/>
  <c r="F65" i="15" s="1"/>
  <c r="K66" i="2"/>
  <c r="F66" i="15" s="1"/>
  <c r="K67" i="2"/>
  <c r="F67" i="15" s="1"/>
  <c r="K68" i="2"/>
  <c r="F68" i="15" s="1"/>
  <c r="K69" i="2"/>
  <c r="F69" i="15" s="1"/>
  <c r="K70" i="2"/>
  <c r="K71" i="2"/>
  <c r="F71" i="15" s="1"/>
  <c r="K72" i="2"/>
  <c r="F72" i="15" s="1"/>
  <c r="K73" i="2"/>
  <c r="F73" i="15" s="1"/>
  <c r="K74" i="2"/>
  <c r="F74" i="15" s="1"/>
  <c r="K75" i="2"/>
  <c r="F75" i="15" s="1"/>
  <c r="K76" i="2"/>
  <c r="F76" i="15" s="1"/>
  <c r="K77" i="2"/>
  <c r="F77" i="15" s="1"/>
  <c r="K78" i="2"/>
  <c r="K79" i="2"/>
  <c r="F79" i="15" s="1"/>
  <c r="K80" i="2"/>
  <c r="F80" i="15" s="1"/>
  <c r="K81" i="2"/>
  <c r="F81" i="15" s="1"/>
  <c r="K82" i="2"/>
  <c r="F82" i="15" s="1"/>
  <c r="K83" i="2"/>
  <c r="F83" i="15" s="1"/>
  <c r="K84" i="2"/>
  <c r="F84" i="15" s="1"/>
  <c r="K85" i="2"/>
  <c r="F85" i="15" s="1"/>
  <c r="K86" i="2"/>
  <c r="K87" i="2"/>
  <c r="F87" i="15" s="1"/>
  <c r="K88" i="2"/>
  <c r="F88" i="15" s="1"/>
  <c r="K89" i="2"/>
  <c r="F89" i="15" s="1"/>
  <c r="K90" i="2"/>
  <c r="F90" i="15" s="1"/>
  <c r="K91" i="2"/>
  <c r="F91" i="15" s="1"/>
  <c r="K92" i="2"/>
  <c r="F92" i="15" s="1"/>
  <c r="K93" i="2"/>
  <c r="F93" i="15" s="1"/>
  <c r="K94" i="2"/>
  <c r="K95" i="2"/>
  <c r="F95" i="15" s="1"/>
  <c r="K96" i="2"/>
  <c r="F96" i="15" s="1"/>
  <c r="K97" i="2"/>
  <c r="F97" i="15" s="1"/>
  <c r="K98" i="2"/>
  <c r="F98" i="15" s="1"/>
  <c r="K99" i="2"/>
  <c r="F99" i="15" s="1"/>
  <c r="K100" i="2"/>
  <c r="F100" i="15" s="1"/>
  <c r="K101" i="2"/>
  <c r="F101" i="15" s="1"/>
  <c r="K102" i="2"/>
  <c r="K103" i="2"/>
  <c r="F103" i="15" s="1"/>
  <c r="K104" i="2"/>
  <c r="F104" i="15" s="1"/>
  <c r="K105" i="2"/>
  <c r="F105" i="15" s="1"/>
  <c r="K106" i="2"/>
  <c r="F106" i="15" s="1"/>
  <c r="K107" i="2"/>
  <c r="F107" i="15" s="1"/>
  <c r="K108" i="2"/>
  <c r="F108" i="15" s="1"/>
  <c r="K109" i="2"/>
  <c r="F109" i="15" s="1"/>
  <c r="K110" i="2"/>
  <c r="K111" i="2"/>
  <c r="F111" i="15" s="1"/>
  <c r="K112" i="2"/>
  <c r="F112" i="15" s="1"/>
  <c r="K113" i="2"/>
  <c r="F113" i="15" s="1"/>
  <c r="K114" i="2"/>
  <c r="F114" i="15" s="1"/>
  <c r="K115" i="2"/>
  <c r="F115" i="15" s="1"/>
  <c r="K116" i="2"/>
  <c r="F116" i="15" s="1"/>
  <c r="K117" i="2"/>
  <c r="F117" i="15" s="1"/>
  <c r="K118" i="2"/>
  <c r="F118" i="15" s="1"/>
  <c r="K119" i="2"/>
  <c r="F119" i="15" s="1"/>
  <c r="K120" i="2"/>
  <c r="F120" i="15" s="1"/>
  <c r="K121" i="2"/>
  <c r="F121" i="15" s="1"/>
  <c r="K122" i="2"/>
  <c r="F122" i="15" s="1"/>
  <c r="K123" i="2"/>
  <c r="F123" i="15" s="1"/>
  <c r="K124" i="2"/>
  <c r="F124" i="15" s="1"/>
  <c r="K125" i="2"/>
  <c r="F125" i="15" s="1"/>
  <c r="K126" i="2"/>
  <c r="F126" i="15" s="1"/>
  <c r="K127" i="2"/>
  <c r="F127" i="15" s="1"/>
  <c r="K128" i="2"/>
  <c r="F128" i="15" s="1"/>
  <c r="K129" i="2"/>
  <c r="F129" i="15" s="1"/>
  <c r="K130" i="2"/>
  <c r="F130" i="15" s="1"/>
  <c r="K131" i="2"/>
  <c r="F131" i="15" s="1"/>
  <c r="K132" i="2"/>
  <c r="F132" i="15" s="1"/>
  <c r="K133" i="2"/>
  <c r="F133" i="15" s="1"/>
  <c r="K134" i="2"/>
  <c r="F134" i="15" s="1"/>
  <c r="K135" i="2"/>
  <c r="F135" i="15" s="1"/>
  <c r="K136" i="2"/>
  <c r="F136" i="15" s="1"/>
  <c r="K137" i="2"/>
  <c r="F137" i="15" s="1"/>
  <c r="K138" i="2"/>
  <c r="F138" i="15" s="1"/>
  <c r="K139" i="2"/>
  <c r="F139" i="15" s="1"/>
  <c r="K140" i="2"/>
  <c r="F140" i="15" s="1"/>
  <c r="K141" i="2"/>
  <c r="F141" i="15" s="1"/>
  <c r="K142" i="2"/>
  <c r="F142" i="15" s="1"/>
  <c r="K143" i="2"/>
  <c r="F143" i="15" s="1"/>
  <c r="K144" i="2"/>
  <c r="F144" i="15" s="1"/>
  <c r="K145" i="2"/>
  <c r="F145" i="15" s="1"/>
  <c r="K146" i="2"/>
  <c r="F146" i="15" s="1"/>
  <c r="K147" i="2"/>
  <c r="F147" i="15" s="1"/>
  <c r="K148" i="2"/>
  <c r="F148" i="15" s="1"/>
  <c r="K149" i="2"/>
  <c r="F149" i="15" s="1"/>
  <c r="K150" i="2"/>
  <c r="F150" i="15" s="1"/>
  <c r="K151" i="2"/>
  <c r="F151" i="15" s="1"/>
  <c r="K152" i="2"/>
  <c r="F152" i="15" s="1"/>
  <c r="K153" i="2"/>
  <c r="F153" i="15" s="1"/>
  <c r="K154" i="2"/>
  <c r="F154" i="15" s="1"/>
  <c r="K155" i="2"/>
  <c r="F155" i="15" s="1"/>
  <c r="K156" i="2"/>
  <c r="F156" i="15" s="1"/>
  <c r="K157" i="2"/>
  <c r="F157" i="15" s="1"/>
  <c r="K158" i="2"/>
  <c r="F158" i="15" s="1"/>
  <c r="K159" i="2"/>
  <c r="F159" i="15" s="1"/>
  <c r="K160" i="2"/>
  <c r="F160" i="15" s="1"/>
  <c r="K161" i="2"/>
  <c r="F161" i="15" s="1"/>
  <c r="K162" i="2"/>
  <c r="F162" i="15" s="1"/>
  <c r="K163" i="2"/>
  <c r="F163" i="15" s="1"/>
  <c r="K164" i="2"/>
  <c r="F164" i="15" s="1"/>
  <c r="K165" i="2"/>
  <c r="F165" i="15" s="1"/>
  <c r="K166" i="2"/>
  <c r="F166" i="15" s="1"/>
  <c r="K167" i="2"/>
  <c r="F167" i="15" s="1"/>
  <c r="K168" i="2"/>
  <c r="F168" i="15" s="1"/>
  <c r="K169" i="2"/>
  <c r="F169" i="15" s="1"/>
  <c r="K170" i="2"/>
  <c r="F170" i="15" s="1"/>
  <c r="K171" i="2"/>
  <c r="F171" i="15" s="1"/>
  <c r="K172" i="2"/>
  <c r="F172" i="15" s="1"/>
  <c r="K173" i="2"/>
  <c r="F173" i="15" s="1"/>
  <c r="K174" i="2"/>
  <c r="F174" i="15" s="1"/>
  <c r="K175" i="2"/>
  <c r="F175" i="15" s="1"/>
  <c r="K176" i="2"/>
  <c r="F176" i="15" s="1"/>
  <c r="K177" i="2"/>
  <c r="F177" i="15" s="1"/>
  <c r="K178" i="2"/>
  <c r="F178" i="15" s="1"/>
  <c r="K179" i="2"/>
  <c r="F179" i="15" s="1"/>
  <c r="K180" i="2"/>
  <c r="F180" i="15" s="1"/>
  <c r="K181" i="2"/>
  <c r="F181" i="15" s="1"/>
  <c r="K182" i="2"/>
  <c r="F182" i="15" s="1"/>
  <c r="K183" i="2"/>
  <c r="F183" i="15" s="1"/>
  <c r="K184" i="2"/>
  <c r="F184" i="15" s="1"/>
  <c r="K185" i="2"/>
  <c r="F185" i="15" s="1"/>
  <c r="K186" i="2"/>
  <c r="F186" i="15" s="1"/>
  <c r="K187" i="2"/>
  <c r="F187" i="15" s="1"/>
  <c r="K188" i="2"/>
  <c r="F188" i="15" s="1"/>
  <c r="K189" i="2"/>
  <c r="F189" i="15" s="1"/>
  <c r="K190" i="2"/>
  <c r="F190" i="15" s="1"/>
  <c r="K191" i="2"/>
  <c r="F191" i="15" s="1"/>
  <c r="K192" i="2"/>
  <c r="F192" i="15" s="1"/>
  <c r="K193" i="2"/>
  <c r="F193" i="15" s="1"/>
  <c r="K194" i="2"/>
  <c r="F194" i="15" s="1"/>
  <c r="K195" i="2"/>
  <c r="F195" i="15" s="1"/>
  <c r="K196" i="2"/>
  <c r="F196" i="15" s="1"/>
  <c r="K197" i="2"/>
  <c r="F197" i="15" s="1"/>
  <c r="K198" i="2"/>
  <c r="F198" i="15" s="1"/>
  <c r="K199" i="2"/>
  <c r="F199" i="15" s="1"/>
  <c r="K200" i="2"/>
  <c r="F200" i="15" s="1"/>
  <c r="K201" i="2"/>
  <c r="F201" i="15" s="1"/>
  <c r="K202" i="2"/>
  <c r="F202" i="15" s="1"/>
  <c r="K203" i="2"/>
  <c r="F203" i="15" s="1"/>
  <c r="K204" i="2"/>
  <c r="F204" i="15" s="1"/>
  <c r="K205" i="2"/>
  <c r="F205" i="15" s="1"/>
  <c r="K206" i="2"/>
  <c r="F206" i="15" s="1"/>
  <c r="K207" i="2"/>
  <c r="F207" i="15" s="1"/>
  <c r="K208" i="2"/>
  <c r="F208" i="15" s="1"/>
  <c r="K209" i="2"/>
  <c r="F209" i="15" s="1"/>
  <c r="K210" i="2"/>
  <c r="F210" i="15" s="1"/>
  <c r="K211" i="2"/>
  <c r="F211" i="15" s="1"/>
  <c r="K212" i="2"/>
  <c r="F212" i="15" s="1"/>
  <c r="K213" i="2"/>
  <c r="F213" i="15" s="1"/>
  <c r="K214" i="2"/>
  <c r="F214" i="15" s="1"/>
  <c r="K215" i="2"/>
  <c r="F215" i="15" s="1"/>
  <c r="K216" i="2"/>
  <c r="F216" i="15" s="1"/>
  <c r="K217" i="2"/>
  <c r="F217" i="15" s="1"/>
  <c r="K218" i="2"/>
  <c r="F218" i="15" s="1"/>
  <c r="K219" i="2"/>
  <c r="F219" i="15" s="1"/>
  <c r="K220" i="2"/>
  <c r="F220" i="15" s="1"/>
  <c r="K221" i="2"/>
  <c r="F221" i="15" s="1"/>
  <c r="K222" i="2"/>
  <c r="F222" i="15" s="1"/>
  <c r="K223" i="2"/>
  <c r="F223" i="15" s="1"/>
  <c r="K224" i="2"/>
  <c r="F224" i="15" s="1"/>
  <c r="K225" i="2"/>
  <c r="F225" i="15" s="1"/>
  <c r="K226" i="2"/>
  <c r="F226" i="15" s="1"/>
  <c r="K227" i="2"/>
  <c r="F227" i="15" s="1"/>
  <c r="K228" i="2"/>
  <c r="F228" i="15" s="1"/>
  <c r="K229" i="2"/>
  <c r="F229" i="15" s="1"/>
  <c r="K230" i="2"/>
  <c r="F230" i="15" s="1"/>
  <c r="K231" i="2"/>
  <c r="F231" i="15" s="1"/>
  <c r="K232" i="2"/>
  <c r="F232" i="15" s="1"/>
  <c r="K233" i="2"/>
  <c r="F233" i="15" s="1"/>
  <c r="K234" i="2"/>
  <c r="F234" i="15" s="1"/>
  <c r="K235" i="2"/>
  <c r="F235" i="15" s="1"/>
  <c r="K236" i="2"/>
  <c r="F236" i="15" s="1"/>
  <c r="K237" i="2"/>
  <c r="F237" i="15" s="1"/>
  <c r="K238" i="2"/>
  <c r="F238" i="15" s="1"/>
  <c r="K239" i="2"/>
  <c r="F239" i="15" s="1"/>
  <c r="K240" i="2"/>
  <c r="F240" i="15" s="1"/>
  <c r="K241" i="2"/>
  <c r="F241" i="15" s="1"/>
  <c r="K242" i="2"/>
  <c r="F242" i="15" s="1"/>
  <c r="K243" i="2"/>
  <c r="F243" i="15" s="1"/>
  <c r="K244" i="2"/>
  <c r="F244" i="15" s="1"/>
  <c r="K245" i="2"/>
  <c r="F245" i="15" s="1"/>
  <c r="K246" i="2"/>
  <c r="F246" i="15" s="1"/>
  <c r="K247" i="2"/>
  <c r="F247" i="15" s="1"/>
  <c r="K248" i="2"/>
  <c r="F248" i="15" s="1"/>
  <c r="K249" i="2"/>
  <c r="F249" i="15" s="1"/>
  <c r="K250" i="2"/>
  <c r="F250" i="15" s="1"/>
  <c r="K251" i="2"/>
  <c r="F251" i="15" s="1"/>
  <c r="K252" i="2"/>
  <c r="F252" i="15" s="1"/>
  <c r="K253" i="2"/>
  <c r="F253" i="15" s="1"/>
  <c r="K254" i="2"/>
  <c r="F254" i="15" s="1"/>
  <c r="K255" i="2"/>
  <c r="F255" i="15" s="1"/>
  <c r="K256" i="2"/>
  <c r="F256" i="15" s="1"/>
  <c r="K257" i="2"/>
  <c r="F257" i="15" s="1"/>
  <c r="K258" i="2"/>
  <c r="F258" i="15" s="1"/>
  <c r="K259" i="2"/>
  <c r="F259" i="15" s="1"/>
  <c r="K260" i="2"/>
  <c r="F260" i="15" s="1"/>
  <c r="K261" i="2"/>
  <c r="F261" i="15" s="1"/>
  <c r="K262" i="2"/>
  <c r="F262" i="15" s="1"/>
  <c r="K263" i="2"/>
  <c r="F263" i="15" s="1"/>
  <c r="K264" i="2"/>
  <c r="F264" i="15" s="1"/>
  <c r="K265" i="2"/>
  <c r="F265" i="15" s="1"/>
  <c r="K266" i="2"/>
  <c r="F266" i="15" s="1"/>
  <c r="K267" i="2"/>
  <c r="F267" i="15" s="1"/>
  <c r="K268" i="2"/>
  <c r="F268" i="15" s="1"/>
  <c r="K269" i="2"/>
  <c r="F269" i="15" s="1"/>
  <c r="K270" i="2"/>
  <c r="F270" i="15" s="1"/>
  <c r="K271" i="2"/>
  <c r="F271" i="15" s="1"/>
  <c r="K272" i="2"/>
  <c r="F272" i="15" s="1"/>
  <c r="K273" i="2"/>
  <c r="F273" i="15" s="1"/>
  <c r="K274" i="2"/>
  <c r="F274" i="15" s="1"/>
  <c r="K275" i="2"/>
  <c r="F275" i="15" s="1"/>
  <c r="K276" i="2"/>
  <c r="F276" i="15" s="1"/>
  <c r="K277" i="2"/>
  <c r="F277" i="15" s="1"/>
  <c r="K278" i="2"/>
  <c r="F278" i="15" s="1"/>
  <c r="K279" i="2"/>
  <c r="F279" i="15" s="1"/>
  <c r="K280" i="2"/>
  <c r="F280" i="15" s="1"/>
  <c r="K281" i="2"/>
  <c r="F281" i="15" s="1"/>
  <c r="K282" i="2"/>
  <c r="F282" i="15" s="1"/>
  <c r="K283" i="2"/>
  <c r="F283" i="15" s="1"/>
  <c r="K284" i="2"/>
  <c r="F284" i="15" s="1"/>
  <c r="K285" i="2"/>
  <c r="F285" i="15" s="1"/>
  <c r="K286" i="2"/>
  <c r="F286" i="15" s="1"/>
  <c r="K287" i="2"/>
  <c r="F287" i="15" s="1"/>
  <c r="K288" i="2"/>
  <c r="F288" i="15" s="1"/>
  <c r="K289" i="2"/>
  <c r="F289" i="15" s="1"/>
  <c r="K290" i="2"/>
  <c r="F290" i="15" s="1"/>
  <c r="K291" i="2"/>
  <c r="F291" i="15" s="1"/>
  <c r="K292" i="2"/>
  <c r="F292" i="15" s="1"/>
  <c r="K293" i="2"/>
  <c r="F293" i="15" s="1"/>
  <c r="K294" i="2"/>
  <c r="F294" i="15" s="1"/>
  <c r="K295" i="2"/>
  <c r="F295" i="15" s="1"/>
  <c r="K296" i="2"/>
  <c r="F296" i="15" s="1"/>
  <c r="K297" i="2"/>
  <c r="F297" i="15" s="1"/>
  <c r="K298" i="2"/>
  <c r="F298" i="15" s="1"/>
  <c r="K299" i="2"/>
  <c r="F299" i="15" s="1"/>
  <c r="K300" i="2"/>
  <c r="F300" i="15" s="1"/>
  <c r="K301" i="2"/>
  <c r="F301" i="15" s="1"/>
  <c r="K302" i="2"/>
  <c r="F302" i="15" s="1"/>
  <c r="K303" i="2"/>
  <c r="F303" i="15" s="1"/>
  <c r="K304" i="2"/>
  <c r="F304" i="15" s="1"/>
  <c r="K305" i="2"/>
  <c r="F305" i="15" s="1"/>
  <c r="K306" i="2"/>
  <c r="F306" i="15" s="1"/>
  <c r="K307" i="2"/>
  <c r="F307" i="15" s="1"/>
  <c r="K308" i="2"/>
  <c r="F308" i="15" s="1"/>
  <c r="K309" i="2"/>
  <c r="F309" i="15" s="1"/>
  <c r="K310" i="2"/>
  <c r="F310" i="15" s="1"/>
  <c r="K311" i="2"/>
  <c r="F311" i="15" s="1"/>
  <c r="K312" i="2"/>
  <c r="F312" i="15" s="1"/>
  <c r="K313" i="2"/>
  <c r="F313" i="15" s="1"/>
  <c r="K314" i="2"/>
  <c r="F314" i="15" s="1"/>
  <c r="K315" i="2"/>
  <c r="F315" i="15" s="1"/>
  <c r="K316" i="2"/>
  <c r="F316" i="15" s="1"/>
  <c r="K317" i="2"/>
  <c r="F317" i="15" s="1"/>
  <c r="K318" i="2"/>
  <c r="F318" i="15" s="1"/>
  <c r="K319" i="2"/>
  <c r="F319" i="15" s="1"/>
  <c r="K320" i="2"/>
  <c r="F320" i="15" s="1"/>
  <c r="K321" i="2"/>
  <c r="F321" i="15" s="1"/>
  <c r="K322" i="2"/>
  <c r="F322" i="15" s="1"/>
  <c r="K323" i="2"/>
  <c r="F323" i="15" s="1"/>
  <c r="K324" i="2"/>
  <c r="F324" i="15" s="1"/>
  <c r="K325" i="2"/>
  <c r="F325" i="15" s="1"/>
  <c r="K326" i="2"/>
  <c r="F326" i="15" s="1"/>
  <c r="K327" i="2"/>
  <c r="F327" i="15" s="1"/>
  <c r="K328" i="2"/>
  <c r="F328" i="15" s="1"/>
  <c r="K329" i="2"/>
  <c r="F329" i="15" s="1"/>
  <c r="K330" i="2"/>
  <c r="F330" i="15" s="1"/>
  <c r="K331" i="2"/>
  <c r="F331" i="15" s="1"/>
  <c r="K332" i="2"/>
  <c r="F332" i="15" s="1"/>
  <c r="K333" i="2"/>
  <c r="F333" i="15" s="1"/>
  <c r="K334" i="2"/>
  <c r="F334" i="15" s="1"/>
  <c r="K335" i="2"/>
  <c r="F335" i="15" s="1"/>
  <c r="K336" i="2"/>
  <c r="F336" i="15" s="1"/>
  <c r="K337" i="2"/>
  <c r="F337" i="15" s="1"/>
  <c r="K338" i="2"/>
  <c r="F338" i="15" s="1"/>
  <c r="K339" i="2"/>
  <c r="F339" i="15" s="1"/>
  <c r="K340" i="2"/>
  <c r="F340" i="15" s="1"/>
  <c r="K341" i="2"/>
  <c r="F341" i="15" s="1"/>
  <c r="K342" i="2"/>
  <c r="F342" i="15" s="1"/>
  <c r="K343" i="2"/>
  <c r="F343" i="15" s="1"/>
  <c r="K344" i="2"/>
  <c r="F344" i="15" s="1"/>
  <c r="K345" i="2"/>
  <c r="F345" i="15" s="1"/>
  <c r="K346" i="2"/>
  <c r="F346" i="15" s="1"/>
  <c r="K347" i="2"/>
  <c r="F347" i="15" s="1"/>
  <c r="K348" i="2"/>
  <c r="F348" i="15" s="1"/>
  <c r="K349" i="2"/>
  <c r="F349" i="15" s="1"/>
  <c r="K350" i="2"/>
  <c r="F350" i="15" s="1"/>
  <c r="K351" i="2"/>
  <c r="F351" i="15" s="1"/>
  <c r="K352" i="2"/>
  <c r="F352" i="15" s="1"/>
  <c r="K353" i="2"/>
  <c r="F353" i="15" s="1"/>
  <c r="K354" i="2"/>
  <c r="F354" i="15" s="1"/>
  <c r="K355" i="2"/>
  <c r="F355" i="15" s="1"/>
  <c r="K356" i="2"/>
  <c r="F356" i="15" s="1"/>
  <c r="K357" i="2"/>
  <c r="F357" i="15" s="1"/>
  <c r="K358" i="2"/>
  <c r="F358" i="15" s="1"/>
  <c r="K359" i="2"/>
  <c r="F359" i="15" s="1"/>
  <c r="K360" i="2"/>
  <c r="F360" i="15" s="1"/>
  <c r="K361" i="2"/>
  <c r="F361" i="15" s="1"/>
  <c r="K362" i="2"/>
  <c r="F362" i="15" s="1"/>
  <c r="K363" i="2"/>
  <c r="F363" i="15" s="1"/>
  <c r="K364" i="2"/>
  <c r="F364" i="15" s="1"/>
  <c r="K365" i="2"/>
  <c r="F365" i="15" s="1"/>
  <c r="K366" i="2"/>
  <c r="F366" i="15" s="1"/>
  <c r="K367" i="2"/>
  <c r="F367" i="15" s="1"/>
  <c r="K368" i="2"/>
  <c r="F368" i="15" s="1"/>
  <c r="K369" i="2"/>
  <c r="F369" i="15" s="1"/>
  <c r="K370" i="2"/>
  <c r="F370" i="15" s="1"/>
  <c r="K371" i="2"/>
  <c r="F371" i="15" s="1"/>
  <c r="K372" i="2"/>
  <c r="F372" i="15" s="1"/>
  <c r="K373" i="2"/>
  <c r="F373" i="15" s="1"/>
  <c r="K374" i="2"/>
  <c r="F374" i="15" s="1"/>
  <c r="K375" i="2"/>
  <c r="F375" i="15" s="1"/>
  <c r="K376" i="2"/>
  <c r="F376" i="15" s="1"/>
  <c r="K377" i="2"/>
  <c r="F377" i="15" s="1"/>
  <c r="K378" i="2"/>
  <c r="F378" i="15" s="1"/>
  <c r="K379" i="2"/>
  <c r="F379" i="15" s="1"/>
  <c r="K380" i="2"/>
  <c r="F380" i="15" s="1"/>
  <c r="K381" i="2"/>
  <c r="F381" i="15" s="1"/>
  <c r="K382" i="2"/>
  <c r="F382" i="15" s="1"/>
  <c r="K383" i="2"/>
  <c r="F383" i="15" s="1"/>
  <c r="K384" i="2"/>
  <c r="F384" i="15" s="1"/>
  <c r="K385" i="2"/>
  <c r="F385" i="15" s="1"/>
  <c r="K386" i="2"/>
  <c r="F386" i="15" s="1"/>
  <c r="K387" i="2"/>
  <c r="F387" i="15" s="1"/>
  <c r="K388" i="2"/>
  <c r="F388" i="15" s="1"/>
  <c r="K389" i="2"/>
  <c r="F389" i="15" s="1"/>
  <c r="K390" i="2"/>
  <c r="F390" i="15" s="1"/>
  <c r="K391" i="2"/>
  <c r="F391" i="15" s="1"/>
  <c r="K392" i="2"/>
  <c r="F392" i="15" s="1"/>
  <c r="K393" i="2"/>
  <c r="F393" i="15" s="1"/>
  <c r="K394" i="2"/>
  <c r="F394" i="15" s="1"/>
  <c r="K395" i="2"/>
  <c r="F395" i="15" s="1"/>
  <c r="K396" i="2"/>
  <c r="F396" i="15" s="1"/>
  <c r="K397" i="2"/>
  <c r="F397" i="15" s="1"/>
  <c r="K398" i="2"/>
  <c r="F398" i="15" s="1"/>
  <c r="K399" i="2"/>
  <c r="F399" i="15" s="1"/>
  <c r="K400" i="2"/>
  <c r="F400" i="15" s="1"/>
  <c r="K401" i="2"/>
  <c r="F401" i="15" s="1"/>
  <c r="K402" i="2"/>
  <c r="F402" i="15" s="1"/>
  <c r="K403" i="2"/>
  <c r="F403" i="15" s="1"/>
  <c r="K404" i="2"/>
  <c r="F404" i="15" s="1"/>
  <c r="K405" i="2"/>
  <c r="F405" i="15" s="1"/>
  <c r="K406" i="2"/>
  <c r="F406" i="15" s="1"/>
  <c r="K407" i="2"/>
  <c r="F407" i="15" s="1"/>
  <c r="K408" i="2"/>
  <c r="F408" i="15" s="1"/>
  <c r="K409" i="2"/>
  <c r="F409" i="15" s="1"/>
  <c r="K410" i="2"/>
  <c r="F410" i="15" s="1"/>
  <c r="K411" i="2"/>
  <c r="F411" i="15" s="1"/>
  <c r="K412" i="2"/>
  <c r="F412" i="15" s="1"/>
  <c r="K413" i="2"/>
  <c r="F413" i="15" s="1"/>
  <c r="K414" i="2"/>
  <c r="F414" i="15" s="1"/>
  <c r="K415" i="2"/>
  <c r="F415" i="15" s="1"/>
  <c r="K416" i="2"/>
  <c r="F416" i="15" s="1"/>
  <c r="K417" i="2"/>
  <c r="F417" i="15" s="1"/>
  <c r="K418" i="2"/>
  <c r="F418" i="15" s="1"/>
  <c r="K419" i="2"/>
  <c r="F419" i="15" s="1"/>
  <c r="K420" i="2"/>
  <c r="F420" i="15" s="1"/>
  <c r="K421" i="2"/>
  <c r="F421" i="15" s="1"/>
  <c r="K422" i="2"/>
  <c r="F422" i="15" s="1"/>
  <c r="K423" i="2"/>
  <c r="F423" i="15" s="1"/>
  <c r="K424" i="2"/>
  <c r="F424" i="15" s="1"/>
  <c r="K425" i="2"/>
  <c r="F425" i="15" s="1"/>
  <c r="K426" i="2"/>
  <c r="F426" i="15" s="1"/>
  <c r="K427" i="2"/>
  <c r="F427" i="15" s="1"/>
  <c r="K428" i="2"/>
  <c r="F428" i="15" s="1"/>
  <c r="K429" i="2"/>
  <c r="F429" i="15" s="1"/>
  <c r="K430" i="2"/>
  <c r="F430" i="15" s="1"/>
  <c r="K431" i="2"/>
  <c r="F431" i="15" s="1"/>
  <c r="K432" i="2"/>
  <c r="F432" i="15" s="1"/>
  <c r="K433" i="2"/>
  <c r="F433" i="15" s="1"/>
  <c r="K434" i="2"/>
  <c r="F434" i="15" s="1"/>
  <c r="K435" i="2"/>
  <c r="F435" i="15" s="1"/>
  <c r="K436" i="2"/>
  <c r="F436" i="15" s="1"/>
  <c r="K437" i="2"/>
  <c r="F437" i="15" s="1"/>
  <c r="K438" i="2"/>
  <c r="F438" i="15" s="1"/>
  <c r="K439" i="2"/>
  <c r="F439" i="15" s="1"/>
  <c r="K440" i="2"/>
  <c r="F440" i="15" s="1"/>
  <c r="K441" i="2"/>
  <c r="F441" i="15" s="1"/>
  <c r="K442" i="2"/>
  <c r="F442" i="15" s="1"/>
  <c r="K443" i="2"/>
  <c r="F443" i="15" s="1"/>
  <c r="K444" i="2"/>
  <c r="F444" i="15" s="1"/>
  <c r="K445" i="2"/>
  <c r="F445" i="15" s="1"/>
  <c r="K446" i="2"/>
  <c r="F446" i="15" s="1"/>
  <c r="K447" i="2"/>
  <c r="F447" i="15" s="1"/>
  <c r="K448" i="2"/>
  <c r="F448" i="15" s="1"/>
  <c r="K449" i="2"/>
  <c r="F449" i="15" s="1"/>
  <c r="K450" i="2"/>
  <c r="F450" i="15" s="1"/>
  <c r="K451" i="2"/>
  <c r="F451" i="15" s="1"/>
  <c r="K452" i="2"/>
  <c r="F452" i="15" s="1"/>
  <c r="K453" i="2"/>
  <c r="F453" i="15" s="1"/>
  <c r="K454" i="2"/>
  <c r="F454" i="15" s="1"/>
  <c r="K455" i="2"/>
  <c r="F455" i="15" s="1"/>
  <c r="K456" i="2"/>
  <c r="F456" i="15" s="1"/>
  <c r="K457" i="2"/>
  <c r="F457" i="15" s="1"/>
  <c r="K458" i="2"/>
  <c r="F458" i="15" s="1"/>
  <c r="K459" i="2"/>
  <c r="F459" i="15" s="1"/>
  <c r="K460" i="2"/>
  <c r="F460" i="15" s="1"/>
  <c r="K461" i="2"/>
  <c r="F461" i="15" s="1"/>
  <c r="K462" i="2"/>
  <c r="F462" i="15" s="1"/>
  <c r="K463" i="2"/>
  <c r="F463" i="15" s="1"/>
  <c r="K464" i="2"/>
  <c r="F464" i="15" s="1"/>
  <c r="K465" i="2"/>
  <c r="F465" i="15" s="1"/>
  <c r="K466" i="2"/>
  <c r="F466" i="15" s="1"/>
  <c r="K467" i="2"/>
  <c r="F467" i="15" s="1"/>
  <c r="K468" i="2"/>
  <c r="F468" i="15" s="1"/>
  <c r="K469" i="2"/>
  <c r="F469" i="15" s="1"/>
  <c r="K470" i="2"/>
  <c r="F470" i="15" s="1"/>
  <c r="K471" i="2"/>
  <c r="F471" i="15" s="1"/>
  <c r="K472" i="2"/>
  <c r="F472" i="15" s="1"/>
  <c r="K473" i="2"/>
  <c r="F473" i="15" s="1"/>
  <c r="K474" i="2"/>
  <c r="F474" i="15" s="1"/>
  <c r="K475" i="2"/>
  <c r="F475" i="15" s="1"/>
  <c r="K476" i="2"/>
  <c r="F476" i="15" s="1"/>
  <c r="K477" i="2"/>
  <c r="F477" i="15" s="1"/>
  <c r="K478" i="2"/>
  <c r="F478" i="15" s="1"/>
  <c r="K479" i="2"/>
  <c r="F479" i="15" s="1"/>
  <c r="K480" i="2"/>
  <c r="F480" i="15" s="1"/>
  <c r="K481" i="2"/>
  <c r="F481" i="15" s="1"/>
  <c r="K482" i="2"/>
  <c r="F482" i="15" s="1"/>
  <c r="K483" i="2"/>
  <c r="F483" i="15" s="1"/>
  <c r="K484" i="2"/>
  <c r="F484" i="15" s="1"/>
  <c r="K485" i="2"/>
  <c r="F485" i="15" s="1"/>
  <c r="K486" i="2"/>
  <c r="F486" i="15" s="1"/>
  <c r="K487" i="2"/>
  <c r="F487" i="15" s="1"/>
  <c r="K488" i="2"/>
  <c r="F488" i="15" s="1"/>
  <c r="K489" i="2"/>
  <c r="F489" i="15" s="1"/>
  <c r="K490" i="2"/>
  <c r="F490" i="15" s="1"/>
  <c r="K491" i="2"/>
  <c r="F491" i="15" s="1"/>
  <c r="K492" i="2"/>
  <c r="F492" i="15" s="1"/>
  <c r="K493" i="2"/>
  <c r="F493" i="15" s="1"/>
  <c r="K494" i="2"/>
  <c r="F494" i="15" s="1"/>
  <c r="K495" i="2"/>
  <c r="F495" i="15" s="1"/>
  <c r="K496" i="2"/>
  <c r="F496" i="15" s="1"/>
  <c r="K497" i="2"/>
  <c r="F497" i="15" s="1"/>
  <c r="K498" i="2"/>
  <c r="F498" i="15" s="1"/>
  <c r="K499" i="2"/>
  <c r="F499" i="15" s="1"/>
  <c r="K500" i="2"/>
  <c r="F500" i="15" s="1"/>
  <c r="K501" i="2"/>
  <c r="F501" i="15" s="1"/>
  <c r="K502" i="2"/>
  <c r="F502" i="15" s="1"/>
  <c r="K503" i="2"/>
  <c r="F503" i="15" s="1"/>
  <c r="K504" i="2"/>
  <c r="F504" i="15" s="1"/>
  <c r="K505" i="2"/>
  <c r="F505" i="15" s="1"/>
  <c r="K506" i="2"/>
  <c r="F506" i="15" s="1"/>
  <c r="K507" i="2"/>
  <c r="F507" i="15" s="1"/>
  <c r="K508" i="2"/>
  <c r="F508" i="15" s="1"/>
  <c r="K509" i="2"/>
  <c r="F509" i="15" s="1"/>
  <c r="K510" i="2"/>
  <c r="F510" i="15" s="1"/>
  <c r="K511" i="2"/>
  <c r="F511" i="15" s="1"/>
  <c r="K512" i="2"/>
  <c r="F512" i="15" s="1"/>
  <c r="K513" i="2"/>
  <c r="F513" i="15" s="1"/>
  <c r="K514" i="2"/>
  <c r="F514" i="15" s="1"/>
  <c r="K515" i="2"/>
  <c r="F515" i="15" s="1"/>
  <c r="K516" i="2"/>
  <c r="F516" i="15" s="1"/>
  <c r="K517" i="2"/>
  <c r="F517" i="15" s="1"/>
  <c r="K518" i="2"/>
  <c r="F518" i="15" s="1"/>
  <c r="K519" i="2"/>
  <c r="F519" i="15" s="1"/>
  <c r="K520" i="2"/>
  <c r="F520" i="15" s="1"/>
  <c r="K521" i="2"/>
  <c r="F521" i="15" s="1"/>
  <c r="K522" i="2"/>
  <c r="F522" i="15" s="1"/>
  <c r="K523" i="2"/>
  <c r="F523" i="15" s="1"/>
  <c r="K524" i="2"/>
  <c r="F524" i="15" s="1"/>
  <c r="K525" i="2"/>
  <c r="F525" i="15" s="1"/>
  <c r="K526" i="2"/>
  <c r="F526" i="15" s="1"/>
  <c r="K527" i="2"/>
  <c r="F527" i="15" s="1"/>
  <c r="K528" i="2"/>
  <c r="F528" i="15" s="1"/>
  <c r="K529" i="2"/>
  <c r="F529" i="15" s="1"/>
  <c r="K530" i="2"/>
  <c r="F530" i="15" s="1"/>
  <c r="K531" i="2"/>
  <c r="F531" i="15" s="1"/>
  <c r="K532" i="2"/>
  <c r="F532" i="15" s="1"/>
  <c r="K533" i="2"/>
  <c r="F533" i="15" s="1"/>
  <c r="K534" i="2"/>
  <c r="F534" i="15" s="1"/>
  <c r="K535" i="2"/>
  <c r="F535" i="15" s="1"/>
  <c r="K536" i="2"/>
  <c r="F536" i="15" s="1"/>
  <c r="K537" i="2"/>
  <c r="F537" i="15" s="1"/>
  <c r="K538" i="2"/>
  <c r="F538" i="15" s="1"/>
  <c r="K539" i="2"/>
  <c r="F539" i="15" s="1"/>
  <c r="K540" i="2"/>
  <c r="F540" i="15" s="1"/>
  <c r="K541" i="2"/>
  <c r="F541" i="15" s="1"/>
  <c r="K542" i="2"/>
  <c r="F542" i="15" s="1"/>
  <c r="K543" i="2"/>
  <c r="F543" i="15" s="1"/>
  <c r="K544" i="2"/>
  <c r="F544" i="15" s="1"/>
  <c r="K545" i="2"/>
  <c r="F545" i="15" s="1"/>
  <c r="K546" i="2"/>
  <c r="F546" i="15" s="1"/>
  <c r="K547" i="2"/>
  <c r="F547" i="15" s="1"/>
  <c r="K548" i="2"/>
  <c r="F548" i="15" s="1"/>
  <c r="K549" i="2"/>
  <c r="F549" i="15" s="1"/>
  <c r="K550" i="2"/>
  <c r="F550" i="15" s="1"/>
  <c r="K551" i="2"/>
  <c r="F551" i="15" s="1"/>
  <c r="K552" i="2"/>
  <c r="F552" i="15" s="1"/>
  <c r="K553" i="2"/>
  <c r="F553" i="15" s="1"/>
  <c r="K554" i="2"/>
  <c r="F554" i="15" s="1"/>
  <c r="K555" i="2"/>
  <c r="F555" i="15" s="1"/>
  <c r="K556" i="2"/>
  <c r="F556" i="15" s="1"/>
  <c r="K557" i="2"/>
  <c r="F557" i="15" s="1"/>
  <c r="K558" i="2"/>
  <c r="F558" i="15" s="1"/>
  <c r="K559" i="2"/>
  <c r="F559" i="15" s="1"/>
  <c r="K560" i="2"/>
  <c r="F560" i="15" s="1"/>
  <c r="K561" i="2"/>
  <c r="F561" i="15" s="1"/>
  <c r="K562" i="2"/>
  <c r="F562" i="15" s="1"/>
  <c r="K563" i="2"/>
  <c r="F563" i="15" s="1"/>
  <c r="K564" i="2"/>
  <c r="F564" i="15" s="1"/>
  <c r="K565" i="2"/>
  <c r="F565" i="15" s="1"/>
  <c r="K566" i="2"/>
  <c r="F566" i="15" s="1"/>
  <c r="K567" i="2"/>
  <c r="F567" i="15" s="1"/>
  <c r="K568" i="2"/>
  <c r="F568" i="15" s="1"/>
  <c r="K569" i="2"/>
  <c r="F569" i="15" s="1"/>
  <c r="K570" i="2"/>
  <c r="F570" i="15" s="1"/>
  <c r="K571" i="2"/>
  <c r="F571" i="15" s="1"/>
  <c r="K572" i="2"/>
  <c r="F572" i="15" s="1"/>
  <c r="K573" i="2"/>
  <c r="F573" i="15" s="1"/>
  <c r="K574" i="2"/>
  <c r="F574" i="15" s="1"/>
  <c r="K575" i="2"/>
  <c r="F575" i="15" s="1"/>
  <c r="K576" i="2"/>
  <c r="F576" i="15" s="1"/>
  <c r="K577" i="2"/>
  <c r="F577" i="15" s="1"/>
  <c r="K578" i="2"/>
  <c r="F578" i="15" s="1"/>
  <c r="K579" i="2"/>
  <c r="F579" i="15" s="1"/>
  <c r="K580" i="2"/>
  <c r="F580" i="15" s="1"/>
  <c r="K581" i="2"/>
  <c r="F581" i="15" s="1"/>
  <c r="K582" i="2"/>
  <c r="F582" i="15" s="1"/>
  <c r="K583" i="2"/>
  <c r="F583" i="15" s="1"/>
  <c r="K584" i="2"/>
  <c r="F584" i="15" s="1"/>
  <c r="K585" i="2"/>
  <c r="F585" i="15" s="1"/>
  <c r="K586" i="2"/>
  <c r="F586" i="15" s="1"/>
  <c r="K587" i="2"/>
  <c r="F587" i="15" s="1"/>
  <c r="K588" i="2"/>
  <c r="F588" i="15" s="1"/>
  <c r="K589" i="2"/>
  <c r="F589" i="15" s="1"/>
  <c r="K590" i="2"/>
  <c r="F590" i="15" s="1"/>
  <c r="K591" i="2"/>
  <c r="F591" i="15" s="1"/>
  <c r="K592" i="2"/>
  <c r="F592" i="15" s="1"/>
  <c r="K593" i="2"/>
  <c r="F593" i="15" s="1"/>
  <c r="K594" i="2"/>
  <c r="F594" i="15" s="1"/>
  <c r="K595" i="2"/>
  <c r="F595" i="15" s="1"/>
  <c r="K596" i="2"/>
  <c r="F596" i="15" s="1"/>
  <c r="K597" i="2"/>
  <c r="F597" i="15" s="1"/>
  <c r="K598" i="2"/>
  <c r="F598" i="15" s="1"/>
  <c r="K599" i="2"/>
  <c r="F599" i="15" s="1"/>
  <c r="K600" i="2"/>
  <c r="F600" i="15" s="1"/>
  <c r="K601" i="2"/>
  <c r="F601" i="15" s="1"/>
  <c r="K602" i="2"/>
  <c r="F602" i="15" s="1"/>
  <c r="K603" i="2"/>
  <c r="F603" i="15" s="1"/>
  <c r="K604" i="2"/>
  <c r="F604" i="15" s="1"/>
  <c r="K605" i="2"/>
  <c r="F605" i="15" s="1"/>
  <c r="K606" i="2"/>
  <c r="F606" i="15" s="1"/>
  <c r="K607" i="2"/>
  <c r="F607" i="15" s="1"/>
  <c r="K608" i="2"/>
  <c r="F608" i="15" s="1"/>
  <c r="K609" i="2"/>
  <c r="F609" i="15" s="1"/>
  <c r="K610" i="2"/>
  <c r="F610" i="15" s="1"/>
  <c r="K611" i="2"/>
  <c r="F611" i="15" s="1"/>
  <c r="K612" i="2"/>
  <c r="F612" i="15" s="1"/>
  <c r="K613" i="2"/>
  <c r="F613" i="15" s="1"/>
  <c r="K614" i="2"/>
  <c r="F614" i="15" s="1"/>
  <c r="K615" i="2"/>
  <c r="F615" i="15" s="1"/>
  <c r="K616" i="2"/>
  <c r="F616" i="15" s="1"/>
  <c r="K617" i="2"/>
  <c r="F617" i="15" s="1"/>
  <c r="K618" i="2"/>
  <c r="F618" i="15" s="1"/>
  <c r="K619" i="2"/>
  <c r="F619" i="15" s="1"/>
  <c r="K620" i="2"/>
  <c r="F620" i="15" s="1"/>
  <c r="K621" i="2"/>
  <c r="F621" i="15" s="1"/>
  <c r="K622" i="2"/>
  <c r="F622" i="15" s="1"/>
  <c r="K623" i="2"/>
  <c r="F623" i="15" s="1"/>
  <c r="K624" i="2"/>
  <c r="F624" i="15" s="1"/>
  <c r="K625" i="2"/>
  <c r="F625" i="15" s="1"/>
  <c r="K626" i="2"/>
  <c r="F626" i="15" s="1"/>
  <c r="K627" i="2"/>
  <c r="F627" i="15" s="1"/>
  <c r="K628" i="2"/>
  <c r="F628" i="15" s="1"/>
  <c r="K629" i="2"/>
  <c r="F629" i="15" s="1"/>
  <c r="K630" i="2"/>
  <c r="F630" i="15" s="1"/>
  <c r="K631" i="2"/>
  <c r="F631" i="15" s="1"/>
  <c r="K632" i="2"/>
  <c r="F632" i="15" s="1"/>
  <c r="K633" i="2"/>
  <c r="F633" i="15" s="1"/>
  <c r="K634" i="2"/>
  <c r="F634" i="15" s="1"/>
  <c r="K635" i="2"/>
  <c r="F635" i="15" s="1"/>
  <c r="K636" i="2"/>
  <c r="F636" i="15" s="1"/>
  <c r="K637" i="2"/>
  <c r="F637" i="15" s="1"/>
  <c r="K638" i="2"/>
  <c r="F638" i="15" s="1"/>
  <c r="K639" i="2"/>
  <c r="F639" i="15" s="1"/>
  <c r="K640" i="2"/>
  <c r="F640" i="15" s="1"/>
  <c r="K641" i="2"/>
  <c r="F641" i="15" s="1"/>
  <c r="K642" i="2"/>
  <c r="F642" i="15" s="1"/>
  <c r="K643" i="2"/>
  <c r="F643" i="15" s="1"/>
  <c r="K644" i="2"/>
  <c r="F644" i="15" s="1"/>
  <c r="K645" i="2"/>
  <c r="F645" i="15" s="1"/>
  <c r="K646" i="2"/>
  <c r="F646" i="15" s="1"/>
  <c r="K647" i="2"/>
  <c r="F647" i="15" s="1"/>
  <c r="K648" i="2"/>
  <c r="F648" i="15" s="1"/>
  <c r="K649" i="2"/>
  <c r="F649" i="15" s="1"/>
  <c r="K650" i="2"/>
  <c r="F650" i="15" s="1"/>
  <c r="K651" i="2"/>
  <c r="F651" i="15" s="1"/>
  <c r="K652" i="2"/>
  <c r="F652" i="15" s="1"/>
  <c r="K653" i="2"/>
  <c r="F653" i="15" s="1"/>
  <c r="K654" i="2"/>
  <c r="F654" i="15" s="1"/>
  <c r="K655" i="2"/>
  <c r="F655" i="15" s="1"/>
  <c r="K656" i="2"/>
  <c r="F656" i="15" s="1"/>
  <c r="K657" i="2"/>
  <c r="F657" i="15" s="1"/>
  <c r="K658" i="2"/>
  <c r="F658" i="15" s="1"/>
  <c r="K659" i="2"/>
  <c r="F659" i="15" s="1"/>
  <c r="K660" i="2"/>
  <c r="F660" i="15" s="1"/>
  <c r="K661" i="2"/>
  <c r="F661" i="15" s="1"/>
  <c r="K662" i="2"/>
  <c r="F662" i="15" s="1"/>
  <c r="K663" i="2"/>
  <c r="F663" i="15" s="1"/>
  <c r="K664" i="2"/>
  <c r="F664" i="15" s="1"/>
  <c r="K665" i="2"/>
  <c r="F665" i="15" s="1"/>
  <c r="K666" i="2"/>
  <c r="F666" i="15" s="1"/>
  <c r="K667" i="2"/>
  <c r="F667" i="15" s="1"/>
  <c r="K668" i="2"/>
  <c r="F668" i="15" s="1"/>
  <c r="K669" i="2"/>
  <c r="F669" i="15" s="1"/>
  <c r="K670" i="2"/>
  <c r="F670" i="15" s="1"/>
  <c r="K671" i="2"/>
  <c r="F671" i="15" s="1"/>
  <c r="K672" i="2"/>
  <c r="F672" i="15" s="1"/>
  <c r="K673" i="2"/>
  <c r="F673" i="15" s="1"/>
  <c r="K674" i="2"/>
  <c r="F674" i="15" s="1"/>
  <c r="K675" i="2"/>
  <c r="F675" i="15" s="1"/>
  <c r="K676" i="2"/>
  <c r="F676" i="15" s="1"/>
  <c r="K677" i="2"/>
  <c r="F677" i="15" s="1"/>
  <c r="K678" i="2"/>
  <c r="F678" i="15" s="1"/>
  <c r="K679" i="2"/>
  <c r="F679" i="15" s="1"/>
  <c r="K680" i="2"/>
  <c r="F680" i="15" s="1"/>
  <c r="K681" i="2"/>
  <c r="F681" i="15" s="1"/>
  <c r="K682" i="2"/>
  <c r="F682" i="15" s="1"/>
  <c r="K683" i="2"/>
  <c r="F683" i="15" s="1"/>
  <c r="K684" i="2"/>
  <c r="F684" i="15" s="1"/>
  <c r="K685" i="2"/>
  <c r="F685" i="15" s="1"/>
  <c r="K686" i="2"/>
  <c r="F686" i="15" s="1"/>
  <c r="K687" i="2"/>
  <c r="F687" i="15" s="1"/>
  <c r="K688" i="2"/>
  <c r="F688" i="15" s="1"/>
  <c r="K689" i="2"/>
  <c r="F689" i="15" s="1"/>
  <c r="K690" i="2"/>
  <c r="F690" i="15" s="1"/>
  <c r="K691" i="2"/>
  <c r="F691" i="15" s="1"/>
  <c r="K692" i="2"/>
  <c r="F692" i="15" s="1"/>
  <c r="K693" i="2"/>
  <c r="F693" i="15" s="1"/>
  <c r="K694" i="2"/>
  <c r="F694" i="15" s="1"/>
  <c r="K695" i="2"/>
  <c r="F695" i="15" s="1"/>
  <c r="K696" i="2"/>
  <c r="F696" i="15" s="1"/>
  <c r="K697" i="2"/>
  <c r="F697" i="15" s="1"/>
  <c r="K698" i="2"/>
  <c r="F698" i="15" s="1"/>
  <c r="K699" i="2"/>
  <c r="F699" i="15" s="1"/>
  <c r="K700" i="2"/>
  <c r="F700" i="15" s="1"/>
  <c r="K701" i="2"/>
  <c r="F701" i="15" s="1"/>
  <c r="K702" i="2"/>
  <c r="F702" i="15" s="1"/>
  <c r="K703" i="2"/>
  <c r="F703" i="15" s="1"/>
  <c r="K704" i="2"/>
  <c r="F704" i="15" s="1"/>
  <c r="K705" i="2"/>
  <c r="F705" i="15" s="1"/>
  <c r="K706" i="2"/>
  <c r="F706" i="15" s="1"/>
  <c r="K707" i="2"/>
  <c r="F707" i="15" s="1"/>
  <c r="K708" i="2"/>
  <c r="F708" i="15" s="1"/>
  <c r="K709" i="2"/>
  <c r="F709" i="15" s="1"/>
  <c r="K710" i="2"/>
  <c r="F710" i="15" s="1"/>
  <c r="K711" i="2"/>
  <c r="F711" i="15" s="1"/>
  <c r="K712" i="2"/>
  <c r="F712" i="15" s="1"/>
  <c r="K713" i="2"/>
  <c r="F713" i="15" s="1"/>
  <c r="K714" i="2"/>
  <c r="F714" i="15" s="1"/>
  <c r="K715" i="2"/>
  <c r="F715" i="15" s="1"/>
  <c r="K716" i="2"/>
  <c r="F716" i="15" s="1"/>
  <c r="K717" i="2"/>
  <c r="F717" i="15" s="1"/>
  <c r="K718" i="2"/>
  <c r="F718" i="15" s="1"/>
  <c r="K719" i="2"/>
  <c r="F719" i="15" s="1"/>
  <c r="K720" i="2"/>
  <c r="F720" i="15" s="1"/>
  <c r="K721" i="2"/>
  <c r="F721" i="15" s="1"/>
  <c r="K722" i="2"/>
  <c r="F722" i="15" s="1"/>
  <c r="K723" i="2"/>
  <c r="F723" i="15" s="1"/>
  <c r="K724" i="2"/>
  <c r="F724" i="15" s="1"/>
  <c r="K725" i="2"/>
  <c r="F725" i="15" s="1"/>
  <c r="K726" i="2"/>
  <c r="F726" i="15" s="1"/>
  <c r="K727" i="2"/>
  <c r="F727" i="15" s="1"/>
  <c r="K728" i="2"/>
  <c r="F728" i="15" s="1"/>
  <c r="K729" i="2"/>
  <c r="F729" i="15" s="1"/>
  <c r="K730" i="2"/>
  <c r="F730" i="15" s="1"/>
  <c r="K731" i="2"/>
  <c r="F731" i="15" s="1"/>
  <c r="K732" i="2"/>
  <c r="F732" i="15" s="1"/>
  <c r="K733" i="2"/>
  <c r="F733" i="15" s="1"/>
  <c r="K734" i="2"/>
  <c r="F734" i="15" s="1"/>
  <c r="K735" i="2"/>
  <c r="F735" i="15" s="1"/>
  <c r="K736" i="2"/>
  <c r="F736" i="15" s="1"/>
  <c r="K737" i="2"/>
  <c r="F737" i="15" s="1"/>
  <c r="K738" i="2"/>
  <c r="F738" i="15" s="1"/>
  <c r="K739" i="2"/>
  <c r="F739" i="15" s="1"/>
  <c r="K740" i="2"/>
  <c r="F740" i="15" s="1"/>
  <c r="K741" i="2"/>
  <c r="F741" i="15" s="1"/>
  <c r="K742" i="2"/>
  <c r="F742" i="15" s="1"/>
  <c r="K743" i="2"/>
  <c r="F743" i="15" s="1"/>
  <c r="K744" i="2"/>
  <c r="F744" i="15" s="1"/>
  <c r="K745" i="2"/>
  <c r="F745" i="15" s="1"/>
  <c r="K746" i="2"/>
  <c r="F746" i="15" s="1"/>
  <c r="K747" i="2"/>
  <c r="F747" i="15" s="1"/>
  <c r="K748" i="2"/>
  <c r="F748" i="15" s="1"/>
  <c r="K749" i="2"/>
  <c r="F749" i="15" s="1"/>
  <c r="K750" i="2"/>
  <c r="F750" i="15" s="1"/>
  <c r="K751" i="2"/>
  <c r="F751" i="15" s="1"/>
  <c r="K752" i="2"/>
  <c r="F752" i="15" s="1"/>
  <c r="K753" i="2"/>
  <c r="F753" i="15" s="1"/>
  <c r="K754" i="2"/>
  <c r="F754" i="15" s="1"/>
  <c r="K755" i="2"/>
  <c r="F755" i="15" s="1"/>
  <c r="K756" i="2"/>
  <c r="F756" i="15" s="1"/>
  <c r="K757" i="2"/>
  <c r="F757" i="15" s="1"/>
  <c r="K758" i="2"/>
  <c r="F758" i="15" s="1"/>
  <c r="K759" i="2"/>
  <c r="F759" i="15" s="1"/>
  <c r="K760" i="2"/>
  <c r="F760" i="15" s="1"/>
  <c r="K761" i="2"/>
  <c r="F761" i="15" s="1"/>
  <c r="K762" i="2"/>
  <c r="F762" i="15" s="1"/>
  <c r="K763" i="2"/>
  <c r="F763" i="15" s="1"/>
  <c r="K764" i="2"/>
  <c r="F764" i="15" s="1"/>
  <c r="K765" i="2"/>
  <c r="F765" i="15" s="1"/>
  <c r="K766" i="2"/>
  <c r="F766" i="15" s="1"/>
  <c r="K767" i="2"/>
  <c r="F767" i="15" s="1"/>
  <c r="K768" i="2"/>
  <c r="F768" i="15" s="1"/>
  <c r="K769" i="2"/>
  <c r="F769" i="15" s="1"/>
  <c r="K770" i="2"/>
  <c r="F770" i="15" s="1"/>
  <c r="K771" i="2"/>
  <c r="F771" i="15" s="1"/>
  <c r="K772" i="2"/>
  <c r="F772" i="15" s="1"/>
  <c r="K773" i="2"/>
  <c r="F773" i="15" s="1"/>
  <c r="K774" i="2"/>
  <c r="F774" i="15" s="1"/>
  <c r="K775" i="2"/>
  <c r="F775" i="15" s="1"/>
  <c r="K776" i="2"/>
  <c r="F776" i="15" s="1"/>
  <c r="K777" i="2"/>
  <c r="F777" i="15" s="1"/>
  <c r="K778" i="2"/>
  <c r="F778" i="15" s="1"/>
  <c r="K779" i="2"/>
  <c r="F779" i="15" s="1"/>
  <c r="K780" i="2"/>
  <c r="F780" i="15" s="1"/>
  <c r="K781" i="2"/>
  <c r="F781" i="15" s="1"/>
  <c r="K782" i="2"/>
  <c r="F782" i="15" s="1"/>
  <c r="K783" i="2"/>
  <c r="F783" i="15" s="1"/>
  <c r="K784" i="2"/>
  <c r="F784" i="15" s="1"/>
  <c r="K785" i="2"/>
  <c r="F785" i="15" s="1"/>
  <c r="K786" i="2"/>
  <c r="F786" i="15" s="1"/>
  <c r="K787" i="2"/>
  <c r="F787" i="15" s="1"/>
  <c r="K788" i="2"/>
  <c r="F788" i="15" s="1"/>
  <c r="K789" i="2"/>
  <c r="F789" i="15" s="1"/>
  <c r="K790" i="2"/>
  <c r="F790" i="15" s="1"/>
  <c r="K791" i="2"/>
  <c r="F791" i="15" s="1"/>
  <c r="K792" i="2"/>
  <c r="F792" i="15" s="1"/>
  <c r="K793" i="2"/>
  <c r="F793" i="15" s="1"/>
  <c r="K794" i="2"/>
  <c r="F794" i="15" s="1"/>
  <c r="K795" i="2"/>
  <c r="F795" i="15" s="1"/>
  <c r="K796" i="2"/>
  <c r="F796" i="15" s="1"/>
  <c r="K797" i="2"/>
  <c r="F797" i="15" s="1"/>
  <c r="K798" i="2"/>
  <c r="F798" i="15" s="1"/>
  <c r="K799" i="2"/>
  <c r="F799" i="15" s="1"/>
  <c r="K800" i="2"/>
  <c r="F800" i="15" s="1"/>
  <c r="K801" i="2"/>
  <c r="F801" i="15" s="1"/>
  <c r="K802" i="2"/>
  <c r="F802" i="15" s="1"/>
  <c r="K803" i="2"/>
  <c r="F803" i="15" s="1"/>
  <c r="K804" i="2"/>
  <c r="F804" i="15" s="1"/>
  <c r="K805" i="2"/>
  <c r="F805" i="15" s="1"/>
  <c r="K806" i="2"/>
  <c r="F806" i="15" s="1"/>
  <c r="K807" i="2"/>
  <c r="F807" i="15" s="1"/>
  <c r="K808" i="2"/>
  <c r="F808" i="15" s="1"/>
  <c r="K809" i="2"/>
  <c r="F809" i="15" s="1"/>
  <c r="K810" i="2"/>
  <c r="F810" i="15" s="1"/>
  <c r="K811" i="2"/>
  <c r="F811" i="15" s="1"/>
  <c r="K812" i="2"/>
  <c r="F812" i="15" s="1"/>
  <c r="K813" i="2"/>
  <c r="F813" i="15" s="1"/>
  <c r="K814" i="2"/>
  <c r="F814" i="15" s="1"/>
  <c r="K815" i="2"/>
  <c r="F815" i="15" s="1"/>
  <c r="K816" i="2"/>
  <c r="F816" i="15" s="1"/>
  <c r="K817" i="2"/>
  <c r="F817" i="15" s="1"/>
  <c r="K818" i="2"/>
  <c r="F818" i="15" s="1"/>
  <c r="K819" i="2"/>
  <c r="F819" i="15" s="1"/>
  <c r="K820" i="2"/>
  <c r="F820" i="15" s="1"/>
  <c r="K821" i="2"/>
  <c r="F821" i="15" s="1"/>
  <c r="K822" i="2"/>
  <c r="F822" i="15" s="1"/>
  <c r="K823" i="2"/>
  <c r="F823" i="15" s="1"/>
  <c r="K824" i="2"/>
  <c r="F824" i="15" s="1"/>
  <c r="K825" i="2"/>
  <c r="F825" i="15" s="1"/>
  <c r="K826" i="2"/>
  <c r="F826" i="15" s="1"/>
  <c r="K827" i="2"/>
  <c r="F827" i="15" s="1"/>
  <c r="K828" i="2"/>
  <c r="F828" i="15" s="1"/>
  <c r="K829" i="2"/>
  <c r="F829" i="15" s="1"/>
  <c r="K830" i="2"/>
  <c r="F830" i="15" s="1"/>
  <c r="K831" i="2"/>
  <c r="F831" i="15" s="1"/>
  <c r="K832" i="2"/>
  <c r="F832" i="15" s="1"/>
  <c r="K833" i="2"/>
  <c r="F833" i="15" s="1"/>
  <c r="K834" i="2"/>
  <c r="F834" i="15" s="1"/>
  <c r="K835" i="2"/>
  <c r="F835" i="15" s="1"/>
  <c r="K836" i="2"/>
  <c r="F836" i="15" s="1"/>
  <c r="K837" i="2"/>
  <c r="F837" i="15" s="1"/>
  <c r="K838" i="2"/>
  <c r="F838" i="15" s="1"/>
  <c r="K839" i="2"/>
  <c r="F839" i="15" s="1"/>
  <c r="K840" i="2"/>
  <c r="F840" i="15" s="1"/>
  <c r="K841" i="2"/>
  <c r="F841" i="15" s="1"/>
  <c r="K842" i="2"/>
  <c r="F842" i="15" s="1"/>
  <c r="K843" i="2"/>
  <c r="F843" i="15" s="1"/>
  <c r="K844" i="2"/>
  <c r="F844" i="15" s="1"/>
  <c r="K845" i="2"/>
  <c r="F845" i="15" s="1"/>
  <c r="K846" i="2"/>
  <c r="F846" i="15" s="1"/>
  <c r="K847" i="2"/>
  <c r="F847" i="15" s="1"/>
  <c r="K848" i="2"/>
  <c r="F848" i="15" s="1"/>
  <c r="K849" i="2"/>
  <c r="F849" i="15" s="1"/>
  <c r="K850" i="2"/>
  <c r="F850" i="15" s="1"/>
  <c r="K851" i="2"/>
  <c r="F851" i="15" s="1"/>
  <c r="K852" i="2"/>
  <c r="F852" i="15" s="1"/>
  <c r="K853" i="2"/>
  <c r="F853" i="15" s="1"/>
  <c r="K854" i="2"/>
  <c r="F854" i="15" s="1"/>
  <c r="K855" i="2"/>
  <c r="F855" i="15" s="1"/>
  <c r="K856" i="2"/>
  <c r="F856" i="15" s="1"/>
  <c r="K857" i="2"/>
  <c r="F857" i="15" s="1"/>
  <c r="K858" i="2"/>
  <c r="F858" i="15" s="1"/>
  <c r="K859" i="2"/>
  <c r="F859" i="15" s="1"/>
  <c r="K860" i="2"/>
  <c r="F860" i="15" s="1"/>
  <c r="K861" i="2"/>
  <c r="F861" i="15" s="1"/>
  <c r="K862" i="2"/>
  <c r="F862" i="15" s="1"/>
  <c r="K863" i="2"/>
  <c r="F863" i="15" s="1"/>
  <c r="K864" i="2"/>
  <c r="F864" i="15" s="1"/>
  <c r="K865" i="2"/>
  <c r="F865" i="15" s="1"/>
  <c r="K866" i="2"/>
  <c r="F866" i="15" s="1"/>
  <c r="K867" i="2"/>
  <c r="F867" i="15" s="1"/>
  <c r="K868" i="2"/>
  <c r="F868" i="15" s="1"/>
  <c r="K869" i="2"/>
  <c r="F869" i="15" s="1"/>
  <c r="K870" i="2"/>
  <c r="F870" i="15" s="1"/>
  <c r="K871" i="2"/>
  <c r="F871" i="15" s="1"/>
  <c r="K872" i="2"/>
  <c r="F872" i="15" s="1"/>
  <c r="K873" i="2"/>
  <c r="F873" i="15" s="1"/>
  <c r="K874" i="2"/>
  <c r="F874" i="15" s="1"/>
  <c r="K875" i="2"/>
  <c r="F875" i="15" s="1"/>
  <c r="K876" i="2"/>
  <c r="F876" i="15" s="1"/>
  <c r="K877" i="2"/>
  <c r="F877" i="15" s="1"/>
  <c r="K878" i="2"/>
  <c r="F878" i="15" s="1"/>
  <c r="K879" i="2"/>
  <c r="F879" i="15" s="1"/>
  <c r="K880" i="2"/>
  <c r="F880" i="15" s="1"/>
  <c r="K881" i="2"/>
  <c r="F881" i="15" s="1"/>
  <c r="K882" i="2"/>
  <c r="F882" i="15" s="1"/>
  <c r="K883" i="2"/>
  <c r="F883" i="15" s="1"/>
  <c r="K884" i="2"/>
  <c r="F884" i="15" s="1"/>
  <c r="K885" i="2"/>
  <c r="F885" i="15" s="1"/>
  <c r="K886" i="2"/>
  <c r="F886" i="15" s="1"/>
  <c r="K887" i="2"/>
  <c r="F887" i="15" s="1"/>
  <c r="K888" i="2"/>
  <c r="F888" i="15" s="1"/>
  <c r="K889" i="2"/>
  <c r="F889" i="15" s="1"/>
  <c r="K890" i="2"/>
  <c r="F890" i="15" s="1"/>
  <c r="K891" i="2"/>
  <c r="F891" i="15" s="1"/>
  <c r="K892" i="2"/>
  <c r="F892" i="15" s="1"/>
  <c r="K893" i="2"/>
  <c r="F893" i="15" s="1"/>
  <c r="K894" i="2"/>
  <c r="F894" i="15" s="1"/>
  <c r="K895" i="2"/>
  <c r="F895" i="15" s="1"/>
  <c r="K896" i="2"/>
  <c r="F896" i="15" s="1"/>
  <c r="K897" i="2"/>
  <c r="F897" i="15" s="1"/>
  <c r="K898" i="2"/>
  <c r="F898" i="15" s="1"/>
  <c r="K899" i="2"/>
  <c r="F899" i="15" s="1"/>
  <c r="K900" i="2"/>
  <c r="F900" i="15" s="1"/>
  <c r="K901" i="2"/>
  <c r="F901" i="15" s="1"/>
  <c r="K902" i="2"/>
  <c r="F902" i="15" s="1"/>
  <c r="K903" i="2"/>
  <c r="F903" i="15" s="1"/>
  <c r="K904" i="2"/>
  <c r="F904" i="15" s="1"/>
  <c r="K905" i="2"/>
  <c r="F905" i="15" s="1"/>
  <c r="K906" i="2"/>
  <c r="F906" i="15" s="1"/>
  <c r="K907" i="2"/>
  <c r="F907" i="15" s="1"/>
  <c r="K908" i="2"/>
  <c r="F908" i="15" s="1"/>
  <c r="K909" i="2"/>
  <c r="F909" i="15" s="1"/>
  <c r="K910" i="2"/>
  <c r="F910" i="15" s="1"/>
  <c r="K911" i="2"/>
  <c r="F911" i="15" s="1"/>
  <c r="K912" i="2"/>
  <c r="F912" i="15" s="1"/>
  <c r="K913" i="2"/>
  <c r="F913" i="15" s="1"/>
  <c r="K914" i="2"/>
  <c r="F914" i="15" s="1"/>
  <c r="K915" i="2"/>
  <c r="F915" i="15" s="1"/>
  <c r="K916" i="2"/>
  <c r="F916" i="15" s="1"/>
  <c r="K917" i="2"/>
  <c r="F917" i="15" s="1"/>
  <c r="K918" i="2"/>
  <c r="F918" i="15" s="1"/>
  <c r="K919" i="2"/>
  <c r="F919" i="15" s="1"/>
  <c r="K920" i="2"/>
  <c r="F920" i="15" s="1"/>
  <c r="K921" i="2"/>
  <c r="F921" i="15" s="1"/>
  <c r="K922" i="2"/>
  <c r="F922" i="15" s="1"/>
  <c r="K923" i="2"/>
  <c r="F923" i="15" s="1"/>
  <c r="K924" i="2"/>
  <c r="F924" i="15" s="1"/>
  <c r="K925" i="2"/>
  <c r="F925" i="15" s="1"/>
  <c r="K926" i="2"/>
  <c r="F926" i="15" s="1"/>
  <c r="K927" i="2"/>
  <c r="F927" i="15" s="1"/>
  <c r="K928" i="2"/>
  <c r="F928" i="15" s="1"/>
  <c r="K929" i="2"/>
  <c r="F929" i="15" s="1"/>
  <c r="K930" i="2"/>
  <c r="F930" i="15" s="1"/>
  <c r="K931" i="2"/>
  <c r="F931" i="15" s="1"/>
  <c r="K932" i="2"/>
  <c r="F932" i="15" s="1"/>
  <c r="K933" i="2"/>
  <c r="F933" i="15" s="1"/>
  <c r="K934" i="2"/>
  <c r="F934" i="15" s="1"/>
  <c r="K935" i="2"/>
  <c r="F935" i="15" s="1"/>
  <c r="K936" i="2"/>
  <c r="F936" i="15" s="1"/>
  <c r="K937" i="2"/>
  <c r="F937" i="15" s="1"/>
  <c r="K938" i="2"/>
  <c r="F938" i="15" s="1"/>
  <c r="K939" i="2"/>
  <c r="F939" i="15" s="1"/>
  <c r="K940" i="2"/>
  <c r="F940" i="15" s="1"/>
  <c r="K941" i="2"/>
  <c r="F941" i="15" s="1"/>
  <c r="K942" i="2"/>
  <c r="F942" i="15" s="1"/>
  <c r="K943" i="2"/>
  <c r="F943" i="15" s="1"/>
  <c r="K944" i="2"/>
  <c r="F944" i="15" s="1"/>
  <c r="K945" i="2"/>
  <c r="F945" i="15" s="1"/>
  <c r="K946" i="2"/>
  <c r="F946" i="15" s="1"/>
  <c r="K947" i="2"/>
  <c r="F947" i="15" s="1"/>
  <c r="K948" i="2"/>
  <c r="F948" i="15" s="1"/>
  <c r="K949" i="2"/>
  <c r="F949" i="15" s="1"/>
  <c r="K950" i="2"/>
  <c r="F950" i="15" s="1"/>
  <c r="K951" i="2"/>
  <c r="F951" i="15" s="1"/>
  <c r="K952" i="2"/>
  <c r="F952" i="15" s="1"/>
  <c r="K953" i="2"/>
  <c r="F953" i="15" s="1"/>
  <c r="K954" i="2"/>
  <c r="F954" i="15" s="1"/>
  <c r="K955" i="2"/>
  <c r="F955" i="15" s="1"/>
  <c r="K956" i="2"/>
  <c r="F956" i="15" s="1"/>
  <c r="K957" i="2"/>
  <c r="F957" i="15" s="1"/>
  <c r="K958" i="2"/>
  <c r="F958" i="15" s="1"/>
  <c r="K959" i="2"/>
  <c r="F959" i="15" s="1"/>
  <c r="K960" i="2"/>
  <c r="F960" i="15" s="1"/>
  <c r="K961" i="2"/>
  <c r="F961" i="15" s="1"/>
  <c r="K962" i="2"/>
  <c r="F962" i="15" s="1"/>
  <c r="K963" i="2"/>
  <c r="F963" i="15" s="1"/>
  <c r="K964" i="2"/>
  <c r="F964" i="15" s="1"/>
  <c r="K965" i="2"/>
  <c r="F965" i="15" s="1"/>
  <c r="K966" i="2"/>
  <c r="F966" i="15" s="1"/>
  <c r="K967" i="2"/>
  <c r="F967" i="15" s="1"/>
  <c r="K968" i="2"/>
  <c r="F968" i="15" s="1"/>
  <c r="K969" i="2"/>
  <c r="F969" i="15" s="1"/>
  <c r="K970" i="2"/>
  <c r="F970" i="15" s="1"/>
  <c r="K971" i="2"/>
  <c r="F971" i="15" s="1"/>
  <c r="K972" i="2"/>
  <c r="F972" i="15" s="1"/>
  <c r="K973" i="2"/>
  <c r="F973" i="15" s="1"/>
  <c r="K974" i="2"/>
  <c r="F974" i="15" s="1"/>
  <c r="K975" i="2"/>
  <c r="F975" i="15" s="1"/>
  <c r="K976" i="2"/>
  <c r="F976" i="15" s="1"/>
  <c r="K977" i="2"/>
  <c r="F977" i="15" s="1"/>
  <c r="K978" i="2"/>
  <c r="F978" i="15" s="1"/>
  <c r="K979" i="2"/>
  <c r="F979" i="15" s="1"/>
  <c r="K980" i="2"/>
  <c r="F980" i="15" s="1"/>
  <c r="K981" i="2"/>
  <c r="F981" i="15" s="1"/>
  <c r="K982" i="2"/>
  <c r="F982" i="15" s="1"/>
  <c r="K983" i="2"/>
  <c r="F983" i="15" s="1"/>
  <c r="K984" i="2"/>
  <c r="F984" i="15" s="1"/>
  <c r="K985" i="2"/>
  <c r="F985" i="15" s="1"/>
  <c r="K986" i="2"/>
  <c r="F986" i="15" s="1"/>
  <c r="K987" i="2"/>
  <c r="F987" i="15" s="1"/>
  <c r="K988" i="2"/>
  <c r="F988" i="15" s="1"/>
  <c r="K989" i="2"/>
  <c r="F989" i="15" s="1"/>
  <c r="K990" i="2"/>
  <c r="F990" i="15" s="1"/>
  <c r="K991" i="2"/>
  <c r="F991" i="15" s="1"/>
  <c r="K992" i="2"/>
  <c r="F992" i="15" s="1"/>
  <c r="K993" i="2"/>
  <c r="F993" i="15" s="1"/>
  <c r="K994" i="2"/>
  <c r="F994" i="15" s="1"/>
  <c r="K995" i="2"/>
  <c r="F995" i="15" s="1"/>
  <c r="K996" i="2"/>
  <c r="F996" i="15" s="1"/>
  <c r="K997" i="2"/>
  <c r="F997" i="15" s="1"/>
  <c r="K998" i="2"/>
  <c r="F998" i="15" s="1"/>
  <c r="K999" i="2"/>
  <c r="F999" i="15" s="1"/>
  <c r="K1000" i="2"/>
  <c r="F1000" i="15" s="1"/>
  <c r="K1001" i="2"/>
  <c r="F1001" i="15" s="1"/>
  <c r="K1002" i="2"/>
  <c r="F1002" i="15" s="1"/>
  <c r="K1003" i="2"/>
  <c r="F1003" i="15" s="1"/>
  <c r="K1004" i="2"/>
  <c r="F1004" i="15" s="1"/>
  <c r="K1005" i="2"/>
  <c r="F1005" i="15" s="1"/>
  <c r="K1006" i="2"/>
  <c r="F1006" i="15" s="1"/>
  <c r="K1007" i="2"/>
  <c r="F1007" i="15" s="1"/>
  <c r="K1008" i="2"/>
  <c r="F1008" i="15" s="1"/>
  <c r="K1009" i="2"/>
  <c r="F1009" i="15" s="1"/>
  <c r="K1010" i="2"/>
  <c r="F1010" i="15" s="1"/>
  <c r="K1011" i="2"/>
  <c r="F1011" i="15" s="1"/>
  <c r="K1012" i="2"/>
  <c r="F1012" i="15" s="1"/>
  <c r="K1013" i="2"/>
  <c r="F1013" i="15" s="1"/>
  <c r="K1014" i="2"/>
  <c r="F1014" i="15" s="1"/>
  <c r="K1015" i="2"/>
  <c r="F1015" i="15" s="1"/>
  <c r="K1016" i="2"/>
  <c r="F1016" i="15" s="1"/>
  <c r="K1017" i="2"/>
  <c r="F1017" i="15" s="1"/>
  <c r="K1018" i="2"/>
  <c r="F1018" i="15" s="1"/>
  <c r="K1019" i="2"/>
  <c r="F1019" i="15" s="1"/>
  <c r="K1020" i="2"/>
  <c r="F1020" i="15" s="1"/>
  <c r="K1021" i="2"/>
  <c r="F1021" i="15" s="1"/>
  <c r="K1022" i="2"/>
  <c r="F1022" i="15" s="1"/>
  <c r="K1023" i="2"/>
  <c r="F1023" i="15" s="1"/>
  <c r="K1024" i="2"/>
  <c r="F1024" i="15" s="1"/>
  <c r="K1025" i="2"/>
  <c r="F1025" i="15" s="1"/>
  <c r="K1026" i="2"/>
  <c r="F1026" i="15" s="1"/>
  <c r="K1027" i="2"/>
  <c r="F1027" i="15" s="1"/>
  <c r="K1028" i="2"/>
  <c r="F1028" i="15" s="1"/>
  <c r="K1029" i="2"/>
  <c r="F1029" i="15" s="1"/>
  <c r="C20" i="13" s="1"/>
  <c r="K1030" i="2"/>
  <c r="F1030" i="15" s="1"/>
  <c r="K1031" i="2"/>
  <c r="F1031" i="15" s="1"/>
  <c r="K1032" i="2"/>
  <c r="F1032" i="15" s="1"/>
  <c r="K1033" i="2"/>
  <c r="F1033" i="15" s="1"/>
  <c r="K1034" i="2"/>
  <c r="F1034" i="15" s="1"/>
  <c r="K1035" i="2"/>
  <c r="F1035" i="15" s="1"/>
  <c r="K1036" i="2"/>
  <c r="F1036" i="15" s="1"/>
  <c r="K1037" i="2"/>
  <c r="F1037" i="15" s="1"/>
  <c r="K1038" i="2"/>
  <c r="F1038" i="15" s="1"/>
  <c r="K1039" i="2"/>
  <c r="F1039" i="15" s="1"/>
  <c r="K1040" i="2"/>
  <c r="F1040" i="15" s="1"/>
  <c r="K1041" i="2"/>
  <c r="F1041" i="15" s="1"/>
  <c r="K1042" i="2"/>
  <c r="F1042" i="15" s="1"/>
  <c r="K1043" i="2"/>
  <c r="F1043" i="15" s="1"/>
  <c r="K1044" i="2"/>
  <c r="F1044" i="15" s="1"/>
  <c r="K1045" i="2"/>
  <c r="F1045" i="15" s="1"/>
  <c r="K1046" i="2"/>
  <c r="F1046" i="15" s="1"/>
  <c r="K1047" i="2"/>
  <c r="F1047" i="15" s="1"/>
  <c r="K1048" i="2"/>
  <c r="F1048" i="15" s="1"/>
  <c r="K1049" i="2"/>
  <c r="F1049" i="15" s="1"/>
  <c r="K1050" i="2"/>
  <c r="F1050" i="15" s="1"/>
  <c r="K1051" i="2"/>
  <c r="F1051" i="15" s="1"/>
  <c r="K1052" i="2"/>
  <c r="F1052" i="15" s="1"/>
  <c r="K1053" i="2"/>
  <c r="F1053" i="15" s="1"/>
  <c r="K1054" i="2"/>
  <c r="F1054" i="15" s="1"/>
  <c r="K1055" i="2"/>
  <c r="F1055" i="15" s="1"/>
  <c r="K1056" i="2"/>
  <c r="F1056" i="15" s="1"/>
  <c r="K1057" i="2"/>
  <c r="F1057" i="15" s="1"/>
  <c r="K1058" i="2"/>
  <c r="F1058" i="15" s="1"/>
  <c r="K1059" i="2"/>
  <c r="F1059" i="15" s="1"/>
  <c r="K1060" i="2"/>
  <c r="F1060" i="15" s="1"/>
  <c r="K1061" i="2"/>
  <c r="F1061" i="15" s="1"/>
  <c r="K1062" i="2"/>
  <c r="F1062" i="15" s="1"/>
  <c r="K1063" i="2"/>
  <c r="F1063" i="15" s="1"/>
  <c r="K1064" i="2"/>
  <c r="F1064" i="15" s="1"/>
  <c r="K1065" i="2"/>
  <c r="F1065" i="15" s="1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J1242" i="10"/>
  <c r="J1241" i="10"/>
  <c r="J1240" i="10"/>
  <c r="J1239" i="10"/>
  <c r="J1238" i="10"/>
  <c r="J1237" i="10"/>
  <c r="J1236" i="10"/>
  <c r="J1235" i="10"/>
  <c r="J1234" i="10"/>
  <c r="J1233" i="10"/>
  <c r="J1232" i="10"/>
  <c r="J1231" i="10"/>
  <c r="J1230" i="10"/>
  <c r="J1229" i="10"/>
  <c r="J1228" i="10"/>
  <c r="J1227" i="10"/>
  <c r="J1226" i="10"/>
  <c r="J1225" i="10"/>
  <c r="J1224" i="10"/>
  <c r="J1223" i="10"/>
  <c r="J1222" i="10"/>
  <c r="J1221" i="10"/>
  <c r="J1220" i="10"/>
  <c r="J1219" i="10"/>
  <c r="J1218" i="10"/>
  <c r="J1217" i="10"/>
  <c r="J1216" i="10"/>
  <c r="J1215" i="10"/>
  <c r="J1214" i="10"/>
  <c r="J1213" i="10"/>
  <c r="J1212" i="10"/>
  <c r="J1211" i="10"/>
  <c r="J1210" i="10"/>
  <c r="J1209" i="10"/>
  <c r="J1208" i="10"/>
  <c r="J1207" i="10"/>
  <c r="J1206" i="10"/>
  <c r="J1205" i="10"/>
  <c r="J1204" i="10"/>
  <c r="J1203" i="10"/>
  <c r="J1202" i="10"/>
  <c r="J1201" i="10"/>
  <c r="J1200" i="10"/>
  <c r="J1199" i="10"/>
  <c r="J1198" i="10"/>
  <c r="J1197" i="10"/>
  <c r="J1196" i="10"/>
  <c r="J1195" i="10"/>
  <c r="J1194" i="10"/>
  <c r="J1193" i="10"/>
  <c r="J1192" i="10"/>
  <c r="J1191" i="10"/>
  <c r="J1190" i="10"/>
  <c r="J1189" i="10"/>
  <c r="J1188" i="10"/>
  <c r="J1187" i="10"/>
  <c r="J1186" i="10"/>
  <c r="J1185" i="10"/>
  <c r="J1184" i="10"/>
  <c r="J1183" i="10"/>
  <c r="J1182" i="10"/>
  <c r="J1181" i="10"/>
  <c r="J1180" i="10"/>
  <c r="J1179" i="10"/>
  <c r="J1178" i="10"/>
  <c r="J1177" i="10"/>
  <c r="J1176" i="10"/>
  <c r="J1175" i="10"/>
  <c r="J1174" i="10"/>
  <c r="J1173" i="10"/>
  <c r="J1172" i="10"/>
  <c r="J1171" i="10"/>
  <c r="J1170" i="10"/>
  <c r="J1169" i="10"/>
  <c r="J1168" i="10"/>
  <c r="J1167" i="10"/>
  <c r="J1166" i="10"/>
  <c r="J1165" i="10"/>
  <c r="J1164" i="10"/>
  <c r="J1163" i="10"/>
  <c r="J1162" i="10"/>
  <c r="J1161" i="10"/>
  <c r="J1160" i="10"/>
  <c r="J1159" i="10"/>
  <c r="J1158" i="10"/>
  <c r="J1157" i="10"/>
  <c r="J1156" i="10"/>
  <c r="J1155" i="10"/>
  <c r="J1154" i="10"/>
  <c r="J1153" i="10"/>
  <c r="J1152" i="10"/>
  <c r="J1151" i="10"/>
  <c r="J1150" i="10"/>
  <c r="J1149" i="10"/>
  <c r="J1148" i="10"/>
  <c r="J1147" i="10"/>
  <c r="J1146" i="10"/>
  <c r="J1145" i="10"/>
  <c r="J1144" i="10"/>
  <c r="J1143" i="10"/>
  <c r="J1142" i="10"/>
  <c r="J1141" i="10"/>
  <c r="J1140" i="10"/>
  <c r="J1139" i="10"/>
  <c r="J1138" i="10"/>
  <c r="J1137" i="10"/>
  <c r="J1136" i="10"/>
  <c r="J1135" i="10"/>
  <c r="J1134" i="10"/>
  <c r="J1133" i="10"/>
  <c r="J1132" i="10"/>
  <c r="J1131" i="10"/>
  <c r="J1130" i="10"/>
  <c r="J1129" i="10"/>
  <c r="J1128" i="10"/>
  <c r="J1127" i="10"/>
  <c r="J1126" i="10"/>
  <c r="J1125" i="10"/>
  <c r="J1124" i="10"/>
  <c r="J1123" i="10"/>
  <c r="J1122" i="10"/>
  <c r="J1121" i="10"/>
  <c r="J1120" i="10"/>
  <c r="J1119" i="10"/>
  <c r="J1118" i="10"/>
  <c r="J1117" i="10"/>
  <c r="J1116" i="10"/>
  <c r="J1115" i="10"/>
  <c r="J1114" i="10"/>
  <c r="J1113" i="10"/>
  <c r="J1112" i="10"/>
  <c r="J1111" i="10"/>
  <c r="J1110" i="10"/>
  <c r="J1109" i="10"/>
  <c r="J1108" i="10"/>
  <c r="J1107" i="10"/>
  <c r="J1106" i="10"/>
  <c r="J1105" i="10"/>
  <c r="J1104" i="10"/>
  <c r="J1103" i="10"/>
  <c r="J1102" i="10"/>
  <c r="J1101" i="10"/>
  <c r="J1100" i="10"/>
  <c r="J1099" i="10"/>
  <c r="J1098" i="10"/>
  <c r="J1097" i="10"/>
  <c r="J1096" i="10"/>
  <c r="J1095" i="10"/>
  <c r="J1094" i="10"/>
  <c r="J1093" i="10"/>
  <c r="J1092" i="10"/>
  <c r="J1091" i="10"/>
  <c r="J1090" i="10"/>
  <c r="J1089" i="10"/>
  <c r="J1088" i="10"/>
  <c r="J1087" i="10"/>
  <c r="J1086" i="10"/>
  <c r="J1085" i="10"/>
  <c r="J1084" i="10"/>
  <c r="J1083" i="10"/>
  <c r="J1082" i="10"/>
  <c r="J1081" i="10"/>
  <c r="J1080" i="10"/>
  <c r="J1079" i="10"/>
  <c r="J1078" i="10"/>
  <c r="J1077" i="10"/>
  <c r="J1076" i="10"/>
  <c r="J1075" i="10"/>
  <c r="J1074" i="10"/>
  <c r="J1073" i="10"/>
  <c r="J1072" i="10"/>
  <c r="J1071" i="10"/>
  <c r="J1070" i="10"/>
  <c r="J1069" i="10"/>
  <c r="J1068" i="10"/>
  <c r="J1067" i="10"/>
  <c r="J1066" i="10"/>
  <c r="J1065" i="10"/>
  <c r="J1064" i="10"/>
  <c r="J1063" i="10"/>
  <c r="J1062" i="10"/>
  <c r="J1061" i="10"/>
  <c r="J1060" i="10"/>
  <c r="J1059" i="10"/>
  <c r="J1058" i="10"/>
  <c r="J1057" i="10"/>
  <c r="J1056" i="10"/>
  <c r="J1055" i="10"/>
  <c r="J1054" i="10"/>
  <c r="J1053" i="10"/>
  <c r="J1052" i="10"/>
  <c r="J1051" i="10"/>
  <c r="J1050" i="10"/>
  <c r="J1049" i="10"/>
  <c r="J1048" i="10"/>
  <c r="J1047" i="10"/>
  <c r="J1046" i="10"/>
  <c r="J1045" i="10"/>
  <c r="J1044" i="10"/>
  <c r="J1043" i="10"/>
  <c r="J1042" i="10"/>
  <c r="J1041" i="10"/>
  <c r="J1040" i="10"/>
  <c r="J1039" i="10"/>
  <c r="J1038" i="10"/>
  <c r="J1037" i="10"/>
  <c r="J1036" i="10"/>
  <c r="J1035" i="10"/>
  <c r="J1034" i="10"/>
  <c r="J1033" i="10"/>
  <c r="J1032" i="10"/>
  <c r="J1031" i="10"/>
  <c r="J1030" i="10"/>
  <c r="J1029" i="10"/>
  <c r="J1028" i="10"/>
  <c r="J1027" i="10"/>
  <c r="J1026" i="10"/>
  <c r="J1025" i="10"/>
  <c r="J1024" i="10"/>
  <c r="J1023" i="10"/>
  <c r="J1022" i="10"/>
  <c r="J1021" i="10"/>
  <c r="J1020" i="10"/>
  <c r="J1019" i="10"/>
  <c r="J1018" i="10"/>
  <c r="J1017" i="10"/>
  <c r="J1016" i="10"/>
  <c r="J1015" i="10"/>
  <c r="J1014" i="10"/>
  <c r="J1013" i="10"/>
  <c r="J1012" i="10"/>
  <c r="J1011" i="10"/>
  <c r="J1010" i="10"/>
  <c r="J1009" i="10"/>
  <c r="J1008" i="10"/>
  <c r="J1007" i="10"/>
  <c r="J1006" i="10"/>
  <c r="J1005" i="10"/>
  <c r="J1004" i="10"/>
  <c r="J1003" i="10"/>
  <c r="J1002" i="10"/>
  <c r="J1001" i="10"/>
  <c r="J1000" i="10"/>
  <c r="J999" i="10"/>
  <c r="J998" i="10"/>
  <c r="J997" i="10"/>
  <c r="J996" i="10"/>
  <c r="J995" i="10"/>
  <c r="J994" i="10"/>
  <c r="J993" i="10"/>
  <c r="J992" i="10"/>
  <c r="J991" i="10"/>
  <c r="J990" i="10"/>
  <c r="J989" i="10"/>
  <c r="J988" i="10"/>
  <c r="J987" i="10"/>
  <c r="J986" i="10"/>
  <c r="J985" i="10"/>
  <c r="J984" i="10"/>
  <c r="J983" i="10"/>
  <c r="J982" i="10"/>
  <c r="J981" i="10"/>
  <c r="J980" i="10"/>
  <c r="J979" i="10"/>
  <c r="J978" i="10"/>
  <c r="J977" i="10"/>
  <c r="J976" i="10"/>
  <c r="J975" i="10"/>
  <c r="J974" i="10"/>
  <c r="J973" i="10"/>
  <c r="J972" i="10"/>
  <c r="J971" i="10"/>
  <c r="J970" i="10"/>
  <c r="J969" i="10"/>
  <c r="J968" i="10"/>
  <c r="J967" i="10"/>
  <c r="J966" i="10"/>
  <c r="J965" i="10"/>
  <c r="J964" i="10"/>
  <c r="J963" i="10"/>
  <c r="J962" i="10"/>
  <c r="J961" i="10"/>
  <c r="J960" i="10"/>
  <c r="J959" i="10"/>
  <c r="J958" i="10"/>
  <c r="J957" i="10"/>
  <c r="J956" i="10"/>
  <c r="J955" i="10"/>
  <c r="J954" i="10"/>
  <c r="J953" i="10"/>
  <c r="J952" i="10"/>
  <c r="J951" i="10"/>
  <c r="J950" i="10"/>
  <c r="J949" i="10"/>
  <c r="J948" i="10"/>
  <c r="J947" i="10"/>
  <c r="J946" i="10"/>
  <c r="J945" i="10"/>
  <c r="J944" i="10"/>
  <c r="J943" i="10"/>
  <c r="J942" i="10"/>
  <c r="J941" i="10"/>
  <c r="J940" i="10"/>
  <c r="J939" i="10"/>
  <c r="J938" i="10"/>
  <c r="J937" i="10"/>
  <c r="J936" i="10"/>
  <c r="J935" i="10"/>
  <c r="J934" i="10"/>
  <c r="J933" i="10"/>
  <c r="J932" i="10"/>
  <c r="J931" i="10"/>
  <c r="J930" i="10"/>
  <c r="J929" i="10"/>
  <c r="J928" i="10"/>
  <c r="J927" i="10"/>
  <c r="J926" i="10"/>
  <c r="J925" i="10"/>
  <c r="J924" i="10"/>
  <c r="J923" i="10"/>
  <c r="J922" i="10"/>
  <c r="J921" i="10"/>
  <c r="J920" i="10"/>
  <c r="J919" i="10"/>
  <c r="J918" i="10"/>
  <c r="J917" i="10"/>
  <c r="J916" i="10"/>
  <c r="J915" i="10"/>
  <c r="J914" i="10"/>
  <c r="J913" i="10"/>
  <c r="J912" i="10"/>
  <c r="J911" i="10"/>
  <c r="J910" i="10"/>
  <c r="J909" i="10"/>
  <c r="J908" i="10"/>
  <c r="J907" i="10"/>
  <c r="J906" i="10"/>
  <c r="J905" i="10"/>
  <c r="J904" i="10"/>
  <c r="J903" i="10"/>
  <c r="J902" i="10"/>
  <c r="J901" i="10"/>
  <c r="J900" i="10"/>
  <c r="J899" i="10"/>
  <c r="J898" i="10"/>
  <c r="J897" i="10"/>
  <c r="J896" i="10"/>
  <c r="J895" i="10"/>
  <c r="J894" i="10"/>
  <c r="J893" i="10"/>
  <c r="J892" i="10"/>
  <c r="J891" i="10"/>
  <c r="J890" i="10"/>
  <c r="J889" i="10"/>
  <c r="J888" i="10"/>
  <c r="J887" i="10"/>
  <c r="J886" i="10"/>
  <c r="J885" i="10"/>
  <c r="J884" i="10"/>
  <c r="J883" i="10"/>
  <c r="J882" i="10"/>
  <c r="J881" i="10"/>
  <c r="J880" i="10"/>
  <c r="J879" i="10"/>
  <c r="J878" i="10"/>
  <c r="J877" i="10"/>
  <c r="J876" i="10"/>
  <c r="J875" i="10"/>
  <c r="J874" i="10"/>
  <c r="J873" i="10"/>
  <c r="J872" i="10"/>
  <c r="J871" i="10"/>
  <c r="J870" i="10"/>
  <c r="J869" i="10"/>
  <c r="J868" i="10"/>
  <c r="J867" i="10"/>
  <c r="J866" i="10"/>
  <c r="J865" i="10"/>
  <c r="J864" i="10"/>
  <c r="J863" i="10"/>
  <c r="J862" i="10"/>
  <c r="J861" i="10"/>
  <c r="J860" i="10"/>
  <c r="J859" i="10"/>
  <c r="J858" i="10"/>
  <c r="J857" i="10"/>
  <c r="J856" i="10"/>
  <c r="J855" i="10"/>
  <c r="J854" i="10"/>
  <c r="J853" i="10"/>
  <c r="J852" i="10"/>
  <c r="J851" i="10"/>
  <c r="J850" i="10"/>
  <c r="J849" i="10"/>
  <c r="J848" i="10"/>
  <c r="J847" i="10"/>
  <c r="J846" i="10"/>
  <c r="J845" i="10"/>
  <c r="J844" i="10"/>
  <c r="J843" i="10"/>
  <c r="J842" i="10"/>
  <c r="J841" i="10"/>
  <c r="J840" i="10"/>
  <c r="J839" i="10"/>
  <c r="J838" i="10"/>
  <c r="J837" i="10"/>
  <c r="J836" i="10"/>
  <c r="J835" i="10"/>
  <c r="J834" i="10"/>
  <c r="J833" i="10"/>
  <c r="J832" i="10"/>
  <c r="J831" i="10"/>
  <c r="J830" i="10"/>
  <c r="J829" i="10"/>
  <c r="J828" i="10"/>
  <c r="J827" i="10"/>
  <c r="J826" i="10"/>
  <c r="J825" i="10"/>
  <c r="J824" i="10"/>
  <c r="J823" i="10"/>
  <c r="J822" i="10"/>
  <c r="J821" i="10"/>
  <c r="J820" i="10"/>
  <c r="J819" i="10"/>
  <c r="J818" i="10"/>
  <c r="J817" i="10"/>
  <c r="J816" i="10"/>
  <c r="J815" i="10"/>
  <c r="J814" i="10"/>
  <c r="J813" i="10"/>
  <c r="J812" i="10"/>
  <c r="J811" i="10"/>
  <c r="J810" i="10"/>
  <c r="J809" i="10"/>
  <c r="J808" i="10"/>
  <c r="J807" i="10"/>
  <c r="J806" i="10"/>
  <c r="J805" i="10"/>
  <c r="J804" i="10"/>
  <c r="J803" i="10"/>
  <c r="J802" i="10"/>
  <c r="J801" i="10"/>
  <c r="J800" i="10"/>
  <c r="J799" i="10"/>
  <c r="J798" i="10"/>
  <c r="J797" i="10"/>
  <c r="J796" i="10"/>
  <c r="J795" i="10"/>
  <c r="J794" i="10"/>
  <c r="J793" i="10"/>
  <c r="J792" i="10"/>
  <c r="J791" i="10"/>
  <c r="J790" i="10"/>
  <c r="J789" i="10"/>
  <c r="J788" i="10"/>
  <c r="J787" i="10"/>
  <c r="J786" i="10"/>
  <c r="J785" i="10"/>
  <c r="J784" i="10"/>
  <c r="J783" i="10"/>
  <c r="J782" i="10"/>
  <c r="J781" i="10"/>
  <c r="J780" i="10"/>
  <c r="J779" i="10"/>
  <c r="J778" i="10"/>
  <c r="J777" i="10"/>
  <c r="J776" i="10"/>
  <c r="J775" i="10"/>
  <c r="J774" i="10"/>
  <c r="J773" i="10"/>
  <c r="J772" i="10"/>
  <c r="J771" i="10"/>
  <c r="J770" i="10"/>
  <c r="J769" i="10"/>
  <c r="J768" i="10"/>
  <c r="J767" i="10"/>
  <c r="J766" i="10"/>
  <c r="J765" i="10"/>
  <c r="J764" i="10"/>
  <c r="J763" i="10"/>
  <c r="J762" i="10"/>
  <c r="J761" i="10"/>
  <c r="J760" i="10"/>
  <c r="J759" i="10"/>
  <c r="J758" i="10"/>
  <c r="J757" i="10"/>
  <c r="J756" i="10"/>
  <c r="J755" i="10"/>
  <c r="J754" i="10"/>
  <c r="J753" i="10"/>
  <c r="J752" i="10"/>
  <c r="J751" i="10"/>
  <c r="J750" i="10"/>
  <c r="J749" i="10"/>
  <c r="J748" i="10"/>
  <c r="J747" i="10"/>
  <c r="J746" i="10"/>
  <c r="J745" i="10"/>
  <c r="J744" i="10"/>
  <c r="J743" i="10"/>
  <c r="J742" i="10"/>
  <c r="J741" i="10"/>
  <c r="J740" i="10"/>
  <c r="J739" i="10"/>
  <c r="J738" i="10"/>
  <c r="J737" i="10"/>
  <c r="J736" i="10"/>
  <c r="J735" i="10"/>
  <c r="J734" i="10"/>
  <c r="J733" i="10"/>
  <c r="J732" i="10"/>
  <c r="J731" i="10"/>
  <c r="J730" i="10"/>
  <c r="J729" i="10"/>
  <c r="J728" i="10"/>
  <c r="J727" i="10"/>
  <c r="J726" i="10"/>
  <c r="J725" i="10"/>
  <c r="J724" i="10"/>
  <c r="J723" i="10"/>
  <c r="J722" i="10"/>
  <c r="J721" i="10"/>
  <c r="J720" i="10"/>
  <c r="J719" i="10"/>
  <c r="J718" i="10"/>
  <c r="J717" i="10"/>
  <c r="J716" i="10"/>
  <c r="J715" i="10"/>
  <c r="J714" i="10"/>
  <c r="J713" i="10"/>
  <c r="J712" i="10"/>
  <c r="J711" i="10"/>
  <c r="J710" i="10"/>
  <c r="J709" i="10"/>
  <c r="J708" i="10"/>
  <c r="J707" i="10"/>
  <c r="J706" i="10"/>
  <c r="J705" i="10"/>
  <c r="J704" i="10"/>
  <c r="J703" i="10"/>
  <c r="J702" i="10"/>
  <c r="J701" i="10"/>
  <c r="J700" i="10"/>
  <c r="J699" i="10"/>
  <c r="J698" i="10"/>
  <c r="J697" i="10"/>
  <c r="J696" i="10"/>
  <c r="J695" i="10"/>
  <c r="J694" i="10"/>
  <c r="J693" i="10"/>
  <c r="J692" i="10"/>
  <c r="J691" i="10"/>
  <c r="J690" i="10"/>
  <c r="J689" i="10"/>
  <c r="J688" i="10"/>
  <c r="J687" i="10"/>
  <c r="J686" i="10"/>
  <c r="J685" i="10"/>
  <c r="J684" i="10"/>
  <c r="J683" i="10"/>
  <c r="J682" i="10"/>
  <c r="J681" i="10"/>
  <c r="J680" i="10"/>
  <c r="J679" i="10"/>
  <c r="J678" i="10"/>
  <c r="J677" i="10"/>
  <c r="J676" i="10"/>
  <c r="J675" i="10"/>
  <c r="J674" i="10"/>
  <c r="J673" i="10"/>
  <c r="J672" i="10"/>
  <c r="J671" i="10"/>
  <c r="J670" i="10"/>
  <c r="J669" i="10"/>
  <c r="J668" i="10"/>
  <c r="J667" i="10"/>
  <c r="J666" i="10"/>
  <c r="J665" i="10"/>
  <c r="J664" i="10"/>
  <c r="J663" i="10"/>
  <c r="J662" i="10"/>
  <c r="J661" i="10"/>
  <c r="J660" i="10"/>
  <c r="J659" i="10"/>
  <c r="J658" i="10"/>
  <c r="J657" i="10"/>
  <c r="J656" i="10"/>
  <c r="J655" i="10"/>
  <c r="J654" i="10"/>
  <c r="J653" i="10"/>
  <c r="J652" i="10"/>
  <c r="J651" i="10"/>
  <c r="J650" i="10"/>
  <c r="J649" i="10"/>
  <c r="J648" i="10"/>
  <c r="J647" i="10"/>
  <c r="J646" i="10"/>
  <c r="J645" i="10"/>
  <c r="J644" i="10"/>
  <c r="J643" i="10"/>
  <c r="J642" i="10"/>
  <c r="J641" i="10"/>
  <c r="J640" i="10"/>
  <c r="J639" i="10"/>
  <c r="J638" i="10"/>
  <c r="J637" i="10"/>
  <c r="J636" i="10"/>
  <c r="J635" i="10"/>
  <c r="J634" i="10"/>
  <c r="J633" i="10"/>
  <c r="J632" i="10"/>
  <c r="J631" i="10"/>
  <c r="J630" i="10"/>
  <c r="J629" i="10"/>
  <c r="J628" i="10"/>
  <c r="J627" i="10"/>
  <c r="J626" i="10"/>
  <c r="J625" i="10"/>
  <c r="J624" i="10"/>
  <c r="J623" i="10"/>
  <c r="J622" i="10"/>
  <c r="J621" i="10"/>
  <c r="J620" i="10"/>
  <c r="J619" i="10"/>
  <c r="J618" i="10"/>
  <c r="J617" i="10"/>
  <c r="J616" i="10"/>
  <c r="J615" i="10"/>
  <c r="J614" i="10"/>
  <c r="J613" i="10"/>
  <c r="J612" i="10"/>
  <c r="J611" i="10"/>
  <c r="J610" i="10"/>
  <c r="J609" i="10"/>
  <c r="J608" i="10"/>
  <c r="J607" i="10"/>
  <c r="J606" i="10"/>
  <c r="J605" i="10"/>
  <c r="J604" i="10"/>
  <c r="J603" i="10"/>
  <c r="J602" i="10"/>
  <c r="J601" i="10"/>
  <c r="J600" i="10"/>
  <c r="J599" i="10"/>
  <c r="J598" i="10"/>
  <c r="J597" i="10"/>
  <c r="J596" i="10"/>
  <c r="J595" i="10"/>
  <c r="J594" i="10"/>
  <c r="J593" i="10"/>
  <c r="J592" i="10"/>
  <c r="J591" i="10"/>
  <c r="J590" i="10"/>
  <c r="J589" i="10"/>
  <c r="J588" i="10"/>
  <c r="J587" i="10"/>
  <c r="J586" i="10"/>
  <c r="J585" i="10"/>
  <c r="J584" i="10"/>
  <c r="J583" i="10"/>
  <c r="J582" i="10"/>
  <c r="J581" i="10"/>
  <c r="J580" i="10"/>
  <c r="J579" i="10"/>
  <c r="J578" i="10"/>
  <c r="J577" i="10"/>
  <c r="J576" i="10"/>
  <c r="J575" i="10"/>
  <c r="J574" i="10"/>
  <c r="J573" i="10"/>
  <c r="J572" i="10"/>
  <c r="J571" i="10"/>
  <c r="J570" i="10"/>
  <c r="J569" i="10"/>
  <c r="J568" i="10"/>
  <c r="J567" i="10"/>
  <c r="J566" i="10"/>
  <c r="J565" i="10"/>
  <c r="J564" i="10"/>
  <c r="J563" i="10"/>
  <c r="J562" i="10"/>
  <c r="J561" i="10"/>
  <c r="J560" i="10"/>
  <c r="J559" i="10"/>
  <c r="J558" i="10"/>
  <c r="J557" i="10"/>
  <c r="J556" i="10"/>
  <c r="J555" i="10"/>
  <c r="J554" i="10"/>
  <c r="J553" i="10"/>
  <c r="J552" i="10"/>
  <c r="J551" i="10"/>
  <c r="J550" i="10"/>
  <c r="J549" i="10"/>
  <c r="J548" i="10"/>
  <c r="J547" i="10"/>
  <c r="J546" i="10"/>
  <c r="J545" i="10"/>
  <c r="J544" i="10"/>
  <c r="J543" i="10"/>
  <c r="J542" i="10"/>
  <c r="J541" i="10"/>
  <c r="J540" i="10"/>
  <c r="J539" i="10"/>
  <c r="J538" i="10"/>
  <c r="J537" i="10"/>
  <c r="J536" i="10"/>
  <c r="J535" i="10"/>
  <c r="J534" i="10"/>
  <c r="J533" i="10"/>
  <c r="J532" i="10"/>
  <c r="J531" i="10"/>
  <c r="J530" i="10"/>
  <c r="J529" i="10"/>
  <c r="J528" i="10"/>
  <c r="J527" i="10"/>
  <c r="J526" i="10"/>
  <c r="J525" i="10"/>
  <c r="J524" i="10"/>
  <c r="J523" i="10"/>
  <c r="J522" i="10"/>
  <c r="J521" i="10"/>
  <c r="J520" i="10"/>
  <c r="J519" i="10"/>
  <c r="J518" i="10"/>
  <c r="J517" i="10"/>
  <c r="J516" i="10"/>
  <c r="J515" i="10"/>
  <c r="J514" i="10"/>
  <c r="J513" i="10"/>
  <c r="J512" i="10"/>
  <c r="J511" i="10"/>
  <c r="J510" i="10"/>
  <c r="J509" i="10"/>
  <c r="J508" i="10"/>
  <c r="J507" i="10"/>
  <c r="J506" i="10"/>
  <c r="J505" i="10"/>
  <c r="J504" i="10"/>
  <c r="J503" i="10"/>
  <c r="J502" i="10"/>
  <c r="J501" i="10"/>
  <c r="J500" i="10"/>
  <c r="J499" i="10"/>
  <c r="J498" i="10"/>
  <c r="J497" i="10"/>
  <c r="J496" i="10"/>
  <c r="J495" i="10"/>
  <c r="J494" i="10"/>
  <c r="J493" i="10"/>
  <c r="J492" i="10"/>
  <c r="J491" i="10"/>
  <c r="J490" i="10"/>
  <c r="J489" i="10"/>
  <c r="J488" i="10"/>
  <c r="J487" i="10"/>
  <c r="J486" i="10"/>
  <c r="J485" i="10"/>
  <c r="J484" i="10"/>
  <c r="J483" i="10"/>
  <c r="J482" i="10"/>
  <c r="J481" i="10"/>
  <c r="J480" i="10"/>
  <c r="J479" i="10"/>
  <c r="J478" i="10"/>
  <c r="J477" i="10"/>
  <c r="J476" i="10"/>
  <c r="J475" i="10"/>
  <c r="J474" i="10"/>
  <c r="J473" i="10"/>
  <c r="J472" i="10"/>
  <c r="J471" i="10"/>
  <c r="J470" i="10"/>
  <c r="J469" i="10"/>
  <c r="J468" i="10"/>
  <c r="J467" i="10"/>
  <c r="J466" i="10"/>
  <c r="J465" i="10"/>
  <c r="J464" i="10"/>
  <c r="J463" i="10"/>
  <c r="J462" i="10"/>
  <c r="J461" i="10"/>
  <c r="J460" i="10"/>
  <c r="J459" i="10"/>
  <c r="J458" i="10"/>
  <c r="J457" i="10"/>
  <c r="J456" i="10"/>
  <c r="J455" i="10"/>
  <c r="J454" i="10"/>
  <c r="J453" i="10"/>
  <c r="J452" i="10"/>
  <c r="J451" i="10"/>
  <c r="J450" i="10"/>
  <c r="J449" i="10"/>
  <c r="J448" i="10"/>
  <c r="J447" i="10"/>
  <c r="J446" i="10"/>
  <c r="J445" i="10"/>
  <c r="J444" i="10"/>
  <c r="J443" i="10"/>
  <c r="J442" i="10"/>
  <c r="J441" i="10"/>
  <c r="J440" i="10"/>
  <c r="J439" i="10"/>
  <c r="J438" i="10"/>
  <c r="J437" i="10"/>
  <c r="J436" i="10"/>
  <c r="J435" i="10"/>
  <c r="J434" i="10"/>
  <c r="J433" i="10"/>
  <c r="J432" i="10"/>
  <c r="J431" i="10"/>
  <c r="J430" i="10"/>
  <c r="J429" i="10"/>
  <c r="J428" i="10"/>
  <c r="J427" i="10"/>
  <c r="J426" i="10"/>
  <c r="J425" i="10"/>
  <c r="J424" i="10"/>
  <c r="J423" i="10"/>
  <c r="J422" i="10"/>
  <c r="J421" i="10"/>
  <c r="J420" i="10"/>
  <c r="J419" i="10"/>
  <c r="J418" i="10"/>
  <c r="J417" i="10"/>
  <c r="J416" i="10"/>
  <c r="J415" i="10"/>
  <c r="J414" i="10"/>
  <c r="J413" i="10"/>
  <c r="J412" i="10"/>
  <c r="J411" i="10"/>
  <c r="J410" i="10"/>
  <c r="J409" i="10"/>
  <c r="J408" i="10"/>
  <c r="J407" i="10"/>
  <c r="J406" i="10"/>
  <c r="J405" i="10"/>
  <c r="J404" i="10"/>
  <c r="J403" i="10"/>
  <c r="J402" i="10"/>
  <c r="J401" i="10"/>
  <c r="J400" i="10"/>
  <c r="J399" i="10"/>
  <c r="J398" i="10"/>
  <c r="J397" i="10"/>
  <c r="J396" i="10"/>
  <c r="J395" i="10"/>
  <c r="J394" i="10"/>
  <c r="J393" i="10"/>
  <c r="J392" i="10"/>
  <c r="J391" i="10"/>
  <c r="J390" i="10"/>
  <c r="J389" i="10"/>
  <c r="J388" i="10"/>
  <c r="J387" i="10"/>
  <c r="J386" i="10"/>
  <c r="J385" i="10"/>
  <c r="J384" i="10"/>
  <c r="J383" i="10"/>
  <c r="J382" i="10"/>
  <c r="J381" i="10"/>
  <c r="J380" i="10"/>
  <c r="J379" i="10"/>
  <c r="J378" i="10"/>
  <c r="J377" i="10"/>
  <c r="J376" i="10"/>
  <c r="J375" i="10"/>
  <c r="J374" i="10"/>
  <c r="J373" i="10"/>
  <c r="J372" i="10"/>
  <c r="J371" i="10"/>
  <c r="J370" i="10"/>
  <c r="J369" i="10"/>
  <c r="J368" i="10"/>
  <c r="J367" i="10"/>
  <c r="J366" i="10"/>
  <c r="J365" i="10"/>
  <c r="J364" i="10"/>
  <c r="J363" i="10"/>
  <c r="J362" i="10"/>
  <c r="J361" i="10"/>
  <c r="J360" i="10"/>
  <c r="J359" i="10"/>
  <c r="J358" i="10"/>
  <c r="J357" i="10"/>
  <c r="J356" i="10"/>
  <c r="J355" i="10"/>
  <c r="J354" i="10"/>
  <c r="J353" i="10"/>
  <c r="J352" i="10"/>
  <c r="J351" i="10"/>
  <c r="J350" i="10"/>
  <c r="J349" i="10"/>
  <c r="J348" i="10"/>
  <c r="J347" i="10"/>
  <c r="J346" i="10"/>
  <c r="J345" i="10"/>
  <c r="J344" i="10"/>
  <c r="J343" i="10"/>
  <c r="J342" i="10"/>
  <c r="J341" i="10"/>
  <c r="J340" i="10"/>
  <c r="J339" i="10"/>
  <c r="J338" i="10"/>
  <c r="J337" i="10"/>
  <c r="J336" i="10"/>
  <c r="J335" i="10"/>
  <c r="J334" i="10"/>
  <c r="J333" i="10"/>
  <c r="J332" i="10"/>
  <c r="J331" i="10"/>
  <c r="J330" i="10"/>
  <c r="J329" i="10"/>
  <c r="J328" i="10"/>
  <c r="J327" i="10"/>
  <c r="J326" i="10"/>
  <c r="J325" i="10"/>
  <c r="J324" i="10"/>
  <c r="J323" i="10"/>
  <c r="J322" i="10"/>
  <c r="J321" i="10"/>
  <c r="J320" i="10"/>
  <c r="J319" i="10"/>
  <c r="J318" i="10"/>
  <c r="J317" i="10"/>
  <c r="J316" i="10"/>
  <c r="J315" i="10"/>
  <c r="J314" i="10"/>
  <c r="J313" i="10"/>
  <c r="J312" i="10"/>
  <c r="J311" i="10"/>
  <c r="J310" i="10"/>
  <c r="J309" i="10"/>
  <c r="J308" i="10"/>
  <c r="J307" i="10"/>
  <c r="J306" i="10"/>
  <c r="J305" i="10"/>
  <c r="J304" i="10"/>
  <c r="J303" i="10"/>
  <c r="J302" i="10"/>
  <c r="J301" i="10"/>
  <c r="J300" i="10"/>
  <c r="J299" i="10"/>
  <c r="J298" i="10"/>
  <c r="J297" i="10"/>
  <c r="J296" i="10"/>
  <c r="J295" i="10"/>
  <c r="J294" i="10"/>
  <c r="J293" i="10"/>
  <c r="J292" i="10"/>
  <c r="J291" i="10"/>
  <c r="J290" i="10"/>
  <c r="J289" i="10"/>
  <c r="J288" i="10"/>
  <c r="J287" i="10"/>
  <c r="J286" i="10"/>
  <c r="J285" i="10"/>
  <c r="J284" i="10"/>
  <c r="J283" i="10"/>
  <c r="J282" i="10"/>
  <c r="J281" i="10"/>
  <c r="J280" i="10"/>
  <c r="J279" i="10"/>
  <c r="J278" i="10"/>
  <c r="J277" i="10"/>
  <c r="J276" i="10"/>
  <c r="J275" i="10"/>
  <c r="J274" i="10"/>
  <c r="J273" i="10"/>
  <c r="J272" i="10"/>
  <c r="J271" i="10"/>
  <c r="J270" i="10"/>
  <c r="J269" i="10"/>
  <c r="J268" i="10"/>
  <c r="J267" i="10"/>
  <c r="J266" i="10"/>
  <c r="J265" i="10"/>
  <c r="J264" i="10"/>
  <c r="J263" i="10"/>
  <c r="J262" i="10"/>
  <c r="J261" i="10"/>
  <c r="J260" i="10"/>
  <c r="J259" i="10"/>
  <c r="J258" i="10"/>
  <c r="J257" i="10"/>
  <c r="J256" i="10"/>
  <c r="J255" i="10"/>
  <c r="J254" i="10"/>
  <c r="J253" i="10"/>
  <c r="J252" i="10"/>
  <c r="J251" i="10"/>
  <c r="J250" i="10"/>
  <c r="J249" i="10"/>
  <c r="J248" i="10"/>
  <c r="J247" i="10"/>
  <c r="J246" i="10"/>
  <c r="J245" i="10"/>
  <c r="J244" i="10"/>
  <c r="J243" i="10"/>
  <c r="J242" i="10"/>
  <c r="J241" i="10"/>
  <c r="J240" i="10"/>
  <c r="J239" i="10"/>
  <c r="J238" i="10"/>
  <c r="J237" i="10"/>
  <c r="J236" i="10"/>
  <c r="J235" i="10"/>
  <c r="J234" i="10"/>
  <c r="J233" i="10"/>
  <c r="J232" i="10"/>
  <c r="J231" i="10"/>
  <c r="J230" i="10"/>
  <c r="J229" i="10"/>
  <c r="J228" i="10"/>
  <c r="J227" i="10"/>
  <c r="J226" i="10"/>
  <c r="J225" i="10"/>
  <c r="J224" i="10"/>
  <c r="J223" i="10"/>
  <c r="J222" i="10"/>
  <c r="J221" i="10"/>
  <c r="J220" i="10"/>
  <c r="J219" i="10"/>
  <c r="J218" i="10"/>
  <c r="J217" i="10"/>
  <c r="J216" i="10"/>
  <c r="J215" i="10"/>
  <c r="J214" i="10"/>
  <c r="J213" i="10"/>
  <c r="J212" i="10"/>
  <c r="J211" i="10"/>
  <c r="J210" i="10"/>
  <c r="J209" i="10"/>
  <c r="J208" i="10"/>
  <c r="J207" i="10"/>
  <c r="J206" i="10"/>
  <c r="J205" i="10"/>
  <c r="J204" i="10"/>
  <c r="J203" i="10"/>
  <c r="J202" i="10"/>
  <c r="J201" i="10"/>
  <c r="J200" i="10"/>
  <c r="J199" i="10"/>
  <c r="J198" i="10"/>
  <c r="J197" i="10"/>
  <c r="J196" i="10"/>
  <c r="J195" i="10"/>
  <c r="J194" i="10"/>
  <c r="J193" i="10"/>
  <c r="J192" i="10"/>
  <c r="J191" i="10"/>
  <c r="J190" i="10"/>
  <c r="J189" i="10"/>
  <c r="J188" i="10"/>
  <c r="J187" i="10"/>
  <c r="J186" i="10"/>
  <c r="J185" i="10"/>
  <c r="J184" i="10"/>
  <c r="J183" i="10"/>
  <c r="J182" i="10"/>
  <c r="J181" i="10"/>
  <c r="J180" i="10"/>
  <c r="J179" i="10"/>
  <c r="J178" i="10"/>
  <c r="J177" i="10"/>
  <c r="J176" i="10"/>
  <c r="J175" i="10"/>
  <c r="J174" i="10"/>
  <c r="J173" i="10"/>
  <c r="J172" i="10"/>
  <c r="J171" i="10"/>
  <c r="J170" i="10"/>
  <c r="J169" i="10"/>
  <c r="J168" i="10"/>
  <c r="J167" i="10"/>
  <c r="J166" i="10"/>
  <c r="J165" i="10"/>
  <c r="J164" i="10"/>
  <c r="J163" i="10"/>
  <c r="J162" i="10"/>
  <c r="J161" i="10"/>
  <c r="J160" i="10"/>
  <c r="J159" i="10"/>
  <c r="J158" i="10"/>
  <c r="J157" i="10"/>
  <c r="J156" i="10"/>
  <c r="J155" i="10"/>
  <c r="J154" i="10"/>
  <c r="J153" i="10"/>
  <c r="J152" i="10"/>
  <c r="J151" i="10"/>
  <c r="J150" i="10"/>
  <c r="J149" i="10"/>
  <c r="J148" i="10"/>
  <c r="J147" i="10"/>
  <c r="J146" i="10"/>
  <c r="J145" i="10"/>
  <c r="J144" i="10"/>
  <c r="J143" i="10"/>
  <c r="J142" i="10"/>
  <c r="J141" i="10"/>
  <c r="J140" i="10"/>
  <c r="J139" i="10"/>
  <c r="J138" i="10"/>
  <c r="J137" i="10"/>
  <c r="J136" i="10"/>
  <c r="J135" i="10"/>
  <c r="J134" i="10"/>
  <c r="J133" i="10"/>
  <c r="J132" i="10"/>
  <c r="J131" i="10"/>
  <c r="J130" i="10"/>
  <c r="J129" i="10"/>
  <c r="J128" i="10"/>
  <c r="J127" i="10"/>
  <c r="J126" i="10"/>
  <c r="J125" i="10"/>
  <c r="J124" i="10"/>
  <c r="J123" i="10"/>
  <c r="J122" i="10"/>
  <c r="J121" i="10"/>
  <c r="J120" i="10"/>
  <c r="J119" i="10"/>
  <c r="J118" i="10"/>
  <c r="J117" i="10"/>
  <c r="J116" i="10"/>
  <c r="J115" i="10"/>
  <c r="J114" i="10"/>
  <c r="J113" i="10"/>
  <c r="J112" i="10"/>
  <c r="J111" i="10"/>
  <c r="J110" i="10"/>
  <c r="J109" i="10"/>
  <c r="J108" i="10"/>
  <c r="J107" i="10"/>
  <c r="J106" i="10"/>
  <c r="J105" i="10"/>
  <c r="J104" i="10"/>
  <c r="J103" i="10"/>
  <c r="J102" i="10"/>
  <c r="J101" i="10"/>
  <c r="J100" i="10"/>
  <c r="J99" i="10"/>
  <c r="J98" i="10"/>
  <c r="J97" i="10"/>
  <c r="J96" i="10"/>
  <c r="J95" i="10"/>
  <c r="J94" i="10"/>
  <c r="J93" i="10"/>
  <c r="J92" i="10"/>
  <c r="J91" i="10"/>
  <c r="J90" i="10"/>
  <c r="J89" i="10"/>
  <c r="J88" i="10"/>
  <c r="J87" i="10"/>
  <c r="J86" i="10"/>
  <c r="J85" i="10"/>
  <c r="J84" i="10"/>
  <c r="J83" i="10"/>
  <c r="J82" i="10"/>
  <c r="J81" i="10"/>
  <c r="J80" i="10"/>
  <c r="J79" i="10"/>
  <c r="J78" i="10"/>
  <c r="J77" i="10"/>
  <c r="J76" i="10"/>
  <c r="J75" i="10"/>
  <c r="J74" i="10"/>
  <c r="J73" i="10"/>
  <c r="J72" i="10"/>
  <c r="J71" i="10"/>
  <c r="J70" i="10"/>
  <c r="J69" i="10"/>
  <c r="J68" i="10"/>
  <c r="J67" i="10"/>
  <c r="J66" i="10"/>
  <c r="J65" i="10"/>
  <c r="J64" i="10"/>
  <c r="J63" i="10"/>
  <c r="J62" i="10"/>
  <c r="J61" i="10"/>
  <c r="J60" i="10"/>
  <c r="J59" i="10"/>
  <c r="J58" i="10"/>
  <c r="J57" i="10"/>
  <c r="J56" i="10"/>
  <c r="J55" i="10"/>
  <c r="J54" i="10"/>
  <c r="J53" i="10"/>
  <c r="J52" i="10"/>
  <c r="J51" i="10"/>
  <c r="J50" i="10"/>
  <c r="J49" i="10"/>
  <c r="J48" i="10"/>
  <c r="J47" i="10"/>
  <c r="J46" i="10"/>
  <c r="J45" i="10"/>
  <c r="J44" i="10"/>
  <c r="J43" i="10"/>
  <c r="J42" i="10"/>
  <c r="J41" i="10"/>
  <c r="J40" i="10"/>
  <c r="J39" i="10"/>
  <c r="J38" i="10"/>
  <c r="J37" i="10"/>
  <c r="J36" i="10"/>
  <c r="J35" i="10"/>
  <c r="J34" i="10"/>
  <c r="J33" i="10"/>
  <c r="J32" i="10"/>
  <c r="J31" i="10"/>
  <c r="J30" i="10"/>
  <c r="J29" i="10"/>
  <c r="J28" i="10"/>
  <c r="J27" i="10"/>
  <c r="J26" i="10"/>
  <c r="J25" i="10"/>
  <c r="K25" i="10" s="1"/>
  <c r="J1242" i="9"/>
  <c r="J1241" i="9"/>
  <c r="J1240" i="9"/>
  <c r="J1239" i="9"/>
  <c r="J1238" i="9"/>
  <c r="J1237" i="9"/>
  <c r="J1236" i="9"/>
  <c r="J1235" i="9"/>
  <c r="J1234" i="9"/>
  <c r="J1233" i="9"/>
  <c r="J1232" i="9"/>
  <c r="J1231" i="9"/>
  <c r="J1230" i="9"/>
  <c r="J1229" i="9"/>
  <c r="J1228" i="9"/>
  <c r="J1227" i="9"/>
  <c r="J1226" i="9"/>
  <c r="J1225" i="9"/>
  <c r="J1224" i="9"/>
  <c r="J1223" i="9"/>
  <c r="J1222" i="9"/>
  <c r="J1221" i="9"/>
  <c r="J1220" i="9"/>
  <c r="J1219" i="9"/>
  <c r="J1218" i="9"/>
  <c r="J1217" i="9"/>
  <c r="J1216" i="9"/>
  <c r="J1215" i="9"/>
  <c r="J1214" i="9"/>
  <c r="J1213" i="9"/>
  <c r="J1212" i="9"/>
  <c r="J1211" i="9"/>
  <c r="J1210" i="9"/>
  <c r="J1209" i="9"/>
  <c r="J1208" i="9"/>
  <c r="J1207" i="9"/>
  <c r="J1206" i="9"/>
  <c r="J1205" i="9"/>
  <c r="J1204" i="9"/>
  <c r="J1203" i="9"/>
  <c r="J1202" i="9"/>
  <c r="J1201" i="9"/>
  <c r="J1200" i="9"/>
  <c r="J1199" i="9"/>
  <c r="J1198" i="9"/>
  <c r="J1197" i="9"/>
  <c r="J1196" i="9"/>
  <c r="J1195" i="9"/>
  <c r="J1194" i="9"/>
  <c r="J1193" i="9"/>
  <c r="J1192" i="9"/>
  <c r="J1191" i="9"/>
  <c r="J1190" i="9"/>
  <c r="J1189" i="9"/>
  <c r="J1188" i="9"/>
  <c r="J1187" i="9"/>
  <c r="J1186" i="9"/>
  <c r="J1185" i="9"/>
  <c r="J1184" i="9"/>
  <c r="J1183" i="9"/>
  <c r="J1182" i="9"/>
  <c r="J1181" i="9"/>
  <c r="J1180" i="9"/>
  <c r="J1179" i="9"/>
  <c r="J1178" i="9"/>
  <c r="J1177" i="9"/>
  <c r="J1176" i="9"/>
  <c r="J1175" i="9"/>
  <c r="J1174" i="9"/>
  <c r="J1173" i="9"/>
  <c r="J1172" i="9"/>
  <c r="J1171" i="9"/>
  <c r="J1170" i="9"/>
  <c r="J1169" i="9"/>
  <c r="J1168" i="9"/>
  <c r="J1167" i="9"/>
  <c r="J1166" i="9"/>
  <c r="J1165" i="9"/>
  <c r="J1164" i="9"/>
  <c r="J1163" i="9"/>
  <c r="J1162" i="9"/>
  <c r="J1161" i="9"/>
  <c r="J1160" i="9"/>
  <c r="J1159" i="9"/>
  <c r="J1158" i="9"/>
  <c r="J1157" i="9"/>
  <c r="J1156" i="9"/>
  <c r="J1155" i="9"/>
  <c r="J1154" i="9"/>
  <c r="J1153" i="9"/>
  <c r="J1152" i="9"/>
  <c r="J1151" i="9"/>
  <c r="J1150" i="9"/>
  <c r="J1149" i="9"/>
  <c r="J1148" i="9"/>
  <c r="J1147" i="9"/>
  <c r="J1146" i="9"/>
  <c r="J1145" i="9"/>
  <c r="J1144" i="9"/>
  <c r="J1143" i="9"/>
  <c r="J1142" i="9"/>
  <c r="J1141" i="9"/>
  <c r="J1140" i="9"/>
  <c r="J1139" i="9"/>
  <c r="J1138" i="9"/>
  <c r="J1137" i="9"/>
  <c r="J1136" i="9"/>
  <c r="J1135" i="9"/>
  <c r="J1134" i="9"/>
  <c r="J1133" i="9"/>
  <c r="J1132" i="9"/>
  <c r="J1131" i="9"/>
  <c r="J1130" i="9"/>
  <c r="J1129" i="9"/>
  <c r="J1128" i="9"/>
  <c r="J1127" i="9"/>
  <c r="J1126" i="9"/>
  <c r="J1125" i="9"/>
  <c r="J1124" i="9"/>
  <c r="J1123" i="9"/>
  <c r="J1122" i="9"/>
  <c r="J1121" i="9"/>
  <c r="J1120" i="9"/>
  <c r="J1119" i="9"/>
  <c r="J1118" i="9"/>
  <c r="J1117" i="9"/>
  <c r="J1116" i="9"/>
  <c r="J1115" i="9"/>
  <c r="J1114" i="9"/>
  <c r="J1113" i="9"/>
  <c r="J1112" i="9"/>
  <c r="J1111" i="9"/>
  <c r="J1110" i="9"/>
  <c r="J1109" i="9"/>
  <c r="J1108" i="9"/>
  <c r="J1107" i="9"/>
  <c r="J1106" i="9"/>
  <c r="J1105" i="9"/>
  <c r="J1104" i="9"/>
  <c r="J1103" i="9"/>
  <c r="J1102" i="9"/>
  <c r="J1101" i="9"/>
  <c r="J1100" i="9"/>
  <c r="J1099" i="9"/>
  <c r="J1098" i="9"/>
  <c r="J1097" i="9"/>
  <c r="J1096" i="9"/>
  <c r="J1095" i="9"/>
  <c r="J1094" i="9"/>
  <c r="J1093" i="9"/>
  <c r="J1092" i="9"/>
  <c r="J1091" i="9"/>
  <c r="J1090" i="9"/>
  <c r="J1089" i="9"/>
  <c r="J1088" i="9"/>
  <c r="J1087" i="9"/>
  <c r="J1086" i="9"/>
  <c r="J1085" i="9"/>
  <c r="J1084" i="9"/>
  <c r="J1083" i="9"/>
  <c r="J1082" i="9"/>
  <c r="J1081" i="9"/>
  <c r="J1080" i="9"/>
  <c r="J1079" i="9"/>
  <c r="J1078" i="9"/>
  <c r="J1077" i="9"/>
  <c r="J1076" i="9"/>
  <c r="J1075" i="9"/>
  <c r="J1074" i="9"/>
  <c r="J1073" i="9"/>
  <c r="J1072" i="9"/>
  <c r="J1071" i="9"/>
  <c r="J1070" i="9"/>
  <c r="J1069" i="9"/>
  <c r="J1068" i="9"/>
  <c r="J1067" i="9"/>
  <c r="J1066" i="9"/>
  <c r="J1065" i="9"/>
  <c r="J1064" i="9"/>
  <c r="J1063" i="9"/>
  <c r="J1062" i="9"/>
  <c r="J1061" i="9"/>
  <c r="J1060" i="9"/>
  <c r="J1059" i="9"/>
  <c r="J1058" i="9"/>
  <c r="J1057" i="9"/>
  <c r="J1056" i="9"/>
  <c r="J1055" i="9"/>
  <c r="J1054" i="9"/>
  <c r="J1053" i="9"/>
  <c r="J1052" i="9"/>
  <c r="J1051" i="9"/>
  <c r="J1050" i="9"/>
  <c r="J1049" i="9"/>
  <c r="J1048" i="9"/>
  <c r="J1047" i="9"/>
  <c r="J1046" i="9"/>
  <c r="J1045" i="9"/>
  <c r="J1044" i="9"/>
  <c r="J1043" i="9"/>
  <c r="J1042" i="9"/>
  <c r="J1041" i="9"/>
  <c r="J1040" i="9"/>
  <c r="J1039" i="9"/>
  <c r="J1038" i="9"/>
  <c r="J1037" i="9"/>
  <c r="J1036" i="9"/>
  <c r="J1035" i="9"/>
  <c r="J1034" i="9"/>
  <c r="J1033" i="9"/>
  <c r="J1032" i="9"/>
  <c r="J1031" i="9"/>
  <c r="J1030" i="9"/>
  <c r="J1029" i="9"/>
  <c r="J1028" i="9"/>
  <c r="J1027" i="9"/>
  <c r="J1026" i="9"/>
  <c r="J1025" i="9"/>
  <c r="J1024" i="9"/>
  <c r="J1023" i="9"/>
  <c r="J1022" i="9"/>
  <c r="J1021" i="9"/>
  <c r="J1020" i="9"/>
  <c r="J1019" i="9"/>
  <c r="J1018" i="9"/>
  <c r="J1017" i="9"/>
  <c r="J1016" i="9"/>
  <c r="J1015" i="9"/>
  <c r="J1014" i="9"/>
  <c r="J1013" i="9"/>
  <c r="J1012" i="9"/>
  <c r="J1011" i="9"/>
  <c r="J1010" i="9"/>
  <c r="J1009" i="9"/>
  <c r="J1008" i="9"/>
  <c r="J1007" i="9"/>
  <c r="J1006" i="9"/>
  <c r="J1005" i="9"/>
  <c r="J1004" i="9"/>
  <c r="J1003" i="9"/>
  <c r="J1002" i="9"/>
  <c r="J1001" i="9"/>
  <c r="J1000" i="9"/>
  <c r="J999" i="9"/>
  <c r="J998" i="9"/>
  <c r="J997" i="9"/>
  <c r="J996" i="9"/>
  <c r="J995" i="9"/>
  <c r="J994" i="9"/>
  <c r="J993" i="9"/>
  <c r="J992" i="9"/>
  <c r="J991" i="9"/>
  <c r="J990" i="9"/>
  <c r="J989" i="9"/>
  <c r="J988" i="9"/>
  <c r="J987" i="9"/>
  <c r="J986" i="9"/>
  <c r="J985" i="9"/>
  <c r="J984" i="9"/>
  <c r="J983" i="9"/>
  <c r="J982" i="9"/>
  <c r="J981" i="9"/>
  <c r="J980" i="9"/>
  <c r="J979" i="9"/>
  <c r="J978" i="9"/>
  <c r="J977" i="9"/>
  <c r="J976" i="9"/>
  <c r="J975" i="9"/>
  <c r="J974" i="9"/>
  <c r="J973" i="9"/>
  <c r="J972" i="9"/>
  <c r="J971" i="9"/>
  <c r="J970" i="9"/>
  <c r="J969" i="9"/>
  <c r="J968" i="9"/>
  <c r="J967" i="9"/>
  <c r="J966" i="9"/>
  <c r="J965" i="9"/>
  <c r="J964" i="9"/>
  <c r="J963" i="9"/>
  <c r="J962" i="9"/>
  <c r="J961" i="9"/>
  <c r="J960" i="9"/>
  <c r="J959" i="9"/>
  <c r="J958" i="9"/>
  <c r="J957" i="9"/>
  <c r="J956" i="9"/>
  <c r="J955" i="9"/>
  <c r="J954" i="9"/>
  <c r="J953" i="9"/>
  <c r="J952" i="9"/>
  <c r="J951" i="9"/>
  <c r="J950" i="9"/>
  <c r="J949" i="9"/>
  <c r="J948" i="9"/>
  <c r="J947" i="9"/>
  <c r="J946" i="9"/>
  <c r="J945" i="9"/>
  <c r="J944" i="9"/>
  <c r="J943" i="9"/>
  <c r="J942" i="9"/>
  <c r="J941" i="9"/>
  <c r="J940" i="9"/>
  <c r="J939" i="9"/>
  <c r="J938" i="9"/>
  <c r="J937" i="9"/>
  <c r="J936" i="9"/>
  <c r="J935" i="9"/>
  <c r="J934" i="9"/>
  <c r="J933" i="9"/>
  <c r="J932" i="9"/>
  <c r="J931" i="9"/>
  <c r="J930" i="9"/>
  <c r="J929" i="9"/>
  <c r="J928" i="9"/>
  <c r="J927" i="9"/>
  <c r="J926" i="9"/>
  <c r="J925" i="9"/>
  <c r="J924" i="9"/>
  <c r="J923" i="9"/>
  <c r="J922" i="9"/>
  <c r="J921" i="9"/>
  <c r="J920" i="9"/>
  <c r="J919" i="9"/>
  <c r="J918" i="9"/>
  <c r="J917" i="9"/>
  <c r="J916" i="9"/>
  <c r="J915" i="9"/>
  <c r="J914" i="9"/>
  <c r="J913" i="9"/>
  <c r="J912" i="9"/>
  <c r="J911" i="9"/>
  <c r="J910" i="9"/>
  <c r="J909" i="9"/>
  <c r="J908" i="9"/>
  <c r="J907" i="9"/>
  <c r="J906" i="9"/>
  <c r="J905" i="9"/>
  <c r="J904" i="9"/>
  <c r="J903" i="9"/>
  <c r="J902" i="9"/>
  <c r="J901" i="9"/>
  <c r="J900" i="9"/>
  <c r="J899" i="9"/>
  <c r="J898" i="9"/>
  <c r="J897" i="9"/>
  <c r="J896" i="9"/>
  <c r="J895" i="9"/>
  <c r="J894" i="9"/>
  <c r="J893" i="9"/>
  <c r="J892" i="9"/>
  <c r="J891" i="9"/>
  <c r="J890" i="9"/>
  <c r="J889" i="9"/>
  <c r="J888" i="9"/>
  <c r="J887" i="9"/>
  <c r="J886" i="9"/>
  <c r="J885" i="9"/>
  <c r="J884" i="9"/>
  <c r="J883" i="9"/>
  <c r="J882" i="9"/>
  <c r="J881" i="9"/>
  <c r="J880" i="9"/>
  <c r="J879" i="9"/>
  <c r="J878" i="9"/>
  <c r="J877" i="9"/>
  <c r="J876" i="9"/>
  <c r="J875" i="9"/>
  <c r="J874" i="9"/>
  <c r="J873" i="9"/>
  <c r="J872" i="9"/>
  <c r="J871" i="9"/>
  <c r="J870" i="9"/>
  <c r="J869" i="9"/>
  <c r="J868" i="9"/>
  <c r="J867" i="9"/>
  <c r="J866" i="9"/>
  <c r="J865" i="9"/>
  <c r="J864" i="9"/>
  <c r="J863" i="9"/>
  <c r="J862" i="9"/>
  <c r="J861" i="9"/>
  <c r="J860" i="9"/>
  <c r="J859" i="9"/>
  <c r="J858" i="9"/>
  <c r="J857" i="9"/>
  <c r="J856" i="9"/>
  <c r="J855" i="9"/>
  <c r="J854" i="9"/>
  <c r="J853" i="9"/>
  <c r="J852" i="9"/>
  <c r="J851" i="9"/>
  <c r="J850" i="9"/>
  <c r="J849" i="9"/>
  <c r="J848" i="9"/>
  <c r="J847" i="9"/>
  <c r="J846" i="9"/>
  <c r="J845" i="9"/>
  <c r="J844" i="9"/>
  <c r="J843" i="9"/>
  <c r="J842" i="9"/>
  <c r="J841" i="9"/>
  <c r="J840" i="9"/>
  <c r="J839" i="9"/>
  <c r="J838" i="9"/>
  <c r="J837" i="9"/>
  <c r="J836" i="9"/>
  <c r="J835" i="9"/>
  <c r="J834" i="9"/>
  <c r="J833" i="9"/>
  <c r="J832" i="9"/>
  <c r="J831" i="9"/>
  <c r="J830" i="9"/>
  <c r="J829" i="9"/>
  <c r="J828" i="9"/>
  <c r="J827" i="9"/>
  <c r="J826" i="9"/>
  <c r="J825" i="9"/>
  <c r="J824" i="9"/>
  <c r="J823" i="9"/>
  <c r="J822" i="9"/>
  <c r="J821" i="9"/>
  <c r="J820" i="9"/>
  <c r="J819" i="9"/>
  <c r="J818" i="9"/>
  <c r="J817" i="9"/>
  <c r="J816" i="9"/>
  <c r="J815" i="9"/>
  <c r="J814" i="9"/>
  <c r="J813" i="9"/>
  <c r="J812" i="9"/>
  <c r="J811" i="9"/>
  <c r="J810" i="9"/>
  <c r="J809" i="9"/>
  <c r="J808" i="9"/>
  <c r="J807" i="9"/>
  <c r="J806" i="9"/>
  <c r="J805" i="9"/>
  <c r="J804" i="9"/>
  <c r="J803" i="9"/>
  <c r="J802" i="9"/>
  <c r="J801" i="9"/>
  <c r="J800" i="9"/>
  <c r="J799" i="9"/>
  <c r="J798" i="9"/>
  <c r="J797" i="9"/>
  <c r="J796" i="9"/>
  <c r="J795" i="9"/>
  <c r="J794" i="9"/>
  <c r="J793" i="9"/>
  <c r="J792" i="9"/>
  <c r="J791" i="9"/>
  <c r="J790" i="9"/>
  <c r="J789" i="9"/>
  <c r="J788" i="9"/>
  <c r="J787" i="9"/>
  <c r="J786" i="9"/>
  <c r="J785" i="9"/>
  <c r="J784" i="9"/>
  <c r="J783" i="9"/>
  <c r="J782" i="9"/>
  <c r="J781" i="9"/>
  <c r="J780" i="9"/>
  <c r="J779" i="9"/>
  <c r="J778" i="9"/>
  <c r="J777" i="9"/>
  <c r="J776" i="9"/>
  <c r="J775" i="9"/>
  <c r="J774" i="9"/>
  <c r="J773" i="9"/>
  <c r="J772" i="9"/>
  <c r="J771" i="9"/>
  <c r="J770" i="9"/>
  <c r="J769" i="9"/>
  <c r="J768" i="9"/>
  <c r="J767" i="9"/>
  <c r="J766" i="9"/>
  <c r="J765" i="9"/>
  <c r="J764" i="9"/>
  <c r="J763" i="9"/>
  <c r="J762" i="9"/>
  <c r="J761" i="9"/>
  <c r="J760" i="9"/>
  <c r="J759" i="9"/>
  <c r="J758" i="9"/>
  <c r="J757" i="9"/>
  <c r="J756" i="9"/>
  <c r="J755" i="9"/>
  <c r="J754" i="9"/>
  <c r="J753" i="9"/>
  <c r="J752" i="9"/>
  <c r="J751" i="9"/>
  <c r="J750" i="9"/>
  <c r="J749" i="9"/>
  <c r="J748" i="9"/>
  <c r="J747" i="9"/>
  <c r="J746" i="9"/>
  <c r="J745" i="9"/>
  <c r="J744" i="9"/>
  <c r="J743" i="9"/>
  <c r="J742" i="9"/>
  <c r="J741" i="9"/>
  <c r="J740" i="9"/>
  <c r="J739" i="9"/>
  <c r="J738" i="9"/>
  <c r="J737" i="9"/>
  <c r="J736" i="9"/>
  <c r="J735" i="9"/>
  <c r="J734" i="9"/>
  <c r="J733" i="9"/>
  <c r="J732" i="9"/>
  <c r="J731" i="9"/>
  <c r="J730" i="9"/>
  <c r="J729" i="9"/>
  <c r="J728" i="9"/>
  <c r="J727" i="9"/>
  <c r="J726" i="9"/>
  <c r="J725" i="9"/>
  <c r="J724" i="9"/>
  <c r="J723" i="9"/>
  <c r="J722" i="9"/>
  <c r="J721" i="9"/>
  <c r="J720" i="9"/>
  <c r="J719" i="9"/>
  <c r="J718" i="9"/>
  <c r="J717" i="9"/>
  <c r="J716" i="9"/>
  <c r="J715" i="9"/>
  <c r="J714" i="9"/>
  <c r="J713" i="9"/>
  <c r="J712" i="9"/>
  <c r="J711" i="9"/>
  <c r="J710" i="9"/>
  <c r="J709" i="9"/>
  <c r="J708" i="9"/>
  <c r="J707" i="9"/>
  <c r="J706" i="9"/>
  <c r="J705" i="9"/>
  <c r="J704" i="9"/>
  <c r="J703" i="9"/>
  <c r="J702" i="9"/>
  <c r="J701" i="9"/>
  <c r="J700" i="9"/>
  <c r="J699" i="9"/>
  <c r="J698" i="9"/>
  <c r="J697" i="9"/>
  <c r="J696" i="9"/>
  <c r="J695" i="9"/>
  <c r="J694" i="9"/>
  <c r="J693" i="9"/>
  <c r="J692" i="9"/>
  <c r="J691" i="9"/>
  <c r="J690" i="9"/>
  <c r="J689" i="9"/>
  <c r="J688" i="9"/>
  <c r="J687" i="9"/>
  <c r="J686" i="9"/>
  <c r="J685" i="9"/>
  <c r="J684" i="9"/>
  <c r="J683" i="9"/>
  <c r="J682" i="9"/>
  <c r="J681" i="9"/>
  <c r="J680" i="9"/>
  <c r="J679" i="9"/>
  <c r="J678" i="9"/>
  <c r="J677" i="9"/>
  <c r="J676" i="9"/>
  <c r="J675" i="9"/>
  <c r="J674" i="9"/>
  <c r="J673" i="9"/>
  <c r="J672" i="9"/>
  <c r="J671" i="9"/>
  <c r="J670" i="9"/>
  <c r="J669" i="9"/>
  <c r="J668" i="9"/>
  <c r="J667" i="9"/>
  <c r="J666" i="9"/>
  <c r="J665" i="9"/>
  <c r="J664" i="9"/>
  <c r="J663" i="9"/>
  <c r="J662" i="9"/>
  <c r="J661" i="9"/>
  <c r="J660" i="9"/>
  <c r="J659" i="9"/>
  <c r="J658" i="9"/>
  <c r="J657" i="9"/>
  <c r="J656" i="9"/>
  <c r="J655" i="9"/>
  <c r="J654" i="9"/>
  <c r="J653" i="9"/>
  <c r="J652" i="9"/>
  <c r="J651" i="9"/>
  <c r="J650" i="9"/>
  <c r="J649" i="9"/>
  <c r="J648" i="9"/>
  <c r="J647" i="9"/>
  <c r="J646" i="9"/>
  <c r="J645" i="9"/>
  <c r="J644" i="9"/>
  <c r="J643" i="9"/>
  <c r="J642" i="9"/>
  <c r="J641" i="9"/>
  <c r="J640" i="9"/>
  <c r="J639" i="9"/>
  <c r="J638" i="9"/>
  <c r="J637" i="9"/>
  <c r="J636" i="9"/>
  <c r="J635" i="9"/>
  <c r="J634" i="9"/>
  <c r="J633" i="9"/>
  <c r="J632" i="9"/>
  <c r="J631" i="9"/>
  <c r="J630" i="9"/>
  <c r="J629" i="9"/>
  <c r="J628" i="9"/>
  <c r="J627" i="9"/>
  <c r="J626" i="9"/>
  <c r="J625" i="9"/>
  <c r="J624" i="9"/>
  <c r="J623" i="9"/>
  <c r="J622" i="9"/>
  <c r="J621" i="9"/>
  <c r="J620" i="9"/>
  <c r="J619" i="9"/>
  <c r="J618" i="9"/>
  <c r="J617" i="9"/>
  <c r="J616" i="9"/>
  <c r="J615" i="9"/>
  <c r="J614" i="9"/>
  <c r="J613" i="9"/>
  <c r="J612" i="9"/>
  <c r="J611" i="9"/>
  <c r="J610" i="9"/>
  <c r="J609" i="9"/>
  <c r="J608" i="9"/>
  <c r="J607" i="9"/>
  <c r="J606" i="9"/>
  <c r="J605" i="9"/>
  <c r="J604" i="9"/>
  <c r="J603" i="9"/>
  <c r="J602" i="9"/>
  <c r="J601" i="9"/>
  <c r="J600" i="9"/>
  <c r="J599" i="9"/>
  <c r="J598" i="9"/>
  <c r="J597" i="9"/>
  <c r="J596" i="9"/>
  <c r="J595" i="9"/>
  <c r="J594" i="9"/>
  <c r="J593" i="9"/>
  <c r="J592" i="9"/>
  <c r="J591" i="9"/>
  <c r="J590" i="9"/>
  <c r="J589" i="9"/>
  <c r="J588" i="9"/>
  <c r="J587" i="9"/>
  <c r="J586" i="9"/>
  <c r="J585" i="9"/>
  <c r="J584" i="9"/>
  <c r="J583" i="9"/>
  <c r="J582" i="9"/>
  <c r="J581" i="9"/>
  <c r="J580" i="9"/>
  <c r="J579" i="9"/>
  <c r="J578" i="9"/>
  <c r="J577" i="9"/>
  <c r="J576" i="9"/>
  <c r="J575" i="9"/>
  <c r="J574" i="9"/>
  <c r="J573" i="9"/>
  <c r="J572" i="9"/>
  <c r="J571" i="9"/>
  <c r="J570" i="9"/>
  <c r="J569" i="9"/>
  <c r="J568" i="9"/>
  <c r="J567" i="9"/>
  <c r="J566" i="9"/>
  <c r="J565" i="9"/>
  <c r="J564" i="9"/>
  <c r="J563" i="9"/>
  <c r="J562" i="9"/>
  <c r="J561" i="9"/>
  <c r="J560" i="9"/>
  <c r="J559" i="9"/>
  <c r="J558" i="9"/>
  <c r="J557" i="9"/>
  <c r="J556" i="9"/>
  <c r="J555" i="9"/>
  <c r="J554" i="9"/>
  <c r="J553" i="9"/>
  <c r="J552" i="9"/>
  <c r="J551" i="9"/>
  <c r="J550" i="9"/>
  <c r="J549" i="9"/>
  <c r="J548" i="9"/>
  <c r="J547" i="9"/>
  <c r="J546" i="9"/>
  <c r="J545" i="9"/>
  <c r="J544" i="9"/>
  <c r="J543" i="9"/>
  <c r="J542" i="9"/>
  <c r="J541" i="9"/>
  <c r="J540" i="9"/>
  <c r="J539" i="9"/>
  <c r="J538" i="9"/>
  <c r="J537" i="9"/>
  <c r="J536" i="9"/>
  <c r="J535" i="9"/>
  <c r="J534" i="9"/>
  <c r="J533" i="9"/>
  <c r="J532" i="9"/>
  <c r="J531" i="9"/>
  <c r="J530" i="9"/>
  <c r="J529" i="9"/>
  <c r="J528" i="9"/>
  <c r="J527" i="9"/>
  <c r="J526" i="9"/>
  <c r="J525" i="9"/>
  <c r="J524" i="9"/>
  <c r="J523" i="9"/>
  <c r="J522" i="9"/>
  <c r="J521" i="9"/>
  <c r="J520" i="9"/>
  <c r="J519" i="9"/>
  <c r="J518" i="9"/>
  <c r="J517" i="9"/>
  <c r="J516" i="9"/>
  <c r="J515" i="9"/>
  <c r="J514" i="9"/>
  <c r="J513" i="9"/>
  <c r="J512" i="9"/>
  <c r="J511" i="9"/>
  <c r="J510" i="9"/>
  <c r="J509" i="9"/>
  <c r="J508" i="9"/>
  <c r="J507" i="9"/>
  <c r="J506" i="9"/>
  <c r="J505" i="9"/>
  <c r="J504" i="9"/>
  <c r="J503" i="9"/>
  <c r="J502" i="9"/>
  <c r="J501" i="9"/>
  <c r="J500" i="9"/>
  <c r="J499" i="9"/>
  <c r="J498" i="9"/>
  <c r="J497" i="9"/>
  <c r="J496" i="9"/>
  <c r="J495" i="9"/>
  <c r="J494" i="9"/>
  <c r="J493" i="9"/>
  <c r="J492" i="9"/>
  <c r="J491" i="9"/>
  <c r="J490" i="9"/>
  <c r="J489" i="9"/>
  <c r="J488" i="9"/>
  <c r="J487" i="9"/>
  <c r="J486" i="9"/>
  <c r="J485" i="9"/>
  <c r="J484" i="9"/>
  <c r="J483" i="9"/>
  <c r="J482" i="9"/>
  <c r="J481" i="9"/>
  <c r="J480" i="9"/>
  <c r="J479" i="9"/>
  <c r="J478" i="9"/>
  <c r="J477" i="9"/>
  <c r="J476" i="9"/>
  <c r="J475" i="9"/>
  <c r="J474" i="9"/>
  <c r="J473" i="9"/>
  <c r="J472" i="9"/>
  <c r="J471" i="9"/>
  <c r="J470" i="9"/>
  <c r="J469" i="9"/>
  <c r="J468" i="9"/>
  <c r="J467" i="9"/>
  <c r="J466" i="9"/>
  <c r="J465" i="9"/>
  <c r="J464" i="9"/>
  <c r="J463" i="9"/>
  <c r="J462" i="9"/>
  <c r="J461" i="9"/>
  <c r="J460" i="9"/>
  <c r="J459" i="9"/>
  <c r="J458" i="9"/>
  <c r="J457" i="9"/>
  <c r="J456" i="9"/>
  <c r="J455" i="9"/>
  <c r="J454" i="9"/>
  <c r="J453" i="9"/>
  <c r="J452" i="9"/>
  <c r="J451" i="9"/>
  <c r="J450" i="9"/>
  <c r="J449" i="9"/>
  <c r="J448" i="9"/>
  <c r="J447" i="9"/>
  <c r="J446" i="9"/>
  <c r="J445" i="9"/>
  <c r="J444" i="9"/>
  <c r="J443" i="9"/>
  <c r="J442" i="9"/>
  <c r="J441" i="9"/>
  <c r="J440" i="9"/>
  <c r="J439" i="9"/>
  <c r="J438" i="9"/>
  <c r="J437" i="9"/>
  <c r="J436" i="9"/>
  <c r="J435" i="9"/>
  <c r="J434" i="9"/>
  <c r="J433" i="9"/>
  <c r="J432" i="9"/>
  <c r="J431" i="9"/>
  <c r="J430" i="9"/>
  <c r="J429" i="9"/>
  <c r="J428" i="9"/>
  <c r="J427" i="9"/>
  <c r="J426" i="9"/>
  <c r="J425" i="9"/>
  <c r="J424" i="9"/>
  <c r="J423" i="9"/>
  <c r="J422" i="9"/>
  <c r="J421" i="9"/>
  <c r="J420" i="9"/>
  <c r="J419" i="9"/>
  <c r="J418" i="9"/>
  <c r="J417" i="9"/>
  <c r="J416" i="9"/>
  <c r="J415" i="9"/>
  <c r="J414" i="9"/>
  <c r="J413" i="9"/>
  <c r="J412" i="9"/>
  <c r="J411" i="9"/>
  <c r="J410" i="9"/>
  <c r="J409" i="9"/>
  <c r="J408" i="9"/>
  <c r="J407" i="9"/>
  <c r="J406" i="9"/>
  <c r="J405" i="9"/>
  <c r="J404" i="9"/>
  <c r="J403" i="9"/>
  <c r="J402" i="9"/>
  <c r="J401" i="9"/>
  <c r="J400" i="9"/>
  <c r="J399" i="9"/>
  <c r="J398" i="9"/>
  <c r="J397" i="9"/>
  <c r="J396" i="9"/>
  <c r="J395" i="9"/>
  <c r="J394" i="9"/>
  <c r="J393" i="9"/>
  <c r="J392" i="9"/>
  <c r="J391" i="9"/>
  <c r="J390" i="9"/>
  <c r="J389" i="9"/>
  <c r="J388" i="9"/>
  <c r="J387" i="9"/>
  <c r="J386" i="9"/>
  <c r="J385" i="9"/>
  <c r="J384" i="9"/>
  <c r="J383" i="9"/>
  <c r="J382" i="9"/>
  <c r="J381" i="9"/>
  <c r="J380" i="9"/>
  <c r="J379" i="9"/>
  <c r="J378" i="9"/>
  <c r="J377" i="9"/>
  <c r="J376" i="9"/>
  <c r="J375" i="9"/>
  <c r="J374" i="9"/>
  <c r="J373" i="9"/>
  <c r="J372" i="9"/>
  <c r="J371" i="9"/>
  <c r="J370" i="9"/>
  <c r="J369" i="9"/>
  <c r="J368" i="9"/>
  <c r="J367" i="9"/>
  <c r="J366" i="9"/>
  <c r="J365" i="9"/>
  <c r="J364" i="9"/>
  <c r="J363" i="9"/>
  <c r="J362" i="9"/>
  <c r="J361" i="9"/>
  <c r="J360" i="9"/>
  <c r="J359" i="9"/>
  <c r="J358" i="9"/>
  <c r="J357" i="9"/>
  <c r="J356" i="9"/>
  <c r="J355" i="9"/>
  <c r="J354" i="9"/>
  <c r="J353" i="9"/>
  <c r="J352" i="9"/>
  <c r="J351" i="9"/>
  <c r="J350" i="9"/>
  <c r="J349" i="9"/>
  <c r="J348" i="9"/>
  <c r="J347" i="9"/>
  <c r="J346" i="9"/>
  <c r="J345" i="9"/>
  <c r="J344" i="9"/>
  <c r="J343" i="9"/>
  <c r="J342" i="9"/>
  <c r="J341" i="9"/>
  <c r="J340" i="9"/>
  <c r="J339" i="9"/>
  <c r="J338" i="9"/>
  <c r="J337" i="9"/>
  <c r="J336" i="9"/>
  <c r="J335" i="9"/>
  <c r="J334" i="9"/>
  <c r="J333" i="9"/>
  <c r="J332" i="9"/>
  <c r="J331" i="9"/>
  <c r="J330" i="9"/>
  <c r="J329" i="9"/>
  <c r="J328" i="9"/>
  <c r="J327" i="9"/>
  <c r="J326" i="9"/>
  <c r="J325" i="9"/>
  <c r="J324" i="9"/>
  <c r="J323" i="9"/>
  <c r="J322" i="9"/>
  <c r="J321" i="9"/>
  <c r="J320" i="9"/>
  <c r="J319" i="9"/>
  <c r="J318" i="9"/>
  <c r="J317" i="9"/>
  <c r="J316" i="9"/>
  <c r="J315" i="9"/>
  <c r="J314" i="9"/>
  <c r="J313" i="9"/>
  <c r="J312" i="9"/>
  <c r="J311" i="9"/>
  <c r="J310" i="9"/>
  <c r="J309" i="9"/>
  <c r="J308" i="9"/>
  <c r="J307" i="9"/>
  <c r="J306" i="9"/>
  <c r="J305" i="9"/>
  <c r="J304" i="9"/>
  <c r="J303" i="9"/>
  <c r="J302" i="9"/>
  <c r="J301" i="9"/>
  <c r="J300" i="9"/>
  <c r="J299" i="9"/>
  <c r="J298" i="9"/>
  <c r="J297" i="9"/>
  <c r="J296" i="9"/>
  <c r="J295" i="9"/>
  <c r="J294" i="9"/>
  <c r="J293" i="9"/>
  <c r="J292" i="9"/>
  <c r="J291" i="9"/>
  <c r="J290" i="9"/>
  <c r="J289" i="9"/>
  <c r="J288" i="9"/>
  <c r="J287" i="9"/>
  <c r="J286" i="9"/>
  <c r="J285" i="9"/>
  <c r="J284" i="9"/>
  <c r="J283" i="9"/>
  <c r="J282" i="9"/>
  <c r="J281" i="9"/>
  <c r="J280" i="9"/>
  <c r="J279" i="9"/>
  <c r="J278" i="9"/>
  <c r="J277" i="9"/>
  <c r="J276" i="9"/>
  <c r="J275" i="9"/>
  <c r="J274" i="9"/>
  <c r="J273" i="9"/>
  <c r="J272" i="9"/>
  <c r="J271" i="9"/>
  <c r="J270" i="9"/>
  <c r="J269" i="9"/>
  <c r="J268" i="9"/>
  <c r="J267" i="9"/>
  <c r="J266" i="9"/>
  <c r="J265" i="9"/>
  <c r="J264" i="9"/>
  <c r="J263" i="9"/>
  <c r="J262" i="9"/>
  <c r="J261" i="9"/>
  <c r="J260" i="9"/>
  <c r="J259" i="9"/>
  <c r="J258" i="9"/>
  <c r="J257" i="9"/>
  <c r="J256" i="9"/>
  <c r="J255" i="9"/>
  <c r="J254" i="9"/>
  <c r="J253" i="9"/>
  <c r="J252" i="9"/>
  <c r="J251" i="9"/>
  <c r="J250" i="9"/>
  <c r="J249" i="9"/>
  <c r="J248" i="9"/>
  <c r="J247" i="9"/>
  <c r="J246" i="9"/>
  <c r="J245" i="9"/>
  <c r="J244" i="9"/>
  <c r="J243" i="9"/>
  <c r="J242" i="9"/>
  <c r="J241" i="9"/>
  <c r="J240" i="9"/>
  <c r="J239" i="9"/>
  <c r="J238" i="9"/>
  <c r="J237" i="9"/>
  <c r="J236" i="9"/>
  <c r="J235" i="9"/>
  <c r="J234" i="9"/>
  <c r="J233" i="9"/>
  <c r="J232" i="9"/>
  <c r="J231" i="9"/>
  <c r="J230" i="9"/>
  <c r="J229" i="9"/>
  <c r="J228" i="9"/>
  <c r="J227" i="9"/>
  <c r="J226" i="9"/>
  <c r="J225" i="9"/>
  <c r="J224" i="9"/>
  <c r="J223" i="9"/>
  <c r="J222" i="9"/>
  <c r="J221" i="9"/>
  <c r="J220" i="9"/>
  <c r="J219" i="9"/>
  <c r="J218" i="9"/>
  <c r="J217" i="9"/>
  <c r="J216" i="9"/>
  <c r="J215" i="9"/>
  <c r="J214" i="9"/>
  <c r="J213" i="9"/>
  <c r="J212" i="9"/>
  <c r="J211" i="9"/>
  <c r="J210" i="9"/>
  <c r="J209" i="9"/>
  <c r="J208" i="9"/>
  <c r="J207" i="9"/>
  <c r="J206" i="9"/>
  <c r="J205" i="9"/>
  <c r="J204" i="9"/>
  <c r="J203" i="9"/>
  <c r="J202" i="9"/>
  <c r="J201" i="9"/>
  <c r="J200" i="9"/>
  <c r="J199" i="9"/>
  <c r="J198" i="9"/>
  <c r="J197" i="9"/>
  <c r="J196" i="9"/>
  <c r="J195" i="9"/>
  <c r="J194" i="9"/>
  <c r="J193" i="9"/>
  <c r="J192" i="9"/>
  <c r="J191" i="9"/>
  <c r="J190" i="9"/>
  <c r="J189" i="9"/>
  <c r="J188" i="9"/>
  <c r="J187" i="9"/>
  <c r="J186" i="9"/>
  <c r="J185" i="9"/>
  <c r="J184" i="9"/>
  <c r="J183" i="9"/>
  <c r="J182" i="9"/>
  <c r="J181" i="9"/>
  <c r="J180" i="9"/>
  <c r="J179" i="9"/>
  <c r="J178" i="9"/>
  <c r="J177" i="9"/>
  <c r="J176" i="9"/>
  <c r="J175" i="9"/>
  <c r="J174" i="9"/>
  <c r="J173" i="9"/>
  <c r="J172" i="9"/>
  <c r="J171" i="9"/>
  <c r="J170" i="9"/>
  <c r="J169" i="9"/>
  <c r="J168" i="9"/>
  <c r="J167" i="9"/>
  <c r="J166" i="9"/>
  <c r="J165" i="9"/>
  <c r="J164" i="9"/>
  <c r="J163" i="9"/>
  <c r="J162" i="9"/>
  <c r="J161" i="9"/>
  <c r="J160" i="9"/>
  <c r="J159" i="9"/>
  <c r="J158" i="9"/>
  <c r="J157" i="9"/>
  <c r="J156" i="9"/>
  <c r="J155" i="9"/>
  <c r="J154" i="9"/>
  <c r="J153" i="9"/>
  <c r="J152" i="9"/>
  <c r="J151" i="9"/>
  <c r="J150" i="9"/>
  <c r="J149" i="9"/>
  <c r="J148" i="9"/>
  <c r="J147" i="9"/>
  <c r="J146" i="9"/>
  <c r="J145" i="9"/>
  <c r="J144" i="9"/>
  <c r="J143" i="9"/>
  <c r="J142" i="9"/>
  <c r="J141" i="9"/>
  <c r="J140" i="9"/>
  <c r="J139" i="9"/>
  <c r="J138" i="9"/>
  <c r="J137" i="9"/>
  <c r="J136" i="9"/>
  <c r="J135" i="9"/>
  <c r="J134" i="9"/>
  <c r="J133" i="9"/>
  <c r="J132" i="9"/>
  <c r="J131" i="9"/>
  <c r="J130" i="9"/>
  <c r="J129" i="9"/>
  <c r="J128" i="9"/>
  <c r="J127" i="9"/>
  <c r="J126" i="9"/>
  <c r="J125" i="9"/>
  <c r="J124" i="9"/>
  <c r="J123" i="9"/>
  <c r="J122" i="9"/>
  <c r="J121" i="9"/>
  <c r="J120" i="9"/>
  <c r="J119" i="9"/>
  <c r="J118" i="9"/>
  <c r="J117" i="9"/>
  <c r="J116" i="9"/>
  <c r="J115" i="9"/>
  <c r="J114" i="9"/>
  <c r="J113" i="9"/>
  <c r="J112" i="9"/>
  <c r="J111" i="9"/>
  <c r="J110" i="9"/>
  <c r="J109" i="9"/>
  <c r="J108" i="9"/>
  <c r="J107" i="9"/>
  <c r="J106" i="9"/>
  <c r="J105" i="9"/>
  <c r="J104" i="9"/>
  <c r="J103" i="9"/>
  <c r="J102" i="9"/>
  <c r="J101" i="9"/>
  <c r="J100" i="9"/>
  <c r="J99" i="9"/>
  <c r="J98" i="9"/>
  <c r="J97" i="9"/>
  <c r="J96" i="9"/>
  <c r="J95" i="9"/>
  <c r="J94" i="9"/>
  <c r="J93" i="9"/>
  <c r="J92" i="9"/>
  <c r="J91" i="9"/>
  <c r="J90" i="9"/>
  <c r="J89" i="9"/>
  <c r="J88" i="9"/>
  <c r="J87" i="9"/>
  <c r="J86" i="9"/>
  <c r="J85" i="9"/>
  <c r="J84" i="9"/>
  <c r="J83" i="9"/>
  <c r="J82" i="9"/>
  <c r="J81" i="9"/>
  <c r="J80" i="9"/>
  <c r="J79" i="9"/>
  <c r="J78" i="9"/>
  <c r="J77" i="9"/>
  <c r="J76" i="9"/>
  <c r="J75" i="9"/>
  <c r="J74" i="9"/>
  <c r="J73" i="9"/>
  <c r="J72" i="9"/>
  <c r="J71" i="9"/>
  <c r="J70" i="9"/>
  <c r="J69" i="9"/>
  <c r="J68" i="9"/>
  <c r="J67" i="9"/>
  <c r="J66" i="9"/>
  <c r="J65" i="9"/>
  <c r="J64" i="9"/>
  <c r="J63" i="9"/>
  <c r="J62" i="9"/>
  <c r="J61" i="9"/>
  <c r="J60" i="9"/>
  <c r="J59" i="9"/>
  <c r="J58" i="9"/>
  <c r="J57" i="9"/>
  <c r="J56" i="9"/>
  <c r="J55" i="9"/>
  <c r="J54" i="9"/>
  <c r="J53" i="9"/>
  <c r="J52" i="9"/>
  <c r="J51" i="9"/>
  <c r="J50" i="9"/>
  <c r="J49" i="9"/>
  <c r="J48" i="9"/>
  <c r="J47" i="9"/>
  <c r="J46" i="9"/>
  <c r="J45" i="9"/>
  <c r="J44" i="9"/>
  <c r="J43" i="9"/>
  <c r="J42" i="9"/>
  <c r="J41" i="9"/>
  <c r="J40" i="9"/>
  <c r="J39" i="9"/>
  <c r="J38" i="9"/>
  <c r="J37" i="9"/>
  <c r="J36" i="9"/>
  <c r="J35" i="9"/>
  <c r="J34" i="9"/>
  <c r="J33" i="9"/>
  <c r="J32" i="9"/>
  <c r="J31" i="9"/>
  <c r="J30" i="9"/>
  <c r="J29" i="9"/>
  <c r="J28" i="9"/>
  <c r="J27" i="9"/>
  <c r="J26" i="9"/>
  <c r="J25" i="9"/>
  <c r="K25" i="9" s="1"/>
  <c r="J1242" i="7"/>
  <c r="J1241" i="7"/>
  <c r="J1240" i="7"/>
  <c r="J1239" i="7"/>
  <c r="J1238" i="7"/>
  <c r="J1237" i="7"/>
  <c r="J1236" i="7"/>
  <c r="J1235" i="7"/>
  <c r="J1234" i="7"/>
  <c r="J1233" i="7"/>
  <c r="J1232" i="7"/>
  <c r="J1231" i="7"/>
  <c r="J1230" i="7"/>
  <c r="J1229" i="7"/>
  <c r="J1228" i="7"/>
  <c r="J1227" i="7"/>
  <c r="J1226" i="7"/>
  <c r="J1225" i="7"/>
  <c r="J1224" i="7"/>
  <c r="J1223" i="7"/>
  <c r="J1222" i="7"/>
  <c r="J1221" i="7"/>
  <c r="J1220" i="7"/>
  <c r="J1219" i="7"/>
  <c r="J1218" i="7"/>
  <c r="J1217" i="7"/>
  <c r="J1216" i="7"/>
  <c r="J1215" i="7"/>
  <c r="J1214" i="7"/>
  <c r="J1213" i="7"/>
  <c r="J1212" i="7"/>
  <c r="J1211" i="7"/>
  <c r="J1210" i="7"/>
  <c r="J1209" i="7"/>
  <c r="J1208" i="7"/>
  <c r="J1207" i="7"/>
  <c r="J1206" i="7"/>
  <c r="J1205" i="7"/>
  <c r="J1204" i="7"/>
  <c r="J1203" i="7"/>
  <c r="J1202" i="7"/>
  <c r="J1201" i="7"/>
  <c r="J1200" i="7"/>
  <c r="J1199" i="7"/>
  <c r="J1198" i="7"/>
  <c r="J1197" i="7"/>
  <c r="J1196" i="7"/>
  <c r="J1195" i="7"/>
  <c r="J1194" i="7"/>
  <c r="J1193" i="7"/>
  <c r="J1192" i="7"/>
  <c r="J1191" i="7"/>
  <c r="J1190" i="7"/>
  <c r="J1189" i="7"/>
  <c r="J1188" i="7"/>
  <c r="J1187" i="7"/>
  <c r="J1186" i="7"/>
  <c r="J1185" i="7"/>
  <c r="J1184" i="7"/>
  <c r="J1183" i="7"/>
  <c r="J1182" i="7"/>
  <c r="J1181" i="7"/>
  <c r="J1180" i="7"/>
  <c r="J1179" i="7"/>
  <c r="J1178" i="7"/>
  <c r="J1177" i="7"/>
  <c r="J1176" i="7"/>
  <c r="J1175" i="7"/>
  <c r="J1174" i="7"/>
  <c r="J1173" i="7"/>
  <c r="J1172" i="7"/>
  <c r="J1171" i="7"/>
  <c r="J1170" i="7"/>
  <c r="J1169" i="7"/>
  <c r="J1168" i="7"/>
  <c r="J1167" i="7"/>
  <c r="J1166" i="7"/>
  <c r="J1165" i="7"/>
  <c r="J1164" i="7"/>
  <c r="J1163" i="7"/>
  <c r="J1162" i="7"/>
  <c r="J1161" i="7"/>
  <c r="J1160" i="7"/>
  <c r="J1159" i="7"/>
  <c r="J1158" i="7"/>
  <c r="J1157" i="7"/>
  <c r="J1156" i="7"/>
  <c r="J1155" i="7"/>
  <c r="J1154" i="7"/>
  <c r="J1153" i="7"/>
  <c r="J1152" i="7"/>
  <c r="J1151" i="7"/>
  <c r="J1150" i="7"/>
  <c r="J1149" i="7"/>
  <c r="J1148" i="7"/>
  <c r="J1147" i="7"/>
  <c r="J1146" i="7"/>
  <c r="J1145" i="7"/>
  <c r="J1144" i="7"/>
  <c r="J1143" i="7"/>
  <c r="J1142" i="7"/>
  <c r="J1141" i="7"/>
  <c r="J1140" i="7"/>
  <c r="J1139" i="7"/>
  <c r="J1138" i="7"/>
  <c r="J1137" i="7"/>
  <c r="J1136" i="7"/>
  <c r="J1135" i="7"/>
  <c r="J1134" i="7"/>
  <c r="J1133" i="7"/>
  <c r="J1132" i="7"/>
  <c r="J1131" i="7"/>
  <c r="J1130" i="7"/>
  <c r="J1129" i="7"/>
  <c r="J1128" i="7"/>
  <c r="J1127" i="7"/>
  <c r="J1126" i="7"/>
  <c r="J1125" i="7"/>
  <c r="J1124" i="7"/>
  <c r="J1123" i="7"/>
  <c r="J1122" i="7"/>
  <c r="J1121" i="7"/>
  <c r="J1120" i="7"/>
  <c r="J1119" i="7"/>
  <c r="J1118" i="7"/>
  <c r="J1117" i="7"/>
  <c r="J1116" i="7"/>
  <c r="J1115" i="7"/>
  <c r="J1114" i="7"/>
  <c r="J1113" i="7"/>
  <c r="J1112" i="7"/>
  <c r="J1111" i="7"/>
  <c r="J1110" i="7"/>
  <c r="J1109" i="7"/>
  <c r="J1108" i="7"/>
  <c r="J1107" i="7"/>
  <c r="J1106" i="7"/>
  <c r="J1105" i="7"/>
  <c r="J1104" i="7"/>
  <c r="J1103" i="7"/>
  <c r="J1102" i="7"/>
  <c r="J1101" i="7"/>
  <c r="J1100" i="7"/>
  <c r="J1099" i="7"/>
  <c r="J1098" i="7"/>
  <c r="J1097" i="7"/>
  <c r="J1096" i="7"/>
  <c r="J1095" i="7"/>
  <c r="J1094" i="7"/>
  <c r="J1093" i="7"/>
  <c r="J1092" i="7"/>
  <c r="J1091" i="7"/>
  <c r="J1090" i="7"/>
  <c r="J1089" i="7"/>
  <c r="J1088" i="7"/>
  <c r="J1087" i="7"/>
  <c r="J1086" i="7"/>
  <c r="J1085" i="7"/>
  <c r="J1084" i="7"/>
  <c r="J1083" i="7"/>
  <c r="J1082" i="7"/>
  <c r="J1081" i="7"/>
  <c r="J1080" i="7"/>
  <c r="J1079" i="7"/>
  <c r="J1078" i="7"/>
  <c r="J1077" i="7"/>
  <c r="J1076" i="7"/>
  <c r="J1075" i="7"/>
  <c r="J1074" i="7"/>
  <c r="J1073" i="7"/>
  <c r="J1072" i="7"/>
  <c r="J1071" i="7"/>
  <c r="J1070" i="7"/>
  <c r="J1069" i="7"/>
  <c r="J1068" i="7"/>
  <c r="J1067" i="7"/>
  <c r="J1066" i="7"/>
  <c r="J1065" i="7"/>
  <c r="J1064" i="7"/>
  <c r="J1063" i="7"/>
  <c r="J1062" i="7"/>
  <c r="J1061" i="7"/>
  <c r="J1060" i="7"/>
  <c r="J1059" i="7"/>
  <c r="J1058" i="7"/>
  <c r="J1057" i="7"/>
  <c r="J1056" i="7"/>
  <c r="J1055" i="7"/>
  <c r="J1054" i="7"/>
  <c r="J1053" i="7"/>
  <c r="J1052" i="7"/>
  <c r="J1051" i="7"/>
  <c r="J1050" i="7"/>
  <c r="J1049" i="7"/>
  <c r="J1048" i="7"/>
  <c r="J1047" i="7"/>
  <c r="J1046" i="7"/>
  <c r="J1045" i="7"/>
  <c r="J1044" i="7"/>
  <c r="J1043" i="7"/>
  <c r="J1042" i="7"/>
  <c r="J1041" i="7"/>
  <c r="J1040" i="7"/>
  <c r="J1039" i="7"/>
  <c r="J1038" i="7"/>
  <c r="J1037" i="7"/>
  <c r="J1036" i="7"/>
  <c r="J1035" i="7"/>
  <c r="J1034" i="7"/>
  <c r="J1033" i="7"/>
  <c r="J1032" i="7"/>
  <c r="J1031" i="7"/>
  <c r="J1030" i="7"/>
  <c r="J1029" i="7"/>
  <c r="J1028" i="7"/>
  <c r="J1027" i="7"/>
  <c r="J1026" i="7"/>
  <c r="J1025" i="7"/>
  <c r="J1024" i="7"/>
  <c r="J1023" i="7"/>
  <c r="J1022" i="7"/>
  <c r="J1021" i="7"/>
  <c r="J1020" i="7"/>
  <c r="J1019" i="7"/>
  <c r="J1018" i="7"/>
  <c r="J1017" i="7"/>
  <c r="J1016" i="7"/>
  <c r="J1015" i="7"/>
  <c r="J1014" i="7"/>
  <c r="J1013" i="7"/>
  <c r="J1012" i="7"/>
  <c r="J1011" i="7"/>
  <c r="J1010" i="7"/>
  <c r="J1009" i="7"/>
  <c r="J1008" i="7"/>
  <c r="J1007" i="7"/>
  <c r="J1006" i="7"/>
  <c r="J1005" i="7"/>
  <c r="J1004" i="7"/>
  <c r="J1003" i="7"/>
  <c r="J1002" i="7"/>
  <c r="J1001" i="7"/>
  <c r="J1000" i="7"/>
  <c r="J999" i="7"/>
  <c r="J998" i="7"/>
  <c r="J997" i="7"/>
  <c r="J996" i="7"/>
  <c r="J995" i="7"/>
  <c r="J994" i="7"/>
  <c r="J993" i="7"/>
  <c r="J992" i="7"/>
  <c r="J991" i="7"/>
  <c r="J990" i="7"/>
  <c r="J989" i="7"/>
  <c r="J988" i="7"/>
  <c r="J987" i="7"/>
  <c r="J986" i="7"/>
  <c r="J985" i="7"/>
  <c r="J984" i="7"/>
  <c r="J983" i="7"/>
  <c r="J982" i="7"/>
  <c r="J981" i="7"/>
  <c r="J980" i="7"/>
  <c r="J979" i="7"/>
  <c r="J978" i="7"/>
  <c r="J977" i="7"/>
  <c r="J976" i="7"/>
  <c r="J975" i="7"/>
  <c r="J974" i="7"/>
  <c r="J973" i="7"/>
  <c r="J972" i="7"/>
  <c r="J971" i="7"/>
  <c r="J970" i="7"/>
  <c r="J969" i="7"/>
  <c r="J968" i="7"/>
  <c r="J967" i="7"/>
  <c r="J966" i="7"/>
  <c r="J965" i="7"/>
  <c r="J964" i="7"/>
  <c r="J963" i="7"/>
  <c r="J962" i="7"/>
  <c r="J961" i="7"/>
  <c r="J960" i="7"/>
  <c r="J959" i="7"/>
  <c r="J958" i="7"/>
  <c r="J957" i="7"/>
  <c r="J956" i="7"/>
  <c r="J955" i="7"/>
  <c r="J954" i="7"/>
  <c r="J953" i="7"/>
  <c r="J952" i="7"/>
  <c r="J951" i="7"/>
  <c r="J950" i="7"/>
  <c r="J949" i="7"/>
  <c r="J948" i="7"/>
  <c r="J947" i="7"/>
  <c r="J946" i="7"/>
  <c r="J945" i="7"/>
  <c r="J944" i="7"/>
  <c r="J943" i="7"/>
  <c r="J942" i="7"/>
  <c r="J941" i="7"/>
  <c r="J940" i="7"/>
  <c r="J939" i="7"/>
  <c r="J938" i="7"/>
  <c r="J937" i="7"/>
  <c r="J936" i="7"/>
  <c r="J935" i="7"/>
  <c r="J934" i="7"/>
  <c r="J933" i="7"/>
  <c r="J932" i="7"/>
  <c r="J931" i="7"/>
  <c r="J930" i="7"/>
  <c r="J929" i="7"/>
  <c r="J928" i="7"/>
  <c r="J927" i="7"/>
  <c r="J926" i="7"/>
  <c r="J925" i="7"/>
  <c r="J924" i="7"/>
  <c r="J923" i="7"/>
  <c r="J922" i="7"/>
  <c r="J921" i="7"/>
  <c r="J920" i="7"/>
  <c r="J919" i="7"/>
  <c r="J918" i="7"/>
  <c r="J917" i="7"/>
  <c r="J916" i="7"/>
  <c r="J915" i="7"/>
  <c r="J914" i="7"/>
  <c r="J913" i="7"/>
  <c r="J912" i="7"/>
  <c r="J911" i="7"/>
  <c r="J910" i="7"/>
  <c r="J909" i="7"/>
  <c r="J908" i="7"/>
  <c r="J907" i="7"/>
  <c r="J906" i="7"/>
  <c r="J905" i="7"/>
  <c r="J904" i="7"/>
  <c r="J903" i="7"/>
  <c r="J902" i="7"/>
  <c r="J901" i="7"/>
  <c r="J900" i="7"/>
  <c r="J899" i="7"/>
  <c r="J898" i="7"/>
  <c r="J897" i="7"/>
  <c r="J896" i="7"/>
  <c r="J895" i="7"/>
  <c r="J894" i="7"/>
  <c r="J893" i="7"/>
  <c r="J892" i="7"/>
  <c r="J891" i="7"/>
  <c r="J890" i="7"/>
  <c r="J889" i="7"/>
  <c r="J888" i="7"/>
  <c r="J887" i="7"/>
  <c r="J886" i="7"/>
  <c r="J885" i="7"/>
  <c r="J884" i="7"/>
  <c r="J883" i="7"/>
  <c r="J882" i="7"/>
  <c r="J881" i="7"/>
  <c r="J880" i="7"/>
  <c r="J879" i="7"/>
  <c r="J878" i="7"/>
  <c r="J877" i="7"/>
  <c r="J876" i="7"/>
  <c r="J875" i="7"/>
  <c r="J874" i="7"/>
  <c r="J873" i="7"/>
  <c r="J872" i="7"/>
  <c r="J871" i="7"/>
  <c r="J870" i="7"/>
  <c r="J869" i="7"/>
  <c r="J868" i="7"/>
  <c r="J867" i="7"/>
  <c r="J866" i="7"/>
  <c r="J865" i="7"/>
  <c r="J864" i="7"/>
  <c r="J863" i="7"/>
  <c r="J862" i="7"/>
  <c r="J861" i="7"/>
  <c r="J860" i="7"/>
  <c r="J859" i="7"/>
  <c r="J858" i="7"/>
  <c r="J857" i="7"/>
  <c r="J856" i="7"/>
  <c r="J855" i="7"/>
  <c r="J854" i="7"/>
  <c r="J853" i="7"/>
  <c r="J852" i="7"/>
  <c r="J851" i="7"/>
  <c r="J850" i="7"/>
  <c r="J849" i="7"/>
  <c r="J848" i="7"/>
  <c r="J847" i="7"/>
  <c r="J846" i="7"/>
  <c r="J845" i="7"/>
  <c r="J844" i="7"/>
  <c r="J843" i="7"/>
  <c r="J842" i="7"/>
  <c r="J841" i="7"/>
  <c r="J840" i="7"/>
  <c r="J839" i="7"/>
  <c r="J838" i="7"/>
  <c r="J837" i="7"/>
  <c r="J836" i="7"/>
  <c r="J835" i="7"/>
  <c r="J834" i="7"/>
  <c r="J833" i="7"/>
  <c r="J832" i="7"/>
  <c r="J831" i="7"/>
  <c r="J830" i="7"/>
  <c r="J829" i="7"/>
  <c r="J828" i="7"/>
  <c r="J827" i="7"/>
  <c r="J826" i="7"/>
  <c r="J825" i="7"/>
  <c r="J824" i="7"/>
  <c r="J823" i="7"/>
  <c r="J822" i="7"/>
  <c r="J821" i="7"/>
  <c r="J820" i="7"/>
  <c r="J819" i="7"/>
  <c r="J818" i="7"/>
  <c r="J817" i="7"/>
  <c r="J816" i="7"/>
  <c r="J815" i="7"/>
  <c r="J814" i="7"/>
  <c r="J813" i="7"/>
  <c r="J812" i="7"/>
  <c r="J811" i="7"/>
  <c r="J810" i="7"/>
  <c r="J809" i="7"/>
  <c r="J808" i="7"/>
  <c r="J807" i="7"/>
  <c r="J806" i="7"/>
  <c r="J805" i="7"/>
  <c r="J804" i="7"/>
  <c r="J803" i="7"/>
  <c r="J802" i="7"/>
  <c r="J801" i="7"/>
  <c r="J800" i="7"/>
  <c r="J799" i="7"/>
  <c r="J798" i="7"/>
  <c r="J797" i="7"/>
  <c r="J796" i="7"/>
  <c r="J795" i="7"/>
  <c r="J794" i="7"/>
  <c r="J793" i="7"/>
  <c r="J792" i="7"/>
  <c r="J791" i="7"/>
  <c r="J790" i="7"/>
  <c r="J789" i="7"/>
  <c r="J788" i="7"/>
  <c r="J787" i="7"/>
  <c r="J786" i="7"/>
  <c r="J785" i="7"/>
  <c r="J784" i="7"/>
  <c r="J783" i="7"/>
  <c r="J782" i="7"/>
  <c r="J781" i="7"/>
  <c r="J780" i="7"/>
  <c r="J779" i="7"/>
  <c r="J778" i="7"/>
  <c r="J777" i="7"/>
  <c r="J776" i="7"/>
  <c r="J775" i="7"/>
  <c r="J774" i="7"/>
  <c r="J773" i="7"/>
  <c r="J772" i="7"/>
  <c r="J771" i="7"/>
  <c r="J770" i="7"/>
  <c r="J769" i="7"/>
  <c r="J768" i="7"/>
  <c r="J767" i="7"/>
  <c r="J766" i="7"/>
  <c r="J765" i="7"/>
  <c r="J764" i="7"/>
  <c r="J763" i="7"/>
  <c r="J762" i="7"/>
  <c r="J761" i="7"/>
  <c r="J760" i="7"/>
  <c r="J759" i="7"/>
  <c r="J758" i="7"/>
  <c r="J757" i="7"/>
  <c r="J756" i="7"/>
  <c r="J755" i="7"/>
  <c r="J754" i="7"/>
  <c r="J753" i="7"/>
  <c r="J752" i="7"/>
  <c r="J751" i="7"/>
  <c r="J750" i="7"/>
  <c r="J749" i="7"/>
  <c r="J748" i="7"/>
  <c r="J747" i="7"/>
  <c r="J746" i="7"/>
  <c r="J745" i="7"/>
  <c r="J744" i="7"/>
  <c r="J743" i="7"/>
  <c r="J742" i="7"/>
  <c r="J741" i="7"/>
  <c r="J740" i="7"/>
  <c r="J739" i="7"/>
  <c r="J738" i="7"/>
  <c r="J737" i="7"/>
  <c r="J736" i="7"/>
  <c r="J735" i="7"/>
  <c r="J734" i="7"/>
  <c r="J733" i="7"/>
  <c r="J732" i="7"/>
  <c r="J731" i="7"/>
  <c r="J730" i="7"/>
  <c r="J729" i="7"/>
  <c r="J728" i="7"/>
  <c r="J727" i="7"/>
  <c r="J726" i="7"/>
  <c r="J725" i="7"/>
  <c r="J724" i="7"/>
  <c r="J723" i="7"/>
  <c r="J722" i="7"/>
  <c r="J721" i="7"/>
  <c r="J720" i="7"/>
  <c r="J719" i="7"/>
  <c r="J718" i="7"/>
  <c r="J717" i="7"/>
  <c r="J716" i="7"/>
  <c r="J715" i="7"/>
  <c r="J714" i="7"/>
  <c r="J713" i="7"/>
  <c r="J712" i="7"/>
  <c r="J711" i="7"/>
  <c r="J710" i="7"/>
  <c r="J709" i="7"/>
  <c r="J708" i="7"/>
  <c r="J707" i="7"/>
  <c r="J706" i="7"/>
  <c r="J705" i="7"/>
  <c r="J704" i="7"/>
  <c r="J703" i="7"/>
  <c r="J702" i="7"/>
  <c r="J701" i="7"/>
  <c r="J700" i="7"/>
  <c r="J699" i="7"/>
  <c r="J698" i="7"/>
  <c r="J697" i="7"/>
  <c r="J696" i="7"/>
  <c r="J695" i="7"/>
  <c r="J694" i="7"/>
  <c r="J693" i="7"/>
  <c r="J692" i="7"/>
  <c r="J691" i="7"/>
  <c r="J690" i="7"/>
  <c r="J689" i="7"/>
  <c r="J688" i="7"/>
  <c r="J687" i="7"/>
  <c r="J686" i="7"/>
  <c r="J685" i="7"/>
  <c r="J684" i="7"/>
  <c r="J683" i="7"/>
  <c r="J682" i="7"/>
  <c r="J681" i="7"/>
  <c r="J680" i="7"/>
  <c r="J679" i="7"/>
  <c r="J678" i="7"/>
  <c r="J677" i="7"/>
  <c r="J676" i="7"/>
  <c r="J675" i="7"/>
  <c r="J674" i="7"/>
  <c r="J673" i="7"/>
  <c r="J672" i="7"/>
  <c r="J671" i="7"/>
  <c r="J670" i="7"/>
  <c r="J669" i="7"/>
  <c r="J668" i="7"/>
  <c r="J667" i="7"/>
  <c r="J666" i="7"/>
  <c r="J665" i="7"/>
  <c r="J664" i="7"/>
  <c r="J663" i="7"/>
  <c r="J662" i="7"/>
  <c r="J661" i="7"/>
  <c r="J660" i="7"/>
  <c r="J659" i="7"/>
  <c r="J658" i="7"/>
  <c r="J657" i="7"/>
  <c r="J656" i="7"/>
  <c r="J655" i="7"/>
  <c r="J654" i="7"/>
  <c r="J653" i="7"/>
  <c r="J652" i="7"/>
  <c r="J651" i="7"/>
  <c r="J650" i="7"/>
  <c r="J649" i="7"/>
  <c r="J648" i="7"/>
  <c r="J647" i="7"/>
  <c r="J646" i="7"/>
  <c r="J645" i="7"/>
  <c r="J644" i="7"/>
  <c r="J643" i="7"/>
  <c r="J642" i="7"/>
  <c r="J641" i="7"/>
  <c r="J640" i="7"/>
  <c r="J639" i="7"/>
  <c r="J638" i="7"/>
  <c r="J637" i="7"/>
  <c r="J636" i="7"/>
  <c r="J635" i="7"/>
  <c r="J634" i="7"/>
  <c r="J633" i="7"/>
  <c r="J632" i="7"/>
  <c r="J631" i="7"/>
  <c r="J630" i="7"/>
  <c r="J629" i="7"/>
  <c r="J628" i="7"/>
  <c r="J627" i="7"/>
  <c r="J626" i="7"/>
  <c r="J625" i="7"/>
  <c r="J624" i="7"/>
  <c r="J623" i="7"/>
  <c r="J622" i="7"/>
  <c r="J621" i="7"/>
  <c r="J620" i="7"/>
  <c r="J619" i="7"/>
  <c r="J618" i="7"/>
  <c r="J617" i="7"/>
  <c r="J616" i="7"/>
  <c r="J615" i="7"/>
  <c r="J614" i="7"/>
  <c r="J613" i="7"/>
  <c r="J612" i="7"/>
  <c r="J611" i="7"/>
  <c r="J610" i="7"/>
  <c r="J609" i="7"/>
  <c r="J608" i="7"/>
  <c r="J607" i="7"/>
  <c r="J606" i="7"/>
  <c r="J605" i="7"/>
  <c r="J604" i="7"/>
  <c r="J603" i="7"/>
  <c r="J602" i="7"/>
  <c r="J601" i="7"/>
  <c r="J600" i="7"/>
  <c r="J599" i="7"/>
  <c r="J598" i="7"/>
  <c r="J597" i="7"/>
  <c r="J596" i="7"/>
  <c r="J595" i="7"/>
  <c r="J594" i="7"/>
  <c r="J593" i="7"/>
  <c r="J592" i="7"/>
  <c r="J591" i="7"/>
  <c r="J590" i="7"/>
  <c r="J589" i="7"/>
  <c r="J588" i="7"/>
  <c r="J587" i="7"/>
  <c r="J586" i="7"/>
  <c r="J585" i="7"/>
  <c r="J584" i="7"/>
  <c r="J583" i="7"/>
  <c r="J582" i="7"/>
  <c r="J581" i="7"/>
  <c r="J580" i="7"/>
  <c r="J579" i="7"/>
  <c r="J578" i="7"/>
  <c r="J577" i="7"/>
  <c r="J576" i="7"/>
  <c r="J575" i="7"/>
  <c r="J574" i="7"/>
  <c r="J573" i="7"/>
  <c r="J572" i="7"/>
  <c r="J571" i="7"/>
  <c r="J570" i="7"/>
  <c r="J569" i="7"/>
  <c r="J568" i="7"/>
  <c r="J567" i="7"/>
  <c r="J566" i="7"/>
  <c r="J565" i="7"/>
  <c r="J564" i="7"/>
  <c r="J563" i="7"/>
  <c r="J562" i="7"/>
  <c r="J561" i="7"/>
  <c r="J560" i="7"/>
  <c r="J559" i="7"/>
  <c r="J558" i="7"/>
  <c r="J557" i="7"/>
  <c r="J556" i="7"/>
  <c r="J555" i="7"/>
  <c r="J554" i="7"/>
  <c r="J553" i="7"/>
  <c r="J552" i="7"/>
  <c r="J551" i="7"/>
  <c r="J550" i="7"/>
  <c r="J549" i="7"/>
  <c r="J548" i="7"/>
  <c r="J547" i="7"/>
  <c r="J546" i="7"/>
  <c r="J545" i="7"/>
  <c r="J544" i="7"/>
  <c r="J543" i="7"/>
  <c r="J542" i="7"/>
  <c r="J541" i="7"/>
  <c r="J540" i="7"/>
  <c r="J539" i="7"/>
  <c r="J538" i="7"/>
  <c r="J537" i="7"/>
  <c r="J536" i="7"/>
  <c r="J535" i="7"/>
  <c r="J534" i="7"/>
  <c r="J533" i="7"/>
  <c r="J532" i="7"/>
  <c r="J531" i="7"/>
  <c r="J530" i="7"/>
  <c r="J529" i="7"/>
  <c r="J528" i="7"/>
  <c r="J527" i="7"/>
  <c r="J526" i="7"/>
  <c r="J525" i="7"/>
  <c r="J524" i="7"/>
  <c r="J523" i="7"/>
  <c r="J522" i="7"/>
  <c r="J521" i="7"/>
  <c r="J520" i="7"/>
  <c r="J519" i="7"/>
  <c r="J518" i="7"/>
  <c r="J517" i="7"/>
  <c r="J516" i="7"/>
  <c r="J515" i="7"/>
  <c r="J514" i="7"/>
  <c r="J513" i="7"/>
  <c r="J512" i="7"/>
  <c r="J511" i="7"/>
  <c r="J510" i="7"/>
  <c r="J509" i="7"/>
  <c r="J508" i="7"/>
  <c r="J507" i="7"/>
  <c r="J506" i="7"/>
  <c r="J505" i="7"/>
  <c r="J504" i="7"/>
  <c r="J503" i="7"/>
  <c r="J502" i="7"/>
  <c r="J501" i="7"/>
  <c r="J500" i="7"/>
  <c r="J499" i="7"/>
  <c r="J498" i="7"/>
  <c r="J497" i="7"/>
  <c r="J496" i="7"/>
  <c r="J495" i="7"/>
  <c r="J494" i="7"/>
  <c r="J493" i="7"/>
  <c r="J492" i="7"/>
  <c r="J491" i="7"/>
  <c r="J490" i="7"/>
  <c r="J489" i="7"/>
  <c r="J488" i="7"/>
  <c r="J487" i="7"/>
  <c r="J486" i="7"/>
  <c r="J485" i="7"/>
  <c r="J484" i="7"/>
  <c r="J483" i="7"/>
  <c r="J482" i="7"/>
  <c r="J481" i="7"/>
  <c r="J480" i="7"/>
  <c r="J479" i="7"/>
  <c r="J478" i="7"/>
  <c r="J477" i="7"/>
  <c r="J476" i="7"/>
  <c r="J475" i="7"/>
  <c r="J474" i="7"/>
  <c r="J473" i="7"/>
  <c r="J472" i="7"/>
  <c r="J471" i="7"/>
  <c r="J470" i="7"/>
  <c r="J469" i="7"/>
  <c r="J468" i="7"/>
  <c r="J467" i="7"/>
  <c r="J466" i="7"/>
  <c r="J465" i="7"/>
  <c r="J464" i="7"/>
  <c r="J463" i="7"/>
  <c r="J462" i="7"/>
  <c r="J461" i="7"/>
  <c r="J460" i="7"/>
  <c r="J459" i="7"/>
  <c r="J458" i="7"/>
  <c r="J457" i="7"/>
  <c r="J456" i="7"/>
  <c r="J455" i="7"/>
  <c r="J454" i="7"/>
  <c r="J453" i="7"/>
  <c r="J452" i="7"/>
  <c r="J451" i="7"/>
  <c r="J450" i="7"/>
  <c r="J449" i="7"/>
  <c r="J448" i="7"/>
  <c r="J447" i="7"/>
  <c r="J446" i="7"/>
  <c r="J445" i="7"/>
  <c r="J444" i="7"/>
  <c r="J443" i="7"/>
  <c r="J442" i="7"/>
  <c r="J441" i="7"/>
  <c r="J440" i="7"/>
  <c r="J439" i="7"/>
  <c r="J438" i="7"/>
  <c r="J437" i="7"/>
  <c r="J436" i="7"/>
  <c r="J435" i="7"/>
  <c r="J434" i="7"/>
  <c r="J433" i="7"/>
  <c r="J432" i="7"/>
  <c r="J431" i="7"/>
  <c r="J430" i="7"/>
  <c r="J429" i="7"/>
  <c r="J428" i="7"/>
  <c r="J427" i="7"/>
  <c r="J426" i="7"/>
  <c r="J425" i="7"/>
  <c r="J424" i="7"/>
  <c r="J423" i="7"/>
  <c r="J422" i="7"/>
  <c r="J421" i="7"/>
  <c r="J420" i="7"/>
  <c r="J419" i="7"/>
  <c r="J418" i="7"/>
  <c r="J417" i="7"/>
  <c r="J416" i="7"/>
  <c r="J415" i="7"/>
  <c r="J414" i="7"/>
  <c r="J413" i="7"/>
  <c r="J412" i="7"/>
  <c r="J411" i="7"/>
  <c r="J410" i="7"/>
  <c r="J409" i="7"/>
  <c r="J408" i="7"/>
  <c r="J407" i="7"/>
  <c r="J406" i="7"/>
  <c r="J405" i="7"/>
  <c r="J404" i="7"/>
  <c r="J403" i="7"/>
  <c r="J402" i="7"/>
  <c r="J401" i="7"/>
  <c r="J400" i="7"/>
  <c r="J399" i="7"/>
  <c r="J398" i="7"/>
  <c r="J397" i="7"/>
  <c r="J396" i="7"/>
  <c r="J395" i="7"/>
  <c r="J394" i="7"/>
  <c r="J393" i="7"/>
  <c r="J392" i="7"/>
  <c r="J391" i="7"/>
  <c r="J390" i="7"/>
  <c r="J389" i="7"/>
  <c r="J388" i="7"/>
  <c r="J387" i="7"/>
  <c r="J386" i="7"/>
  <c r="J385" i="7"/>
  <c r="J384" i="7"/>
  <c r="J383" i="7"/>
  <c r="J382" i="7"/>
  <c r="J381" i="7"/>
  <c r="J380" i="7"/>
  <c r="J379" i="7"/>
  <c r="J378" i="7"/>
  <c r="J377" i="7"/>
  <c r="J376" i="7"/>
  <c r="J375" i="7"/>
  <c r="J374" i="7"/>
  <c r="J373" i="7"/>
  <c r="J372" i="7"/>
  <c r="J371" i="7"/>
  <c r="J370" i="7"/>
  <c r="J369" i="7"/>
  <c r="J368" i="7"/>
  <c r="J367" i="7"/>
  <c r="J366" i="7"/>
  <c r="J365" i="7"/>
  <c r="J364" i="7"/>
  <c r="J363" i="7"/>
  <c r="J362" i="7"/>
  <c r="J361" i="7"/>
  <c r="J360" i="7"/>
  <c r="J359" i="7"/>
  <c r="J358" i="7"/>
  <c r="J357" i="7"/>
  <c r="J356" i="7"/>
  <c r="J355" i="7"/>
  <c r="J354" i="7"/>
  <c r="J353" i="7"/>
  <c r="J352" i="7"/>
  <c r="J351" i="7"/>
  <c r="J350" i="7"/>
  <c r="J349" i="7"/>
  <c r="J348" i="7"/>
  <c r="J347" i="7"/>
  <c r="J346" i="7"/>
  <c r="J345" i="7"/>
  <c r="J344" i="7"/>
  <c r="J343" i="7"/>
  <c r="J342" i="7"/>
  <c r="J341" i="7"/>
  <c r="J340" i="7"/>
  <c r="J339" i="7"/>
  <c r="J338" i="7"/>
  <c r="J337" i="7"/>
  <c r="J336" i="7"/>
  <c r="J335" i="7"/>
  <c r="J334" i="7"/>
  <c r="J333" i="7"/>
  <c r="J332" i="7"/>
  <c r="J331" i="7"/>
  <c r="J330" i="7"/>
  <c r="J329" i="7"/>
  <c r="J328" i="7"/>
  <c r="J327" i="7"/>
  <c r="J326" i="7"/>
  <c r="J325" i="7"/>
  <c r="J324" i="7"/>
  <c r="J323" i="7"/>
  <c r="J322" i="7"/>
  <c r="J321" i="7"/>
  <c r="J320" i="7"/>
  <c r="J319" i="7"/>
  <c r="J318" i="7"/>
  <c r="J317" i="7"/>
  <c r="J316" i="7"/>
  <c r="J315" i="7"/>
  <c r="J314" i="7"/>
  <c r="J313" i="7"/>
  <c r="J312" i="7"/>
  <c r="J311" i="7"/>
  <c r="J310" i="7"/>
  <c r="J309" i="7"/>
  <c r="J308" i="7"/>
  <c r="J307" i="7"/>
  <c r="J306" i="7"/>
  <c r="J305" i="7"/>
  <c r="J304" i="7"/>
  <c r="J303" i="7"/>
  <c r="J302" i="7"/>
  <c r="J301" i="7"/>
  <c r="J300" i="7"/>
  <c r="J299" i="7"/>
  <c r="J298" i="7"/>
  <c r="J297" i="7"/>
  <c r="J296" i="7"/>
  <c r="J295" i="7"/>
  <c r="J294" i="7"/>
  <c r="J293" i="7"/>
  <c r="J292" i="7"/>
  <c r="J291" i="7"/>
  <c r="J290" i="7"/>
  <c r="J289" i="7"/>
  <c r="J288" i="7"/>
  <c r="J287" i="7"/>
  <c r="J286" i="7"/>
  <c r="J285" i="7"/>
  <c r="J284" i="7"/>
  <c r="J283" i="7"/>
  <c r="J282" i="7"/>
  <c r="J281" i="7"/>
  <c r="J280" i="7"/>
  <c r="J279" i="7"/>
  <c r="J278" i="7"/>
  <c r="J277" i="7"/>
  <c r="J276" i="7"/>
  <c r="J275" i="7"/>
  <c r="J274" i="7"/>
  <c r="J273" i="7"/>
  <c r="J272" i="7"/>
  <c r="J271" i="7"/>
  <c r="J270" i="7"/>
  <c r="J269" i="7"/>
  <c r="J268" i="7"/>
  <c r="J267" i="7"/>
  <c r="J266" i="7"/>
  <c r="J265" i="7"/>
  <c r="J264" i="7"/>
  <c r="J263" i="7"/>
  <c r="J262" i="7"/>
  <c r="J261" i="7"/>
  <c r="J260" i="7"/>
  <c r="J259" i="7"/>
  <c r="J258" i="7"/>
  <c r="J257" i="7"/>
  <c r="J256" i="7"/>
  <c r="J255" i="7"/>
  <c r="J254" i="7"/>
  <c r="J253" i="7"/>
  <c r="J252" i="7"/>
  <c r="J251" i="7"/>
  <c r="J250" i="7"/>
  <c r="J249" i="7"/>
  <c r="J248" i="7"/>
  <c r="J247" i="7"/>
  <c r="J246" i="7"/>
  <c r="J245" i="7"/>
  <c r="J244" i="7"/>
  <c r="J243" i="7"/>
  <c r="J242" i="7"/>
  <c r="J241" i="7"/>
  <c r="J240" i="7"/>
  <c r="J239" i="7"/>
  <c r="J238" i="7"/>
  <c r="J237" i="7"/>
  <c r="J236" i="7"/>
  <c r="J235" i="7"/>
  <c r="J234" i="7"/>
  <c r="J233" i="7"/>
  <c r="J232" i="7"/>
  <c r="J231" i="7"/>
  <c r="J230" i="7"/>
  <c r="J229" i="7"/>
  <c r="J228" i="7"/>
  <c r="J227" i="7"/>
  <c r="J226" i="7"/>
  <c r="J225" i="7"/>
  <c r="J224" i="7"/>
  <c r="J223" i="7"/>
  <c r="J222" i="7"/>
  <c r="J221" i="7"/>
  <c r="J220" i="7"/>
  <c r="J219" i="7"/>
  <c r="J218" i="7"/>
  <c r="J217" i="7"/>
  <c r="J216" i="7"/>
  <c r="J215" i="7"/>
  <c r="J214" i="7"/>
  <c r="J213" i="7"/>
  <c r="J212" i="7"/>
  <c r="J211" i="7"/>
  <c r="J210" i="7"/>
  <c r="J209" i="7"/>
  <c r="J208" i="7"/>
  <c r="J207" i="7"/>
  <c r="J206" i="7"/>
  <c r="J205" i="7"/>
  <c r="J204" i="7"/>
  <c r="J203" i="7"/>
  <c r="J202" i="7"/>
  <c r="J201" i="7"/>
  <c r="J200" i="7"/>
  <c r="J199" i="7"/>
  <c r="J198" i="7"/>
  <c r="J197" i="7"/>
  <c r="J196" i="7"/>
  <c r="J195" i="7"/>
  <c r="J194" i="7"/>
  <c r="J193" i="7"/>
  <c r="J192" i="7"/>
  <c r="J191" i="7"/>
  <c r="J190" i="7"/>
  <c r="J189" i="7"/>
  <c r="J188" i="7"/>
  <c r="J187" i="7"/>
  <c r="J186" i="7"/>
  <c r="J185" i="7"/>
  <c r="J184" i="7"/>
  <c r="J183" i="7"/>
  <c r="J182" i="7"/>
  <c r="J181" i="7"/>
  <c r="J180" i="7"/>
  <c r="J179" i="7"/>
  <c r="J178" i="7"/>
  <c r="J177" i="7"/>
  <c r="J176" i="7"/>
  <c r="J175" i="7"/>
  <c r="J174" i="7"/>
  <c r="J173" i="7"/>
  <c r="J172" i="7"/>
  <c r="J171" i="7"/>
  <c r="J170" i="7"/>
  <c r="J169" i="7"/>
  <c r="J168" i="7"/>
  <c r="J167" i="7"/>
  <c r="J166" i="7"/>
  <c r="J165" i="7"/>
  <c r="J164" i="7"/>
  <c r="J163" i="7"/>
  <c r="J162" i="7"/>
  <c r="J161" i="7"/>
  <c r="J160" i="7"/>
  <c r="J159" i="7"/>
  <c r="J158" i="7"/>
  <c r="J157" i="7"/>
  <c r="J156" i="7"/>
  <c r="J155" i="7"/>
  <c r="J154" i="7"/>
  <c r="J153" i="7"/>
  <c r="J152" i="7"/>
  <c r="J151" i="7"/>
  <c r="J150" i="7"/>
  <c r="J149" i="7"/>
  <c r="J148" i="7"/>
  <c r="J147" i="7"/>
  <c r="J146" i="7"/>
  <c r="J145" i="7"/>
  <c r="J144" i="7"/>
  <c r="J143" i="7"/>
  <c r="J142" i="7"/>
  <c r="J141" i="7"/>
  <c r="J140" i="7"/>
  <c r="J139" i="7"/>
  <c r="J138" i="7"/>
  <c r="J137" i="7"/>
  <c r="J136" i="7"/>
  <c r="J135" i="7"/>
  <c r="J134" i="7"/>
  <c r="J133" i="7"/>
  <c r="J132" i="7"/>
  <c r="J131" i="7"/>
  <c r="J130" i="7"/>
  <c r="J129" i="7"/>
  <c r="J128" i="7"/>
  <c r="J127" i="7"/>
  <c r="J126" i="7"/>
  <c r="J125" i="7"/>
  <c r="J124" i="7"/>
  <c r="J123" i="7"/>
  <c r="J122" i="7"/>
  <c r="J121" i="7"/>
  <c r="J120" i="7"/>
  <c r="J119" i="7"/>
  <c r="J118" i="7"/>
  <c r="J117" i="7"/>
  <c r="J116" i="7"/>
  <c r="J115" i="7"/>
  <c r="J114" i="7"/>
  <c r="J113" i="7"/>
  <c r="J112" i="7"/>
  <c r="J111" i="7"/>
  <c r="J110" i="7"/>
  <c r="J109" i="7"/>
  <c r="J108" i="7"/>
  <c r="J107" i="7"/>
  <c r="J106" i="7"/>
  <c r="J105" i="7"/>
  <c r="J104" i="7"/>
  <c r="J103" i="7"/>
  <c r="J102" i="7"/>
  <c r="J101" i="7"/>
  <c r="J100" i="7"/>
  <c r="J99" i="7"/>
  <c r="J98" i="7"/>
  <c r="J97" i="7"/>
  <c r="J96" i="7"/>
  <c r="J95" i="7"/>
  <c r="J94" i="7"/>
  <c r="J93" i="7"/>
  <c r="J92" i="7"/>
  <c r="J91" i="7"/>
  <c r="J90" i="7"/>
  <c r="J89" i="7"/>
  <c r="J88" i="7"/>
  <c r="J87" i="7"/>
  <c r="J86" i="7"/>
  <c r="J85" i="7"/>
  <c r="J84" i="7"/>
  <c r="J83" i="7"/>
  <c r="J82" i="7"/>
  <c r="J81" i="7"/>
  <c r="J80" i="7"/>
  <c r="J79" i="7"/>
  <c r="J78" i="7"/>
  <c r="J77" i="7"/>
  <c r="J76" i="7"/>
  <c r="J75" i="7"/>
  <c r="J74" i="7"/>
  <c r="J73" i="7"/>
  <c r="J72" i="7"/>
  <c r="J71" i="7"/>
  <c r="J70" i="7"/>
  <c r="J69" i="7"/>
  <c r="J68" i="7"/>
  <c r="J67" i="7"/>
  <c r="J66" i="7"/>
  <c r="J65" i="7"/>
  <c r="J64" i="7"/>
  <c r="J63" i="7"/>
  <c r="J62" i="7"/>
  <c r="J61" i="7"/>
  <c r="J60" i="7"/>
  <c r="J59" i="7"/>
  <c r="J58" i="7"/>
  <c r="J57" i="7"/>
  <c r="J56" i="7"/>
  <c r="J55" i="7"/>
  <c r="J54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J31" i="7"/>
  <c r="J30" i="7"/>
  <c r="J29" i="7"/>
  <c r="J28" i="7"/>
  <c r="J27" i="7"/>
  <c r="J26" i="7"/>
  <c r="J25" i="7"/>
  <c r="K25" i="7" s="1"/>
  <c r="J1242" i="6"/>
  <c r="J1241" i="6"/>
  <c r="J1240" i="6"/>
  <c r="J1239" i="6"/>
  <c r="J1238" i="6"/>
  <c r="J1237" i="6"/>
  <c r="J1236" i="6"/>
  <c r="J1235" i="6"/>
  <c r="J1234" i="6"/>
  <c r="J1233" i="6"/>
  <c r="J1232" i="6"/>
  <c r="J1231" i="6"/>
  <c r="J1230" i="6"/>
  <c r="J1229" i="6"/>
  <c r="J1228" i="6"/>
  <c r="J1227" i="6"/>
  <c r="J1226" i="6"/>
  <c r="J1225" i="6"/>
  <c r="J1224" i="6"/>
  <c r="J1223" i="6"/>
  <c r="J1222" i="6"/>
  <c r="J1221" i="6"/>
  <c r="J1220" i="6"/>
  <c r="J1219" i="6"/>
  <c r="J1218" i="6"/>
  <c r="J1217" i="6"/>
  <c r="J1216" i="6"/>
  <c r="J1215" i="6"/>
  <c r="J1214" i="6"/>
  <c r="J1213" i="6"/>
  <c r="J1212" i="6"/>
  <c r="J1211" i="6"/>
  <c r="J1210" i="6"/>
  <c r="J1209" i="6"/>
  <c r="J1208" i="6"/>
  <c r="J1207" i="6"/>
  <c r="J1206" i="6"/>
  <c r="J1205" i="6"/>
  <c r="J1204" i="6"/>
  <c r="J1203" i="6"/>
  <c r="J1202" i="6"/>
  <c r="J1201" i="6"/>
  <c r="J1200" i="6"/>
  <c r="J1199" i="6"/>
  <c r="J1198" i="6"/>
  <c r="J1197" i="6"/>
  <c r="J1196" i="6"/>
  <c r="J1195" i="6"/>
  <c r="J1194" i="6"/>
  <c r="J1193" i="6"/>
  <c r="J1192" i="6"/>
  <c r="J1191" i="6"/>
  <c r="J1190" i="6"/>
  <c r="J1189" i="6"/>
  <c r="J1188" i="6"/>
  <c r="J1187" i="6"/>
  <c r="J1186" i="6"/>
  <c r="J1185" i="6"/>
  <c r="J1184" i="6"/>
  <c r="J1183" i="6"/>
  <c r="J1182" i="6"/>
  <c r="J1181" i="6"/>
  <c r="J1180" i="6"/>
  <c r="J1179" i="6"/>
  <c r="J1178" i="6"/>
  <c r="J1177" i="6"/>
  <c r="J1176" i="6"/>
  <c r="J1175" i="6"/>
  <c r="J1174" i="6"/>
  <c r="J1173" i="6"/>
  <c r="J1172" i="6"/>
  <c r="J1171" i="6"/>
  <c r="J1170" i="6"/>
  <c r="J1169" i="6"/>
  <c r="J1168" i="6"/>
  <c r="J1167" i="6"/>
  <c r="J1166" i="6"/>
  <c r="J1165" i="6"/>
  <c r="J1164" i="6"/>
  <c r="J1163" i="6"/>
  <c r="J1162" i="6"/>
  <c r="J1161" i="6"/>
  <c r="J1160" i="6"/>
  <c r="J1159" i="6"/>
  <c r="J1158" i="6"/>
  <c r="J1157" i="6"/>
  <c r="J1156" i="6"/>
  <c r="J1155" i="6"/>
  <c r="J1154" i="6"/>
  <c r="J1153" i="6"/>
  <c r="J1152" i="6"/>
  <c r="J1151" i="6"/>
  <c r="J1150" i="6"/>
  <c r="J1149" i="6"/>
  <c r="J1148" i="6"/>
  <c r="J1147" i="6"/>
  <c r="J1146" i="6"/>
  <c r="J1145" i="6"/>
  <c r="J1144" i="6"/>
  <c r="J1143" i="6"/>
  <c r="J1142" i="6"/>
  <c r="J1141" i="6"/>
  <c r="J1140" i="6"/>
  <c r="J1139" i="6"/>
  <c r="J1138" i="6"/>
  <c r="J1137" i="6"/>
  <c r="J1136" i="6"/>
  <c r="J1135" i="6"/>
  <c r="J1134" i="6"/>
  <c r="J1133" i="6"/>
  <c r="J1132" i="6"/>
  <c r="J1131" i="6"/>
  <c r="J1130" i="6"/>
  <c r="J1129" i="6"/>
  <c r="J1128" i="6"/>
  <c r="J1127" i="6"/>
  <c r="J1126" i="6"/>
  <c r="J1125" i="6"/>
  <c r="J1124" i="6"/>
  <c r="J1123" i="6"/>
  <c r="J1122" i="6"/>
  <c r="J1121" i="6"/>
  <c r="J1120" i="6"/>
  <c r="J1119" i="6"/>
  <c r="J1118" i="6"/>
  <c r="J1117" i="6"/>
  <c r="J1116" i="6"/>
  <c r="J1115" i="6"/>
  <c r="J1114" i="6"/>
  <c r="J1113" i="6"/>
  <c r="J1112" i="6"/>
  <c r="J1111" i="6"/>
  <c r="J1110" i="6"/>
  <c r="J1109" i="6"/>
  <c r="J1108" i="6"/>
  <c r="J1107" i="6"/>
  <c r="J1106" i="6"/>
  <c r="J1105" i="6"/>
  <c r="J1104" i="6"/>
  <c r="J1103" i="6"/>
  <c r="J1102" i="6"/>
  <c r="J1101" i="6"/>
  <c r="J1100" i="6"/>
  <c r="J1099" i="6"/>
  <c r="J1098" i="6"/>
  <c r="J1097" i="6"/>
  <c r="J1096" i="6"/>
  <c r="J1095" i="6"/>
  <c r="J1094" i="6"/>
  <c r="J1093" i="6"/>
  <c r="J1092" i="6"/>
  <c r="J1091" i="6"/>
  <c r="J1090" i="6"/>
  <c r="J1089" i="6"/>
  <c r="J1088" i="6"/>
  <c r="J1087" i="6"/>
  <c r="J1086" i="6"/>
  <c r="J1085" i="6"/>
  <c r="J1084" i="6"/>
  <c r="J1083" i="6"/>
  <c r="J1082" i="6"/>
  <c r="J1081" i="6"/>
  <c r="J1080" i="6"/>
  <c r="J1079" i="6"/>
  <c r="J1078" i="6"/>
  <c r="J1077" i="6"/>
  <c r="J1076" i="6"/>
  <c r="J1075" i="6"/>
  <c r="J1074" i="6"/>
  <c r="J1073" i="6"/>
  <c r="J1072" i="6"/>
  <c r="J1071" i="6"/>
  <c r="J1070" i="6"/>
  <c r="J1069" i="6"/>
  <c r="J1068" i="6"/>
  <c r="J1067" i="6"/>
  <c r="J1066" i="6"/>
  <c r="J1065" i="6"/>
  <c r="J1064" i="6"/>
  <c r="J1063" i="6"/>
  <c r="J1062" i="6"/>
  <c r="J1061" i="6"/>
  <c r="J1060" i="6"/>
  <c r="J1059" i="6"/>
  <c r="J1058" i="6"/>
  <c r="J1057" i="6"/>
  <c r="J1056" i="6"/>
  <c r="J1055" i="6"/>
  <c r="J1054" i="6"/>
  <c r="J1053" i="6"/>
  <c r="J1052" i="6"/>
  <c r="J1051" i="6"/>
  <c r="J1050" i="6"/>
  <c r="J1049" i="6"/>
  <c r="J1048" i="6"/>
  <c r="J1047" i="6"/>
  <c r="J1046" i="6"/>
  <c r="J1045" i="6"/>
  <c r="J1044" i="6"/>
  <c r="J1043" i="6"/>
  <c r="J1042" i="6"/>
  <c r="J1041" i="6"/>
  <c r="J1040" i="6"/>
  <c r="J1039" i="6"/>
  <c r="J1038" i="6"/>
  <c r="J1037" i="6"/>
  <c r="J1036" i="6"/>
  <c r="J1035" i="6"/>
  <c r="J1034" i="6"/>
  <c r="J1033" i="6"/>
  <c r="J1032" i="6"/>
  <c r="J1031" i="6"/>
  <c r="J1030" i="6"/>
  <c r="J1029" i="6"/>
  <c r="J1028" i="6"/>
  <c r="J1027" i="6"/>
  <c r="J1026" i="6"/>
  <c r="J1025" i="6"/>
  <c r="J1024" i="6"/>
  <c r="J1023" i="6"/>
  <c r="J1022" i="6"/>
  <c r="J1021" i="6"/>
  <c r="J1020" i="6"/>
  <c r="J1019" i="6"/>
  <c r="J1018" i="6"/>
  <c r="J1017" i="6"/>
  <c r="J1016" i="6"/>
  <c r="J1015" i="6"/>
  <c r="J1014" i="6"/>
  <c r="J1013" i="6"/>
  <c r="J1012" i="6"/>
  <c r="J1011" i="6"/>
  <c r="J1010" i="6"/>
  <c r="J1009" i="6"/>
  <c r="J1008" i="6"/>
  <c r="J1007" i="6"/>
  <c r="J1006" i="6"/>
  <c r="J1005" i="6"/>
  <c r="J1004" i="6"/>
  <c r="J1003" i="6"/>
  <c r="J1002" i="6"/>
  <c r="J1001" i="6"/>
  <c r="J1000" i="6"/>
  <c r="J999" i="6"/>
  <c r="J998" i="6"/>
  <c r="J997" i="6"/>
  <c r="J996" i="6"/>
  <c r="J995" i="6"/>
  <c r="J994" i="6"/>
  <c r="J993" i="6"/>
  <c r="J992" i="6"/>
  <c r="J991" i="6"/>
  <c r="J990" i="6"/>
  <c r="J989" i="6"/>
  <c r="J988" i="6"/>
  <c r="J987" i="6"/>
  <c r="J986" i="6"/>
  <c r="J985" i="6"/>
  <c r="J984" i="6"/>
  <c r="J983" i="6"/>
  <c r="J982" i="6"/>
  <c r="J981" i="6"/>
  <c r="J980" i="6"/>
  <c r="J979" i="6"/>
  <c r="J978" i="6"/>
  <c r="J977" i="6"/>
  <c r="J976" i="6"/>
  <c r="J975" i="6"/>
  <c r="J974" i="6"/>
  <c r="J973" i="6"/>
  <c r="J972" i="6"/>
  <c r="J971" i="6"/>
  <c r="J970" i="6"/>
  <c r="J969" i="6"/>
  <c r="J968" i="6"/>
  <c r="J967" i="6"/>
  <c r="J966" i="6"/>
  <c r="J965" i="6"/>
  <c r="J964" i="6"/>
  <c r="J963" i="6"/>
  <c r="J962" i="6"/>
  <c r="J961" i="6"/>
  <c r="J960" i="6"/>
  <c r="J959" i="6"/>
  <c r="J958" i="6"/>
  <c r="J957" i="6"/>
  <c r="J956" i="6"/>
  <c r="J955" i="6"/>
  <c r="J954" i="6"/>
  <c r="J953" i="6"/>
  <c r="J952" i="6"/>
  <c r="J951" i="6"/>
  <c r="J950" i="6"/>
  <c r="J949" i="6"/>
  <c r="J948" i="6"/>
  <c r="J947" i="6"/>
  <c r="J946" i="6"/>
  <c r="J945" i="6"/>
  <c r="J944" i="6"/>
  <c r="J943" i="6"/>
  <c r="J942" i="6"/>
  <c r="J941" i="6"/>
  <c r="J940" i="6"/>
  <c r="J939" i="6"/>
  <c r="J938" i="6"/>
  <c r="J937" i="6"/>
  <c r="J936" i="6"/>
  <c r="J935" i="6"/>
  <c r="J934" i="6"/>
  <c r="J933" i="6"/>
  <c r="J932" i="6"/>
  <c r="J931" i="6"/>
  <c r="J930" i="6"/>
  <c r="J929" i="6"/>
  <c r="J928" i="6"/>
  <c r="J927" i="6"/>
  <c r="J926" i="6"/>
  <c r="J925" i="6"/>
  <c r="J924" i="6"/>
  <c r="J923" i="6"/>
  <c r="J922" i="6"/>
  <c r="J921" i="6"/>
  <c r="J920" i="6"/>
  <c r="J919" i="6"/>
  <c r="J918" i="6"/>
  <c r="J917" i="6"/>
  <c r="J916" i="6"/>
  <c r="J915" i="6"/>
  <c r="J914" i="6"/>
  <c r="J913" i="6"/>
  <c r="J912" i="6"/>
  <c r="J911" i="6"/>
  <c r="J910" i="6"/>
  <c r="J909" i="6"/>
  <c r="J908" i="6"/>
  <c r="J907" i="6"/>
  <c r="J906" i="6"/>
  <c r="J905" i="6"/>
  <c r="J904" i="6"/>
  <c r="J903" i="6"/>
  <c r="J902" i="6"/>
  <c r="J901" i="6"/>
  <c r="J900" i="6"/>
  <c r="J899" i="6"/>
  <c r="J898" i="6"/>
  <c r="J897" i="6"/>
  <c r="J896" i="6"/>
  <c r="J895" i="6"/>
  <c r="J894" i="6"/>
  <c r="J893" i="6"/>
  <c r="J892" i="6"/>
  <c r="J891" i="6"/>
  <c r="J890" i="6"/>
  <c r="J889" i="6"/>
  <c r="J888" i="6"/>
  <c r="J887" i="6"/>
  <c r="J886" i="6"/>
  <c r="J885" i="6"/>
  <c r="J884" i="6"/>
  <c r="J883" i="6"/>
  <c r="J882" i="6"/>
  <c r="J881" i="6"/>
  <c r="J880" i="6"/>
  <c r="J879" i="6"/>
  <c r="J878" i="6"/>
  <c r="J877" i="6"/>
  <c r="J876" i="6"/>
  <c r="J875" i="6"/>
  <c r="J874" i="6"/>
  <c r="J873" i="6"/>
  <c r="J872" i="6"/>
  <c r="J871" i="6"/>
  <c r="J870" i="6"/>
  <c r="J869" i="6"/>
  <c r="J868" i="6"/>
  <c r="J867" i="6"/>
  <c r="J866" i="6"/>
  <c r="J865" i="6"/>
  <c r="J864" i="6"/>
  <c r="J863" i="6"/>
  <c r="J862" i="6"/>
  <c r="J861" i="6"/>
  <c r="J860" i="6"/>
  <c r="J859" i="6"/>
  <c r="J858" i="6"/>
  <c r="J857" i="6"/>
  <c r="J856" i="6"/>
  <c r="J855" i="6"/>
  <c r="J854" i="6"/>
  <c r="J853" i="6"/>
  <c r="J852" i="6"/>
  <c r="J851" i="6"/>
  <c r="J850" i="6"/>
  <c r="J849" i="6"/>
  <c r="J848" i="6"/>
  <c r="J847" i="6"/>
  <c r="J846" i="6"/>
  <c r="J845" i="6"/>
  <c r="J844" i="6"/>
  <c r="J843" i="6"/>
  <c r="J842" i="6"/>
  <c r="J841" i="6"/>
  <c r="J840" i="6"/>
  <c r="J839" i="6"/>
  <c r="J838" i="6"/>
  <c r="J837" i="6"/>
  <c r="J836" i="6"/>
  <c r="J835" i="6"/>
  <c r="J834" i="6"/>
  <c r="J833" i="6"/>
  <c r="J832" i="6"/>
  <c r="J831" i="6"/>
  <c r="J830" i="6"/>
  <c r="J829" i="6"/>
  <c r="J828" i="6"/>
  <c r="J827" i="6"/>
  <c r="J826" i="6"/>
  <c r="J825" i="6"/>
  <c r="J824" i="6"/>
  <c r="J823" i="6"/>
  <c r="J822" i="6"/>
  <c r="J821" i="6"/>
  <c r="J820" i="6"/>
  <c r="J819" i="6"/>
  <c r="J818" i="6"/>
  <c r="J817" i="6"/>
  <c r="J816" i="6"/>
  <c r="J815" i="6"/>
  <c r="J814" i="6"/>
  <c r="J813" i="6"/>
  <c r="J812" i="6"/>
  <c r="J811" i="6"/>
  <c r="J810" i="6"/>
  <c r="J809" i="6"/>
  <c r="J808" i="6"/>
  <c r="J807" i="6"/>
  <c r="J806" i="6"/>
  <c r="J805" i="6"/>
  <c r="J804" i="6"/>
  <c r="J803" i="6"/>
  <c r="J802" i="6"/>
  <c r="J801" i="6"/>
  <c r="J800" i="6"/>
  <c r="J799" i="6"/>
  <c r="J798" i="6"/>
  <c r="J797" i="6"/>
  <c r="J796" i="6"/>
  <c r="J795" i="6"/>
  <c r="J794" i="6"/>
  <c r="J793" i="6"/>
  <c r="J792" i="6"/>
  <c r="J791" i="6"/>
  <c r="J790" i="6"/>
  <c r="J789" i="6"/>
  <c r="J788" i="6"/>
  <c r="J787" i="6"/>
  <c r="J786" i="6"/>
  <c r="J785" i="6"/>
  <c r="J784" i="6"/>
  <c r="J783" i="6"/>
  <c r="J782" i="6"/>
  <c r="J781" i="6"/>
  <c r="J780" i="6"/>
  <c r="J779" i="6"/>
  <c r="J778" i="6"/>
  <c r="J777" i="6"/>
  <c r="J776" i="6"/>
  <c r="J775" i="6"/>
  <c r="J774" i="6"/>
  <c r="J773" i="6"/>
  <c r="J772" i="6"/>
  <c r="J771" i="6"/>
  <c r="J770" i="6"/>
  <c r="J769" i="6"/>
  <c r="J768" i="6"/>
  <c r="J767" i="6"/>
  <c r="J766" i="6"/>
  <c r="J765" i="6"/>
  <c r="J764" i="6"/>
  <c r="J763" i="6"/>
  <c r="J762" i="6"/>
  <c r="J761" i="6"/>
  <c r="J760" i="6"/>
  <c r="J759" i="6"/>
  <c r="J758" i="6"/>
  <c r="J757" i="6"/>
  <c r="J756" i="6"/>
  <c r="J755" i="6"/>
  <c r="J754" i="6"/>
  <c r="J753" i="6"/>
  <c r="J752" i="6"/>
  <c r="J751" i="6"/>
  <c r="J750" i="6"/>
  <c r="J749" i="6"/>
  <c r="J748" i="6"/>
  <c r="J747" i="6"/>
  <c r="J746" i="6"/>
  <c r="J745" i="6"/>
  <c r="J744" i="6"/>
  <c r="J743" i="6"/>
  <c r="J742" i="6"/>
  <c r="J741" i="6"/>
  <c r="J740" i="6"/>
  <c r="J739" i="6"/>
  <c r="J738" i="6"/>
  <c r="J737" i="6"/>
  <c r="J736" i="6"/>
  <c r="J735" i="6"/>
  <c r="J734" i="6"/>
  <c r="J733" i="6"/>
  <c r="J732" i="6"/>
  <c r="J731" i="6"/>
  <c r="J730" i="6"/>
  <c r="J729" i="6"/>
  <c r="J728" i="6"/>
  <c r="J727" i="6"/>
  <c r="J726" i="6"/>
  <c r="J725" i="6"/>
  <c r="J724" i="6"/>
  <c r="J723" i="6"/>
  <c r="J722" i="6"/>
  <c r="J721" i="6"/>
  <c r="J720" i="6"/>
  <c r="J719" i="6"/>
  <c r="J718" i="6"/>
  <c r="J717" i="6"/>
  <c r="J716" i="6"/>
  <c r="J715" i="6"/>
  <c r="J714" i="6"/>
  <c r="J713" i="6"/>
  <c r="J712" i="6"/>
  <c r="J711" i="6"/>
  <c r="J710" i="6"/>
  <c r="J709" i="6"/>
  <c r="J708" i="6"/>
  <c r="J707" i="6"/>
  <c r="J706" i="6"/>
  <c r="J705" i="6"/>
  <c r="J704" i="6"/>
  <c r="J703" i="6"/>
  <c r="J702" i="6"/>
  <c r="J701" i="6"/>
  <c r="J700" i="6"/>
  <c r="J699" i="6"/>
  <c r="J698" i="6"/>
  <c r="J697" i="6"/>
  <c r="J696" i="6"/>
  <c r="J695" i="6"/>
  <c r="J694" i="6"/>
  <c r="J693" i="6"/>
  <c r="J692" i="6"/>
  <c r="J691" i="6"/>
  <c r="J690" i="6"/>
  <c r="J689" i="6"/>
  <c r="J688" i="6"/>
  <c r="J687" i="6"/>
  <c r="J686" i="6"/>
  <c r="J685" i="6"/>
  <c r="J684" i="6"/>
  <c r="J683" i="6"/>
  <c r="J682" i="6"/>
  <c r="J681" i="6"/>
  <c r="J680" i="6"/>
  <c r="J679" i="6"/>
  <c r="J678" i="6"/>
  <c r="J677" i="6"/>
  <c r="J676" i="6"/>
  <c r="J675" i="6"/>
  <c r="J674" i="6"/>
  <c r="J673" i="6"/>
  <c r="J672" i="6"/>
  <c r="J671" i="6"/>
  <c r="J670" i="6"/>
  <c r="J669" i="6"/>
  <c r="J668" i="6"/>
  <c r="J667" i="6"/>
  <c r="J666" i="6"/>
  <c r="J665" i="6"/>
  <c r="J664" i="6"/>
  <c r="J663" i="6"/>
  <c r="J662" i="6"/>
  <c r="J661" i="6"/>
  <c r="J660" i="6"/>
  <c r="J659" i="6"/>
  <c r="J658" i="6"/>
  <c r="J657" i="6"/>
  <c r="J656" i="6"/>
  <c r="J655" i="6"/>
  <c r="J654" i="6"/>
  <c r="J653" i="6"/>
  <c r="J652" i="6"/>
  <c r="J651" i="6"/>
  <c r="J650" i="6"/>
  <c r="J649" i="6"/>
  <c r="J648" i="6"/>
  <c r="J647" i="6"/>
  <c r="J646" i="6"/>
  <c r="J645" i="6"/>
  <c r="J644" i="6"/>
  <c r="J643" i="6"/>
  <c r="J642" i="6"/>
  <c r="J641" i="6"/>
  <c r="J640" i="6"/>
  <c r="J639" i="6"/>
  <c r="J638" i="6"/>
  <c r="J637" i="6"/>
  <c r="J636" i="6"/>
  <c r="J635" i="6"/>
  <c r="J634" i="6"/>
  <c r="J633" i="6"/>
  <c r="J632" i="6"/>
  <c r="J631" i="6"/>
  <c r="J630" i="6"/>
  <c r="J629" i="6"/>
  <c r="J628" i="6"/>
  <c r="J627" i="6"/>
  <c r="J626" i="6"/>
  <c r="J625" i="6"/>
  <c r="J624" i="6"/>
  <c r="J623" i="6"/>
  <c r="J622" i="6"/>
  <c r="J621" i="6"/>
  <c r="J620" i="6"/>
  <c r="J619" i="6"/>
  <c r="J618" i="6"/>
  <c r="J617" i="6"/>
  <c r="J616" i="6"/>
  <c r="J615" i="6"/>
  <c r="J614" i="6"/>
  <c r="J613" i="6"/>
  <c r="J612" i="6"/>
  <c r="J611" i="6"/>
  <c r="J610" i="6"/>
  <c r="J609" i="6"/>
  <c r="J608" i="6"/>
  <c r="J607" i="6"/>
  <c r="J606" i="6"/>
  <c r="J605" i="6"/>
  <c r="J604" i="6"/>
  <c r="J603" i="6"/>
  <c r="J602" i="6"/>
  <c r="J601" i="6"/>
  <c r="J600" i="6"/>
  <c r="J599" i="6"/>
  <c r="J598" i="6"/>
  <c r="J597" i="6"/>
  <c r="J596" i="6"/>
  <c r="J595" i="6"/>
  <c r="J594" i="6"/>
  <c r="J593" i="6"/>
  <c r="J592" i="6"/>
  <c r="J591" i="6"/>
  <c r="J590" i="6"/>
  <c r="J589" i="6"/>
  <c r="J588" i="6"/>
  <c r="J587" i="6"/>
  <c r="J586" i="6"/>
  <c r="J585" i="6"/>
  <c r="J584" i="6"/>
  <c r="J583" i="6"/>
  <c r="J582" i="6"/>
  <c r="J581" i="6"/>
  <c r="J580" i="6"/>
  <c r="J579" i="6"/>
  <c r="J578" i="6"/>
  <c r="J577" i="6"/>
  <c r="J576" i="6"/>
  <c r="J575" i="6"/>
  <c r="J574" i="6"/>
  <c r="J573" i="6"/>
  <c r="J572" i="6"/>
  <c r="J571" i="6"/>
  <c r="J570" i="6"/>
  <c r="J569" i="6"/>
  <c r="J568" i="6"/>
  <c r="J567" i="6"/>
  <c r="J566" i="6"/>
  <c r="J565" i="6"/>
  <c r="J564" i="6"/>
  <c r="J563" i="6"/>
  <c r="J562" i="6"/>
  <c r="J561" i="6"/>
  <c r="J560" i="6"/>
  <c r="J559" i="6"/>
  <c r="J558" i="6"/>
  <c r="J557" i="6"/>
  <c r="J556" i="6"/>
  <c r="J555" i="6"/>
  <c r="J554" i="6"/>
  <c r="J553" i="6"/>
  <c r="J552" i="6"/>
  <c r="J551" i="6"/>
  <c r="J550" i="6"/>
  <c r="J549" i="6"/>
  <c r="J548" i="6"/>
  <c r="J547" i="6"/>
  <c r="J546" i="6"/>
  <c r="J545" i="6"/>
  <c r="J544" i="6"/>
  <c r="J543" i="6"/>
  <c r="J542" i="6"/>
  <c r="J541" i="6"/>
  <c r="J540" i="6"/>
  <c r="J539" i="6"/>
  <c r="J538" i="6"/>
  <c r="J537" i="6"/>
  <c r="J536" i="6"/>
  <c r="J535" i="6"/>
  <c r="J534" i="6"/>
  <c r="J533" i="6"/>
  <c r="J532" i="6"/>
  <c r="J531" i="6"/>
  <c r="J530" i="6"/>
  <c r="J529" i="6"/>
  <c r="J528" i="6"/>
  <c r="J527" i="6"/>
  <c r="J526" i="6"/>
  <c r="J525" i="6"/>
  <c r="J524" i="6"/>
  <c r="J523" i="6"/>
  <c r="J522" i="6"/>
  <c r="J521" i="6"/>
  <c r="J520" i="6"/>
  <c r="J519" i="6"/>
  <c r="J518" i="6"/>
  <c r="J517" i="6"/>
  <c r="J516" i="6"/>
  <c r="J515" i="6"/>
  <c r="J514" i="6"/>
  <c r="J513" i="6"/>
  <c r="J512" i="6"/>
  <c r="J511" i="6"/>
  <c r="J510" i="6"/>
  <c r="J509" i="6"/>
  <c r="J508" i="6"/>
  <c r="J507" i="6"/>
  <c r="J506" i="6"/>
  <c r="J505" i="6"/>
  <c r="J504" i="6"/>
  <c r="J503" i="6"/>
  <c r="J502" i="6"/>
  <c r="J501" i="6"/>
  <c r="J500" i="6"/>
  <c r="J499" i="6"/>
  <c r="J498" i="6"/>
  <c r="J497" i="6"/>
  <c r="J496" i="6"/>
  <c r="J495" i="6"/>
  <c r="J494" i="6"/>
  <c r="J493" i="6"/>
  <c r="J492" i="6"/>
  <c r="J491" i="6"/>
  <c r="J490" i="6"/>
  <c r="J489" i="6"/>
  <c r="J488" i="6"/>
  <c r="J487" i="6"/>
  <c r="J486" i="6"/>
  <c r="J485" i="6"/>
  <c r="J484" i="6"/>
  <c r="J483" i="6"/>
  <c r="J482" i="6"/>
  <c r="J481" i="6"/>
  <c r="J480" i="6"/>
  <c r="J479" i="6"/>
  <c r="J478" i="6"/>
  <c r="J477" i="6"/>
  <c r="J476" i="6"/>
  <c r="J475" i="6"/>
  <c r="J474" i="6"/>
  <c r="J473" i="6"/>
  <c r="J472" i="6"/>
  <c r="J471" i="6"/>
  <c r="J470" i="6"/>
  <c r="J469" i="6"/>
  <c r="J468" i="6"/>
  <c r="J467" i="6"/>
  <c r="J466" i="6"/>
  <c r="J465" i="6"/>
  <c r="J464" i="6"/>
  <c r="J463" i="6"/>
  <c r="J462" i="6"/>
  <c r="J461" i="6"/>
  <c r="J460" i="6"/>
  <c r="J459" i="6"/>
  <c r="J458" i="6"/>
  <c r="J457" i="6"/>
  <c r="J456" i="6"/>
  <c r="J455" i="6"/>
  <c r="J454" i="6"/>
  <c r="J453" i="6"/>
  <c r="J452" i="6"/>
  <c r="J451" i="6"/>
  <c r="J450" i="6"/>
  <c r="J449" i="6"/>
  <c r="J448" i="6"/>
  <c r="J447" i="6"/>
  <c r="J446" i="6"/>
  <c r="J445" i="6"/>
  <c r="J444" i="6"/>
  <c r="J443" i="6"/>
  <c r="J442" i="6"/>
  <c r="J441" i="6"/>
  <c r="J440" i="6"/>
  <c r="J439" i="6"/>
  <c r="J438" i="6"/>
  <c r="J437" i="6"/>
  <c r="J436" i="6"/>
  <c r="J435" i="6"/>
  <c r="J434" i="6"/>
  <c r="J433" i="6"/>
  <c r="J432" i="6"/>
  <c r="J431" i="6"/>
  <c r="J430" i="6"/>
  <c r="J429" i="6"/>
  <c r="J428" i="6"/>
  <c r="J427" i="6"/>
  <c r="J426" i="6"/>
  <c r="J425" i="6"/>
  <c r="J424" i="6"/>
  <c r="J423" i="6"/>
  <c r="J422" i="6"/>
  <c r="J421" i="6"/>
  <c r="J420" i="6"/>
  <c r="J419" i="6"/>
  <c r="J418" i="6"/>
  <c r="J417" i="6"/>
  <c r="J416" i="6"/>
  <c r="J415" i="6"/>
  <c r="J414" i="6"/>
  <c r="J413" i="6"/>
  <c r="J412" i="6"/>
  <c r="J411" i="6"/>
  <c r="J410" i="6"/>
  <c r="J409" i="6"/>
  <c r="J408" i="6"/>
  <c r="J407" i="6"/>
  <c r="J406" i="6"/>
  <c r="J405" i="6"/>
  <c r="J404" i="6"/>
  <c r="J403" i="6"/>
  <c r="J402" i="6"/>
  <c r="J401" i="6"/>
  <c r="J400" i="6"/>
  <c r="J399" i="6"/>
  <c r="J398" i="6"/>
  <c r="J397" i="6"/>
  <c r="J396" i="6"/>
  <c r="J395" i="6"/>
  <c r="J394" i="6"/>
  <c r="J393" i="6"/>
  <c r="J392" i="6"/>
  <c r="J391" i="6"/>
  <c r="J390" i="6"/>
  <c r="J389" i="6"/>
  <c r="J388" i="6"/>
  <c r="J387" i="6"/>
  <c r="J386" i="6"/>
  <c r="J385" i="6"/>
  <c r="J384" i="6"/>
  <c r="J383" i="6"/>
  <c r="J382" i="6"/>
  <c r="J381" i="6"/>
  <c r="J380" i="6"/>
  <c r="J379" i="6"/>
  <c r="J378" i="6"/>
  <c r="J377" i="6"/>
  <c r="J376" i="6"/>
  <c r="J375" i="6"/>
  <c r="J374" i="6"/>
  <c r="J373" i="6"/>
  <c r="J372" i="6"/>
  <c r="J371" i="6"/>
  <c r="J370" i="6"/>
  <c r="J369" i="6"/>
  <c r="J368" i="6"/>
  <c r="J367" i="6"/>
  <c r="J366" i="6"/>
  <c r="J365" i="6"/>
  <c r="J364" i="6"/>
  <c r="J363" i="6"/>
  <c r="J362" i="6"/>
  <c r="J361" i="6"/>
  <c r="J360" i="6"/>
  <c r="J359" i="6"/>
  <c r="J358" i="6"/>
  <c r="J357" i="6"/>
  <c r="J356" i="6"/>
  <c r="J355" i="6"/>
  <c r="J354" i="6"/>
  <c r="J353" i="6"/>
  <c r="J352" i="6"/>
  <c r="J351" i="6"/>
  <c r="J350" i="6"/>
  <c r="J349" i="6"/>
  <c r="J348" i="6"/>
  <c r="J347" i="6"/>
  <c r="J346" i="6"/>
  <c r="J345" i="6"/>
  <c r="J344" i="6"/>
  <c r="J343" i="6"/>
  <c r="J342" i="6"/>
  <c r="J341" i="6"/>
  <c r="J340" i="6"/>
  <c r="J339" i="6"/>
  <c r="J338" i="6"/>
  <c r="J337" i="6"/>
  <c r="J336" i="6"/>
  <c r="J335" i="6"/>
  <c r="J334" i="6"/>
  <c r="J333" i="6"/>
  <c r="J332" i="6"/>
  <c r="J331" i="6"/>
  <c r="J330" i="6"/>
  <c r="J329" i="6"/>
  <c r="J328" i="6"/>
  <c r="J327" i="6"/>
  <c r="J326" i="6"/>
  <c r="J325" i="6"/>
  <c r="J324" i="6"/>
  <c r="J323" i="6"/>
  <c r="J322" i="6"/>
  <c r="J321" i="6"/>
  <c r="J320" i="6"/>
  <c r="J319" i="6"/>
  <c r="J318" i="6"/>
  <c r="J317" i="6"/>
  <c r="J316" i="6"/>
  <c r="J315" i="6"/>
  <c r="J314" i="6"/>
  <c r="J313" i="6"/>
  <c r="J312" i="6"/>
  <c r="J311" i="6"/>
  <c r="J310" i="6"/>
  <c r="J309" i="6"/>
  <c r="J308" i="6"/>
  <c r="J307" i="6"/>
  <c r="J306" i="6"/>
  <c r="J305" i="6"/>
  <c r="J304" i="6"/>
  <c r="J303" i="6"/>
  <c r="J302" i="6"/>
  <c r="J301" i="6"/>
  <c r="J300" i="6"/>
  <c r="J299" i="6"/>
  <c r="J298" i="6"/>
  <c r="J297" i="6"/>
  <c r="J296" i="6"/>
  <c r="J295" i="6"/>
  <c r="J294" i="6"/>
  <c r="J293" i="6"/>
  <c r="J292" i="6"/>
  <c r="J291" i="6"/>
  <c r="J290" i="6"/>
  <c r="J289" i="6"/>
  <c r="J288" i="6"/>
  <c r="J287" i="6"/>
  <c r="J286" i="6"/>
  <c r="J285" i="6"/>
  <c r="J284" i="6"/>
  <c r="J283" i="6"/>
  <c r="J282" i="6"/>
  <c r="J281" i="6"/>
  <c r="J280" i="6"/>
  <c r="J279" i="6"/>
  <c r="J278" i="6"/>
  <c r="J277" i="6"/>
  <c r="J276" i="6"/>
  <c r="J275" i="6"/>
  <c r="J274" i="6"/>
  <c r="J273" i="6"/>
  <c r="J272" i="6"/>
  <c r="J271" i="6"/>
  <c r="J270" i="6"/>
  <c r="J269" i="6"/>
  <c r="J268" i="6"/>
  <c r="J267" i="6"/>
  <c r="J266" i="6"/>
  <c r="J265" i="6"/>
  <c r="J264" i="6"/>
  <c r="J263" i="6"/>
  <c r="J262" i="6"/>
  <c r="J261" i="6"/>
  <c r="J260" i="6"/>
  <c r="J259" i="6"/>
  <c r="J258" i="6"/>
  <c r="J257" i="6"/>
  <c r="J256" i="6"/>
  <c r="J255" i="6"/>
  <c r="J254" i="6"/>
  <c r="J253" i="6"/>
  <c r="J252" i="6"/>
  <c r="J251" i="6"/>
  <c r="J250" i="6"/>
  <c r="J249" i="6"/>
  <c r="J248" i="6"/>
  <c r="J247" i="6"/>
  <c r="J246" i="6"/>
  <c r="J245" i="6"/>
  <c r="J244" i="6"/>
  <c r="J243" i="6"/>
  <c r="J242" i="6"/>
  <c r="J241" i="6"/>
  <c r="J240" i="6"/>
  <c r="J239" i="6"/>
  <c r="J238" i="6"/>
  <c r="J237" i="6"/>
  <c r="J236" i="6"/>
  <c r="J235" i="6"/>
  <c r="J234" i="6"/>
  <c r="J233" i="6"/>
  <c r="J232" i="6"/>
  <c r="J231" i="6"/>
  <c r="J230" i="6"/>
  <c r="J229" i="6"/>
  <c r="J228" i="6"/>
  <c r="J227" i="6"/>
  <c r="J226" i="6"/>
  <c r="J225" i="6"/>
  <c r="J224" i="6"/>
  <c r="J223" i="6"/>
  <c r="J222" i="6"/>
  <c r="J221" i="6"/>
  <c r="J220" i="6"/>
  <c r="J219" i="6"/>
  <c r="J218" i="6"/>
  <c r="J217" i="6"/>
  <c r="J216" i="6"/>
  <c r="J215" i="6"/>
  <c r="J214" i="6"/>
  <c r="J213" i="6"/>
  <c r="J212" i="6"/>
  <c r="J211" i="6"/>
  <c r="J210" i="6"/>
  <c r="J209" i="6"/>
  <c r="J208" i="6"/>
  <c r="J207" i="6"/>
  <c r="J206" i="6"/>
  <c r="J205" i="6"/>
  <c r="J204" i="6"/>
  <c r="J203" i="6"/>
  <c r="J202" i="6"/>
  <c r="J201" i="6"/>
  <c r="J200" i="6"/>
  <c r="J199" i="6"/>
  <c r="J198" i="6"/>
  <c r="J197" i="6"/>
  <c r="J196" i="6"/>
  <c r="J195" i="6"/>
  <c r="J194" i="6"/>
  <c r="J193" i="6"/>
  <c r="J192" i="6"/>
  <c r="J191" i="6"/>
  <c r="J190" i="6"/>
  <c r="J189" i="6"/>
  <c r="J188" i="6"/>
  <c r="J187" i="6"/>
  <c r="J186" i="6"/>
  <c r="J185" i="6"/>
  <c r="J184" i="6"/>
  <c r="J183" i="6"/>
  <c r="J182" i="6"/>
  <c r="J181" i="6"/>
  <c r="J180" i="6"/>
  <c r="J179" i="6"/>
  <c r="J178" i="6"/>
  <c r="J177" i="6"/>
  <c r="J176" i="6"/>
  <c r="J175" i="6"/>
  <c r="J174" i="6"/>
  <c r="J173" i="6"/>
  <c r="J172" i="6"/>
  <c r="J171" i="6"/>
  <c r="J170" i="6"/>
  <c r="J169" i="6"/>
  <c r="J168" i="6"/>
  <c r="J167" i="6"/>
  <c r="J166" i="6"/>
  <c r="J165" i="6"/>
  <c r="J164" i="6"/>
  <c r="J163" i="6"/>
  <c r="J162" i="6"/>
  <c r="J161" i="6"/>
  <c r="J160" i="6"/>
  <c r="J159" i="6"/>
  <c r="J158" i="6"/>
  <c r="J157" i="6"/>
  <c r="J156" i="6"/>
  <c r="J155" i="6"/>
  <c r="J154" i="6"/>
  <c r="J153" i="6"/>
  <c r="J152" i="6"/>
  <c r="J151" i="6"/>
  <c r="J150" i="6"/>
  <c r="J149" i="6"/>
  <c r="J148" i="6"/>
  <c r="J147" i="6"/>
  <c r="J146" i="6"/>
  <c r="J145" i="6"/>
  <c r="J144" i="6"/>
  <c r="J143" i="6"/>
  <c r="J142" i="6"/>
  <c r="J141" i="6"/>
  <c r="J140" i="6"/>
  <c r="J139" i="6"/>
  <c r="J138" i="6"/>
  <c r="J137" i="6"/>
  <c r="J136" i="6"/>
  <c r="J135" i="6"/>
  <c r="J134" i="6"/>
  <c r="J133" i="6"/>
  <c r="J132" i="6"/>
  <c r="J131" i="6"/>
  <c r="J130" i="6"/>
  <c r="J129" i="6"/>
  <c r="J128" i="6"/>
  <c r="J127" i="6"/>
  <c r="J126" i="6"/>
  <c r="J125" i="6"/>
  <c r="J124" i="6"/>
  <c r="J123" i="6"/>
  <c r="J122" i="6"/>
  <c r="J121" i="6"/>
  <c r="J120" i="6"/>
  <c r="J119" i="6"/>
  <c r="J118" i="6"/>
  <c r="J117" i="6"/>
  <c r="J116" i="6"/>
  <c r="J115" i="6"/>
  <c r="J114" i="6"/>
  <c r="J113" i="6"/>
  <c r="J112" i="6"/>
  <c r="J111" i="6"/>
  <c r="J110" i="6"/>
  <c r="J109" i="6"/>
  <c r="J108" i="6"/>
  <c r="J107" i="6"/>
  <c r="J106" i="6"/>
  <c r="J105" i="6"/>
  <c r="J104" i="6"/>
  <c r="J103" i="6"/>
  <c r="J102" i="6"/>
  <c r="J101" i="6"/>
  <c r="J100" i="6"/>
  <c r="J99" i="6"/>
  <c r="J98" i="6"/>
  <c r="J97" i="6"/>
  <c r="J96" i="6"/>
  <c r="J95" i="6"/>
  <c r="J94" i="6"/>
  <c r="J93" i="6"/>
  <c r="J92" i="6"/>
  <c r="J91" i="6"/>
  <c r="J90" i="6"/>
  <c r="J89" i="6"/>
  <c r="J88" i="6"/>
  <c r="J87" i="6"/>
  <c r="J86" i="6"/>
  <c r="J85" i="6"/>
  <c r="J84" i="6"/>
  <c r="J83" i="6"/>
  <c r="J82" i="6"/>
  <c r="J81" i="6"/>
  <c r="J80" i="6"/>
  <c r="J79" i="6"/>
  <c r="J78" i="6"/>
  <c r="J77" i="6"/>
  <c r="J76" i="6"/>
  <c r="J75" i="6"/>
  <c r="J74" i="6"/>
  <c r="J73" i="6"/>
  <c r="J72" i="6"/>
  <c r="J71" i="6"/>
  <c r="J70" i="6"/>
  <c r="J69" i="6"/>
  <c r="J68" i="6"/>
  <c r="J67" i="6"/>
  <c r="J66" i="6"/>
  <c r="J65" i="6"/>
  <c r="J64" i="6"/>
  <c r="J63" i="6"/>
  <c r="J62" i="6"/>
  <c r="J61" i="6"/>
  <c r="J60" i="6"/>
  <c r="J59" i="6"/>
  <c r="J58" i="6"/>
  <c r="J57" i="6"/>
  <c r="J56" i="6"/>
  <c r="J55" i="6"/>
  <c r="J54" i="6"/>
  <c r="J53" i="6"/>
  <c r="J52" i="6"/>
  <c r="J51" i="6"/>
  <c r="J50" i="6"/>
  <c r="J49" i="6"/>
  <c r="J48" i="6"/>
  <c r="J47" i="6"/>
  <c r="J46" i="6"/>
  <c r="J45" i="6"/>
  <c r="J44" i="6"/>
  <c r="J43" i="6"/>
  <c r="J42" i="6"/>
  <c r="J41" i="6"/>
  <c r="J40" i="6"/>
  <c r="J39" i="6"/>
  <c r="J38" i="6"/>
  <c r="J37" i="6"/>
  <c r="J36" i="6"/>
  <c r="J35" i="6"/>
  <c r="J34" i="6"/>
  <c r="J33" i="6"/>
  <c r="J32" i="6"/>
  <c r="J31" i="6"/>
  <c r="J30" i="6"/>
  <c r="J29" i="6"/>
  <c r="J28" i="6"/>
  <c r="J27" i="6"/>
  <c r="J26" i="6"/>
  <c r="J25" i="6"/>
  <c r="K25" i="6" s="1"/>
  <c r="J1242" i="5"/>
  <c r="J1241" i="5"/>
  <c r="J1240" i="5"/>
  <c r="J1239" i="5"/>
  <c r="J1238" i="5"/>
  <c r="J1237" i="5"/>
  <c r="J1236" i="5"/>
  <c r="J1235" i="5"/>
  <c r="J1234" i="5"/>
  <c r="J1233" i="5"/>
  <c r="J1232" i="5"/>
  <c r="J1231" i="5"/>
  <c r="J1230" i="5"/>
  <c r="J1229" i="5"/>
  <c r="J1228" i="5"/>
  <c r="J1227" i="5"/>
  <c r="J1226" i="5"/>
  <c r="J1225" i="5"/>
  <c r="J1224" i="5"/>
  <c r="J1223" i="5"/>
  <c r="J1222" i="5"/>
  <c r="J1221" i="5"/>
  <c r="J1220" i="5"/>
  <c r="J1219" i="5"/>
  <c r="J1218" i="5"/>
  <c r="J1217" i="5"/>
  <c r="J1216" i="5"/>
  <c r="J1215" i="5"/>
  <c r="J1214" i="5"/>
  <c r="J1213" i="5"/>
  <c r="J1212" i="5"/>
  <c r="J1211" i="5"/>
  <c r="J1210" i="5"/>
  <c r="J1209" i="5"/>
  <c r="J1208" i="5"/>
  <c r="J1207" i="5"/>
  <c r="J1206" i="5"/>
  <c r="J1205" i="5"/>
  <c r="J1204" i="5"/>
  <c r="J1203" i="5"/>
  <c r="J1202" i="5"/>
  <c r="J1201" i="5"/>
  <c r="J1200" i="5"/>
  <c r="J1199" i="5"/>
  <c r="J1198" i="5"/>
  <c r="J1197" i="5"/>
  <c r="J1196" i="5"/>
  <c r="J1195" i="5"/>
  <c r="J1194" i="5"/>
  <c r="J1193" i="5"/>
  <c r="J1192" i="5"/>
  <c r="J1191" i="5"/>
  <c r="J1190" i="5"/>
  <c r="J1189" i="5"/>
  <c r="J1188" i="5"/>
  <c r="J1187" i="5"/>
  <c r="J1186" i="5"/>
  <c r="J1185" i="5"/>
  <c r="J1184" i="5"/>
  <c r="J1183" i="5"/>
  <c r="J1182" i="5"/>
  <c r="J1181" i="5"/>
  <c r="J1180" i="5"/>
  <c r="J1179" i="5"/>
  <c r="J1178" i="5"/>
  <c r="J1177" i="5"/>
  <c r="J1176" i="5"/>
  <c r="J1175" i="5"/>
  <c r="J1174" i="5"/>
  <c r="J1173" i="5"/>
  <c r="J1172" i="5"/>
  <c r="J1171" i="5"/>
  <c r="J1170" i="5"/>
  <c r="J1169" i="5"/>
  <c r="J1168" i="5"/>
  <c r="J1167" i="5"/>
  <c r="J1166" i="5"/>
  <c r="J1165" i="5"/>
  <c r="J1164" i="5"/>
  <c r="J1163" i="5"/>
  <c r="J1162" i="5"/>
  <c r="J1161" i="5"/>
  <c r="J1160" i="5"/>
  <c r="J1159" i="5"/>
  <c r="J1158" i="5"/>
  <c r="J1157" i="5"/>
  <c r="J1156" i="5"/>
  <c r="J1155" i="5"/>
  <c r="J1154" i="5"/>
  <c r="J1153" i="5"/>
  <c r="J1152" i="5"/>
  <c r="J1151" i="5"/>
  <c r="J1150" i="5"/>
  <c r="J1149" i="5"/>
  <c r="J1148" i="5"/>
  <c r="J1147" i="5"/>
  <c r="J1146" i="5"/>
  <c r="J1145" i="5"/>
  <c r="J1144" i="5"/>
  <c r="J1143" i="5"/>
  <c r="J1142" i="5"/>
  <c r="J1141" i="5"/>
  <c r="J1140" i="5"/>
  <c r="J1139" i="5"/>
  <c r="J1138" i="5"/>
  <c r="J1137" i="5"/>
  <c r="J1136" i="5"/>
  <c r="J1135" i="5"/>
  <c r="J1134" i="5"/>
  <c r="J1133" i="5"/>
  <c r="J1132" i="5"/>
  <c r="J1131" i="5"/>
  <c r="J1130" i="5"/>
  <c r="J1129" i="5"/>
  <c r="J1128" i="5"/>
  <c r="J1127" i="5"/>
  <c r="J1126" i="5"/>
  <c r="J1125" i="5"/>
  <c r="J1124" i="5"/>
  <c r="J1123" i="5"/>
  <c r="J1122" i="5"/>
  <c r="J1121" i="5"/>
  <c r="J1120" i="5"/>
  <c r="J1119" i="5"/>
  <c r="J1118" i="5"/>
  <c r="J1117" i="5"/>
  <c r="J1116" i="5"/>
  <c r="J1115" i="5"/>
  <c r="J1114" i="5"/>
  <c r="J1113" i="5"/>
  <c r="J1112" i="5"/>
  <c r="J1111" i="5"/>
  <c r="J1110" i="5"/>
  <c r="J1109" i="5"/>
  <c r="J1108" i="5"/>
  <c r="J1107" i="5"/>
  <c r="J1106" i="5"/>
  <c r="J1105" i="5"/>
  <c r="J1104" i="5"/>
  <c r="J1103" i="5"/>
  <c r="J1102" i="5"/>
  <c r="J1101" i="5"/>
  <c r="J1100" i="5"/>
  <c r="J1099" i="5"/>
  <c r="J1098" i="5"/>
  <c r="J1097" i="5"/>
  <c r="J1096" i="5"/>
  <c r="J1095" i="5"/>
  <c r="J1094" i="5"/>
  <c r="J1093" i="5"/>
  <c r="J1092" i="5"/>
  <c r="J1091" i="5"/>
  <c r="J1090" i="5"/>
  <c r="J1089" i="5"/>
  <c r="J1088" i="5"/>
  <c r="J1087" i="5"/>
  <c r="J1086" i="5"/>
  <c r="J1085" i="5"/>
  <c r="J1084" i="5"/>
  <c r="J1083" i="5"/>
  <c r="J1082" i="5"/>
  <c r="J1081" i="5"/>
  <c r="J1080" i="5"/>
  <c r="J1079" i="5"/>
  <c r="J1078" i="5"/>
  <c r="J1077" i="5"/>
  <c r="J1076" i="5"/>
  <c r="J1075" i="5"/>
  <c r="J1074" i="5"/>
  <c r="J1073" i="5"/>
  <c r="J1072" i="5"/>
  <c r="J1071" i="5"/>
  <c r="J1070" i="5"/>
  <c r="J1069" i="5"/>
  <c r="J1068" i="5"/>
  <c r="J1067" i="5"/>
  <c r="J1066" i="5"/>
  <c r="J1065" i="5"/>
  <c r="J1064" i="5"/>
  <c r="J1063" i="5"/>
  <c r="J1062" i="5"/>
  <c r="J1061" i="5"/>
  <c r="J1060" i="5"/>
  <c r="J1059" i="5"/>
  <c r="J1058" i="5"/>
  <c r="J1057" i="5"/>
  <c r="J1056" i="5"/>
  <c r="J1055" i="5"/>
  <c r="J1054" i="5"/>
  <c r="J1053" i="5"/>
  <c r="J1052" i="5"/>
  <c r="J1051" i="5"/>
  <c r="J1050" i="5"/>
  <c r="J1049" i="5"/>
  <c r="J1048" i="5"/>
  <c r="J1047" i="5"/>
  <c r="J1046" i="5"/>
  <c r="J1045" i="5"/>
  <c r="J1044" i="5"/>
  <c r="J1043" i="5"/>
  <c r="J1042" i="5"/>
  <c r="J1041" i="5"/>
  <c r="J1040" i="5"/>
  <c r="J1039" i="5"/>
  <c r="J1038" i="5"/>
  <c r="J1037" i="5"/>
  <c r="J1036" i="5"/>
  <c r="J1035" i="5"/>
  <c r="J1034" i="5"/>
  <c r="J1033" i="5"/>
  <c r="J1032" i="5"/>
  <c r="J1031" i="5"/>
  <c r="J1030" i="5"/>
  <c r="J1029" i="5"/>
  <c r="J1028" i="5"/>
  <c r="J1027" i="5"/>
  <c r="J1026" i="5"/>
  <c r="J1025" i="5"/>
  <c r="J1024" i="5"/>
  <c r="J1023" i="5"/>
  <c r="J1022" i="5"/>
  <c r="J1021" i="5"/>
  <c r="J1020" i="5"/>
  <c r="J1019" i="5"/>
  <c r="J1018" i="5"/>
  <c r="J1017" i="5"/>
  <c r="J1016" i="5"/>
  <c r="J1015" i="5"/>
  <c r="J1014" i="5"/>
  <c r="J1013" i="5"/>
  <c r="J1012" i="5"/>
  <c r="J1011" i="5"/>
  <c r="J1010" i="5"/>
  <c r="J1009" i="5"/>
  <c r="J1008" i="5"/>
  <c r="J1007" i="5"/>
  <c r="J1006" i="5"/>
  <c r="J1005" i="5"/>
  <c r="J1004" i="5"/>
  <c r="J1003" i="5"/>
  <c r="J1002" i="5"/>
  <c r="J1001" i="5"/>
  <c r="J1000" i="5"/>
  <c r="J999" i="5"/>
  <c r="J998" i="5"/>
  <c r="J997" i="5"/>
  <c r="J996" i="5"/>
  <c r="J995" i="5"/>
  <c r="J994" i="5"/>
  <c r="J993" i="5"/>
  <c r="J992" i="5"/>
  <c r="J991" i="5"/>
  <c r="J990" i="5"/>
  <c r="J989" i="5"/>
  <c r="J988" i="5"/>
  <c r="J987" i="5"/>
  <c r="J986" i="5"/>
  <c r="J985" i="5"/>
  <c r="J984" i="5"/>
  <c r="J983" i="5"/>
  <c r="J982" i="5"/>
  <c r="J981" i="5"/>
  <c r="J980" i="5"/>
  <c r="J979" i="5"/>
  <c r="J978" i="5"/>
  <c r="J977" i="5"/>
  <c r="J976" i="5"/>
  <c r="J975" i="5"/>
  <c r="J974" i="5"/>
  <c r="J973" i="5"/>
  <c r="J972" i="5"/>
  <c r="J971" i="5"/>
  <c r="J970" i="5"/>
  <c r="J969" i="5"/>
  <c r="J968" i="5"/>
  <c r="J967" i="5"/>
  <c r="J966" i="5"/>
  <c r="J965" i="5"/>
  <c r="J964" i="5"/>
  <c r="J963" i="5"/>
  <c r="J962" i="5"/>
  <c r="J961" i="5"/>
  <c r="J960" i="5"/>
  <c r="J959" i="5"/>
  <c r="J958" i="5"/>
  <c r="J957" i="5"/>
  <c r="J956" i="5"/>
  <c r="J955" i="5"/>
  <c r="J954" i="5"/>
  <c r="J953" i="5"/>
  <c r="J952" i="5"/>
  <c r="J951" i="5"/>
  <c r="J950" i="5"/>
  <c r="J949" i="5"/>
  <c r="J948" i="5"/>
  <c r="J947" i="5"/>
  <c r="J946" i="5"/>
  <c r="J945" i="5"/>
  <c r="J944" i="5"/>
  <c r="J943" i="5"/>
  <c r="J942" i="5"/>
  <c r="J941" i="5"/>
  <c r="J940" i="5"/>
  <c r="J939" i="5"/>
  <c r="J938" i="5"/>
  <c r="J937" i="5"/>
  <c r="J936" i="5"/>
  <c r="J935" i="5"/>
  <c r="J934" i="5"/>
  <c r="J933" i="5"/>
  <c r="J932" i="5"/>
  <c r="J931" i="5"/>
  <c r="J930" i="5"/>
  <c r="J929" i="5"/>
  <c r="J928" i="5"/>
  <c r="J927" i="5"/>
  <c r="J926" i="5"/>
  <c r="J925" i="5"/>
  <c r="J924" i="5"/>
  <c r="J923" i="5"/>
  <c r="J922" i="5"/>
  <c r="J921" i="5"/>
  <c r="J920" i="5"/>
  <c r="J919" i="5"/>
  <c r="J918" i="5"/>
  <c r="J917" i="5"/>
  <c r="J916" i="5"/>
  <c r="J915" i="5"/>
  <c r="J914" i="5"/>
  <c r="J913" i="5"/>
  <c r="J912" i="5"/>
  <c r="J911" i="5"/>
  <c r="J910" i="5"/>
  <c r="J909" i="5"/>
  <c r="J908" i="5"/>
  <c r="J907" i="5"/>
  <c r="J906" i="5"/>
  <c r="J905" i="5"/>
  <c r="J904" i="5"/>
  <c r="J903" i="5"/>
  <c r="J902" i="5"/>
  <c r="J901" i="5"/>
  <c r="J900" i="5"/>
  <c r="J899" i="5"/>
  <c r="J898" i="5"/>
  <c r="J897" i="5"/>
  <c r="J896" i="5"/>
  <c r="J895" i="5"/>
  <c r="J894" i="5"/>
  <c r="J893" i="5"/>
  <c r="J892" i="5"/>
  <c r="J891" i="5"/>
  <c r="J890" i="5"/>
  <c r="J889" i="5"/>
  <c r="J888" i="5"/>
  <c r="J887" i="5"/>
  <c r="J886" i="5"/>
  <c r="J885" i="5"/>
  <c r="J884" i="5"/>
  <c r="J883" i="5"/>
  <c r="J882" i="5"/>
  <c r="J881" i="5"/>
  <c r="J880" i="5"/>
  <c r="J879" i="5"/>
  <c r="J878" i="5"/>
  <c r="J877" i="5"/>
  <c r="J876" i="5"/>
  <c r="J875" i="5"/>
  <c r="J874" i="5"/>
  <c r="J873" i="5"/>
  <c r="J872" i="5"/>
  <c r="J871" i="5"/>
  <c r="J870" i="5"/>
  <c r="J869" i="5"/>
  <c r="J868" i="5"/>
  <c r="J867" i="5"/>
  <c r="J866" i="5"/>
  <c r="J865" i="5"/>
  <c r="J864" i="5"/>
  <c r="J863" i="5"/>
  <c r="J862" i="5"/>
  <c r="J861" i="5"/>
  <c r="J860" i="5"/>
  <c r="J859" i="5"/>
  <c r="J858" i="5"/>
  <c r="J857" i="5"/>
  <c r="J856" i="5"/>
  <c r="J855" i="5"/>
  <c r="J854" i="5"/>
  <c r="J853" i="5"/>
  <c r="J852" i="5"/>
  <c r="J851" i="5"/>
  <c r="J850" i="5"/>
  <c r="J849" i="5"/>
  <c r="J848" i="5"/>
  <c r="J847" i="5"/>
  <c r="J846" i="5"/>
  <c r="J845" i="5"/>
  <c r="J844" i="5"/>
  <c r="J843" i="5"/>
  <c r="J842" i="5"/>
  <c r="J841" i="5"/>
  <c r="J840" i="5"/>
  <c r="J839" i="5"/>
  <c r="J838" i="5"/>
  <c r="J837" i="5"/>
  <c r="J836" i="5"/>
  <c r="J835" i="5"/>
  <c r="J834" i="5"/>
  <c r="J833" i="5"/>
  <c r="J832" i="5"/>
  <c r="J831" i="5"/>
  <c r="J830" i="5"/>
  <c r="J829" i="5"/>
  <c r="J828" i="5"/>
  <c r="J827" i="5"/>
  <c r="J826" i="5"/>
  <c r="J825" i="5"/>
  <c r="J824" i="5"/>
  <c r="J823" i="5"/>
  <c r="J822" i="5"/>
  <c r="J821" i="5"/>
  <c r="J820" i="5"/>
  <c r="J819" i="5"/>
  <c r="J818" i="5"/>
  <c r="J817" i="5"/>
  <c r="J816" i="5"/>
  <c r="J815" i="5"/>
  <c r="J814" i="5"/>
  <c r="J813" i="5"/>
  <c r="J812" i="5"/>
  <c r="J811" i="5"/>
  <c r="J810" i="5"/>
  <c r="J809" i="5"/>
  <c r="J808" i="5"/>
  <c r="J807" i="5"/>
  <c r="J806" i="5"/>
  <c r="J805" i="5"/>
  <c r="J804" i="5"/>
  <c r="J803" i="5"/>
  <c r="J802" i="5"/>
  <c r="J801" i="5"/>
  <c r="J800" i="5"/>
  <c r="J799" i="5"/>
  <c r="J798" i="5"/>
  <c r="J797" i="5"/>
  <c r="J796" i="5"/>
  <c r="J795" i="5"/>
  <c r="J794" i="5"/>
  <c r="J793" i="5"/>
  <c r="J792" i="5"/>
  <c r="J791" i="5"/>
  <c r="J790" i="5"/>
  <c r="J789" i="5"/>
  <c r="J788" i="5"/>
  <c r="J787" i="5"/>
  <c r="J786" i="5"/>
  <c r="J785" i="5"/>
  <c r="J784" i="5"/>
  <c r="J783" i="5"/>
  <c r="J782" i="5"/>
  <c r="J781" i="5"/>
  <c r="J780" i="5"/>
  <c r="J779" i="5"/>
  <c r="J778" i="5"/>
  <c r="J777" i="5"/>
  <c r="J776" i="5"/>
  <c r="J775" i="5"/>
  <c r="J774" i="5"/>
  <c r="J773" i="5"/>
  <c r="J772" i="5"/>
  <c r="J771" i="5"/>
  <c r="J770" i="5"/>
  <c r="J769" i="5"/>
  <c r="J768" i="5"/>
  <c r="J767" i="5"/>
  <c r="J766" i="5"/>
  <c r="J765" i="5"/>
  <c r="J764" i="5"/>
  <c r="J763" i="5"/>
  <c r="J762" i="5"/>
  <c r="J761" i="5"/>
  <c r="J760" i="5"/>
  <c r="J759" i="5"/>
  <c r="J758" i="5"/>
  <c r="J757" i="5"/>
  <c r="J756" i="5"/>
  <c r="J755" i="5"/>
  <c r="J754" i="5"/>
  <c r="J753" i="5"/>
  <c r="J752" i="5"/>
  <c r="J751" i="5"/>
  <c r="J750" i="5"/>
  <c r="J749" i="5"/>
  <c r="J748" i="5"/>
  <c r="J747" i="5"/>
  <c r="J746" i="5"/>
  <c r="J745" i="5"/>
  <c r="J744" i="5"/>
  <c r="J743" i="5"/>
  <c r="J742" i="5"/>
  <c r="J741" i="5"/>
  <c r="J740" i="5"/>
  <c r="J739" i="5"/>
  <c r="J738" i="5"/>
  <c r="J737" i="5"/>
  <c r="J736" i="5"/>
  <c r="J735" i="5"/>
  <c r="J734" i="5"/>
  <c r="J733" i="5"/>
  <c r="J732" i="5"/>
  <c r="J731" i="5"/>
  <c r="J730" i="5"/>
  <c r="J729" i="5"/>
  <c r="J728" i="5"/>
  <c r="J727" i="5"/>
  <c r="J726" i="5"/>
  <c r="J725" i="5"/>
  <c r="J724" i="5"/>
  <c r="J723" i="5"/>
  <c r="J722" i="5"/>
  <c r="J721" i="5"/>
  <c r="J720" i="5"/>
  <c r="J719" i="5"/>
  <c r="J718" i="5"/>
  <c r="J717" i="5"/>
  <c r="J716" i="5"/>
  <c r="J715" i="5"/>
  <c r="J714" i="5"/>
  <c r="J713" i="5"/>
  <c r="J712" i="5"/>
  <c r="J711" i="5"/>
  <c r="J710" i="5"/>
  <c r="J709" i="5"/>
  <c r="J708" i="5"/>
  <c r="J707" i="5"/>
  <c r="J706" i="5"/>
  <c r="J705" i="5"/>
  <c r="J704" i="5"/>
  <c r="J703" i="5"/>
  <c r="J702" i="5"/>
  <c r="J701" i="5"/>
  <c r="J700" i="5"/>
  <c r="J699" i="5"/>
  <c r="J698" i="5"/>
  <c r="J697" i="5"/>
  <c r="J696" i="5"/>
  <c r="J695" i="5"/>
  <c r="J694" i="5"/>
  <c r="J693" i="5"/>
  <c r="J692" i="5"/>
  <c r="J691" i="5"/>
  <c r="J690" i="5"/>
  <c r="J689" i="5"/>
  <c r="J688" i="5"/>
  <c r="J687" i="5"/>
  <c r="J686" i="5"/>
  <c r="J685" i="5"/>
  <c r="J684" i="5"/>
  <c r="J683" i="5"/>
  <c r="J682" i="5"/>
  <c r="J681" i="5"/>
  <c r="J680" i="5"/>
  <c r="J679" i="5"/>
  <c r="J678" i="5"/>
  <c r="J677" i="5"/>
  <c r="J676" i="5"/>
  <c r="J675" i="5"/>
  <c r="J674" i="5"/>
  <c r="J673" i="5"/>
  <c r="J672" i="5"/>
  <c r="J671" i="5"/>
  <c r="J670" i="5"/>
  <c r="J669" i="5"/>
  <c r="J668" i="5"/>
  <c r="J667" i="5"/>
  <c r="J666" i="5"/>
  <c r="J665" i="5"/>
  <c r="J664" i="5"/>
  <c r="J663" i="5"/>
  <c r="J662" i="5"/>
  <c r="J661" i="5"/>
  <c r="J660" i="5"/>
  <c r="J659" i="5"/>
  <c r="J658" i="5"/>
  <c r="J657" i="5"/>
  <c r="J656" i="5"/>
  <c r="J655" i="5"/>
  <c r="J654" i="5"/>
  <c r="J653" i="5"/>
  <c r="J652" i="5"/>
  <c r="J651" i="5"/>
  <c r="J650" i="5"/>
  <c r="J649" i="5"/>
  <c r="J648" i="5"/>
  <c r="J647" i="5"/>
  <c r="J646" i="5"/>
  <c r="J645" i="5"/>
  <c r="J644" i="5"/>
  <c r="J643" i="5"/>
  <c r="J642" i="5"/>
  <c r="J641" i="5"/>
  <c r="J640" i="5"/>
  <c r="J639" i="5"/>
  <c r="J638" i="5"/>
  <c r="J637" i="5"/>
  <c r="J636" i="5"/>
  <c r="J635" i="5"/>
  <c r="J634" i="5"/>
  <c r="J633" i="5"/>
  <c r="J632" i="5"/>
  <c r="J631" i="5"/>
  <c r="J630" i="5"/>
  <c r="J629" i="5"/>
  <c r="J628" i="5"/>
  <c r="J627" i="5"/>
  <c r="J626" i="5"/>
  <c r="J625" i="5"/>
  <c r="J624" i="5"/>
  <c r="J623" i="5"/>
  <c r="J622" i="5"/>
  <c r="J621" i="5"/>
  <c r="J620" i="5"/>
  <c r="J619" i="5"/>
  <c r="J618" i="5"/>
  <c r="J617" i="5"/>
  <c r="J616" i="5"/>
  <c r="J615" i="5"/>
  <c r="J614" i="5"/>
  <c r="J613" i="5"/>
  <c r="J612" i="5"/>
  <c r="J611" i="5"/>
  <c r="J610" i="5"/>
  <c r="J609" i="5"/>
  <c r="J608" i="5"/>
  <c r="J607" i="5"/>
  <c r="J606" i="5"/>
  <c r="J605" i="5"/>
  <c r="J604" i="5"/>
  <c r="J603" i="5"/>
  <c r="J602" i="5"/>
  <c r="J601" i="5"/>
  <c r="J600" i="5"/>
  <c r="J599" i="5"/>
  <c r="J598" i="5"/>
  <c r="J597" i="5"/>
  <c r="J596" i="5"/>
  <c r="J595" i="5"/>
  <c r="J594" i="5"/>
  <c r="J593" i="5"/>
  <c r="J592" i="5"/>
  <c r="J591" i="5"/>
  <c r="J590" i="5"/>
  <c r="J589" i="5"/>
  <c r="J588" i="5"/>
  <c r="J587" i="5"/>
  <c r="J586" i="5"/>
  <c r="J585" i="5"/>
  <c r="J584" i="5"/>
  <c r="J583" i="5"/>
  <c r="J582" i="5"/>
  <c r="J581" i="5"/>
  <c r="J580" i="5"/>
  <c r="J579" i="5"/>
  <c r="J578" i="5"/>
  <c r="J577" i="5"/>
  <c r="J576" i="5"/>
  <c r="J575" i="5"/>
  <c r="J574" i="5"/>
  <c r="J573" i="5"/>
  <c r="J572" i="5"/>
  <c r="J571" i="5"/>
  <c r="J570" i="5"/>
  <c r="J569" i="5"/>
  <c r="J568" i="5"/>
  <c r="J567" i="5"/>
  <c r="J566" i="5"/>
  <c r="J565" i="5"/>
  <c r="J564" i="5"/>
  <c r="J563" i="5"/>
  <c r="J562" i="5"/>
  <c r="J561" i="5"/>
  <c r="J560" i="5"/>
  <c r="J559" i="5"/>
  <c r="J558" i="5"/>
  <c r="J557" i="5"/>
  <c r="J556" i="5"/>
  <c r="J555" i="5"/>
  <c r="J554" i="5"/>
  <c r="J553" i="5"/>
  <c r="J552" i="5"/>
  <c r="J551" i="5"/>
  <c r="J550" i="5"/>
  <c r="J549" i="5"/>
  <c r="J548" i="5"/>
  <c r="J547" i="5"/>
  <c r="J546" i="5"/>
  <c r="J545" i="5"/>
  <c r="J544" i="5"/>
  <c r="J543" i="5"/>
  <c r="J542" i="5"/>
  <c r="J541" i="5"/>
  <c r="J540" i="5"/>
  <c r="J539" i="5"/>
  <c r="J538" i="5"/>
  <c r="J537" i="5"/>
  <c r="J536" i="5"/>
  <c r="J535" i="5"/>
  <c r="J534" i="5"/>
  <c r="J533" i="5"/>
  <c r="J532" i="5"/>
  <c r="J531" i="5"/>
  <c r="J530" i="5"/>
  <c r="J529" i="5"/>
  <c r="J528" i="5"/>
  <c r="J527" i="5"/>
  <c r="J526" i="5"/>
  <c r="J525" i="5"/>
  <c r="J524" i="5"/>
  <c r="J523" i="5"/>
  <c r="J522" i="5"/>
  <c r="J521" i="5"/>
  <c r="J520" i="5"/>
  <c r="J519" i="5"/>
  <c r="J518" i="5"/>
  <c r="J517" i="5"/>
  <c r="J516" i="5"/>
  <c r="J515" i="5"/>
  <c r="J514" i="5"/>
  <c r="J513" i="5"/>
  <c r="J512" i="5"/>
  <c r="J511" i="5"/>
  <c r="J510" i="5"/>
  <c r="J509" i="5"/>
  <c r="J508" i="5"/>
  <c r="J507" i="5"/>
  <c r="J506" i="5"/>
  <c r="J505" i="5"/>
  <c r="J504" i="5"/>
  <c r="J503" i="5"/>
  <c r="J502" i="5"/>
  <c r="J501" i="5"/>
  <c r="J500" i="5"/>
  <c r="J499" i="5"/>
  <c r="J498" i="5"/>
  <c r="J497" i="5"/>
  <c r="J496" i="5"/>
  <c r="J495" i="5"/>
  <c r="J494" i="5"/>
  <c r="J493" i="5"/>
  <c r="J492" i="5"/>
  <c r="J491" i="5"/>
  <c r="J490" i="5"/>
  <c r="J489" i="5"/>
  <c r="J488" i="5"/>
  <c r="J487" i="5"/>
  <c r="J486" i="5"/>
  <c r="J485" i="5"/>
  <c r="J484" i="5"/>
  <c r="J483" i="5"/>
  <c r="J482" i="5"/>
  <c r="J481" i="5"/>
  <c r="J480" i="5"/>
  <c r="J479" i="5"/>
  <c r="J478" i="5"/>
  <c r="J477" i="5"/>
  <c r="J476" i="5"/>
  <c r="J475" i="5"/>
  <c r="J474" i="5"/>
  <c r="J473" i="5"/>
  <c r="J472" i="5"/>
  <c r="J471" i="5"/>
  <c r="J470" i="5"/>
  <c r="J469" i="5"/>
  <c r="J468" i="5"/>
  <c r="J467" i="5"/>
  <c r="J466" i="5"/>
  <c r="J465" i="5"/>
  <c r="J464" i="5"/>
  <c r="J463" i="5"/>
  <c r="J462" i="5"/>
  <c r="J461" i="5"/>
  <c r="J460" i="5"/>
  <c r="J459" i="5"/>
  <c r="J458" i="5"/>
  <c r="J457" i="5"/>
  <c r="J456" i="5"/>
  <c r="J455" i="5"/>
  <c r="J454" i="5"/>
  <c r="J453" i="5"/>
  <c r="J452" i="5"/>
  <c r="J451" i="5"/>
  <c r="J450" i="5"/>
  <c r="J449" i="5"/>
  <c r="J448" i="5"/>
  <c r="J447" i="5"/>
  <c r="J446" i="5"/>
  <c r="J445" i="5"/>
  <c r="J444" i="5"/>
  <c r="J443" i="5"/>
  <c r="J442" i="5"/>
  <c r="J441" i="5"/>
  <c r="J440" i="5"/>
  <c r="J439" i="5"/>
  <c r="J438" i="5"/>
  <c r="J437" i="5"/>
  <c r="J436" i="5"/>
  <c r="J435" i="5"/>
  <c r="J434" i="5"/>
  <c r="J433" i="5"/>
  <c r="J432" i="5"/>
  <c r="J431" i="5"/>
  <c r="J430" i="5"/>
  <c r="J429" i="5"/>
  <c r="J428" i="5"/>
  <c r="J427" i="5"/>
  <c r="J426" i="5"/>
  <c r="J425" i="5"/>
  <c r="J424" i="5"/>
  <c r="J423" i="5"/>
  <c r="J422" i="5"/>
  <c r="J421" i="5"/>
  <c r="J420" i="5"/>
  <c r="J419" i="5"/>
  <c r="J418" i="5"/>
  <c r="J417" i="5"/>
  <c r="J416" i="5"/>
  <c r="J415" i="5"/>
  <c r="J414" i="5"/>
  <c r="J413" i="5"/>
  <c r="J412" i="5"/>
  <c r="J411" i="5"/>
  <c r="J410" i="5"/>
  <c r="J409" i="5"/>
  <c r="J408" i="5"/>
  <c r="J407" i="5"/>
  <c r="J406" i="5"/>
  <c r="J405" i="5"/>
  <c r="J404" i="5"/>
  <c r="J403" i="5"/>
  <c r="J402" i="5"/>
  <c r="J401" i="5"/>
  <c r="J400" i="5"/>
  <c r="J399" i="5"/>
  <c r="J398" i="5"/>
  <c r="J397" i="5"/>
  <c r="J396" i="5"/>
  <c r="J395" i="5"/>
  <c r="J394" i="5"/>
  <c r="J393" i="5"/>
  <c r="J392" i="5"/>
  <c r="J391" i="5"/>
  <c r="J390" i="5"/>
  <c r="J389" i="5"/>
  <c r="J388" i="5"/>
  <c r="J387" i="5"/>
  <c r="J386" i="5"/>
  <c r="J385" i="5"/>
  <c r="J384" i="5"/>
  <c r="J383" i="5"/>
  <c r="J382" i="5"/>
  <c r="J381" i="5"/>
  <c r="J380" i="5"/>
  <c r="J379" i="5"/>
  <c r="J378" i="5"/>
  <c r="J377" i="5"/>
  <c r="J376" i="5"/>
  <c r="J375" i="5"/>
  <c r="J374" i="5"/>
  <c r="J373" i="5"/>
  <c r="J372" i="5"/>
  <c r="J371" i="5"/>
  <c r="J370" i="5"/>
  <c r="J369" i="5"/>
  <c r="J368" i="5"/>
  <c r="J367" i="5"/>
  <c r="J366" i="5"/>
  <c r="J365" i="5"/>
  <c r="J364" i="5"/>
  <c r="J363" i="5"/>
  <c r="J362" i="5"/>
  <c r="J361" i="5"/>
  <c r="J360" i="5"/>
  <c r="J359" i="5"/>
  <c r="J358" i="5"/>
  <c r="J357" i="5"/>
  <c r="J356" i="5"/>
  <c r="J355" i="5"/>
  <c r="J354" i="5"/>
  <c r="J353" i="5"/>
  <c r="J352" i="5"/>
  <c r="J351" i="5"/>
  <c r="J350" i="5"/>
  <c r="J349" i="5"/>
  <c r="J348" i="5"/>
  <c r="J347" i="5"/>
  <c r="J346" i="5"/>
  <c r="J345" i="5"/>
  <c r="J344" i="5"/>
  <c r="J343" i="5"/>
  <c r="J342" i="5"/>
  <c r="J341" i="5"/>
  <c r="J340" i="5"/>
  <c r="J339" i="5"/>
  <c r="J338" i="5"/>
  <c r="J337" i="5"/>
  <c r="J336" i="5"/>
  <c r="J335" i="5"/>
  <c r="J334" i="5"/>
  <c r="J333" i="5"/>
  <c r="J332" i="5"/>
  <c r="J331" i="5"/>
  <c r="J330" i="5"/>
  <c r="J329" i="5"/>
  <c r="J328" i="5"/>
  <c r="J327" i="5"/>
  <c r="J326" i="5"/>
  <c r="J325" i="5"/>
  <c r="J324" i="5"/>
  <c r="J323" i="5"/>
  <c r="J322" i="5"/>
  <c r="J321" i="5"/>
  <c r="J320" i="5"/>
  <c r="J319" i="5"/>
  <c r="J318" i="5"/>
  <c r="J317" i="5"/>
  <c r="J316" i="5"/>
  <c r="J315" i="5"/>
  <c r="J314" i="5"/>
  <c r="J313" i="5"/>
  <c r="J312" i="5"/>
  <c r="J311" i="5"/>
  <c r="J310" i="5"/>
  <c r="J309" i="5"/>
  <c r="J308" i="5"/>
  <c r="J307" i="5"/>
  <c r="J306" i="5"/>
  <c r="J305" i="5"/>
  <c r="J304" i="5"/>
  <c r="J303" i="5"/>
  <c r="J302" i="5"/>
  <c r="J301" i="5"/>
  <c r="J300" i="5"/>
  <c r="J299" i="5"/>
  <c r="J298" i="5"/>
  <c r="J297" i="5"/>
  <c r="J296" i="5"/>
  <c r="J295" i="5"/>
  <c r="J294" i="5"/>
  <c r="J293" i="5"/>
  <c r="J292" i="5"/>
  <c r="J291" i="5"/>
  <c r="J290" i="5"/>
  <c r="J289" i="5"/>
  <c r="J288" i="5"/>
  <c r="J287" i="5"/>
  <c r="J286" i="5"/>
  <c r="J285" i="5"/>
  <c r="J284" i="5"/>
  <c r="J283" i="5"/>
  <c r="J282" i="5"/>
  <c r="J281" i="5"/>
  <c r="J280" i="5"/>
  <c r="J279" i="5"/>
  <c r="J278" i="5"/>
  <c r="J277" i="5"/>
  <c r="J276" i="5"/>
  <c r="J275" i="5"/>
  <c r="J274" i="5"/>
  <c r="J273" i="5"/>
  <c r="J272" i="5"/>
  <c r="J271" i="5"/>
  <c r="J270" i="5"/>
  <c r="J269" i="5"/>
  <c r="J268" i="5"/>
  <c r="J267" i="5"/>
  <c r="J266" i="5"/>
  <c r="J265" i="5"/>
  <c r="J264" i="5"/>
  <c r="J263" i="5"/>
  <c r="J262" i="5"/>
  <c r="J261" i="5"/>
  <c r="J260" i="5"/>
  <c r="J259" i="5"/>
  <c r="J258" i="5"/>
  <c r="J257" i="5"/>
  <c r="J256" i="5"/>
  <c r="J255" i="5"/>
  <c r="J254" i="5"/>
  <c r="J253" i="5"/>
  <c r="J252" i="5"/>
  <c r="J251" i="5"/>
  <c r="J250" i="5"/>
  <c r="J249" i="5"/>
  <c r="J248" i="5"/>
  <c r="J247" i="5"/>
  <c r="J246" i="5"/>
  <c r="J245" i="5"/>
  <c r="J244" i="5"/>
  <c r="J243" i="5"/>
  <c r="J242" i="5"/>
  <c r="J241" i="5"/>
  <c r="J240" i="5"/>
  <c r="J239" i="5"/>
  <c r="J238" i="5"/>
  <c r="J237" i="5"/>
  <c r="J236" i="5"/>
  <c r="J235" i="5"/>
  <c r="J234" i="5"/>
  <c r="J233" i="5"/>
  <c r="J232" i="5"/>
  <c r="J231" i="5"/>
  <c r="J230" i="5"/>
  <c r="J229" i="5"/>
  <c r="J228" i="5"/>
  <c r="J227" i="5"/>
  <c r="J226" i="5"/>
  <c r="J225" i="5"/>
  <c r="J224" i="5"/>
  <c r="J223" i="5"/>
  <c r="J222" i="5"/>
  <c r="J221" i="5"/>
  <c r="J220" i="5"/>
  <c r="J219" i="5"/>
  <c r="J218" i="5"/>
  <c r="J217" i="5"/>
  <c r="J216" i="5"/>
  <c r="J215" i="5"/>
  <c r="J214" i="5"/>
  <c r="J213" i="5"/>
  <c r="J212" i="5"/>
  <c r="J211" i="5"/>
  <c r="J210" i="5"/>
  <c r="J209" i="5"/>
  <c r="J208" i="5"/>
  <c r="J207" i="5"/>
  <c r="J206" i="5"/>
  <c r="J205" i="5"/>
  <c r="J204" i="5"/>
  <c r="J203" i="5"/>
  <c r="J202" i="5"/>
  <c r="J201" i="5"/>
  <c r="J200" i="5"/>
  <c r="J199" i="5"/>
  <c r="J198" i="5"/>
  <c r="J197" i="5"/>
  <c r="J196" i="5"/>
  <c r="J195" i="5"/>
  <c r="J194" i="5"/>
  <c r="J193" i="5"/>
  <c r="J192" i="5"/>
  <c r="J191" i="5"/>
  <c r="J190" i="5"/>
  <c r="J189" i="5"/>
  <c r="J188" i="5"/>
  <c r="J187" i="5"/>
  <c r="J186" i="5"/>
  <c r="J185" i="5"/>
  <c r="J184" i="5"/>
  <c r="J183" i="5"/>
  <c r="J182" i="5"/>
  <c r="J181" i="5"/>
  <c r="J180" i="5"/>
  <c r="J179" i="5"/>
  <c r="J178" i="5"/>
  <c r="J177" i="5"/>
  <c r="J176" i="5"/>
  <c r="J175" i="5"/>
  <c r="J174" i="5"/>
  <c r="J173" i="5"/>
  <c r="J172" i="5"/>
  <c r="J171" i="5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J140" i="5"/>
  <c r="J139" i="5"/>
  <c r="J138" i="5"/>
  <c r="J137" i="5"/>
  <c r="J136" i="5"/>
  <c r="J135" i="5"/>
  <c r="J134" i="5"/>
  <c r="J133" i="5"/>
  <c r="J132" i="5"/>
  <c r="J131" i="5"/>
  <c r="J130" i="5"/>
  <c r="J129" i="5"/>
  <c r="J128" i="5"/>
  <c r="J127" i="5"/>
  <c r="J126" i="5"/>
  <c r="J125" i="5"/>
  <c r="J124" i="5"/>
  <c r="J123" i="5"/>
  <c r="J122" i="5"/>
  <c r="J121" i="5"/>
  <c r="J120" i="5"/>
  <c r="J119" i="5"/>
  <c r="J118" i="5"/>
  <c r="J117" i="5"/>
  <c r="J116" i="5"/>
  <c r="J115" i="5"/>
  <c r="J114" i="5"/>
  <c r="J113" i="5"/>
  <c r="J112" i="5"/>
  <c r="J111" i="5"/>
  <c r="J110" i="5"/>
  <c r="J109" i="5"/>
  <c r="J108" i="5"/>
  <c r="J107" i="5"/>
  <c r="J106" i="5"/>
  <c r="J105" i="5"/>
  <c r="J104" i="5"/>
  <c r="J103" i="5"/>
  <c r="J102" i="5"/>
  <c r="J101" i="5"/>
  <c r="J100" i="5"/>
  <c r="J99" i="5"/>
  <c r="J98" i="5"/>
  <c r="J97" i="5"/>
  <c r="J96" i="5"/>
  <c r="J95" i="5"/>
  <c r="J94" i="5"/>
  <c r="J93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J76" i="5"/>
  <c r="J75" i="5"/>
  <c r="J74" i="5"/>
  <c r="J73" i="5"/>
  <c r="J72" i="5"/>
  <c r="J71" i="5"/>
  <c r="J70" i="5"/>
  <c r="J69" i="5"/>
  <c r="J68" i="5"/>
  <c r="J67" i="5"/>
  <c r="J66" i="5"/>
  <c r="J65" i="5"/>
  <c r="J64" i="5"/>
  <c r="J63" i="5"/>
  <c r="J62" i="5"/>
  <c r="J61" i="5"/>
  <c r="J60" i="5"/>
  <c r="J59" i="5"/>
  <c r="J58" i="5"/>
  <c r="J57" i="5"/>
  <c r="J56" i="5"/>
  <c r="J55" i="5"/>
  <c r="J54" i="5"/>
  <c r="J53" i="5"/>
  <c r="J52" i="5"/>
  <c r="J51" i="5"/>
  <c r="J50" i="5"/>
  <c r="J49" i="5"/>
  <c r="J48" i="5"/>
  <c r="J47" i="5"/>
  <c r="J46" i="5"/>
  <c r="J45" i="5"/>
  <c r="J44" i="5"/>
  <c r="J43" i="5"/>
  <c r="J42" i="5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K25" i="5" s="1"/>
  <c r="J1242" i="4"/>
  <c r="J1241" i="4"/>
  <c r="J1240" i="4"/>
  <c r="J1239" i="4"/>
  <c r="J1238" i="4"/>
  <c r="J1237" i="4"/>
  <c r="J1236" i="4"/>
  <c r="J1235" i="4"/>
  <c r="J1234" i="4"/>
  <c r="J1233" i="4"/>
  <c r="J1232" i="4"/>
  <c r="J1231" i="4"/>
  <c r="J1230" i="4"/>
  <c r="J1229" i="4"/>
  <c r="J1228" i="4"/>
  <c r="J1227" i="4"/>
  <c r="J1226" i="4"/>
  <c r="J1225" i="4"/>
  <c r="J1224" i="4"/>
  <c r="J1223" i="4"/>
  <c r="J1222" i="4"/>
  <c r="J1221" i="4"/>
  <c r="J1220" i="4"/>
  <c r="J1219" i="4"/>
  <c r="J1218" i="4"/>
  <c r="J1217" i="4"/>
  <c r="J1216" i="4"/>
  <c r="J1215" i="4"/>
  <c r="J1214" i="4"/>
  <c r="J1213" i="4"/>
  <c r="J1212" i="4"/>
  <c r="J1211" i="4"/>
  <c r="J1210" i="4"/>
  <c r="J1209" i="4"/>
  <c r="J1208" i="4"/>
  <c r="J1207" i="4"/>
  <c r="J1206" i="4"/>
  <c r="J1205" i="4"/>
  <c r="J1204" i="4"/>
  <c r="J1203" i="4"/>
  <c r="J1202" i="4"/>
  <c r="J1201" i="4"/>
  <c r="J1200" i="4"/>
  <c r="J1199" i="4"/>
  <c r="J1198" i="4"/>
  <c r="J1197" i="4"/>
  <c r="J1196" i="4"/>
  <c r="J1195" i="4"/>
  <c r="J1194" i="4"/>
  <c r="J1193" i="4"/>
  <c r="J1192" i="4"/>
  <c r="J1191" i="4"/>
  <c r="J1190" i="4"/>
  <c r="J1189" i="4"/>
  <c r="J1188" i="4"/>
  <c r="J1187" i="4"/>
  <c r="J1186" i="4"/>
  <c r="J1185" i="4"/>
  <c r="J1184" i="4"/>
  <c r="J1183" i="4"/>
  <c r="J1182" i="4"/>
  <c r="J1181" i="4"/>
  <c r="J1180" i="4"/>
  <c r="J1179" i="4"/>
  <c r="J1178" i="4"/>
  <c r="J1177" i="4"/>
  <c r="J1176" i="4"/>
  <c r="J1175" i="4"/>
  <c r="J1174" i="4"/>
  <c r="J1173" i="4"/>
  <c r="J1172" i="4"/>
  <c r="J1171" i="4"/>
  <c r="J1170" i="4"/>
  <c r="J1169" i="4"/>
  <c r="J1168" i="4"/>
  <c r="J1167" i="4"/>
  <c r="J1166" i="4"/>
  <c r="J1165" i="4"/>
  <c r="J1164" i="4"/>
  <c r="J1163" i="4"/>
  <c r="J1162" i="4"/>
  <c r="J1161" i="4"/>
  <c r="J1160" i="4"/>
  <c r="J1159" i="4"/>
  <c r="J1158" i="4"/>
  <c r="J1157" i="4"/>
  <c r="J1156" i="4"/>
  <c r="J1155" i="4"/>
  <c r="J1154" i="4"/>
  <c r="J1153" i="4"/>
  <c r="J1152" i="4"/>
  <c r="J1151" i="4"/>
  <c r="J1150" i="4"/>
  <c r="J1149" i="4"/>
  <c r="J1148" i="4"/>
  <c r="J1147" i="4"/>
  <c r="J1146" i="4"/>
  <c r="J1145" i="4"/>
  <c r="J1144" i="4"/>
  <c r="J1143" i="4"/>
  <c r="J1142" i="4"/>
  <c r="J1141" i="4"/>
  <c r="J1140" i="4"/>
  <c r="J1139" i="4"/>
  <c r="J1138" i="4"/>
  <c r="J1137" i="4"/>
  <c r="J1136" i="4"/>
  <c r="J1135" i="4"/>
  <c r="J1134" i="4"/>
  <c r="J1133" i="4"/>
  <c r="J1132" i="4"/>
  <c r="J1131" i="4"/>
  <c r="J1130" i="4"/>
  <c r="J1129" i="4"/>
  <c r="J1128" i="4"/>
  <c r="J1127" i="4"/>
  <c r="J1126" i="4"/>
  <c r="J1125" i="4"/>
  <c r="J1124" i="4"/>
  <c r="J1123" i="4"/>
  <c r="J1122" i="4"/>
  <c r="J1121" i="4"/>
  <c r="J1120" i="4"/>
  <c r="J1119" i="4"/>
  <c r="J1118" i="4"/>
  <c r="J1117" i="4"/>
  <c r="J1116" i="4"/>
  <c r="J1115" i="4"/>
  <c r="J1114" i="4"/>
  <c r="J1113" i="4"/>
  <c r="J1112" i="4"/>
  <c r="J1111" i="4"/>
  <c r="J1110" i="4"/>
  <c r="J1109" i="4"/>
  <c r="J1108" i="4"/>
  <c r="J1107" i="4"/>
  <c r="J1106" i="4"/>
  <c r="J1105" i="4"/>
  <c r="J1104" i="4"/>
  <c r="J1103" i="4"/>
  <c r="J1102" i="4"/>
  <c r="J1101" i="4"/>
  <c r="J1100" i="4"/>
  <c r="J1099" i="4"/>
  <c r="J1098" i="4"/>
  <c r="J1097" i="4"/>
  <c r="J1096" i="4"/>
  <c r="J1095" i="4"/>
  <c r="J1094" i="4"/>
  <c r="J1093" i="4"/>
  <c r="J1092" i="4"/>
  <c r="J1091" i="4"/>
  <c r="J1090" i="4"/>
  <c r="J1089" i="4"/>
  <c r="J1088" i="4"/>
  <c r="J1087" i="4"/>
  <c r="J1086" i="4"/>
  <c r="J1085" i="4"/>
  <c r="J1084" i="4"/>
  <c r="J1083" i="4"/>
  <c r="J1082" i="4"/>
  <c r="J1081" i="4"/>
  <c r="J1080" i="4"/>
  <c r="J1079" i="4"/>
  <c r="J1078" i="4"/>
  <c r="J1077" i="4"/>
  <c r="J1076" i="4"/>
  <c r="J1075" i="4"/>
  <c r="J1074" i="4"/>
  <c r="J1073" i="4"/>
  <c r="J1072" i="4"/>
  <c r="J1071" i="4"/>
  <c r="J1070" i="4"/>
  <c r="J1069" i="4"/>
  <c r="J1068" i="4"/>
  <c r="J1067" i="4"/>
  <c r="J1066" i="4"/>
  <c r="J1065" i="4"/>
  <c r="J1064" i="4"/>
  <c r="J1063" i="4"/>
  <c r="J1062" i="4"/>
  <c r="J1061" i="4"/>
  <c r="J1060" i="4"/>
  <c r="J1059" i="4"/>
  <c r="J1058" i="4"/>
  <c r="J1057" i="4"/>
  <c r="J1056" i="4"/>
  <c r="J1055" i="4"/>
  <c r="J1054" i="4"/>
  <c r="J1053" i="4"/>
  <c r="J1052" i="4"/>
  <c r="J1051" i="4"/>
  <c r="J1050" i="4"/>
  <c r="J1049" i="4"/>
  <c r="J1048" i="4"/>
  <c r="J1047" i="4"/>
  <c r="J1046" i="4"/>
  <c r="J1045" i="4"/>
  <c r="J1044" i="4"/>
  <c r="J1043" i="4"/>
  <c r="J1042" i="4"/>
  <c r="J1041" i="4"/>
  <c r="J1040" i="4"/>
  <c r="J1039" i="4"/>
  <c r="J1038" i="4"/>
  <c r="J1037" i="4"/>
  <c r="J1036" i="4"/>
  <c r="J1035" i="4"/>
  <c r="J1034" i="4"/>
  <c r="J1033" i="4"/>
  <c r="J1032" i="4"/>
  <c r="J1031" i="4"/>
  <c r="J1030" i="4"/>
  <c r="J1029" i="4"/>
  <c r="J1028" i="4"/>
  <c r="J1027" i="4"/>
  <c r="J1026" i="4"/>
  <c r="J1025" i="4"/>
  <c r="J1024" i="4"/>
  <c r="J1023" i="4"/>
  <c r="J1022" i="4"/>
  <c r="J1021" i="4"/>
  <c r="J1020" i="4"/>
  <c r="J1019" i="4"/>
  <c r="J1018" i="4"/>
  <c r="J1017" i="4"/>
  <c r="J1016" i="4"/>
  <c r="J1015" i="4"/>
  <c r="J1014" i="4"/>
  <c r="J1013" i="4"/>
  <c r="J1012" i="4"/>
  <c r="J1011" i="4"/>
  <c r="J1010" i="4"/>
  <c r="J1009" i="4"/>
  <c r="J1008" i="4"/>
  <c r="J1007" i="4"/>
  <c r="J1006" i="4"/>
  <c r="J1005" i="4"/>
  <c r="J1004" i="4"/>
  <c r="J1003" i="4"/>
  <c r="J1002" i="4"/>
  <c r="J1001" i="4"/>
  <c r="J1000" i="4"/>
  <c r="J999" i="4"/>
  <c r="J998" i="4"/>
  <c r="J997" i="4"/>
  <c r="J996" i="4"/>
  <c r="J995" i="4"/>
  <c r="J994" i="4"/>
  <c r="J993" i="4"/>
  <c r="J992" i="4"/>
  <c r="J991" i="4"/>
  <c r="J990" i="4"/>
  <c r="J989" i="4"/>
  <c r="J988" i="4"/>
  <c r="J987" i="4"/>
  <c r="J986" i="4"/>
  <c r="J985" i="4"/>
  <c r="J984" i="4"/>
  <c r="J983" i="4"/>
  <c r="J982" i="4"/>
  <c r="J981" i="4"/>
  <c r="J980" i="4"/>
  <c r="J979" i="4"/>
  <c r="J978" i="4"/>
  <c r="J977" i="4"/>
  <c r="J976" i="4"/>
  <c r="J975" i="4"/>
  <c r="J974" i="4"/>
  <c r="J973" i="4"/>
  <c r="J972" i="4"/>
  <c r="J971" i="4"/>
  <c r="J970" i="4"/>
  <c r="J969" i="4"/>
  <c r="J968" i="4"/>
  <c r="J967" i="4"/>
  <c r="J966" i="4"/>
  <c r="J965" i="4"/>
  <c r="J964" i="4"/>
  <c r="J963" i="4"/>
  <c r="J962" i="4"/>
  <c r="J961" i="4"/>
  <c r="J960" i="4"/>
  <c r="J959" i="4"/>
  <c r="J958" i="4"/>
  <c r="J957" i="4"/>
  <c r="J956" i="4"/>
  <c r="J955" i="4"/>
  <c r="J954" i="4"/>
  <c r="J953" i="4"/>
  <c r="J952" i="4"/>
  <c r="J951" i="4"/>
  <c r="J950" i="4"/>
  <c r="J949" i="4"/>
  <c r="J948" i="4"/>
  <c r="J947" i="4"/>
  <c r="J946" i="4"/>
  <c r="J945" i="4"/>
  <c r="J944" i="4"/>
  <c r="J943" i="4"/>
  <c r="J942" i="4"/>
  <c r="J941" i="4"/>
  <c r="J940" i="4"/>
  <c r="J939" i="4"/>
  <c r="J938" i="4"/>
  <c r="J937" i="4"/>
  <c r="J936" i="4"/>
  <c r="J935" i="4"/>
  <c r="J934" i="4"/>
  <c r="J933" i="4"/>
  <c r="J932" i="4"/>
  <c r="J931" i="4"/>
  <c r="J930" i="4"/>
  <c r="J929" i="4"/>
  <c r="J928" i="4"/>
  <c r="J927" i="4"/>
  <c r="J926" i="4"/>
  <c r="J925" i="4"/>
  <c r="J924" i="4"/>
  <c r="J923" i="4"/>
  <c r="J922" i="4"/>
  <c r="J921" i="4"/>
  <c r="J920" i="4"/>
  <c r="J919" i="4"/>
  <c r="J918" i="4"/>
  <c r="J917" i="4"/>
  <c r="J916" i="4"/>
  <c r="J915" i="4"/>
  <c r="J914" i="4"/>
  <c r="J913" i="4"/>
  <c r="J912" i="4"/>
  <c r="J911" i="4"/>
  <c r="J910" i="4"/>
  <c r="J909" i="4"/>
  <c r="J908" i="4"/>
  <c r="J907" i="4"/>
  <c r="J906" i="4"/>
  <c r="J905" i="4"/>
  <c r="J904" i="4"/>
  <c r="J903" i="4"/>
  <c r="J902" i="4"/>
  <c r="J901" i="4"/>
  <c r="J900" i="4"/>
  <c r="J899" i="4"/>
  <c r="J898" i="4"/>
  <c r="J897" i="4"/>
  <c r="J896" i="4"/>
  <c r="J895" i="4"/>
  <c r="J894" i="4"/>
  <c r="J893" i="4"/>
  <c r="J892" i="4"/>
  <c r="J891" i="4"/>
  <c r="J890" i="4"/>
  <c r="J889" i="4"/>
  <c r="J888" i="4"/>
  <c r="J887" i="4"/>
  <c r="J886" i="4"/>
  <c r="J885" i="4"/>
  <c r="J884" i="4"/>
  <c r="J883" i="4"/>
  <c r="J882" i="4"/>
  <c r="J881" i="4"/>
  <c r="J880" i="4"/>
  <c r="J879" i="4"/>
  <c r="J878" i="4"/>
  <c r="J877" i="4"/>
  <c r="J876" i="4"/>
  <c r="J875" i="4"/>
  <c r="J874" i="4"/>
  <c r="J873" i="4"/>
  <c r="J872" i="4"/>
  <c r="J871" i="4"/>
  <c r="J870" i="4"/>
  <c r="J869" i="4"/>
  <c r="J868" i="4"/>
  <c r="J867" i="4"/>
  <c r="J866" i="4"/>
  <c r="J865" i="4"/>
  <c r="J864" i="4"/>
  <c r="J863" i="4"/>
  <c r="J862" i="4"/>
  <c r="J861" i="4"/>
  <c r="J860" i="4"/>
  <c r="J859" i="4"/>
  <c r="J858" i="4"/>
  <c r="J857" i="4"/>
  <c r="J856" i="4"/>
  <c r="J855" i="4"/>
  <c r="J854" i="4"/>
  <c r="J853" i="4"/>
  <c r="J852" i="4"/>
  <c r="J851" i="4"/>
  <c r="J850" i="4"/>
  <c r="J849" i="4"/>
  <c r="J848" i="4"/>
  <c r="J847" i="4"/>
  <c r="J846" i="4"/>
  <c r="J845" i="4"/>
  <c r="J844" i="4"/>
  <c r="J843" i="4"/>
  <c r="J842" i="4"/>
  <c r="J841" i="4"/>
  <c r="J840" i="4"/>
  <c r="J839" i="4"/>
  <c r="J838" i="4"/>
  <c r="J837" i="4"/>
  <c r="J836" i="4"/>
  <c r="J835" i="4"/>
  <c r="J834" i="4"/>
  <c r="J833" i="4"/>
  <c r="J832" i="4"/>
  <c r="J831" i="4"/>
  <c r="J830" i="4"/>
  <c r="J829" i="4"/>
  <c r="J828" i="4"/>
  <c r="J827" i="4"/>
  <c r="J826" i="4"/>
  <c r="J825" i="4"/>
  <c r="J824" i="4"/>
  <c r="J823" i="4"/>
  <c r="J822" i="4"/>
  <c r="J821" i="4"/>
  <c r="J820" i="4"/>
  <c r="J819" i="4"/>
  <c r="J818" i="4"/>
  <c r="J817" i="4"/>
  <c r="J816" i="4"/>
  <c r="J815" i="4"/>
  <c r="J814" i="4"/>
  <c r="J813" i="4"/>
  <c r="J812" i="4"/>
  <c r="J811" i="4"/>
  <c r="J810" i="4"/>
  <c r="J809" i="4"/>
  <c r="J808" i="4"/>
  <c r="J807" i="4"/>
  <c r="J806" i="4"/>
  <c r="J805" i="4"/>
  <c r="J804" i="4"/>
  <c r="J803" i="4"/>
  <c r="J802" i="4"/>
  <c r="J801" i="4"/>
  <c r="J800" i="4"/>
  <c r="J799" i="4"/>
  <c r="J798" i="4"/>
  <c r="J797" i="4"/>
  <c r="J796" i="4"/>
  <c r="J795" i="4"/>
  <c r="J794" i="4"/>
  <c r="J793" i="4"/>
  <c r="J792" i="4"/>
  <c r="J791" i="4"/>
  <c r="J790" i="4"/>
  <c r="J789" i="4"/>
  <c r="J788" i="4"/>
  <c r="J787" i="4"/>
  <c r="J786" i="4"/>
  <c r="J785" i="4"/>
  <c r="J784" i="4"/>
  <c r="J783" i="4"/>
  <c r="J782" i="4"/>
  <c r="J781" i="4"/>
  <c r="J780" i="4"/>
  <c r="J779" i="4"/>
  <c r="J778" i="4"/>
  <c r="J777" i="4"/>
  <c r="J776" i="4"/>
  <c r="J775" i="4"/>
  <c r="J774" i="4"/>
  <c r="J773" i="4"/>
  <c r="J772" i="4"/>
  <c r="J771" i="4"/>
  <c r="J770" i="4"/>
  <c r="J769" i="4"/>
  <c r="J768" i="4"/>
  <c r="J767" i="4"/>
  <c r="J766" i="4"/>
  <c r="J765" i="4"/>
  <c r="J764" i="4"/>
  <c r="J763" i="4"/>
  <c r="J762" i="4"/>
  <c r="J761" i="4"/>
  <c r="J760" i="4"/>
  <c r="J759" i="4"/>
  <c r="J758" i="4"/>
  <c r="J757" i="4"/>
  <c r="J756" i="4"/>
  <c r="J755" i="4"/>
  <c r="J754" i="4"/>
  <c r="J753" i="4"/>
  <c r="J752" i="4"/>
  <c r="J751" i="4"/>
  <c r="J750" i="4"/>
  <c r="J749" i="4"/>
  <c r="J748" i="4"/>
  <c r="J747" i="4"/>
  <c r="J746" i="4"/>
  <c r="J745" i="4"/>
  <c r="J744" i="4"/>
  <c r="J743" i="4"/>
  <c r="J742" i="4"/>
  <c r="J741" i="4"/>
  <c r="J740" i="4"/>
  <c r="J739" i="4"/>
  <c r="J738" i="4"/>
  <c r="J737" i="4"/>
  <c r="J736" i="4"/>
  <c r="J735" i="4"/>
  <c r="J734" i="4"/>
  <c r="J733" i="4"/>
  <c r="J732" i="4"/>
  <c r="J731" i="4"/>
  <c r="J730" i="4"/>
  <c r="J729" i="4"/>
  <c r="J728" i="4"/>
  <c r="J727" i="4"/>
  <c r="J726" i="4"/>
  <c r="J725" i="4"/>
  <c r="J724" i="4"/>
  <c r="J723" i="4"/>
  <c r="J722" i="4"/>
  <c r="J721" i="4"/>
  <c r="J720" i="4"/>
  <c r="J719" i="4"/>
  <c r="J718" i="4"/>
  <c r="J717" i="4"/>
  <c r="J716" i="4"/>
  <c r="J715" i="4"/>
  <c r="J714" i="4"/>
  <c r="J713" i="4"/>
  <c r="J712" i="4"/>
  <c r="J711" i="4"/>
  <c r="J710" i="4"/>
  <c r="J709" i="4"/>
  <c r="J708" i="4"/>
  <c r="J707" i="4"/>
  <c r="J706" i="4"/>
  <c r="J705" i="4"/>
  <c r="J704" i="4"/>
  <c r="J703" i="4"/>
  <c r="J702" i="4"/>
  <c r="J701" i="4"/>
  <c r="J700" i="4"/>
  <c r="J699" i="4"/>
  <c r="J698" i="4"/>
  <c r="J697" i="4"/>
  <c r="J696" i="4"/>
  <c r="J695" i="4"/>
  <c r="J694" i="4"/>
  <c r="J693" i="4"/>
  <c r="J692" i="4"/>
  <c r="J691" i="4"/>
  <c r="J690" i="4"/>
  <c r="J689" i="4"/>
  <c r="J688" i="4"/>
  <c r="J687" i="4"/>
  <c r="J686" i="4"/>
  <c r="J685" i="4"/>
  <c r="J684" i="4"/>
  <c r="J683" i="4"/>
  <c r="J682" i="4"/>
  <c r="J681" i="4"/>
  <c r="J680" i="4"/>
  <c r="J679" i="4"/>
  <c r="J678" i="4"/>
  <c r="J677" i="4"/>
  <c r="J676" i="4"/>
  <c r="J675" i="4"/>
  <c r="J674" i="4"/>
  <c r="J673" i="4"/>
  <c r="J672" i="4"/>
  <c r="J671" i="4"/>
  <c r="J670" i="4"/>
  <c r="J669" i="4"/>
  <c r="J668" i="4"/>
  <c r="J667" i="4"/>
  <c r="J666" i="4"/>
  <c r="J665" i="4"/>
  <c r="J664" i="4"/>
  <c r="J663" i="4"/>
  <c r="J662" i="4"/>
  <c r="J661" i="4"/>
  <c r="J660" i="4"/>
  <c r="J659" i="4"/>
  <c r="J658" i="4"/>
  <c r="J657" i="4"/>
  <c r="J656" i="4"/>
  <c r="J655" i="4"/>
  <c r="J654" i="4"/>
  <c r="J653" i="4"/>
  <c r="J652" i="4"/>
  <c r="J651" i="4"/>
  <c r="J650" i="4"/>
  <c r="J649" i="4"/>
  <c r="J648" i="4"/>
  <c r="J647" i="4"/>
  <c r="J646" i="4"/>
  <c r="J645" i="4"/>
  <c r="J644" i="4"/>
  <c r="J643" i="4"/>
  <c r="J642" i="4"/>
  <c r="J641" i="4"/>
  <c r="J640" i="4"/>
  <c r="J639" i="4"/>
  <c r="J638" i="4"/>
  <c r="J637" i="4"/>
  <c r="J636" i="4"/>
  <c r="J635" i="4"/>
  <c r="J634" i="4"/>
  <c r="J633" i="4"/>
  <c r="J632" i="4"/>
  <c r="J631" i="4"/>
  <c r="J630" i="4"/>
  <c r="J629" i="4"/>
  <c r="J628" i="4"/>
  <c r="J627" i="4"/>
  <c r="J626" i="4"/>
  <c r="J625" i="4"/>
  <c r="J624" i="4"/>
  <c r="J623" i="4"/>
  <c r="J622" i="4"/>
  <c r="J621" i="4"/>
  <c r="J620" i="4"/>
  <c r="J619" i="4"/>
  <c r="J618" i="4"/>
  <c r="J617" i="4"/>
  <c r="J616" i="4"/>
  <c r="J615" i="4"/>
  <c r="J614" i="4"/>
  <c r="J613" i="4"/>
  <c r="J612" i="4"/>
  <c r="J611" i="4"/>
  <c r="J610" i="4"/>
  <c r="J609" i="4"/>
  <c r="J608" i="4"/>
  <c r="J607" i="4"/>
  <c r="J606" i="4"/>
  <c r="J605" i="4"/>
  <c r="J604" i="4"/>
  <c r="J603" i="4"/>
  <c r="J602" i="4"/>
  <c r="J601" i="4"/>
  <c r="J600" i="4"/>
  <c r="J599" i="4"/>
  <c r="J598" i="4"/>
  <c r="J597" i="4"/>
  <c r="J596" i="4"/>
  <c r="J595" i="4"/>
  <c r="J594" i="4"/>
  <c r="J593" i="4"/>
  <c r="J592" i="4"/>
  <c r="J591" i="4"/>
  <c r="J590" i="4"/>
  <c r="J589" i="4"/>
  <c r="J588" i="4"/>
  <c r="J587" i="4"/>
  <c r="J586" i="4"/>
  <c r="J585" i="4"/>
  <c r="J584" i="4"/>
  <c r="J583" i="4"/>
  <c r="J582" i="4"/>
  <c r="J581" i="4"/>
  <c r="J580" i="4"/>
  <c r="J579" i="4"/>
  <c r="J578" i="4"/>
  <c r="J577" i="4"/>
  <c r="J576" i="4"/>
  <c r="J575" i="4"/>
  <c r="J574" i="4"/>
  <c r="J573" i="4"/>
  <c r="J572" i="4"/>
  <c r="J571" i="4"/>
  <c r="J570" i="4"/>
  <c r="J569" i="4"/>
  <c r="J568" i="4"/>
  <c r="J567" i="4"/>
  <c r="J566" i="4"/>
  <c r="J565" i="4"/>
  <c r="J564" i="4"/>
  <c r="J563" i="4"/>
  <c r="J562" i="4"/>
  <c r="J561" i="4"/>
  <c r="J560" i="4"/>
  <c r="J559" i="4"/>
  <c r="J558" i="4"/>
  <c r="J557" i="4"/>
  <c r="J556" i="4"/>
  <c r="J555" i="4"/>
  <c r="J554" i="4"/>
  <c r="J553" i="4"/>
  <c r="J552" i="4"/>
  <c r="J551" i="4"/>
  <c r="J550" i="4"/>
  <c r="J549" i="4"/>
  <c r="J548" i="4"/>
  <c r="J547" i="4"/>
  <c r="J546" i="4"/>
  <c r="J545" i="4"/>
  <c r="J544" i="4"/>
  <c r="J543" i="4"/>
  <c r="J542" i="4"/>
  <c r="J541" i="4"/>
  <c r="J540" i="4"/>
  <c r="J539" i="4"/>
  <c r="J538" i="4"/>
  <c r="J537" i="4"/>
  <c r="J536" i="4"/>
  <c r="J535" i="4"/>
  <c r="J534" i="4"/>
  <c r="J533" i="4"/>
  <c r="J532" i="4"/>
  <c r="J531" i="4"/>
  <c r="J530" i="4"/>
  <c r="J529" i="4"/>
  <c r="J528" i="4"/>
  <c r="J527" i="4"/>
  <c r="J526" i="4"/>
  <c r="J525" i="4"/>
  <c r="J524" i="4"/>
  <c r="J523" i="4"/>
  <c r="J522" i="4"/>
  <c r="J521" i="4"/>
  <c r="J520" i="4"/>
  <c r="J519" i="4"/>
  <c r="J518" i="4"/>
  <c r="J517" i="4"/>
  <c r="J516" i="4"/>
  <c r="J515" i="4"/>
  <c r="J514" i="4"/>
  <c r="J513" i="4"/>
  <c r="J512" i="4"/>
  <c r="J511" i="4"/>
  <c r="J510" i="4"/>
  <c r="J509" i="4"/>
  <c r="J508" i="4"/>
  <c r="J507" i="4"/>
  <c r="J506" i="4"/>
  <c r="J505" i="4"/>
  <c r="J504" i="4"/>
  <c r="J503" i="4"/>
  <c r="J502" i="4"/>
  <c r="J501" i="4"/>
  <c r="J500" i="4"/>
  <c r="J499" i="4"/>
  <c r="J498" i="4"/>
  <c r="J497" i="4"/>
  <c r="J496" i="4"/>
  <c r="J495" i="4"/>
  <c r="J494" i="4"/>
  <c r="J493" i="4"/>
  <c r="J492" i="4"/>
  <c r="J491" i="4"/>
  <c r="J490" i="4"/>
  <c r="J489" i="4"/>
  <c r="J488" i="4"/>
  <c r="J487" i="4"/>
  <c r="J486" i="4"/>
  <c r="J485" i="4"/>
  <c r="J484" i="4"/>
  <c r="J483" i="4"/>
  <c r="J482" i="4"/>
  <c r="J481" i="4"/>
  <c r="J480" i="4"/>
  <c r="J479" i="4"/>
  <c r="J478" i="4"/>
  <c r="J477" i="4"/>
  <c r="J476" i="4"/>
  <c r="J475" i="4"/>
  <c r="J474" i="4"/>
  <c r="J473" i="4"/>
  <c r="J472" i="4"/>
  <c r="J471" i="4"/>
  <c r="J470" i="4"/>
  <c r="J469" i="4"/>
  <c r="J468" i="4"/>
  <c r="J467" i="4"/>
  <c r="J466" i="4"/>
  <c r="J465" i="4"/>
  <c r="J464" i="4"/>
  <c r="J463" i="4"/>
  <c r="J462" i="4"/>
  <c r="J461" i="4"/>
  <c r="J460" i="4"/>
  <c r="J459" i="4"/>
  <c r="J458" i="4"/>
  <c r="J457" i="4"/>
  <c r="J456" i="4"/>
  <c r="J455" i="4"/>
  <c r="J454" i="4"/>
  <c r="J453" i="4"/>
  <c r="J452" i="4"/>
  <c r="J451" i="4"/>
  <c r="J450" i="4"/>
  <c r="J449" i="4"/>
  <c r="J448" i="4"/>
  <c r="J447" i="4"/>
  <c r="J446" i="4"/>
  <c r="J445" i="4"/>
  <c r="J444" i="4"/>
  <c r="J443" i="4"/>
  <c r="J442" i="4"/>
  <c r="J441" i="4"/>
  <c r="J440" i="4"/>
  <c r="J439" i="4"/>
  <c r="J438" i="4"/>
  <c r="J437" i="4"/>
  <c r="J436" i="4"/>
  <c r="J435" i="4"/>
  <c r="J434" i="4"/>
  <c r="J433" i="4"/>
  <c r="J432" i="4"/>
  <c r="J431" i="4"/>
  <c r="J430" i="4"/>
  <c r="J429" i="4"/>
  <c r="J428" i="4"/>
  <c r="J427" i="4"/>
  <c r="J426" i="4"/>
  <c r="J425" i="4"/>
  <c r="J424" i="4"/>
  <c r="J423" i="4"/>
  <c r="J422" i="4"/>
  <c r="J421" i="4"/>
  <c r="J420" i="4"/>
  <c r="J419" i="4"/>
  <c r="J418" i="4"/>
  <c r="J417" i="4"/>
  <c r="J416" i="4"/>
  <c r="J415" i="4"/>
  <c r="J414" i="4"/>
  <c r="J413" i="4"/>
  <c r="J412" i="4"/>
  <c r="J411" i="4"/>
  <c r="J410" i="4"/>
  <c r="J409" i="4"/>
  <c r="J408" i="4"/>
  <c r="J407" i="4"/>
  <c r="J406" i="4"/>
  <c r="J405" i="4"/>
  <c r="J404" i="4"/>
  <c r="J403" i="4"/>
  <c r="J402" i="4"/>
  <c r="J401" i="4"/>
  <c r="J400" i="4"/>
  <c r="J399" i="4"/>
  <c r="J398" i="4"/>
  <c r="J397" i="4"/>
  <c r="J396" i="4"/>
  <c r="J395" i="4"/>
  <c r="J394" i="4"/>
  <c r="J393" i="4"/>
  <c r="J392" i="4"/>
  <c r="J391" i="4"/>
  <c r="J390" i="4"/>
  <c r="J389" i="4"/>
  <c r="J388" i="4"/>
  <c r="J387" i="4"/>
  <c r="J386" i="4"/>
  <c r="J385" i="4"/>
  <c r="J384" i="4"/>
  <c r="J383" i="4"/>
  <c r="J382" i="4"/>
  <c r="J381" i="4"/>
  <c r="J380" i="4"/>
  <c r="J379" i="4"/>
  <c r="J378" i="4"/>
  <c r="J377" i="4"/>
  <c r="J376" i="4"/>
  <c r="J375" i="4"/>
  <c r="J374" i="4"/>
  <c r="J373" i="4"/>
  <c r="J372" i="4"/>
  <c r="J371" i="4"/>
  <c r="J370" i="4"/>
  <c r="J369" i="4"/>
  <c r="J368" i="4"/>
  <c r="J367" i="4"/>
  <c r="J366" i="4"/>
  <c r="J365" i="4"/>
  <c r="J364" i="4"/>
  <c r="J363" i="4"/>
  <c r="J362" i="4"/>
  <c r="J361" i="4"/>
  <c r="J360" i="4"/>
  <c r="J359" i="4"/>
  <c r="J358" i="4"/>
  <c r="J357" i="4"/>
  <c r="J356" i="4"/>
  <c r="J355" i="4"/>
  <c r="J354" i="4"/>
  <c r="J353" i="4"/>
  <c r="J352" i="4"/>
  <c r="J351" i="4"/>
  <c r="J350" i="4"/>
  <c r="J349" i="4"/>
  <c r="J348" i="4"/>
  <c r="J347" i="4"/>
  <c r="J346" i="4"/>
  <c r="J345" i="4"/>
  <c r="J344" i="4"/>
  <c r="J343" i="4"/>
  <c r="J342" i="4"/>
  <c r="J341" i="4"/>
  <c r="J340" i="4"/>
  <c r="J339" i="4"/>
  <c r="J338" i="4"/>
  <c r="J337" i="4"/>
  <c r="J336" i="4"/>
  <c r="J335" i="4"/>
  <c r="J334" i="4"/>
  <c r="J333" i="4"/>
  <c r="J332" i="4"/>
  <c r="J331" i="4"/>
  <c r="J330" i="4"/>
  <c r="J329" i="4"/>
  <c r="J328" i="4"/>
  <c r="J327" i="4"/>
  <c r="J326" i="4"/>
  <c r="J325" i="4"/>
  <c r="J324" i="4"/>
  <c r="J323" i="4"/>
  <c r="J322" i="4"/>
  <c r="J321" i="4"/>
  <c r="J320" i="4"/>
  <c r="J319" i="4"/>
  <c r="J318" i="4"/>
  <c r="J317" i="4"/>
  <c r="J316" i="4"/>
  <c r="J315" i="4"/>
  <c r="J314" i="4"/>
  <c r="J313" i="4"/>
  <c r="J312" i="4"/>
  <c r="J311" i="4"/>
  <c r="J310" i="4"/>
  <c r="J309" i="4"/>
  <c r="J308" i="4"/>
  <c r="J307" i="4"/>
  <c r="J306" i="4"/>
  <c r="J305" i="4"/>
  <c r="J304" i="4"/>
  <c r="J303" i="4"/>
  <c r="J302" i="4"/>
  <c r="J301" i="4"/>
  <c r="J300" i="4"/>
  <c r="J299" i="4"/>
  <c r="J298" i="4"/>
  <c r="J297" i="4"/>
  <c r="J296" i="4"/>
  <c r="J295" i="4"/>
  <c r="J294" i="4"/>
  <c r="J293" i="4"/>
  <c r="J292" i="4"/>
  <c r="J291" i="4"/>
  <c r="J290" i="4"/>
  <c r="J289" i="4"/>
  <c r="J288" i="4"/>
  <c r="J287" i="4"/>
  <c r="J286" i="4"/>
  <c r="J285" i="4"/>
  <c r="J284" i="4"/>
  <c r="J283" i="4"/>
  <c r="J282" i="4"/>
  <c r="J281" i="4"/>
  <c r="J280" i="4"/>
  <c r="J279" i="4"/>
  <c r="J278" i="4"/>
  <c r="J277" i="4"/>
  <c r="J276" i="4"/>
  <c r="J275" i="4"/>
  <c r="J274" i="4"/>
  <c r="J273" i="4"/>
  <c r="J272" i="4"/>
  <c r="J271" i="4"/>
  <c r="J270" i="4"/>
  <c r="J269" i="4"/>
  <c r="J268" i="4"/>
  <c r="J267" i="4"/>
  <c r="J266" i="4"/>
  <c r="J265" i="4"/>
  <c r="J264" i="4"/>
  <c r="J263" i="4"/>
  <c r="J262" i="4"/>
  <c r="J261" i="4"/>
  <c r="J260" i="4"/>
  <c r="J259" i="4"/>
  <c r="J258" i="4"/>
  <c r="J257" i="4"/>
  <c r="J256" i="4"/>
  <c r="J255" i="4"/>
  <c r="J254" i="4"/>
  <c r="J253" i="4"/>
  <c r="J252" i="4"/>
  <c r="J251" i="4"/>
  <c r="J250" i="4"/>
  <c r="J249" i="4"/>
  <c r="J248" i="4"/>
  <c r="J247" i="4"/>
  <c r="J246" i="4"/>
  <c r="J245" i="4"/>
  <c r="J244" i="4"/>
  <c r="J243" i="4"/>
  <c r="J242" i="4"/>
  <c r="J241" i="4"/>
  <c r="J240" i="4"/>
  <c r="J239" i="4"/>
  <c r="J238" i="4"/>
  <c r="J237" i="4"/>
  <c r="J236" i="4"/>
  <c r="J235" i="4"/>
  <c r="J234" i="4"/>
  <c r="J233" i="4"/>
  <c r="J232" i="4"/>
  <c r="J231" i="4"/>
  <c r="J230" i="4"/>
  <c r="J229" i="4"/>
  <c r="J228" i="4"/>
  <c r="J227" i="4"/>
  <c r="J226" i="4"/>
  <c r="J225" i="4"/>
  <c r="J224" i="4"/>
  <c r="J223" i="4"/>
  <c r="J222" i="4"/>
  <c r="J221" i="4"/>
  <c r="J220" i="4"/>
  <c r="J219" i="4"/>
  <c r="J218" i="4"/>
  <c r="J217" i="4"/>
  <c r="J216" i="4"/>
  <c r="J215" i="4"/>
  <c r="J214" i="4"/>
  <c r="J213" i="4"/>
  <c r="J212" i="4"/>
  <c r="J211" i="4"/>
  <c r="J210" i="4"/>
  <c r="J209" i="4"/>
  <c r="J208" i="4"/>
  <c r="J207" i="4"/>
  <c r="J206" i="4"/>
  <c r="J205" i="4"/>
  <c r="J204" i="4"/>
  <c r="J203" i="4"/>
  <c r="J202" i="4"/>
  <c r="J201" i="4"/>
  <c r="J200" i="4"/>
  <c r="J199" i="4"/>
  <c r="J198" i="4"/>
  <c r="J197" i="4"/>
  <c r="J196" i="4"/>
  <c r="J195" i="4"/>
  <c r="J194" i="4"/>
  <c r="J193" i="4"/>
  <c r="J192" i="4"/>
  <c r="J191" i="4"/>
  <c r="J190" i="4"/>
  <c r="J189" i="4"/>
  <c r="J188" i="4"/>
  <c r="J187" i="4"/>
  <c r="J186" i="4"/>
  <c r="J185" i="4"/>
  <c r="J184" i="4"/>
  <c r="J183" i="4"/>
  <c r="J182" i="4"/>
  <c r="J181" i="4"/>
  <c r="J180" i="4"/>
  <c r="J179" i="4"/>
  <c r="J178" i="4"/>
  <c r="J177" i="4"/>
  <c r="J176" i="4"/>
  <c r="J175" i="4"/>
  <c r="J174" i="4"/>
  <c r="J173" i="4"/>
  <c r="J172" i="4"/>
  <c r="J171" i="4"/>
  <c r="J170" i="4"/>
  <c r="J169" i="4"/>
  <c r="J168" i="4"/>
  <c r="J167" i="4"/>
  <c r="J166" i="4"/>
  <c r="J165" i="4"/>
  <c r="J164" i="4"/>
  <c r="J163" i="4"/>
  <c r="J162" i="4"/>
  <c r="J161" i="4"/>
  <c r="J160" i="4"/>
  <c r="J159" i="4"/>
  <c r="J158" i="4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J127" i="4"/>
  <c r="J126" i="4"/>
  <c r="J125" i="4"/>
  <c r="J124" i="4"/>
  <c r="J123" i="4"/>
  <c r="J122" i="4"/>
  <c r="J121" i="4"/>
  <c r="J120" i="4"/>
  <c r="J119" i="4"/>
  <c r="J118" i="4"/>
  <c r="J117" i="4"/>
  <c r="J116" i="4"/>
  <c r="J115" i="4"/>
  <c r="J114" i="4"/>
  <c r="J113" i="4"/>
  <c r="J112" i="4"/>
  <c r="J111" i="4"/>
  <c r="J110" i="4"/>
  <c r="J109" i="4"/>
  <c r="J108" i="4"/>
  <c r="J107" i="4"/>
  <c r="J106" i="4"/>
  <c r="J105" i="4"/>
  <c r="J104" i="4"/>
  <c r="J103" i="4"/>
  <c r="J102" i="4"/>
  <c r="J101" i="4"/>
  <c r="J100" i="4"/>
  <c r="J99" i="4"/>
  <c r="J98" i="4"/>
  <c r="J97" i="4"/>
  <c r="J96" i="4"/>
  <c r="J95" i="4"/>
  <c r="J94" i="4"/>
  <c r="J93" i="4"/>
  <c r="J92" i="4"/>
  <c r="J91" i="4"/>
  <c r="J90" i="4"/>
  <c r="J89" i="4"/>
  <c r="J88" i="4"/>
  <c r="J87" i="4"/>
  <c r="J86" i="4"/>
  <c r="J85" i="4"/>
  <c r="J84" i="4"/>
  <c r="J83" i="4"/>
  <c r="J82" i="4"/>
  <c r="J81" i="4"/>
  <c r="J80" i="4"/>
  <c r="J79" i="4"/>
  <c r="J78" i="4"/>
  <c r="J77" i="4"/>
  <c r="J76" i="4"/>
  <c r="J75" i="4"/>
  <c r="J74" i="4"/>
  <c r="J73" i="4"/>
  <c r="J72" i="4"/>
  <c r="J71" i="4"/>
  <c r="J70" i="4"/>
  <c r="J69" i="4"/>
  <c r="J68" i="4"/>
  <c r="J67" i="4"/>
  <c r="J66" i="4"/>
  <c r="J65" i="4"/>
  <c r="J64" i="4"/>
  <c r="J63" i="4"/>
  <c r="J62" i="4"/>
  <c r="J61" i="4"/>
  <c r="J60" i="4"/>
  <c r="J59" i="4"/>
  <c r="J58" i="4"/>
  <c r="J57" i="4"/>
  <c r="J56" i="4"/>
  <c r="J55" i="4"/>
  <c r="J54" i="4"/>
  <c r="J53" i="4"/>
  <c r="J52" i="4"/>
  <c r="J51" i="4"/>
  <c r="J50" i="4"/>
  <c r="J49" i="4"/>
  <c r="J48" i="4"/>
  <c r="J47" i="4"/>
  <c r="J46" i="4"/>
  <c r="J45" i="4"/>
  <c r="J44" i="4"/>
  <c r="J43" i="4"/>
  <c r="J42" i="4"/>
  <c r="J41" i="4"/>
  <c r="J40" i="4"/>
  <c r="J39" i="4"/>
  <c r="J38" i="4"/>
  <c r="J37" i="4"/>
  <c r="J36" i="4"/>
  <c r="J35" i="4"/>
  <c r="J34" i="4"/>
  <c r="J33" i="4"/>
  <c r="J32" i="4"/>
  <c r="J31" i="4"/>
  <c r="J30" i="4"/>
  <c r="J29" i="4"/>
  <c r="J28" i="4"/>
  <c r="J27" i="4"/>
  <c r="J26" i="4"/>
  <c r="J25" i="4"/>
  <c r="J1242" i="2"/>
  <c r="J1241" i="2"/>
  <c r="J1240" i="2"/>
  <c r="J1239" i="2"/>
  <c r="J1238" i="2"/>
  <c r="J1237" i="2"/>
  <c r="J1236" i="2"/>
  <c r="J1235" i="2"/>
  <c r="J1234" i="2"/>
  <c r="J1233" i="2"/>
  <c r="J1232" i="2"/>
  <c r="J1231" i="2"/>
  <c r="J1230" i="2"/>
  <c r="J1229" i="2"/>
  <c r="J1228" i="2"/>
  <c r="J1227" i="2"/>
  <c r="J1226" i="2"/>
  <c r="J1225" i="2"/>
  <c r="J1224" i="2"/>
  <c r="J1223" i="2"/>
  <c r="J1222" i="2"/>
  <c r="J1221" i="2"/>
  <c r="J1220" i="2"/>
  <c r="J1219" i="2"/>
  <c r="J1218" i="2"/>
  <c r="J1217" i="2"/>
  <c r="J1216" i="2"/>
  <c r="J1215" i="2"/>
  <c r="J1214" i="2"/>
  <c r="J1213" i="2"/>
  <c r="J1212" i="2"/>
  <c r="J1211" i="2"/>
  <c r="J1210" i="2"/>
  <c r="J1209" i="2"/>
  <c r="J1208" i="2"/>
  <c r="J1207" i="2"/>
  <c r="J1206" i="2"/>
  <c r="J1205" i="2"/>
  <c r="J1204" i="2"/>
  <c r="J1203" i="2"/>
  <c r="J1202" i="2"/>
  <c r="J1201" i="2"/>
  <c r="J1200" i="2"/>
  <c r="J1199" i="2"/>
  <c r="J1198" i="2"/>
  <c r="J1197" i="2"/>
  <c r="J1196" i="2"/>
  <c r="J1195" i="2"/>
  <c r="J1194" i="2"/>
  <c r="J1193" i="2"/>
  <c r="J1192" i="2"/>
  <c r="J1191" i="2"/>
  <c r="J1190" i="2"/>
  <c r="J1189" i="2"/>
  <c r="J1188" i="2"/>
  <c r="J1187" i="2"/>
  <c r="J1186" i="2"/>
  <c r="J1185" i="2"/>
  <c r="J1184" i="2"/>
  <c r="J1183" i="2"/>
  <c r="J1182" i="2"/>
  <c r="J1181" i="2"/>
  <c r="J1180" i="2"/>
  <c r="J1179" i="2"/>
  <c r="J1178" i="2"/>
  <c r="J1177" i="2"/>
  <c r="J1176" i="2"/>
  <c r="J1175" i="2"/>
  <c r="J1174" i="2"/>
  <c r="J1173" i="2"/>
  <c r="J1172" i="2"/>
  <c r="J1171" i="2"/>
  <c r="J1170" i="2"/>
  <c r="J1169" i="2"/>
  <c r="J1168" i="2"/>
  <c r="J1167" i="2"/>
  <c r="J1166" i="2"/>
  <c r="J1165" i="2"/>
  <c r="J1164" i="2"/>
  <c r="J1163" i="2"/>
  <c r="J1162" i="2"/>
  <c r="J1161" i="2"/>
  <c r="J1160" i="2"/>
  <c r="J1159" i="2"/>
  <c r="J1158" i="2"/>
  <c r="J1157" i="2"/>
  <c r="J1156" i="2"/>
  <c r="J1155" i="2"/>
  <c r="J1154" i="2"/>
  <c r="J1153" i="2"/>
  <c r="J1152" i="2"/>
  <c r="J1151" i="2"/>
  <c r="J1150" i="2"/>
  <c r="J1149" i="2"/>
  <c r="J1148" i="2"/>
  <c r="J1147" i="2"/>
  <c r="J1146" i="2"/>
  <c r="J1145" i="2"/>
  <c r="J1144" i="2"/>
  <c r="J1143" i="2"/>
  <c r="J1142" i="2"/>
  <c r="J1141" i="2"/>
  <c r="J1140" i="2"/>
  <c r="J1139" i="2"/>
  <c r="J1138" i="2"/>
  <c r="J1137" i="2"/>
  <c r="J1136" i="2"/>
  <c r="J1135" i="2"/>
  <c r="J1134" i="2"/>
  <c r="J1133" i="2"/>
  <c r="J1132" i="2"/>
  <c r="J1131" i="2"/>
  <c r="J1130" i="2"/>
  <c r="J1129" i="2"/>
  <c r="J1128" i="2"/>
  <c r="J1127" i="2"/>
  <c r="J1126" i="2"/>
  <c r="J1125" i="2"/>
  <c r="J1124" i="2"/>
  <c r="J1123" i="2"/>
  <c r="J1122" i="2"/>
  <c r="J1121" i="2"/>
  <c r="J1120" i="2"/>
  <c r="J1119" i="2"/>
  <c r="J1118" i="2"/>
  <c r="J1117" i="2"/>
  <c r="J1116" i="2"/>
  <c r="J1115" i="2"/>
  <c r="J1114" i="2"/>
  <c r="J1113" i="2"/>
  <c r="J1112" i="2"/>
  <c r="J1111" i="2"/>
  <c r="J1110" i="2"/>
  <c r="J1109" i="2"/>
  <c r="J1108" i="2"/>
  <c r="J1107" i="2"/>
  <c r="J1106" i="2"/>
  <c r="J1105" i="2"/>
  <c r="J1104" i="2"/>
  <c r="J1103" i="2"/>
  <c r="J1102" i="2"/>
  <c r="J1101" i="2"/>
  <c r="J1100" i="2"/>
  <c r="J1099" i="2"/>
  <c r="J1098" i="2"/>
  <c r="J1097" i="2"/>
  <c r="J1096" i="2"/>
  <c r="J1095" i="2"/>
  <c r="J1094" i="2"/>
  <c r="J1093" i="2"/>
  <c r="J1092" i="2"/>
  <c r="J1091" i="2"/>
  <c r="J1090" i="2"/>
  <c r="J1089" i="2"/>
  <c r="J1088" i="2"/>
  <c r="J1087" i="2"/>
  <c r="J1086" i="2"/>
  <c r="J1085" i="2"/>
  <c r="J1084" i="2"/>
  <c r="J1083" i="2"/>
  <c r="J1082" i="2"/>
  <c r="J1081" i="2"/>
  <c r="J1080" i="2"/>
  <c r="J1079" i="2"/>
  <c r="J1078" i="2"/>
  <c r="J1077" i="2"/>
  <c r="J1076" i="2"/>
  <c r="J1075" i="2"/>
  <c r="J1074" i="2"/>
  <c r="J1073" i="2"/>
  <c r="J1072" i="2"/>
  <c r="J1071" i="2"/>
  <c r="J1070" i="2"/>
  <c r="J1069" i="2"/>
  <c r="J1068" i="2"/>
  <c r="J1067" i="2"/>
  <c r="J1066" i="2"/>
  <c r="J1065" i="2"/>
  <c r="J1064" i="2"/>
  <c r="J1063" i="2"/>
  <c r="J1062" i="2"/>
  <c r="J1061" i="2"/>
  <c r="J1060" i="2"/>
  <c r="J1059" i="2"/>
  <c r="J1058" i="2"/>
  <c r="J1057" i="2"/>
  <c r="J1056" i="2"/>
  <c r="J1055" i="2"/>
  <c r="J1054" i="2"/>
  <c r="J1053" i="2"/>
  <c r="J1052" i="2"/>
  <c r="J1051" i="2"/>
  <c r="J1050" i="2"/>
  <c r="J1049" i="2"/>
  <c r="J1048" i="2"/>
  <c r="J1047" i="2"/>
  <c r="J1046" i="2"/>
  <c r="J1045" i="2"/>
  <c r="J1044" i="2"/>
  <c r="J1043" i="2"/>
  <c r="J1042" i="2"/>
  <c r="J1041" i="2"/>
  <c r="J1040" i="2"/>
  <c r="J1039" i="2"/>
  <c r="J1038" i="2"/>
  <c r="J1037" i="2"/>
  <c r="J1036" i="2"/>
  <c r="J1035" i="2"/>
  <c r="J1034" i="2"/>
  <c r="J1033" i="2"/>
  <c r="J1032" i="2"/>
  <c r="J1031" i="2"/>
  <c r="J1030" i="2"/>
  <c r="J1029" i="2"/>
  <c r="J1028" i="2"/>
  <c r="J1027" i="2"/>
  <c r="J1026" i="2"/>
  <c r="J1025" i="2"/>
  <c r="J1024" i="2"/>
  <c r="J1023" i="2"/>
  <c r="J1022" i="2"/>
  <c r="J1021" i="2"/>
  <c r="J1020" i="2"/>
  <c r="J1019" i="2"/>
  <c r="J1018" i="2"/>
  <c r="J1017" i="2"/>
  <c r="J1016" i="2"/>
  <c r="J1015" i="2"/>
  <c r="J1014" i="2"/>
  <c r="J1013" i="2"/>
  <c r="J1012" i="2"/>
  <c r="J1011" i="2"/>
  <c r="J1010" i="2"/>
  <c r="J1009" i="2"/>
  <c r="J1008" i="2"/>
  <c r="J1007" i="2"/>
  <c r="J1006" i="2"/>
  <c r="J1005" i="2"/>
  <c r="J1004" i="2"/>
  <c r="J1003" i="2"/>
  <c r="J1002" i="2"/>
  <c r="J1001" i="2"/>
  <c r="J1000" i="2"/>
  <c r="J999" i="2"/>
  <c r="J998" i="2"/>
  <c r="J997" i="2"/>
  <c r="J996" i="2"/>
  <c r="J995" i="2"/>
  <c r="J994" i="2"/>
  <c r="J993" i="2"/>
  <c r="J992" i="2"/>
  <c r="J991" i="2"/>
  <c r="J990" i="2"/>
  <c r="J989" i="2"/>
  <c r="J988" i="2"/>
  <c r="J987" i="2"/>
  <c r="J986" i="2"/>
  <c r="J985" i="2"/>
  <c r="J984" i="2"/>
  <c r="J983" i="2"/>
  <c r="J982" i="2"/>
  <c r="J981" i="2"/>
  <c r="J980" i="2"/>
  <c r="J979" i="2"/>
  <c r="J978" i="2"/>
  <c r="J977" i="2"/>
  <c r="J976" i="2"/>
  <c r="J975" i="2"/>
  <c r="J974" i="2"/>
  <c r="J973" i="2"/>
  <c r="J972" i="2"/>
  <c r="J971" i="2"/>
  <c r="J970" i="2"/>
  <c r="J969" i="2"/>
  <c r="J968" i="2"/>
  <c r="J967" i="2"/>
  <c r="J966" i="2"/>
  <c r="J965" i="2"/>
  <c r="J964" i="2"/>
  <c r="J963" i="2"/>
  <c r="J962" i="2"/>
  <c r="J961" i="2"/>
  <c r="J960" i="2"/>
  <c r="J959" i="2"/>
  <c r="J958" i="2"/>
  <c r="J957" i="2"/>
  <c r="J956" i="2"/>
  <c r="J955" i="2"/>
  <c r="J954" i="2"/>
  <c r="J953" i="2"/>
  <c r="J952" i="2"/>
  <c r="J951" i="2"/>
  <c r="J950" i="2"/>
  <c r="J949" i="2"/>
  <c r="J948" i="2"/>
  <c r="J947" i="2"/>
  <c r="J946" i="2"/>
  <c r="J945" i="2"/>
  <c r="J944" i="2"/>
  <c r="J943" i="2"/>
  <c r="J942" i="2"/>
  <c r="J941" i="2"/>
  <c r="J940" i="2"/>
  <c r="J939" i="2"/>
  <c r="J938" i="2"/>
  <c r="J937" i="2"/>
  <c r="J936" i="2"/>
  <c r="J935" i="2"/>
  <c r="J934" i="2"/>
  <c r="J933" i="2"/>
  <c r="J932" i="2"/>
  <c r="J931" i="2"/>
  <c r="J930" i="2"/>
  <c r="J929" i="2"/>
  <c r="J928" i="2"/>
  <c r="J927" i="2"/>
  <c r="J926" i="2"/>
  <c r="J925" i="2"/>
  <c r="J924" i="2"/>
  <c r="J923" i="2"/>
  <c r="J922" i="2"/>
  <c r="J921" i="2"/>
  <c r="J920" i="2"/>
  <c r="J919" i="2"/>
  <c r="J918" i="2"/>
  <c r="J917" i="2"/>
  <c r="J916" i="2"/>
  <c r="J915" i="2"/>
  <c r="J914" i="2"/>
  <c r="J913" i="2"/>
  <c r="J912" i="2"/>
  <c r="J911" i="2"/>
  <c r="J910" i="2"/>
  <c r="J909" i="2"/>
  <c r="J908" i="2"/>
  <c r="J907" i="2"/>
  <c r="J906" i="2"/>
  <c r="J905" i="2"/>
  <c r="J904" i="2"/>
  <c r="J903" i="2"/>
  <c r="J902" i="2"/>
  <c r="J901" i="2"/>
  <c r="J900" i="2"/>
  <c r="J899" i="2"/>
  <c r="J898" i="2"/>
  <c r="J897" i="2"/>
  <c r="J896" i="2"/>
  <c r="J895" i="2"/>
  <c r="J894" i="2"/>
  <c r="J893" i="2"/>
  <c r="J892" i="2"/>
  <c r="J891" i="2"/>
  <c r="J890" i="2"/>
  <c r="J889" i="2"/>
  <c r="J888" i="2"/>
  <c r="J887" i="2"/>
  <c r="J886" i="2"/>
  <c r="J885" i="2"/>
  <c r="J884" i="2"/>
  <c r="J883" i="2"/>
  <c r="J882" i="2"/>
  <c r="J881" i="2"/>
  <c r="J880" i="2"/>
  <c r="J879" i="2"/>
  <c r="J878" i="2"/>
  <c r="J877" i="2"/>
  <c r="J876" i="2"/>
  <c r="J875" i="2"/>
  <c r="J874" i="2"/>
  <c r="J873" i="2"/>
  <c r="J872" i="2"/>
  <c r="J871" i="2"/>
  <c r="J870" i="2"/>
  <c r="J869" i="2"/>
  <c r="J868" i="2"/>
  <c r="J867" i="2"/>
  <c r="J866" i="2"/>
  <c r="J865" i="2"/>
  <c r="J864" i="2"/>
  <c r="J863" i="2"/>
  <c r="J862" i="2"/>
  <c r="J861" i="2"/>
  <c r="J860" i="2"/>
  <c r="J859" i="2"/>
  <c r="J858" i="2"/>
  <c r="J857" i="2"/>
  <c r="J856" i="2"/>
  <c r="J855" i="2"/>
  <c r="J854" i="2"/>
  <c r="J853" i="2"/>
  <c r="J852" i="2"/>
  <c r="J851" i="2"/>
  <c r="J850" i="2"/>
  <c r="J849" i="2"/>
  <c r="J848" i="2"/>
  <c r="J847" i="2"/>
  <c r="J846" i="2"/>
  <c r="J845" i="2"/>
  <c r="J844" i="2"/>
  <c r="J843" i="2"/>
  <c r="J842" i="2"/>
  <c r="J841" i="2"/>
  <c r="J840" i="2"/>
  <c r="J839" i="2"/>
  <c r="J838" i="2"/>
  <c r="J837" i="2"/>
  <c r="J836" i="2"/>
  <c r="J835" i="2"/>
  <c r="J834" i="2"/>
  <c r="J833" i="2"/>
  <c r="J832" i="2"/>
  <c r="J831" i="2"/>
  <c r="J830" i="2"/>
  <c r="J829" i="2"/>
  <c r="J828" i="2"/>
  <c r="J827" i="2"/>
  <c r="J826" i="2"/>
  <c r="J825" i="2"/>
  <c r="J824" i="2"/>
  <c r="J823" i="2"/>
  <c r="J822" i="2"/>
  <c r="J821" i="2"/>
  <c r="J820" i="2"/>
  <c r="J819" i="2"/>
  <c r="J818" i="2"/>
  <c r="J817" i="2"/>
  <c r="J816" i="2"/>
  <c r="J815" i="2"/>
  <c r="J814" i="2"/>
  <c r="J813" i="2"/>
  <c r="J812" i="2"/>
  <c r="J811" i="2"/>
  <c r="J810" i="2"/>
  <c r="J809" i="2"/>
  <c r="J808" i="2"/>
  <c r="J807" i="2"/>
  <c r="J806" i="2"/>
  <c r="J805" i="2"/>
  <c r="J804" i="2"/>
  <c r="J803" i="2"/>
  <c r="J802" i="2"/>
  <c r="J801" i="2"/>
  <c r="J800" i="2"/>
  <c r="J799" i="2"/>
  <c r="J798" i="2"/>
  <c r="J797" i="2"/>
  <c r="J796" i="2"/>
  <c r="J795" i="2"/>
  <c r="J794" i="2"/>
  <c r="J793" i="2"/>
  <c r="J792" i="2"/>
  <c r="J791" i="2"/>
  <c r="J790" i="2"/>
  <c r="J789" i="2"/>
  <c r="J788" i="2"/>
  <c r="J787" i="2"/>
  <c r="J786" i="2"/>
  <c r="J785" i="2"/>
  <c r="J784" i="2"/>
  <c r="J783" i="2"/>
  <c r="J782" i="2"/>
  <c r="J781" i="2"/>
  <c r="J780" i="2"/>
  <c r="J779" i="2"/>
  <c r="J778" i="2"/>
  <c r="J777" i="2"/>
  <c r="J776" i="2"/>
  <c r="J775" i="2"/>
  <c r="J774" i="2"/>
  <c r="J773" i="2"/>
  <c r="J772" i="2"/>
  <c r="J771" i="2"/>
  <c r="J770" i="2"/>
  <c r="J769" i="2"/>
  <c r="J768" i="2"/>
  <c r="J767" i="2"/>
  <c r="J766" i="2"/>
  <c r="J765" i="2"/>
  <c r="J764" i="2"/>
  <c r="J763" i="2"/>
  <c r="J762" i="2"/>
  <c r="J761" i="2"/>
  <c r="J760" i="2"/>
  <c r="J759" i="2"/>
  <c r="J758" i="2"/>
  <c r="J757" i="2"/>
  <c r="J756" i="2"/>
  <c r="J755" i="2"/>
  <c r="J754" i="2"/>
  <c r="J753" i="2"/>
  <c r="J752" i="2"/>
  <c r="J751" i="2"/>
  <c r="J750" i="2"/>
  <c r="J749" i="2"/>
  <c r="J748" i="2"/>
  <c r="J747" i="2"/>
  <c r="J746" i="2"/>
  <c r="J745" i="2"/>
  <c r="J744" i="2"/>
  <c r="J743" i="2"/>
  <c r="J742" i="2"/>
  <c r="J741" i="2"/>
  <c r="J740" i="2"/>
  <c r="J739" i="2"/>
  <c r="J738" i="2"/>
  <c r="J737" i="2"/>
  <c r="J736" i="2"/>
  <c r="J735" i="2"/>
  <c r="J734" i="2"/>
  <c r="J733" i="2"/>
  <c r="J732" i="2"/>
  <c r="J731" i="2"/>
  <c r="J730" i="2"/>
  <c r="J729" i="2"/>
  <c r="J728" i="2"/>
  <c r="J727" i="2"/>
  <c r="J726" i="2"/>
  <c r="J725" i="2"/>
  <c r="J724" i="2"/>
  <c r="J723" i="2"/>
  <c r="J722" i="2"/>
  <c r="J721" i="2"/>
  <c r="J720" i="2"/>
  <c r="J719" i="2"/>
  <c r="J718" i="2"/>
  <c r="J717" i="2"/>
  <c r="J716" i="2"/>
  <c r="J715" i="2"/>
  <c r="J714" i="2"/>
  <c r="J713" i="2"/>
  <c r="J712" i="2"/>
  <c r="J711" i="2"/>
  <c r="J710" i="2"/>
  <c r="J709" i="2"/>
  <c r="J708" i="2"/>
  <c r="J707" i="2"/>
  <c r="J706" i="2"/>
  <c r="J705" i="2"/>
  <c r="J704" i="2"/>
  <c r="J703" i="2"/>
  <c r="J702" i="2"/>
  <c r="J701" i="2"/>
  <c r="J700" i="2"/>
  <c r="J699" i="2"/>
  <c r="J698" i="2"/>
  <c r="J697" i="2"/>
  <c r="J696" i="2"/>
  <c r="J695" i="2"/>
  <c r="J694" i="2"/>
  <c r="J693" i="2"/>
  <c r="J692" i="2"/>
  <c r="J691" i="2"/>
  <c r="J690" i="2"/>
  <c r="J689" i="2"/>
  <c r="J688" i="2"/>
  <c r="J687" i="2"/>
  <c r="J686" i="2"/>
  <c r="J685" i="2"/>
  <c r="J684" i="2"/>
  <c r="J683" i="2"/>
  <c r="J682" i="2"/>
  <c r="J681" i="2"/>
  <c r="J680" i="2"/>
  <c r="J679" i="2"/>
  <c r="J678" i="2"/>
  <c r="J677" i="2"/>
  <c r="J676" i="2"/>
  <c r="J675" i="2"/>
  <c r="J674" i="2"/>
  <c r="J673" i="2"/>
  <c r="J672" i="2"/>
  <c r="J671" i="2"/>
  <c r="J670" i="2"/>
  <c r="J669" i="2"/>
  <c r="J668" i="2"/>
  <c r="J667" i="2"/>
  <c r="J666" i="2"/>
  <c r="J665" i="2"/>
  <c r="J664" i="2"/>
  <c r="J663" i="2"/>
  <c r="J662" i="2"/>
  <c r="J661" i="2"/>
  <c r="J660" i="2"/>
  <c r="J659" i="2"/>
  <c r="J658" i="2"/>
  <c r="J657" i="2"/>
  <c r="J656" i="2"/>
  <c r="J655" i="2"/>
  <c r="J654" i="2"/>
  <c r="J653" i="2"/>
  <c r="J652" i="2"/>
  <c r="J651" i="2"/>
  <c r="J650" i="2"/>
  <c r="J649" i="2"/>
  <c r="J648" i="2"/>
  <c r="J647" i="2"/>
  <c r="J646" i="2"/>
  <c r="J645" i="2"/>
  <c r="J644" i="2"/>
  <c r="J643" i="2"/>
  <c r="J642" i="2"/>
  <c r="J641" i="2"/>
  <c r="J640" i="2"/>
  <c r="J639" i="2"/>
  <c r="J638" i="2"/>
  <c r="J637" i="2"/>
  <c r="J636" i="2"/>
  <c r="J635" i="2"/>
  <c r="J634" i="2"/>
  <c r="J633" i="2"/>
  <c r="J632" i="2"/>
  <c r="J631" i="2"/>
  <c r="J630" i="2"/>
  <c r="J629" i="2"/>
  <c r="J628" i="2"/>
  <c r="J627" i="2"/>
  <c r="J626" i="2"/>
  <c r="J625" i="2"/>
  <c r="J624" i="2"/>
  <c r="J623" i="2"/>
  <c r="J622" i="2"/>
  <c r="J621" i="2"/>
  <c r="J620" i="2"/>
  <c r="J619" i="2"/>
  <c r="J618" i="2"/>
  <c r="J617" i="2"/>
  <c r="J616" i="2"/>
  <c r="J615" i="2"/>
  <c r="J614" i="2"/>
  <c r="J613" i="2"/>
  <c r="J612" i="2"/>
  <c r="J611" i="2"/>
  <c r="J610" i="2"/>
  <c r="J609" i="2"/>
  <c r="J608" i="2"/>
  <c r="J607" i="2"/>
  <c r="J606" i="2"/>
  <c r="J605" i="2"/>
  <c r="J604" i="2"/>
  <c r="J603" i="2"/>
  <c r="J602" i="2"/>
  <c r="J601" i="2"/>
  <c r="J600" i="2"/>
  <c r="J599" i="2"/>
  <c r="J598" i="2"/>
  <c r="J597" i="2"/>
  <c r="J596" i="2"/>
  <c r="J595" i="2"/>
  <c r="J594" i="2"/>
  <c r="J593" i="2"/>
  <c r="J592" i="2"/>
  <c r="J591" i="2"/>
  <c r="J590" i="2"/>
  <c r="J589" i="2"/>
  <c r="J588" i="2"/>
  <c r="J587" i="2"/>
  <c r="J586" i="2"/>
  <c r="J585" i="2"/>
  <c r="J584" i="2"/>
  <c r="J583" i="2"/>
  <c r="J582" i="2"/>
  <c r="J581" i="2"/>
  <c r="J580" i="2"/>
  <c r="J579" i="2"/>
  <c r="J578" i="2"/>
  <c r="J577" i="2"/>
  <c r="J576" i="2"/>
  <c r="J575" i="2"/>
  <c r="J574" i="2"/>
  <c r="J573" i="2"/>
  <c r="J572" i="2"/>
  <c r="J571" i="2"/>
  <c r="J570" i="2"/>
  <c r="J569" i="2"/>
  <c r="J568" i="2"/>
  <c r="J567" i="2"/>
  <c r="J566" i="2"/>
  <c r="J565" i="2"/>
  <c r="J564" i="2"/>
  <c r="J563" i="2"/>
  <c r="J562" i="2"/>
  <c r="J561" i="2"/>
  <c r="J560" i="2"/>
  <c r="J559" i="2"/>
  <c r="J558" i="2"/>
  <c r="J557" i="2"/>
  <c r="J556" i="2"/>
  <c r="J555" i="2"/>
  <c r="J554" i="2"/>
  <c r="J553" i="2"/>
  <c r="J552" i="2"/>
  <c r="J551" i="2"/>
  <c r="J550" i="2"/>
  <c r="J549" i="2"/>
  <c r="J548" i="2"/>
  <c r="J547" i="2"/>
  <c r="J546" i="2"/>
  <c r="J545" i="2"/>
  <c r="J544" i="2"/>
  <c r="J543" i="2"/>
  <c r="J542" i="2"/>
  <c r="J541" i="2"/>
  <c r="J540" i="2"/>
  <c r="J539" i="2"/>
  <c r="J538" i="2"/>
  <c r="J537" i="2"/>
  <c r="J536" i="2"/>
  <c r="J535" i="2"/>
  <c r="J534" i="2"/>
  <c r="J533" i="2"/>
  <c r="J532" i="2"/>
  <c r="J531" i="2"/>
  <c r="J530" i="2"/>
  <c r="J529" i="2"/>
  <c r="J528" i="2"/>
  <c r="J527" i="2"/>
  <c r="J526" i="2"/>
  <c r="J525" i="2"/>
  <c r="J524" i="2"/>
  <c r="J523" i="2"/>
  <c r="J522" i="2"/>
  <c r="J521" i="2"/>
  <c r="J520" i="2"/>
  <c r="J519" i="2"/>
  <c r="J518" i="2"/>
  <c r="J517" i="2"/>
  <c r="J516" i="2"/>
  <c r="J515" i="2"/>
  <c r="J514" i="2"/>
  <c r="J513" i="2"/>
  <c r="J512" i="2"/>
  <c r="J511" i="2"/>
  <c r="J510" i="2"/>
  <c r="J509" i="2"/>
  <c r="J508" i="2"/>
  <c r="J507" i="2"/>
  <c r="J506" i="2"/>
  <c r="J505" i="2"/>
  <c r="J504" i="2"/>
  <c r="J503" i="2"/>
  <c r="J502" i="2"/>
  <c r="J501" i="2"/>
  <c r="J500" i="2"/>
  <c r="J499" i="2"/>
  <c r="J498" i="2"/>
  <c r="J497" i="2"/>
  <c r="J496" i="2"/>
  <c r="J495" i="2"/>
  <c r="J494" i="2"/>
  <c r="J493" i="2"/>
  <c r="J492" i="2"/>
  <c r="J491" i="2"/>
  <c r="J490" i="2"/>
  <c r="J489" i="2"/>
  <c r="J488" i="2"/>
  <c r="J487" i="2"/>
  <c r="J486" i="2"/>
  <c r="J485" i="2"/>
  <c r="J484" i="2"/>
  <c r="J483" i="2"/>
  <c r="J482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70" i="2"/>
  <c r="J369" i="2"/>
  <c r="J368" i="2"/>
  <c r="J367" i="2"/>
  <c r="J366" i="2"/>
  <c r="J365" i="2"/>
  <c r="J364" i="2"/>
  <c r="J363" i="2"/>
  <c r="J362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8" i="2"/>
  <c r="J297" i="2"/>
  <c r="J296" i="2"/>
  <c r="J295" i="2"/>
  <c r="J294" i="2"/>
  <c r="J293" i="2"/>
  <c r="J292" i="2"/>
  <c r="J291" i="2"/>
  <c r="J290" i="2"/>
  <c r="J289" i="2"/>
  <c r="J288" i="2"/>
  <c r="J287" i="2"/>
  <c r="J286" i="2"/>
  <c r="J285" i="2"/>
  <c r="J284" i="2"/>
  <c r="J283" i="2"/>
  <c r="J282" i="2"/>
  <c r="J281" i="2"/>
  <c r="J280" i="2"/>
  <c r="J279" i="2"/>
  <c r="J278" i="2"/>
  <c r="J277" i="2"/>
  <c r="J276" i="2"/>
  <c r="J275" i="2"/>
  <c r="J274" i="2"/>
  <c r="J273" i="2"/>
  <c r="J272" i="2"/>
  <c r="J271" i="2"/>
  <c r="J270" i="2"/>
  <c r="J269" i="2"/>
  <c r="J268" i="2"/>
  <c r="J267" i="2"/>
  <c r="J266" i="2"/>
  <c r="J265" i="2"/>
  <c r="J264" i="2"/>
  <c r="J263" i="2"/>
  <c r="J262" i="2"/>
  <c r="J261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7" i="2"/>
  <c r="J246" i="2"/>
  <c r="J245" i="2"/>
  <c r="J244" i="2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3" i="2"/>
  <c r="J222" i="2"/>
  <c r="J221" i="2"/>
  <c r="J220" i="2"/>
  <c r="J219" i="2"/>
  <c r="J218" i="2"/>
  <c r="J217" i="2"/>
  <c r="J216" i="2"/>
  <c r="J215" i="2"/>
  <c r="J214" i="2"/>
  <c r="J213" i="2"/>
  <c r="J212" i="2"/>
  <c r="J211" i="2"/>
  <c r="J210" i="2"/>
  <c r="J209" i="2"/>
  <c r="J208" i="2"/>
  <c r="J207" i="2"/>
  <c r="J206" i="2"/>
  <c r="J205" i="2"/>
  <c r="J204" i="2"/>
  <c r="J203" i="2"/>
  <c r="J202" i="2"/>
  <c r="J201" i="2"/>
  <c r="J200" i="2"/>
  <c r="J199" i="2"/>
  <c r="J198" i="2"/>
  <c r="J197" i="2"/>
  <c r="J196" i="2"/>
  <c r="J195" i="2"/>
  <c r="J194" i="2"/>
  <c r="J193" i="2"/>
  <c r="J192" i="2"/>
  <c r="J191" i="2"/>
  <c r="J190" i="2"/>
  <c r="J189" i="2"/>
  <c r="J188" i="2"/>
  <c r="J187" i="2"/>
  <c r="J186" i="2"/>
  <c r="J185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63" i="2"/>
  <c r="J162" i="2"/>
  <c r="J161" i="2"/>
  <c r="J160" i="2"/>
  <c r="J159" i="2"/>
  <c r="J158" i="2"/>
  <c r="J157" i="2"/>
  <c r="J156" i="2"/>
  <c r="J155" i="2"/>
  <c r="J154" i="2"/>
  <c r="J153" i="2"/>
  <c r="J152" i="2"/>
  <c r="J151" i="2"/>
  <c r="J150" i="2"/>
  <c r="J149" i="2"/>
  <c r="J148" i="2"/>
  <c r="J147" i="2"/>
  <c r="J146" i="2"/>
  <c r="J145" i="2"/>
  <c r="J144" i="2"/>
  <c r="J143" i="2"/>
  <c r="J142" i="2"/>
  <c r="J141" i="2"/>
  <c r="J140" i="2"/>
  <c r="J139" i="2"/>
  <c r="J138" i="2"/>
  <c r="J137" i="2"/>
  <c r="J136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K25" i="2" s="1"/>
  <c r="F25" i="15" s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25" i="1"/>
  <c r="K25" i="1" s="1"/>
  <c r="D4" i="15"/>
  <c r="D5" i="15"/>
  <c r="D6" i="15"/>
  <c r="D7" i="15"/>
  <c r="D8" i="15"/>
  <c r="D9" i="15"/>
  <c r="D10" i="15"/>
  <c r="D11" i="15"/>
  <c r="D12" i="15"/>
  <c r="D13" i="15"/>
  <c r="D14" i="15"/>
  <c r="D15" i="15"/>
  <c r="D16" i="15"/>
  <c r="D17" i="15"/>
  <c r="D18" i="15"/>
  <c r="D19" i="15"/>
  <c r="D20" i="15"/>
  <c r="D21" i="15"/>
  <c r="D22" i="15"/>
  <c r="D23" i="15"/>
  <c r="D24" i="15"/>
  <c r="D25" i="15"/>
  <c r="D26" i="15"/>
  <c r="D27" i="15"/>
  <c r="D28" i="15"/>
  <c r="D29" i="15"/>
  <c r="D30" i="15"/>
  <c r="D31" i="15"/>
  <c r="D32" i="15"/>
  <c r="D33" i="15"/>
  <c r="D34" i="15"/>
  <c r="D35" i="15"/>
  <c r="D36" i="15"/>
  <c r="D37" i="15"/>
  <c r="D38" i="15"/>
  <c r="D39" i="15"/>
  <c r="D40" i="15"/>
  <c r="D41" i="15"/>
  <c r="D42" i="15"/>
  <c r="D43" i="15"/>
  <c r="D44" i="15"/>
  <c r="D45" i="15"/>
  <c r="D46" i="15"/>
  <c r="D47" i="15"/>
  <c r="D48" i="15"/>
  <c r="D49" i="15"/>
  <c r="D50" i="15"/>
  <c r="D51" i="15"/>
  <c r="D52" i="15"/>
  <c r="D53" i="15"/>
  <c r="D54" i="15"/>
  <c r="D55" i="15"/>
  <c r="D56" i="15"/>
  <c r="D57" i="15"/>
  <c r="D58" i="15"/>
  <c r="D59" i="15"/>
  <c r="D60" i="15"/>
  <c r="D61" i="15"/>
  <c r="D62" i="15"/>
  <c r="D63" i="15"/>
  <c r="D64" i="15"/>
  <c r="D65" i="15"/>
  <c r="D66" i="15"/>
  <c r="D67" i="15"/>
  <c r="D68" i="15"/>
  <c r="D69" i="15"/>
  <c r="D70" i="15"/>
  <c r="D71" i="15"/>
  <c r="D72" i="15"/>
  <c r="D73" i="15"/>
  <c r="D74" i="15"/>
  <c r="D75" i="15"/>
  <c r="D76" i="15"/>
  <c r="D77" i="15"/>
  <c r="D78" i="15"/>
  <c r="D79" i="15"/>
  <c r="D80" i="15"/>
  <c r="D81" i="15"/>
  <c r="D82" i="15"/>
  <c r="D83" i="15"/>
  <c r="D84" i="15"/>
  <c r="D85" i="15"/>
  <c r="D86" i="15"/>
  <c r="D87" i="15"/>
  <c r="D88" i="15"/>
  <c r="D89" i="15"/>
  <c r="D90" i="15"/>
  <c r="D91" i="15"/>
  <c r="D92" i="15"/>
  <c r="D93" i="15"/>
  <c r="D94" i="15"/>
  <c r="D95" i="15"/>
  <c r="D96" i="15"/>
  <c r="D97" i="15"/>
  <c r="D98" i="15"/>
  <c r="D99" i="15"/>
  <c r="D100" i="15"/>
  <c r="D101" i="15"/>
  <c r="D102" i="15"/>
  <c r="D103" i="15"/>
  <c r="D104" i="15"/>
  <c r="D105" i="15"/>
  <c r="D106" i="15"/>
  <c r="D107" i="15"/>
  <c r="D108" i="15"/>
  <c r="D109" i="15"/>
  <c r="D110" i="15"/>
  <c r="D111" i="15"/>
  <c r="D112" i="15"/>
  <c r="D113" i="15"/>
  <c r="D114" i="15"/>
  <c r="D115" i="15"/>
  <c r="D116" i="15"/>
  <c r="D117" i="15"/>
  <c r="D118" i="15"/>
  <c r="D119" i="15"/>
  <c r="D120" i="15"/>
  <c r="D121" i="15"/>
  <c r="D122" i="15"/>
  <c r="D123" i="15"/>
  <c r="D124" i="15"/>
  <c r="D125" i="15"/>
  <c r="D126" i="15"/>
  <c r="D127" i="15"/>
  <c r="D128" i="15"/>
  <c r="D129" i="15"/>
  <c r="D130" i="15"/>
  <c r="D131" i="15"/>
  <c r="D132" i="15"/>
  <c r="D133" i="15"/>
  <c r="D134" i="15"/>
  <c r="D135" i="15"/>
  <c r="D136" i="15"/>
  <c r="D137" i="15"/>
  <c r="D138" i="15"/>
  <c r="D139" i="15"/>
  <c r="D140" i="15"/>
  <c r="D141" i="15"/>
  <c r="D142" i="15"/>
  <c r="D143" i="15"/>
  <c r="D144" i="15"/>
  <c r="D145" i="15"/>
  <c r="D146" i="15"/>
  <c r="D147" i="15"/>
  <c r="D148" i="15"/>
  <c r="D149" i="15"/>
  <c r="D150" i="15"/>
  <c r="D151" i="15"/>
  <c r="D152" i="15"/>
  <c r="D153" i="15"/>
  <c r="D154" i="15"/>
  <c r="D155" i="15"/>
  <c r="D156" i="15"/>
  <c r="D157" i="15"/>
  <c r="D158" i="15"/>
  <c r="D159" i="15"/>
  <c r="D160" i="15"/>
  <c r="D161" i="15"/>
  <c r="D162" i="15"/>
  <c r="D163" i="15"/>
  <c r="D164" i="15"/>
  <c r="D165" i="15"/>
  <c r="D166" i="15"/>
  <c r="D167" i="15"/>
  <c r="D168" i="15"/>
  <c r="D169" i="15"/>
  <c r="D170" i="15"/>
  <c r="D171" i="15"/>
  <c r="D172" i="15"/>
  <c r="D173" i="15"/>
  <c r="D174" i="15"/>
  <c r="D175" i="15"/>
  <c r="D176" i="15"/>
  <c r="D177" i="15"/>
  <c r="D178" i="15"/>
  <c r="D179" i="15"/>
  <c r="D180" i="15"/>
  <c r="D181" i="15"/>
  <c r="D182" i="15"/>
  <c r="D183" i="15"/>
  <c r="D184" i="15"/>
  <c r="D185" i="15"/>
  <c r="D186" i="15"/>
  <c r="D187" i="15"/>
  <c r="D188" i="15"/>
  <c r="D189" i="15"/>
  <c r="D190" i="15"/>
  <c r="D191" i="15"/>
  <c r="D192" i="15"/>
  <c r="D193" i="15"/>
  <c r="D194" i="15"/>
  <c r="D195" i="15"/>
  <c r="D196" i="15"/>
  <c r="D197" i="15"/>
  <c r="D198" i="15"/>
  <c r="D199" i="15"/>
  <c r="D200" i="15"/>
  <c r="D201" i="15"/>
  <c r="D202" i="15"/>
  <c r="D203" i="15"/>
  <c r="D204" i="15"/>
  <c r="D205" i="15"/>
  <c r="D206" i="15"/>
  <c r="D207" i="15"/>
  <c r="D208" i="15"/>
  <c r="D209" i="15"/>
  <c r="D210" i="15"/>
  <c r="D211" i="15"/>
  <c r="D212" i="15"/>
  <c r="D213" i="15"/>
  <c r="D214" i="15"/>
  <c r="D215" i="15"/>
  <c r="D216" i="15"/>
  <c r="D217" i="15"/>
  <c r="D218" i="15"/>
  <c r="D219" i="15"/>
  <c r="D220" i="15"/>
  <c r="D221" i="15"/>
  <c r="D222" i="15"/>
  <c r="D223" i="15"/>
  <c r="D224" i="15"/>
  <c r="D225" i="15"/>
  <c r="D226" i="15"/>
  <c r="D227" i="15"/>
  <c r="D228" i="15"/>
  <c r="D229" i="15"/>
  <c r="D230" i="15"/>
  <c r="D231" i="15"/>
  <c r="D232" i="15"/>
  <c r="D233" i="15"/>
  <c r="D234" i="15"/>
  <c r="D235" i="15"/>
  <c r="D236" i="15"/>
  <c r="D237" i="15"/>
  <c r="D238" i="15"/>
  <c r="D239" i="15"/>
  <c r="D240" i="15"/>
  <c r="D241" i="15"/>
  <c r="D242" i="15"/>
  <c r="D243" i="15"/>
  <c r="D244" i="15"/>
  <c r="D245" i="15"/>
  <c r="D246" i="15"/>
  <c r="D247" i="15"/>
  <c r="D248" i="15"/>
  <c r="D249" i="15"/>
  <c r="D250" i="15"/>
  <c r="D251" i="15"/>
  <c r="D252" i="15"/>
  <c r="D253" i="15"/>
  <c r="D254" i="15"/>
  <c r="D255" i="15"/>
  <c r="D256" i="15"/>
  <c r="D257" i="15"/>
  <c r="D258" i="15"/>
  <c r="D259" i="15"/>
  <c r="D260" i="15"/>
  <c r="D261" i="15"/>
  <c r="D262" i="15"/>
  <c r="D263" i="15"/>
  <c r="D264" i="15"/>
  <c r="D265" i="15"/>
  <c r="D266" i="15"/>
  <c r="D267" i="15"/>
  <c r="D268" i="15"/>
  <c r="D269" i="15"/>
  <c r="D270" i="15"/>
  <c r="D271" i="15"/>
  <c r="D272" i="15"/>
  <c r="D273" i="15"/>
  <c r="D274" i="15"/>
  <c r="D275" i="15"/>
  <c r="D276" i="15"/>
  <c r="D277" i="15"/>
  <c r="D278" i="15"/>
  <c r="D279" i="15"/>
  <c r="D280" i="15"/>
  <c r="D281" i="15"/>
  <c r="D282" i="15"/>
  <c r="D283" i="15"/>
  <c r="D284" i="15"/>
  <c r="D285" i="15"/>
  <c r="D286" i="15"/>
  <c r="D287" i="15"/>
  <c r="D288" i="15"/>
  <c r="D289" i="15"/>
  <c r="D290" i="15"/>
  <c r="D291" i="15"/>
  <c r="D292" i="15"/>
  <c r="D293" i="15"/>
  <c r="D294" i="15"/>
  <c r="D295" i="15"/>
  <c r="D296" i="15"/>
  <c r="D297" i="15"/>
  <c r="D298" i="15"/>
  <c r="D299" i="15"/>
  <c r="D300" i="15"/>
  <c r="D301" i="15"/>
  <c r="D302" i="15"/>
  <c r="D303" i="15"/>
  <c r="D304" i="15"/>
  <c r="D305" i="15"/>
  <c r="D306" i="15"/>
  <c r="D307" i="15"/>
  <c r="D308" i="15"/>
  <c r="D309" i="15"/>
  <c r="D310" i="15"/>
  <c r="D311" i="15"/>
  <c r="D312" i="15"/>
  <c r="D313" i="15"/>
  <c r="D314" i="15"/>
  <c r="D315" i="15"/>
  <c r="D316" i="15"/>
  <c r="D317" i="15"/>
  <c r="D318" i="15"/>
  <c r="D319" i="15"/>
  <c r="D320" i="15"/>
  <c r="D321" i="15"/>
  <c r="D322" i="15"/>
  <c r="D323" i="15"/>
  <c r="D324" i="15"/>
  <c r="D325" i="15"/>
  <c r="D326" i="15"/>
  <c r="D327" i="15"/>
  <c r="D328" i="15"/>
  <c r="D329" i="15"/>
  <c r="D330" i="15"/>
  <c r="D331" i="15"/>
  <c r="D332" i="15"/>
  <c r="D333" i="15"/>
  <c r="D334" i="15"/>
  <c r="D335" i="15"/>
  <c r="D336" i="15"/>
  <c r="D337" i="15"/>
  <c r="D338" i="15"/>
  <c r="D339" i="15"/>
  <c r="D340" i="15"/>
  <c r="D341" i="15"/>
  <c r="D342" i="15"/>
  <c r="D343" i="15"/>
  <c r="D344" i="15"/>
  <c r="D345" i="15"/>
  <c r="D346" i="15"/>
  <c r="D347" i="15"/>
  <c r="D348" i="15"/>
  <c r="D349" i="15"/>
  <c r="D350" i="15"/>
  <c r="D351" i="15"/>
  <c r="D352" i="15"/>
  <c r="D353" i="15"/>
  <c r="D354" i="15"/>
  <c r="D355" i="15"/>
  <c r="D356" i="15"/>
  <c r="D357" i="15"/>
  <c r="D358" i="15"/>
  <c r="D359" i="15"/>
  <c r="D360" i="15"/>
  <c r="D361" i="15"/>
  <c r="D362" i="15"/>
  <c r="D363" i="15"/>
  <c r="D364" i="15"/>
  <c r="D365" i="15"/>
  <c r="D366" i="15"/>
  <c r="D367" i="15"/>
  <c r="D368" i="15"/>
  <c r="D369" i="15"/>
  <c r="D370" i="15"/>
  <c r="D371" i="15"/>
  <c r="D372" i="15"/>
  <c r="D373" i="15"/>
  <c r="D374" i="15"/>
  <c r="D375" i="15"/>
  <c r="D376" i="15"/>
  <c r="D377" i="15"/>
  <c r="D378" i="15"/>
  <c r="D379" i="15"/>
  <c r="D380" i="15"/>
  <c r="D381" i="15"/>
  <c r="D382" i="15"/>
  <c r="D383" i="15"/>
  <c r="D384" i="15"/>
  <c r="D385" i="15"/>
  <c r="D386" i="15"/>
  <c r="D387" i="15"/>
  <c r="D388" i="15"/>
  <c r="D389" i="15"/>
  <c r="D390" i="15"/>
  <c r="D391" i="15"/>
  <c r="D392" i="15"/>
  <c r="D393" i="15"/>
  <c r="D394" i="15"/>
  <c r="D395" i="15"/>
  <c r="D396" i="15"/>
  <c r="D397" i="15"/>
  <c r="D398" i="15"/>
  <c r="D399" i="15"/>
  <c r="D400" i="15"/>
  <c r="D401" i="15"/>
  <c r="D402" i="15"/>
  <c r="D403" i="15"/>
  <c r="D404" i="15"/>
  <c r="D405" i="15"/>
  <c r="D406" i="15"/>
  <c r="D407" i="15"/>
  <c r="D408" i="15"/>
  <c r="D409" i="15"/>
  <c r="D410" i="15"/>
  <c r="D411" i="15"/>
  <c r="D412" i="15"/>
  <c r="D413" i="15"/>
  <c r="D414" i="15"/>
  <c r="D415" i="15"/>
  <c r="D416" i="15"/>
  <c r="D417" i="15"/>
  <c r="D418" i="15"/>
  <c r="D419" i="15"/>
  <c r="D420" i="15"/>
  <c r="D421" i="15"/>
  <c r="D422" i="15"/>
  <c r="D423" i="15"/>
  <c r="D424" i="15"/>
  <c r="D425" i="15"/>
  <c r="D426" i="15"/>
  <c r="D427" i="15"/>
  <c r="D428" i="15"/>
  <c r="D429" i="15"/>
  <c r="D430" i="15"/>
  <c r="D431" i="15"/>
  <c r="D432" i="15"/>
  <c r="D433" i="15"/>
  <c r="D434" i="15"/>
  <c r="D435" i="15"/>
  <c r="D436" i="15"/>
  <c r="D437" i="15"/>
  <c r="D438" i="15"/>
  <c r="D439" i="15"/>
  <c r="D440" i="15"/>
  <c r="D441" i="15"/>
  <c r="D442" i="15"/>
  <c r="D443" i="15"/>
  <c r="D444" i="15"/>
  <c r="D445" i="15"/>
  <c r="D446" i="15"/>
  <c r="D447" i="15"/>
  <c r="D448" i="15"/>
  <c r="D449" i="15"/>
  <c r="D450" i="15"/>
  <c r="D451" i="15"/>
  <c r="D452" i="15"/>
  <c r="D453" i="15"/>
  <c r="D454" i="15"/>
  <c r="D455" i="15"/>
  <c r="D456" i="15"/>
  <c r="D457" i="15"/>
  <c r="D458" i="15"/>
  <c r="D459" i="15"/>
  <c r="D460" i="15"/>
  <c r="D461" i="15"/>
  <c r="D462" i="15"/>
  <c r="D463" i="15"/>
  <c r="D464" i="15"/>
  <c r="D465" i="15"/>
  <c r="D466" i="15"/>
  <c r="D467" i="15"/>
  <c r="D468" i="15"/>
  <c r="D469" i="15"/>
  <c r="D470" i="15"/>
  <c r="D471" i="15"/>
  <c r="D472" i="15"/>
  <c r="D473" i="15"/>
  <c r="D474" i="15"/>
  <c r="D475" i="15"/>
  <c r="D476" i="15"/>
  <c r="D477" i="15"/>
  <c r="D478" i="15"/>
  <c r="D479" i="15"/>
  <c r="D480" i="15"/>
  <c r="D481" i="15"/>
  <c r="D482" i="15"/>
  <c r="D483" i="15"/>
  <c r="D484" i="15"/>
  <c r="D485" i="15"/>
  <c r="D486" i="15"/>
  <c r="D487" i="15"/>
  <c r="D488" i="15"/>
  <c r="D489" i="15"/>
  <c r="D490" i="15"/>
  <c r="D491" i="15"/>
  <c r="D492" i="15"/>
  <c r="D493" i="15"/>
  <c r="D494" i="15"/>
  <c r="D495" i="15"/>
  <c r="D496" i="15"/>
  <c r="D497" i="15"/>
  <c r="D498" i="15"/>
  <c r="D499" i="15"/>
  <c r="D500" i="15"/>
  <c r="D501" i="15"/>
  <c r="D502" i="15"/>
  <c r="D503" i="15"/>
  <c r="D504" i="15"/>
  <c r="D505" i="15"/>
  <c r="D506" i="15"/>
  <c r="D507" i="15"/>
  <c r="D508" i="15"/>
  <c r="D509" i="15"/>
  <c r="D510" i="15"/>
  <c r="D511" i="15"/>
  <c r="D512" i="15"/>
  <c r="D513" i="15"/>
  <c r="D514" i="15"/>
  <c r="D515" i="15"/>
  <c r="D516" i="15"/>
  <c r="D517" i="15"/>
  <c r="D518" i="15"/>
  <c r="D519" i="15"/>
  <c r="D520" i="15"/>
  <c r="D521" i="15"/>
  <c r="D522" i="15"/>
  <c r="D523" i="15"/>
  <c r="D524" i="15"/>
  <c r="D525" i="15"/>
  <c r="D526" i="15"/>
  <c r="D527" i="15"/>
  <c r="D528" i="15"/>
  <c r="D529" i="15"/>
  <c r="D530" i="15"/>
  <c r="D531" i="15"/>
  <c r="D532" i="15"/>
  <c r="D533" i="15"/>
  <c r="D534" i="15"/>
  <c r="D535" i="15"/>
  <c r="D536" i="15"/>
  <c r="D537" i="15"/>
  <c r="D538" i="15"/>
  <c r="D539" i="15"/>
  <c r="D540" i="15"/>
  <c r="D541" i="15"/>
  <c r="D542" i="15"/>
  <c r="D543" i="15"/>
  <c r="D544" i="15"/>
  <c r="D545" i="15"/>
  <c r="D546" i="15"/>
  <c r="D547" i="15"/>
  <c r="D548" i="15"/>
  <c r="D549" i="15"/>
  <c r="D550" i="15"/>
  <c r="D551" i="15"/>
  <c r="D552" i="15"/>
  <c r="D553" i="15"/>
  <c r="D554" i="15"/>
  <c r="D555" i="15"/>
  <c r="D556" i="15"/>
  <c r="D557" i="15"/>
  <c r="D558" i="15"/>
  <c r="D559" i="15"/>
  <c r="D560" i="15"/>
  <c r="D561" i="15"/>
  <c r="D562" i="15"/>
  <c r="D563" i="15"/>
  <c r="D564" i="15"/>
  <c r="D565" i="15"/>
  <c r="D566" i="15"/>
  <c r="D567" i="15"/>
  <c r="D568" i="15"/>
  <c r="D569" i="15"/>
  <c r="D570" i="15"/>
  <c r="D571" i="15"/>
  <c r="D572" i="15"/>
  <c r="D573" i="15"/>
  <c r="D574" i="15"/>
  <c r="D575" i="15"/>
  <c r="D576" i="15"/>
  <c r="D577" i="15"/>
  <c r="D578" i="15"/>
  <c r="D579" i="15"/>
  <c r="D580" i="15"/>
  <c r="D581" i="15"/>
  <c r="D582" i="15"/>
  <c r="D583" i="15"/>
  <c r="D584" i="15"/>
  <c r="D585" i="15"/>
  <c r="D586" i="15"/>
  <c r="D587" i="15"/>
  <c r="D588" i="15"/>
  <c r="D589" i="15"/>
  <c r="D590" i="15"/>
  <c r="D591" i="15"/>
  <c r="D592" i="15"/>
  <c r="D593" i="15"/>
  <c r="D594" i="15"/>
  <c r="D595" i="15"/>
  <c r="D596" i="15"/>
  <c r="D597" i="15"/>
  <c r="D598" i="15"/>
  <c r="D599" i="15"/>
  <c r="D600" i="15"/>
  <c r="D601" i="15"/>
  <c r="D602" i="15"/>
  <c r="D603" i="15"/>
  <c r="D604" i="15"/>
  <c r="D605" i="15"/>
  <c r="D606" i="15"/>
  <c r="D607" i="15"/>
  <c r="D608" i="15"/>
  <c r="D609" i="15"/>
  <c r="D610" i="15"/>
  <c r="D611" i="15"/>
  <c r="D612" i="15"/>
  <c r="D613" i="15"/>
  <c r="D614" i="15"/>
  <c r="D615" i="15"/>
  <c r="D616" i="15"/>
  <c r="D617" i="15"/>
  <c r="D618" i="15"/>
  <c r="D619" i="15"/>
  <c r="D620" i="15"/>
  <c r="D621" i="15"/>
  <c r="D622" i="15"/>
  <c r="D623" i="15"/>
  <c r="D624" i="15"/>
  <c r="D625" i="15"/>
  <c r="D626" i="15"/>
  <c r="D627" i="15"/>
  <c r="D628" i="15"/>
  <c r="D629" i="15"/>
  <c r="D630" i="15"/>
  <c r="D631" i="15"/>
  <c r="D632" i="15"/>
  <c r="D633" i="15"/>
  <c r="D634" i="15"/>
  <c r="D635" i="15"/>
  <c r="D636" i="15"/>
  <c r="D637" i="15"/>
  <c r="D638" i="15"/>
  <c r="D639" i="15"/>
  <c r="D640" i="15"/>
  <c r="D641" i="15"/>
  <c r="D642" i="15"/>
  <c r="D643" i="15"/>
  <c r="D644" i="15"/>
  <c r="D645" i="15"/>
  <c r="D646" i="15"/>
  <c r="D647" i="15"/>
  <c r="D648" i="15"/>
  <c r="D649" i="15"/>
  <c r="D650" i="15"/>
  <c r="D651" i="15"/>
  <c r="D652" i="15"/>
  <c r="D653" i="15"/>
  <c r="D654" i="15"/>
  <c r="D655" i="15"/>
  <c r="D656" i="15"/>
  <c r="D657" i="15"/>
  <c r="D658" i="15"/>
  <c r="D659" i="15"/>
  <c r="D660" i="15"/>
  <c r="D661" i="15"/>
  <c r="D662" i="15"/>
  <c r="D663" i="15"/>
  <c r="D664" i="15"/>
  <c r="D665" i="15"/>
  <c r="D666" i="15"/>
  <c r="D667" i="15"/>
  <c r="D668" i="15"/>
  <c r="D669" i="15"/>
  <c r="D670" i="15"/>
  <c r="D671" i="15"/>
  <c r="D672" i="15"/>
  <c r="D673" i="15"/>
  <c r="D674" i="15"/>
  <c r="D675" i="15"/>
  <c r="D676" i="15"/>
  <c r="D677" i="15"/>
  <c r="D678" i="15"/>
  <c r="D679" i="15"/>
  <c r="D680" i="15"/>
  <c r="D681" i="15"/>
  <c r="D682" i="15"/>
  <c r="D683" i="15"/>
  <c r="D684" i="15"/>
  <c r="D685" i="15"/>
  <c r="D686" i="15"/>
  <c r="D687" i="15"/>
  <c r="D688" i="15"/>
  <c r="D689" i="15"/>
  <c r="D690" i="15"/>
  <c r="D691" i="15"/>
  <c r="D692" i="15"/>
  <c r="D693" i="15"/>
  <c r="D694" i="15"/>
  <c r="D695" i="15"/>
  <c r="D696" i="15"/>
  <c r="D697" i="15"/>
  <c r="D698" i="15"/>
  <c r="D699" i="15"/>
  <c r="D700" i="15"/>
  <c r="D701" i="15"/>
  <c r="D702" i="15"/>
  <c r="D703" i="15"/>
  <c r="D704" i="15"/>
  <c r="D705" i="15"/>
  <c r="D706" i="15"/>
  <c r="D707" i="15"/>
  <c r="D708" i="15"/>
  <c r="D709" i="15"/>
  <c r="D710" i="15"/>
  <c r="D711" i="15"/>
  <c r="D712" i="15"/>
  <c r="D713" i="15"/>
  <c r="D714" i="15"/>
  <c r="D715" i="15"/>
  <c r="D716" i="15"/>
  <c r="D717" i="15"/>
  <c r="D718" i="15"/>
  <c r="D719" i="15"/>
  <c r="D720" i="15"/>
  <c r="D721" i="15"/>
  <c r="D722" i="15"/>
  <c r="D723" i="15"/>
  <c r="D724" i="15"/>
  <c r="D725" i="15"/>
  <c r="D726" i="15"/>
  <c r="D727" i="15"/>
  <c r="D728" i="15"/>
  <c r="D729" i="15"/>
  <c r="D730" i="15"/>
  <c r="D731" i="15"/>
  <c r="D732" i="15"/>
  <c r="D733" i="15"/>
  <c r="D734" i="15"/>
  <c r="D735" i="15"/>
  <c r="D736" i="15"/>
  <c r="D737" i="15"/>
  <c r="D738" i="15"/>
  <c r="D739" i="15"/>
  <c r="D740" i="15"/>
  <c r="D741" i="15"/>
  <c r="D742" i="15"/>
  <c r="D743" i="15"/>
  <c r="D744" i="15"/>
  <c r="D745" i="15"/>
  <c r="D746" i="15"/>
  <c r="D747" i="15"/>
  <c r="D748" i="15"/>
  <c r="D749" i="15"/>
  <c r="D750" i="15"/>
  <c r="D751" i="15"/>
  <c r="D752" i="15"/>
  <c r="D753" i="15"/>
  <c r="D754" i="15"/>
  <c r="D755" i="15"/>
  <c r="D756" i="15"/>
  <c r="D757" i="15"/>
  <c r="D758" i="15"/>
  <c r="D759" i="15"/>
  <c r="D760" i="15"/>
  <c r="D761" i="15"/>
  <c r="D762" i="15"/>
  <c r="D763" i="15"/>
  <c r="D764" i="15"/>
  <c r="D765" i="15"/>
  <c r="D766" i="15"/>
  <c r="D767" i="15"/>
  <c r="D768" i="15"/>
  <c r="D769" i="15"/>
  <c r="D770" i="15"/>
  <c r="D771" i="15"/>
  <c r="D772" i="15"/>
  <c r="D773" i="15"/>
  <c r="D774" i="15"/>
  <c r="D775" i="15"/>
  <c r="D776" i="15"/>
  <c r="D777" i="15"/>
  <c r="D778" i="15"/>
  <c r="D779" i="15"/>
  <c r="D780" i="15"/>
  <c r="D781" i="15"/>
  <c r="D782" i="15"/>
  <c r="D783" i="15"/>
  <c r="D784" i="15"/>
  <c r="D785" i="15"/>
  <c r="D786" i="15"/>
  <c r="D787" i="15"/>
  <c r="D788" i="15"/>
  <c r="D789" i="15"/>
  <c r="D790" i="15"/>
  <c r="D791" i="15"/>
  <c r="D792" i="15"/>
  <c r="D793" i="15"/>
  <c r="D794" i="15"/>
  <c r="D795" i="15"/>
  <c r="D796" i="15"/>
  <c r="D797" i="15"/>
  <c r="D798" i="15"/>
  <c r="D799" i="15"/>
  <c r="D800" i="15"/>
  <c r="D801" i="15"/>
  <c r="D802" i="15"/>
  <c r="D803" i="15"/>
  <c r="D804" i="15"/>
  <c r="D805" i="15"/>
  <c r="D806" i="15"/>
  <c r="D807" i="15"/>
  <c r="D808" i="15"/>
  <c r="D809" i="15"/>
  <c r="D810" i="15"/>
  <c r="D811" i="15"/>
  <c r="D812" i="15"/>
  <c r="D813" i="15"/>
  <c r="D814" i="15"/>
  <c r="D815" i="15"/>
  <c r="D816" i="15"/>
  <c r="D817" i="15"/>
  <c r="D818" i="15"/>
  <c r="D819" i="15"/>
  <c r="D820" i="15"/>
  <c r="D821" i="15"/>
  <c r="D822" i="15"/>
  <c r="D823" i="15"/>
  <c r="D824" i="15"/>
  <c r="D825" i="15"/>
  <c r="D826" i="15"/>
  <c r="D827" i="15"/>
  <c r="D828" i="15"/>
  <c r="D829" i="15"/>
  <c r="D830" i="15"/>
  <c r="D831" i="15"/>
  <c r="D832" i="15"/>
  <c r="D833" i="15"/>
  <c r="D834" i="15"/>
  <c r="D835" i="15"/>
  <c r="D836" i="15"/>
  <c r="D837" i="15"/>
  <c r="D838" i="15"/>
  <c r="D839" i="15"/>
  <c r="D840" i="15"/>
  <c r="D841" i="15"/>
  <c r="D842" i="15"/>
  <c r="D843" i="15"/>
  <c r="D844" i="15"/>
  <c r="D845" i="15"/>
  <c r="D846" i="15"/>
  <c r="D847" i="15"/>
  <c r="D848" i="15"/>
  <c r="D849" i="15"/>
  <c r="D850" i="15"/>
  <c r="D851" i="15"/>
  <c r="D852" i="15"/>
  <c r="D853" i="15"/>
  <c r="D854" i="15"/>
  <c r="D855" i="15"/>
  <c r="D856" i="15"/>
  <c r="D857" i="15"/>
  <c r="D858" i="15"/>
  <c r="D859" i="15"/>
  <c r="D860" i="15"/>
  <c r="D861" i="15"/>
  <c r="D862" i="15"/>
  <c r="D863" i="15"/>
  <c r="D864" i="15"/>
  <c r="D865" i="15"/>
  <c r="D866" i="15"/>
  <c r="D867" i="15"/>
  <c r="D868" i="15"/>
  <c r="D869" i="15"/>
  <c r="D870" i="15"/>
  <c r="D871" i="15"/>
  <c r="D872" i="15"/>
  <c r="D873" i="15"/>
  <c r="D874" i="15"/>
  <c r="D875" i="15"/>
  <c r="D876" i="15"/>
  <c r="D877" i="15"/>
  <c r="D878" i="15"/>
  <c r="D879" i="15"/>
  <c r="D880" i="15"/>
  <c r="D881" i="15"/>
  <c r="D882" i="15"/>
  <c r="D883" i="15"/>
  <c r="D884" i="15"/>
  <c r="D885" i="15"/>
  <c r="D886" i="15"/>
  <c r="D887" i="15"/>
  <c r="D888" i="15"/>
  <c r="D889" i="15"/>
  <c r="D890" i="15"/>
  <c r="D891" i="15"/>
  <c r="D892" i="15"/>
  <c r="D893" i="15"/>
  <c r="D894" i="15"/>
  <c r="D895" i="15"/>
  <c r="D896" i="15"/>
  <c r="D897" i="15"/>
  <c r="D898" i="15"/>
  <c r="D899" i="15"/>
  <c r="D900" i="15"/>
  <c r="D901" i="15"/>
  <c r="D902" i="15"/>
  <c r="D903" i="15"/>
  <c r="D904" i="15"/>
  <c r="D905" i="15"/>
  <c r="D906" i="15"/>
  <c r="D907" i="15"/>
  <c r="D908" i="15"/>
  <c r="D909" i="15"/>
  <c r="D910" i="15"/>
  <c r="D911" i="15"/>
  <c r="D912" i="15"/>
  <c r="D913" i="15"/>
  <c r="D914" i="15"/>
  <c r="D915" i="15"/>
  <c r="D916" i="15"/>
  <c r="D917" i="15"/>
  <c r="D918" i="15"/>
  <c r="D919" i="15"/>
  <c r="D920" i="15"/>
  <c r="D921" i="15"/>
  <c r="D922" i="15"/>
  <c r="D923" i="15"/>
  <c r="D924" i="15"/>
  <c r="D925" i="15"/>
  <c r="D926" i="15"/>
  <c r="D927" i="15"/>
  <c r="D928" i="15"/>
  <c r="D929" i="15"/>
  <c r="D930" i="15"/>
  <c r="D931" i="15"/>
  <c r="D932" i="15"/>
  <c r="D933" i="15"/>
  <c r="D934" i="15"/>
  <c r="D935" i="15"/>
  <c r="D936" i="15"/>
  <c r="D937" i="15"/>
  <c r="D938" i="15"/>
  <c r="D939" i="15"/>
  <c r="D940" i="15"/>
  <c r="D941" i="15"/>
  <c r="D942" i="15"/>
  <c r="D943" i="15"/>
  <c r="D944" i="15"/>
  <c r="D945" i="15"/>
  <c r="D946" i="15"/>
  <c r="D947" i="15"/>
  <c r="D948" i="15"/>
  <c r="D949" i="15"/>
  <c r="D950" i="15"/>
  <c r="D951" i="15"/>
  <c r="D952" i="15"/>
  <c r="D953" i="15"/>
  <c r="D954" i="15"/>
  <c r="D955" i="15"/>
  <c r="D956" i="15"/>
  <c r="D957" i="15"/>
  <c r="D958" i="15"/>
  <c r="D959" i="15"/>
  <c r="D960" i="15"/>
  <c r="D961" i="15"/>
  <c r="D962" i="15"/>
  <c r="D963" i="15"/>
  <c r="D964" i="15"/>
  <c r="D965" i="15"/>
  <c r="D966" i="15"/>
  <c r="D967" i="15"/>
  <c r="D968" i="15"/>
  <c r="D969" i="15"/>
  <c r="D970" i="15"/>
  <c r="D971" i="15"/>
  <c r="D972" i="15"/>
  <c r="D973" i="15"/>
  <c r="D974" i="15"/>
  <c r="D975" i="15"/>
  <c r="D976" i="15"/>
  <c r="D977" i="15"/>
  <c r="D978" i="15"/>
  <c r="D979" i="15"/>
  <c r="D980" i="15"/>
  <c r="D981" i="15"/>
  <c r="D982" i="15"/>
  <c r="D983" i="15"/>
  <c r="D984" i="15"/>
  <c r="D985" i="15"/>
  <c r="D986" i="15"/>
  <c r="D987" i="15"/>
  <c r="D988" i="15"/>
  <c r="D989" i="15"/>
  <c r="D990" i="15"/>
  <c r="D991" i="15"/>
  <c r="D992" i="15"/>
  <c r="D993" i="15"/>
  <c r="D994" i="15"/>
  <c r="D995" i="15"/>
  <c r="D996" i="15"/>
  <c r="D997" i="15"/>
  <c r="D998" i="15"/>
  <c r="D999" i="15"/>
  <c r="D1000" i="15"/>
  <c r="D1001" i="15"/>
  <c r="D1002" i="15"/>
  <c r="D1003" i="15"/>
  <c r="D1004" i="15"/>
  <c r="D1005" i="15"/>
  <c r="D1006" i="15"/>
  <c r="D1007" i="15"/>
  <c r="D1008" i="15"/>
  <c r="D1009" i="15"/>
  <c r="D1010" i="15"/>
  <c r="D1011" i="15"/>
  <c r="D1012" i="15"/>
  <c r="D1013" i="15"/>
  <c r="D1014" i="15"/>
  <c r="D1015" i="15"/>
  <c r="D1016" i="15"/>
  <c r="D1017" i="15"/>
  <c r="D1018" i="15"/>
  <c r="D1019" i="15"/>
  <c r="D1020" i="15"/>
  <c r="D1021" i="15"/>
  <c r="D1022" i="15"/>
  <c r="D1023" i="15"/>
  <c r="D1024" i="15"/>
  <c r="D1025" i="15"/>
  <c r="D1026" i="15"/>
  <c r="D1027" i="15"/>
  <c r="D1028" i="15"/>
  <c r="D1029" i="15"/>
  <c r="D1030" i="15"/>
  <c r="D1031" i="15"/>
  <c r="D1032" i="15"/>
  <c r="D1033" i="15"/>
  <c r="D1034" i="15"/>
  <c r="D1035" i="15"/>
  <c r="D1036" i="15"/>
  <c r="D1037" i="15"/>
  <c r="D1038" i="15"/>
  <c r="D1039" i="15"/>
  <c r="D1040" i="15"/>
  <c r="D1041" i="15"/>
  <c r="D1042" i="15"/>
  <c r="D1043" i="15"/>
  <c r="D1044" i="15"/>
  <c r="D1045" i="15"/>
  <c r="D1046" i="15"/>
  <c r="D1047" i="15"/>
  <c r="D1048" i="15"/>
  <c r="D1049" i="15"/>
  <c r="D1050" i="15"/>
  <c r="D1051" i="15"/>
  <c r="D1052" i="15"/>
  <c r="D1053" i="15"/>
  <c r="D1054" i="15"/>
  <c r="D1055" i="15"/>
  <c r="D1056" i="15"/>
  <c r="D1057" i="15"/>
  <c r="D1058" i="15"/>
  <c r="D1059" i="15"/>
  <c r="D1060" i="15"/>
  <c r="D3" i="15"/>
  <c r="L15" i="1"/>
  <c r="D13" i="13"/>
  <c r="F110" i="15" l="1"/>
  <c r="F102" i="15"/>
  <c r="F94" i="15"/>
  <c r="F86" i="15"/>
  <c r="F78" i="15"/>
  <c r="I12" i="15" s="1"/>
  <c r="F70" i="15"/>
  <c r="F62" i="15"/>
  <c r="F54" i="15"/>
  <c r="F46" i="15"/>
  <c r="F38" i="15"/>
  <c r="F30" i="15"/>
  <c r="E12" i="17"/>
  <c r="E5" i="17"/>
  <c r="E11" i="17"/>
  <c r="E10" i="17"/>
  <c r="E9" i="17"/>
  <c r="E8" i="17"/>
  <c r="E7" i="17"/>
  <c r="E6" i="17"/>
  <c r="I14" i="15"/>
  <c r="I10" i="15"/>
  <c r="C18" i="13" s="1"/>
  <c r="I8" i="15"/>
  <c r="M8" i="2"/>
  <c r="D4" i="11" s="1"/>
  <c r="C6" i="13" s="1"/>
  <c r="H1242" i="2"/>
  <c r="I1242" i="2" s="1"/>
  <c r="H1241" i="2"/>
  <c r="I1241" i="2" s="1"/>
  <c r="H1240" i="2"/>
  <c r="I1240" i="2" s="1"/>
  <c r="H1239" i="2"/>
  <c r="I1239" i="2" s="1"/>
  <c r="H1238" i="2"/>
  <c r="I1238" i="2" s="1"/>
  <c r="H1237" i="2"/>
  <c r="I1237" i="2" s="1"/>
  <c r="H1236" i="2"/>
  <c r="I1236" i="2" s="1"/>
  <c r="H1235" i="2"/>
  <c r="I1235" i="2" s="1"/>
  <c r="H1234" i="2"/>
  <c r="I1234" i="2" s="1"/>
  <c r="H1233" i="2"/>
  <c r="I1233" i="2" s="1"/>
  <c r="H1232" i="2"/>
  <c r="I1232" i="2" s="1"/>
  <c r="H1231" i="2"/>
  <c r="I1231" i="2" s="1"/>
  <c r="H1230" i="2"/>
  <c r="I1230" i="2" s="1"/>
  <c r="H1229" i="2"/>
  <c r="I1229" i="2" s="1"/>
  <c r="H1228" i="2"/>
  <c r="I1228" i="2" s="1"/>
  <c r="H1227" i="2"/>
  <c r="I1227" i="2" s="1"/>
  <c r="H1226" i="2"/>
  <c r="I1226" i="2" s="1"/>
  <c r="H1225" i="2"/>
  <c r="I1225" i="2" s="1"/>
  <c r="H1224" i="2"/>
  <c r="I1224" i="2" s="1"/>
  <c r="H1223" i="2"/>
  <c r="I1223" i="2" s="1"/>
  <c r="H1222" i="2"/>
  <c r="I1222" i="2" s="1"/>
  <c r="H1221" i="2"/>
  <c r="I1221" i="2" s="1"/>
  <c r="H1220" i="2"/>
  <c r="I1220" i="2" s="1"/>
  <c r="H1219" i="2"/>
  <c r="I1219" i="2" s="1"/>
  <c r="H1218" i="2"/>
  <c r="I1218" i="2" s="1"/>
  <c r="H1217" i="2"/>
  <c r="I1217" i="2" s="1"/>
  <c r="H1216" i="2"/>
  <c r="I1216" i="2" s="1"/>
  <c r="H1215" i="2"/>
  <c r="I1215" i="2" s="1"/>
  <c r="H1214" i="2"/>
  <c r="I1214" i="2" s="1"/>
  <c r="H1213" i="2"/>
  <c r="I1213" i="2" s="1"/>
  <c r="H1212" i="2"/>
  <c r="I1212" i="2" s="1"/>
  <c r="H1211" i="2"/>
  <c r="I1211" i="2" s="1"/>
  <c r="H1210" i="2"/>
  <c r="I1210" i="2" s="1"/>
  <c r="H1209" i="2"/>
  <c r="I1209" i="2" s="1"/>
  <c r="H1208" i="2"/>
  <c r="I1208" i="2" s="1"/>
  <c r="H1207" i="2"/>
  <c r="I1207" i="2" s="1"/>
  <c r="H1206" i="2"/>
  <c r="I1206" i="2" s="1"/>
  <c r="H1205" i="2"/>
  <c r="I1205" i="2" s="1"/>
  <c r="H1204" i="2"/>
  <c r="I1204" i="2" s="1"/>
  <c r="H1203" i="2"/>
  <c r="I1203" i="2" s="1"/>
  <c r="H1202" i="2"/>
  <c r="I1202" i="2" s="1"/>
  <c r="H1201" i="2"/>
  <c r="I1201" i="2" s="1"/>
  <c r="H1200" i="2"/>
  <c r="I1200" i="2" s="1"/>
  <c r="H1199" i="2"/>
  <c r="I1199" i="2" s="1"/>
  <c r="H1198" i="2"/>
  <c r="I1198" i="2" s="1"/>
  <c r="H1197" i="2"/>
  <c r="I1197" i="2" s="1"/>
  <c r="H1196" i="2"/>
  <c r="I1196" i="2" s="1"/>
  <c r="H1195" i="2"/>
  <c r="I1195" i="2" s="1"/>
  <c r="H1194" i="2"/>
  <c r="I1194" i="2" s="1"/>
  <c r="H1193" i="2"/>
  <c r="I1193" i="2" s="1"/>
  <c r="H1192" i="2"/>
  <c r="I1192" i="2" s="1"/>
  <c r="H1191" i="2"/>
  <c r="I1191" i="2" s="1"/>
  <c r="H1190" i="2"/>
  <c r="I1190" i="2" s="1"/>
  <c r="H1189" i="2"/>
  <c r="I1189" i="2" s="1"/>
  <c r="H1188" i="2"/>
  <c r="I1188" i="2" s="1"/>
  <c r="H1187" i="2"/>
  <c r="I1187" i="2" s="1"/>
  <c r="H1186" i="2"/>
  <c r="I1186" i="2" s="1"/>
  <c r="H1185" i="2"/>
  <c r="I1185" i="2" s="1"/>
  <c r="H1184" i="2"/>
  <c r="I1184" i="2" s="1"/>
  <c r="H1183" i="2"/>
  <c r="I1183" i="2" s="1"/>
  <c r="H1182" i="2"/>
  <c r="I1182" i="2" s="1"/>
  <c r="H1181" i="2"/>
  <c r="I1181" i="2" s="1"/>
  <c r="H1180" i="2"/>
  <c r="I1180" i="2" s="1"/>
  <c r="H1179" i="2"/>
  <c r="I1179" i="2" s="1"/>
  <c r="H1178" i="2"/>
  <c r="I1178" i="2" s="1"/>
  <c r="H1177" i="2"/>
  <c r="I1177" i="2" s="1"/>
  <c r="H1176" i="2"/>
  <c r="I1176" i="2" s="1"/>
  <c r="H1175" i="2"/>
  <c r="I1175" i="2" s="1"/>
  <c r="H1174" i="2"/>
  <c r="I1174" i="2" s="1"/>
  <c r="H1173" i="2"/>
  <c r="I1173" i="2" s="1"/>
  <c r="H1172" i="2"/>
  <c r="I1172" i="2" s="1"/>
  <c r="H1171" i="2"/>
  <c r="I1171" i="2" s="1"/>
  <c r="H1170" i="2"/>
  <c r="I1170" i="2" s="1"/>
  <c r="H1169" i="2"/>
  <c r="I1169" i="2" s="1"/>
  <c r="H1168" i="2"/>
  <c r="I1168" i="2" s="1"/>
  <c r="H1167" i="2"/>
  <c r="I1167" i="2" s="1"/>
  <c r="H1166" i="2"/>
  <c r="I1166" i="2" s="1"/>
  <c r="H1165" i="2"/>
  <c r="I1165" i="2" s="1"/>
  <c r="H1164" i="2"/>
  <c r="I1164" i="2" s="1"/>
  <c r="H1163" i="2"/>
  <c r="I1163" i="2" s="1"/>
  <c r="H1162" i="2"/>
  <c r="I1162" i="2" s="1"/>
  <c r="H1161" i="2"/>
  <c r="I1161" i="2" s="1"/>
  <c r="H1160" i="2"/>
  <c r="I1160" i="2" s="1"/>
  <c r="H1159" i="2"/>
  <c r="I1159" i="2" s="1"/>
  <c r="H1158" i="2"/>
  <c r="I1158" i="2" s="1"/>
  <c r="H1157" i="2"/>
  <c r="I1157" i="2" s="1"/>
  <c r="H1156" i="2"/>
  <c r="I1156" i="2" s="1"/>
  <c r="H1155" i="2"/>
  <c r="I1155" i="2" s="1"/>
  <c r="H1154" i="2"/>
  <c r="I1154" i="2" s="1"/>
  <c r="H1153" i="2"/>
  <c r="I1153" i="2" s="1"/>
  <c r="H1152" i="2"/>
  <c r="I1152" i="2" s="1"/>
  <c r="H1151" i="2"/>
  <c r="I1151" i="2" s="1"/>
  <c r="H1150" i="2"/>
  <c r="I1150" i="2" s="1"/>
  <c r="H1149" i="2"/>
  <c r="I1149" i="2" s="1"/>
  <c r="H1148" i="2"/>
  <c r="I1148" i="2" s="1"/>
  <c r="H1147" i="2"/>
  <c r="I1147" i="2" s="1"/>
  <c r="H1146" i="2"/>
  <c r="I1146" i="2" s="1"/>
  <c r="H1145" i="2"/>
  <c r="I1145" i="2" s="1"/>
  <c r="H1144" i="2"/>
  <c r="I1144" i="2" s="1"/>
  <c r="H1143" i="2"/>
  <c r="I1143" i="2" s="1"/>
  <c r="H1142" i="2"/>
  <c r="I1142" i="2" s="1"/>
  <c r="H1141" i="2"/>
  <c r="I1141" i="2" s="1"/>
  <c r="H1140" i="2"/>
  <c r="I1140" i="2" s="1"/>
  <c r="H1139" i="2"/>
  <c r="I1139" i="2" s="1"/>
  <c r="H1138" i="2"/>
  <c r="I1138" i="2" s="1"/>
  <c r="H1137" i="2"/>
  <c r="I1137" i="2" s="1"/>
  <c r="H1136" i="2"/>
  <c r="I1136" i="2" s="1"/>
  <c r="H1135" i="2"/>
  <c r="I1135" i="2" s="1"/>
  <c r="H1134" i="2"/>
  <c r="I1134" i="2" s="1"/>
  <c r="H1133" i="2"/>
  <c r="I1133" i="2" s="1"/>
  <c r="H1132" i="2"/>
  <c r="I1132" i="2" s="1"/>
  <c r="H1131" i="2"/>
  <c r="I1131" i="2" s="1"/>
  <c r="H1130" i="2"/>
  <c r="I1130" i="2" s="1"/>
  <c r="H1129" i="2"/>
  <c r="I1129" i="2" s="1"/>
  <c r="H1128" i="2"/>
  <c r="I1128" i="2" s="1"/>
  <c r="H1127" i="2"/>
  <c r="I1127" i="2" s="1"/>
  <c r="H1126" i="2"/>
  <c r="I1126" i="2" s="1"/>
  <c r="H1125" i="2"/>
  <c r="I1125" i="2" s="1"/>
  <c r="H1124" i="2"/>
  <c r="I1124" i="2" s="1"/>
  <c r="H1123" i="2"/>
  <c r="I1123" i="2" s="1"/>
  <c r="H1122" i="2"/>
  <c r="I1122" i="2" s="1"/>
  <c r="H1121" i="2"/>
  <c r="I1121" i="2" s="1"/>
  <c r="H1120" i="2"/>
  <c r="I1120" i="2" s="1"/>
  <c r="H1119" i="2"/>
  <c r="I1119" i="2" s="1"/>
  <c r="H1118" i="2"/>
  <c r="I1118" i="2" s="1"/>
  <c r="H1117" i="2"/>
  <c r="I1117" i="2" s="1"/>
  <c r="H1116" i="2"/>
  <c r="I1116" i="2" s="1"/>
  <c r="H1115" i="2"/>
  <c r="I1115" i="2" s="1"/>
  <c r="H1114" i="2"/>
  <c r="I1114" i="2" s="1"/>
  <c r="H1113" i="2"/>
  <c r="I1113" i="2" s="1"/>
  <c r="H1112" i="2"/>
  <c r="I1112" i="2" s="1"/>
  <c r="H1111" i="2"/>
  <c r="I1111" i="2" s="1"/>
  <c r="H1110" i="2"/>
  <c r="I1110" i="2" s="1"/>
  <c r="H1109" i="2"/>
  <c r="I1109" i="2" s="1"/>
  <c r="H1108" i="2"/>
  <c r="I1108" i="2" s="1"/>
  <c r="H1107" i="2"/>
  <c r="I1107" i="2" s="1"/>
  <c r="H1106" i="2"/>
  <c r="I1106" i="2" s="1"/>
  <c r="H1105" i="2"/>
  <c r="I1105" i="2" s="1"/>
  <c r="H1104" i="2"/>
  <c r="I1104" i="2" s="1"/>
  <c r="H1103" i="2"/>
  <c r="I1103" i="2" s="1"/>
  <c r="H1102" i="2"/>
  <c r="I1102" i="2" s="1"/>
  <c r="H1101" i="2"/>
  <c r="I1101" i="2" s="1"/>
  <c r="H1100" i="2"/>
  <c r="I1100" i="2" s="1"/>
  <c r="H1099" i="2"/>
  <c r="I1099" i="2" s="1"/>
  <c r="H1098" i="2"/>
  <c r="I1098" i="2" s="1"/>
  <c r="H1097" i="2"/>
  <c r="I1097" i="2" s="1"/>
  <c r="H1096" i="2"/>
  <c r="I1096" i="2" s="1"/>
  <c r="H1095" i="2"/>
  <c r="I1095" i="2" s="1"/>
  <c r="H1094" i="2"/>
  <c r="I1094" i="2" s="1"/>
  <c r="H1093" i="2"/>
  <c r="I1093" i="2" s="1"/>
  <c r="H1092" i="2"/>
  <c r="I1092" i="2" s="1"/>
  <c r="H1091" i="2"/>
  <c r="I1091" i="2" s="1"/>
  <c r="H1090" i="2"/>
  <c r="I1090" i="2" s="1"/>
  <c r="H1089" i="2"/>
  <c r="I1089" i="2" s="1"/>
  <c r="H1088" i="2"/>
  <c r="I1088" i="2" s="1"/>
  <c r="H1087" i="2"/>
  <c r="I1087" i="2" s="1"/>
  <c r="H1086" i="2"/>
  <c r="I1086" i="2" s="1"/>
  <c r="H1085" i="2"/>
  <c r="I1085" i="2" s="1"/>
  <c r="H1084" i="2"/>
  <c r="I1084" i="2" s="1"/>
  <c r="H1083" i="2"/>
  <c r="I1083" i="2" s="1"/>
  <c r="H1082" i="2"/>
  <c r="I1082" i="2" s="1"/>
  <c r="H1081" i="2"/>
  <c r="I1081" i="2" s="1"/>
  <c r="H1080" i="2"/>
  <c r="I1080" i="2" s="1"/>
  <c r="H1079" i="2"/>
  <c r="I1079" i="2" s="1"/>
  <c r="H1078" i="2"/>
  <c r="I1078" i="2" s="1"/>
  <c r="H1077" i="2"/>
  <c r="I1077" i="2" s="1"/>
  <c r="H1076" i="2"/>
  <c r="I1076" i="2" s="1"/>
  <c r="H1075" i="2"/>
  <c r="I1075" i="2" s="1"/>
  <c r="H1074" i="2"/>
  <c r="I1074" i="2" s="1"/>
  <c r="H1073" i="2"/>
  <c r="I1073" i="2" s="1"/>
  <c r="H1072" i="2"/>
  <c r="I1072" i="2" s="1"/>
  <c r="H1071" i="2"/>
  <c r="I1071" i="2" s="1"/>
  <c r="H1070" i="2"/>
  <c r="I1070" i="2" s="1"/>
  <c r="H1069" i="2"/>
  <c r="I1069" i="2" s="1"/>
  <c r="H1068" i="2"/>
  <c r="I1068" i="2" s="1"/>
  <c r="H1067" i="2"/>
  <c r="I1067" i="2" s="1"/>
  <c r="H1066" i="2"/>
  <c r="I1066" i="2" s="1"/>
  <c r="H1065" i="2"/>
  <c r="I1065" i="2" s="1"/>
  <c r="H1064" i="2"/>
  <c r="I1064" i="2" s="1"/>
  <c r="H1063" i="2"/>
  <c r="I1063" i="2" s="1"/>
  <c r="H1062" i="2"/>
  <c r="I1062" i="2" s="1"/>
  <c r="H1061" i="2"/>
  <c r="I1061" i="2" s="1"/>
  <c r="H1060" i="2"/>
  <c r="I1060" i="2" s="1"/>
  <c r="H1059" i="2"/>
  <c r="I1059" i="2" s="1"/>
  <c r="H1058" i="2"/>
  <c r="I1058" i="2" s="1"/>
  <c r="H1057" i="2"/>
  <c r="I1057" i="2" s="1"/>
  <c r="H1056" i="2"/>
  <c r="I1056" i="2" s="1"/>
  <c r="H1055" i="2"/>
  <c r="I1055" i="2" s="1"/>
  <c r="H1054" i="2"/>
  <c r="I1054" i="2" s="1"/>
  <c r="H1053" i="2"/>
  <c r="I1053" i="2" s="1"/>
  <c r="H1052" i="2"/>
  <c r="I1052" i="2" s="1"/>
  <c r="H1051" i="2"/>
  <c r="I1051" i="2" s="1"/>
  <c r="H1050" i="2"/>
  <c r="I1050" i="2" s="1"/>
  <c r="H1049" i="2"/>
  <c r="I1049" i="2" s="1"/>
  <c r="H1048" i="2"/>
  <c r="I1048" i="2" s="1"/>
  <c r="H1047" i="2"/>
  <c r="I1047" i="2" s="1"/>
  <c r="H1046" i="2"/>
  <c r="I1046" i="2" s="1"/>
  <c r="H1045" i="2"/>
  <c r="I1045" i="2" s="1"/>
  <c r="H1044" i="2"/>
  <c r="I1044" i="2" s="1"/>
  <c r="H1043" i="2"/>
  <c r="I1043" i="2" s="1"/>
  <c r="H1042" i="2"/>
  <c r="I1042" i="2" s="1"/>
  <c r="H1041" i="2"/>
  <c r="I1041" i="2" s="1"/>
  <c r="H1040" i="2"/>
  <c r="I1040" i="2" s="1"/>
  <c r="H1039" i="2"/>
  <c r="I1039" i="2" s="1"/>
  <c r="H1038" i="2"/>
  <c r="I1038" i="2" s="1"/>
  <c r="H1037" i="2"/>
  <c r="I1037" i="2" s="1"/>
  <c r="H1036" i="2"/>
  <c r="I1036" i="2" s="1"/>
  <c r="H1035" i="2"/>
  <c r="I1035" i="2" s="1"/>
  <c r="H1034" i="2"/>
  <c r="I1034" i="2" s="1"/>
  <c r="H1033" i="2"/>
  <c r="I1033" i="2" s="1"/>
  <c r="H1032" i="2"/>
  <c r="I1032" i="2" s="1"/>
  <c r="H1031" i="2"/>
  <c r="I1031" i="2" s="1"/>
  <c r="H1030" i="2"/>
  <c r="I1030" i="2" s="1"/>
  <c r="H1029" i="2"/>
  <c r="I1029" i="2" s="1"/>
  <c r="H1028" i="2"/>
  <c r="I1028" i="2" s="1"/>
  <c r="H1027" i="2"/>
  <c r="I1027" i="2" s="1"/>
  <c r="H1026" i="2"/>
  <c r="I1026" i="2" s="1"/>
  <c r="H1025" i="2"/>
  <c r="I1025" i="2" s="1"/>
  <c r="H1024" i="2"/>
  <c r="I1024" i="2" s="1"/>
  <c r="H1023" i="2"/>
  <c r="I1023" i="2" s="1"/>
  <c r="H1022" i="2"/>
  <c r="I1022" i="2" s="1"/>
  <c r="H1021" i="2"/>
  <c r="I1021" i="2" s="1"/>
  <c r="H1020" i="2"/>
  <c r="I1020" i="2" s="1"/>
  <c r="H1019" i="2"/>
  <c r="I1019" i="2" s="1"/>
  <c r="H1018" i="2"/>
  <c r="I1018" i="2" s="1"/>
  <c r="H1017" i="2"/>
  <c r="I1017" i="2" s="1"/>
  <c r="H1016" i="2"/>
  <c r="I1016" i="2" s="1"/>
  <c r="H1015" i="2"/>
  <c r="I1015" i="2" s="1"/>
  <c r="H1014" i="2"/>
  <c r="I1014" i="2" s="1"/>
  <c r="H1013" i="2"/>
  <c r="I1013" i="2" s="1"/>
  <c r="H1012" i="2"/>
  <c r="I1012" i="2" s="1"/>
  <c r="H1011" i="2"/>
  <c r="I1011" i="2" s="1"/>
  <c r="H1010" i="2"/>
  <c r="I1010" i="2" s="1"/>
  <c r="H1009" i="2"/>
  <c r="I1009" i="2" s="1"/>
  <c r="H1008" i="2"/>
  <c r="I1008" i="2" s="1"/>
  <c r="H1007" i="2"/>
  <c r="I1007" i="2" s="1"/>
  <c r="H1006" i="2"/>
  <c r="I1006" i="2" s="1"/>
  <c r="H1005" i="2"/>
  <c r="I1005" i="2" s="1"/>
  <c r="H1004" i="2"/>
  <c r="I1004" i="2" s="1"/>
  <c r="H1003" i="2"/>
  <c r="I1003" i="2" s="1"/>
  <c r="H1002" i="2"/>
  <c r="I1002" i="2" s="1"/>
  <c r="H1001" i="2"/>
  <c r="I1001" i="2" s="1"/>
  <c r="H1000" i="2"/>
  <c r="I1000" i="2" s="1"/>
  <c r="H999" i="2"/>
  <c r="I999" i="2" s="1"/>
  <c r="H998" i="2"/>
  <c r="I998" i="2" s="1"/>
  <c r="H997" i="2"/>
  <c r="I997" i="2" s="1"/>
  <c r="H996" i="2"/>
  <c r="I996" i="2" s="1"/>
  <c r="H995" i="2"/>
  <c r="I995" i="2" s="1"/>
  <c r="H994" i="2"/>
  <c r="I994" i="2" s="1"/>
  <c r="H993" i="2"/>
  <c r="I993" i="2" s="1"/>
  <c r="H992" i="2"/>
  <c r="I992" i="2" s="1"/>
  <c r="H991" i="2"/>
  <c r="I991" i="2" s="1"/>
  <c r="H990" i="2"/>
  <c r="I990" i="2" s="1"/>
  <c r="H989" i="2"/>
  <c r="I989" i="2" s="1"/>
  <c r="H988" i="2"/>
  <c r="I988" i="2" s="1"/>
  <c r="H987" i="2"/>
  <c r="I987" i="2" s="1"/>
  <c r="H986" i="2"/>
  <c r="I986" i="2" s="1"/>
  <c r="H985" i="2"/>
  <c r="I985" i="2" s="1"/>
  <c r="H984" i="2"/>
  <c r="I984" i="2" s="1"/>
  <c r="H983" i="2"/>
  <c r="I983" i="2" s="1"/>
  <c r="H982" i="2"/>
  <c r="I982" i="2" s="1"/>
  <c r="H981" i="2"/>
  <c r="I981" i="2" s="1"/>
  <c r="H980" i="2"/>
  <c r="I980" i="2" s="1"/>
  <c r="H979" i="2"/>
  <c r="I979" i="2" s="1"/>
  <c r="H978" i="2"/>
  <c r="I978" i="2" s="1"/>
  <c r="H977" i="2"/>
  <c r="I977" i="2" s="1"/>
  <c r="H976" i="2"/>
  <c r="I976" i="2" s="1"/>
  <c r="H975" i="2"/>
  <c r="I975" i="2" s="1"/>
  <c r="H974" i="2"/>
  <c r="I974" i="2" s="1"/>
  <c r="H973" i="2"/>
  <c r="I973" i="2" s="1"/>
  <c r="H972" i="2"/>
  <c r="I972" i="2" s="1"/>
  <c r="H971" i="2"/>
  <c r="I971" i="2" s="1"/>
  <c r="H970" i="2"/>
  <c r="I970" i="2" s="1"/>
  <c r="H969" i="2"/>
  <c r="I969" i="2" s="1"/>
  <c r="H968" i="2"/>
  <c r="I968" i="2" s="1"/>
  <c r="H967" i="2"/>
  <c r="I967" i="2" s="1"/>
  <c r="H966" i="2"/>
  <c r="I966" i="2" s="1"/>
  <c r="H965" i="2"/>
  <c r="I965" i="2" s="1"/>
  <c r="H964" i="2"/>
  <c r="I964" i="2" s="1"/>
  <c r="H963" i="2"/>
  <c r="I963" i="2" s="1"/>
  <c r="H962" i="2"/>
  <c r="I962" i="2" s="1"/>
  <c r="H961" i="2"/>
  <c r="I961" i="2" s="1"/>
  <c r="H960" i="2"/>
  <c r="I960" i="2" s="1"/>
  <c r="H959" i="2"/>
  <c r="I959" i="2" s="1"/>
  <c r="H958" i="2"/>
  <c r="I958" i="2" s="1"/>
  <c r="H957" i="2"/>
  <c r="I957" i="2" s="1"/>
  <c r="H956" i="2"/>
  <c r="I956" i="2" s="1"/>
  <c r="H955" i="2"/>
  <c r="I955" i="2" s="1"/>
  <c r="H954" i="2"/>
  <c r="I954" i="2" s="1"/>
  <c r="H953" i="2"/>
  <c r="I953" i="2" s="1"/>
  <c r="H952" i="2"/>
  <c r="I952" i="2" s="1"/>
  <c r="H951" i="2"/>
  <c r="I951" i="2" s="1"/>
  <c r="H950" i="2"/>
  <c r="I950" i="2" s="1"/>
  <c r="H949" i="2"/>
  <c r="I949" i="2" s="1"/>
  <c r="H948" i="2"/>
  <c r="I948" i="2" s="1"/>
  <c r="H947" i="2"/>
  <c r="I947" i="2" s="1"/>
  <c r="H946" i="2"/>
  <c r="I946" i="2" s="1"/>
  <c r="H945" i="2"/>
  <c r="I945" i="2" s="1"/>
  <c r="H944" i="2"/>
  <c r="I944" i="2" s="1"/>
  <c r="H943" i="2"/>
  <c r="I943" i="2" s="1"/>
  <c r="H942" i="2"/>
  <c r="I942" i="2" s="1"/>
  <c r="H941" i="2"/>
  <c r="I941" i="2" s="1"/>
  <c r="H940" i="2"/>
  <c r="I940" i="2" s="1"/>
  <c r="H939" i="2"/>
  <c r="I939" i="2" s="1"/>
  <c r="H938" i="2"/>
  <c r="I938" i="2" s="1"/>
  <c r="H937" i="2"/>
  <c r="I937" i="2" s="1"/>
  <c r="H936" i="2"/>
  <c r="I936" i="2" s="1"/>
  <c r="H935" i="2"/>
  <c r="I935" i="2" s="1"/>
  <c r="H934" i="2"/>
  <c r="I934" i="2" s="1"/>
  <c r="H933" i="2"/>
  <c r="I933" i="2" s="1"/>
  <c r="H932" i="2"/>
  <c r="I932" i="2" s="1"/>
  <c r="H931" i="2"/>
  <c r="I931" i="2" s="1"/>
  <c r="H930" i="2"/>
  <c r="I930" i="2" s="1"/>
  <c r="H929" i="2"/>
  <c r="I929" i="2" s="1"/>
  <c r="H928" i="2"/>
  <c r="I928" i="2" s="1"/>
  <c r="H927" i="2"/>
  <c r="I927" i="2" s="1"/>
  <c r="H926" i="2"/>
  <c r="I926" i="2" s="1"/>
  <c r="H925" i="2"/>
  <c r="I925" i="2" s="1"/>
  <c r="H924" i="2"/>
  <c r="I924" i="2" s="1"/>
  <c r="H923" i="2"/>
  <c r="I923" i="2" s="1"/>
  <c r="H922" i="2"/>
  <c r="I922" i="2" s="1"/>
  <c r="H921" i="2"/>
  <c r="I921" i="2" s="1"/>
  <c r="H920" i="2"/>
  <c r="I920" i="2" s="1"/>
  <c r="H919" i="2"/>
  <c r="I919" i="2" s="1"/>
  <c r="H918" i="2"/>
  <c r="I918" i="2" s="1"/>
  <c r="H917" i="2"/>
  <c r="I917" i="2" s="1"/>
  <c r="H916" i="2"/>
  <c r="I916" i="2" s="1"/>
  <c r="H915" i="2"/>
  <c r="I915" i="2" s="1"/>
  <c r="H914" i="2"/>
  <c r="I914" i="2" s="1"/>
  <c r="H913" i="2"/>
  <c r="I913" i="2" s="1"/>
  <c r="H912" i="2"/>
  <c r="I912" i="2" s="1"/>
  <c r="H911" i="2"/>
  <c r="I911" i="2" s="1"/>
  <c r="H910" i="2"/>
  <c r="I910" i="2" s="1"/>
  <c r="H909" i="2"/>
  <c r="I909" i="2" s="1"/>
  <c r="H908" i="2"/>
  <c r="I908" i="2" s="1"/>
  <c r="H907" i="2"/>
  <c r="I907" i="2" s="1"/>
  <c r="H906" i="2"/>
  <c r="I906" i="2" s="1"/>
  <c r="H905" i="2"/>
  <c r="I905" i="2" s="1"/>
  <c r="H904" i="2"/>
  <c r="I904" i="2" s="1"/>
  <c r="H903" i="2"/>
  <c r="I903" i="2" s="1"/>
  <c r="H902" i="2"/>
  <c r="I902" i="2" s="1"/>
  <c r="H901" i="2"/>
  <c r="I901" i="2" s="1"/>
  <c r="H900" i="2"/>
  <c r="I900" i="2" s="1"/>
  <c r="H899" i="2"/>
  <c r="I899" i="2" s="1"/>
  <c r="H898" i="2"/>
  <c r="I898" i="2" s="1"/>
  <c r="H897" i="2"/>
  <c r="I897" i="2" s="1"/>
  <c r="H896" i="2"/>
  <c r="I896" i="2" s="1"/>
  <c r="H895" i="2"/>
  <c r="I895" i="2" s="1"/>
  <c r="H894" i="2"/>
  <c r="I894" i="2" s="1"/>
  <c r="H893" i="2"/>
  <c r="I893" i="2" s="1"/>
  <c r="H892" i="2"/>
  <c r="I892" i="2" s="1"/>
  <c r="H891" i="2"/>
  <c r="I891" i="2" s="1"/>
  <c r="H890" i="2"/>
  <c r="I890" i="2" s="1"/>
  <c r="H889" i="2"/>
  <c r="I889" i="2" s="1"/>
  <c r="H888" i="2"/>
  <c r="I888" i="2" s="1"/>
  <c r="H887" i="2"/>
  <c r="I887" i="2" s="1"/>
  <c r="H886" i="2"/>
  <c r="I886" i="2" s="1"/>
  <c r="H885" i="2"/>
  <c r="I885" i="2" s="1"/>
  <c r="H884" i="2"/>
  <c r="I884" i="2" s="1"/>
  <c r="H883" i="2"/>
  <c r="I883" i="2" s="1"/>
  <c r="H882" i="2"/>
  <c r="I882" i="2" s="1"/>
  <c r="H881" i="2"/>
  <c r="I881" i="2" s="1"/>
  <c r="H880" i="2"/>
  <c r="I880" i="2" s="1"/>
  <c r="H879" i="2"/>
  <c r="I879" i="2" s="1"/>
  <c r="H878" i="2"/>
  <c r="I878" i="2" s="1"/>
  <c r="H877" i="2"/>
  <c r="I877" i="2" s="1"/>
  <c r="H876" i="2"/>
  <c r="I876" i="2" s="1"/>
  <c r="H875" i="2"/>
  <c r="I875" i="2" s="1"/>
  <c r="H874" i="2"/>
  <c r="I874" i="2" s="1"/>
  <c r="H873" i="2"/>
  <c r="I873" i="2" s="1"/>
  <c r="H872" i="2"/>
  <c r="I872" i="2" s="1"/>
  <c r="H871" i="2"/>
  <c r="I871" i="2" s="1"/>
  <c r="H870" i="2"/>
  <c r="I870" i="2" s="1"/>
  <c r="H869" i="2"/>
  <c r="I869" i="2" s="1"/>
  <c r="H868" i="2"/>
  <c r="I868" i="2" s="1"/>
  <c r="H867" i="2"/>
  <c r="I867" i="2" s="1"/>
  <c r="H866" i="2"/>
  <c r="I866" i="2" s="1"/>
  <c r="H865" i="2"/>
  <c r="I865" i="2" s="1"/>
  <c r="H864" i="2"/>
  <c r="I864" i="2" s="1"/>
  <c r="H863" i="2"/>
  <c r="I863" i="2" s="1"/>
  <c r="H862" i="2"/>
  <c r="I862" i="2" s="1"/>
  <c r="H861" i="2"/>
  <c r="I861" i="2" s="1"/>
  <c r="H860" i="2"/>
  <c r="I860" i="2" s="1"/>
  <c r="H859" i="2"/>
  <c r="I859" i="2" s="1"/>
  <c r="H858" i="2"/>
  <c r="I858" i="2" s="1"/>
  <c r="H857" i="2"/>
  <c r="I857" i="2" s="1"/>
  <c r="H856" i="2"/>
  <c r="I856" i="2" s="1"/>
  <c r="H855" i="2"/>
  <c r="I855" i="2" s="1"/>
  <c r="H854" i="2"/>
  <c r="I854" i="2" s="1"/>
  <c r="H853" i="2"/>
  <c r="I853" i="2" s="1"/>
  <c r="H852" i="2"/>
  <c r="I852" i="2" s="1"/>
  <c r="H851" i="2"/>
  <c r="I851" i="2" s="1"/>
  <c r="H850" i="2"/>
  <c r="I850" i="2" s="1"/>
  <c r="H849" i="2"/>
  <c r="I849" i="2" s="1"/>
  <c r="H848" i="2"/>
  <c r="I848" i="2" s="1"/>
  <c r="H847" i="2"/>
  <c r="I847" i="2" s="1"/>
  <c r="H846" i="2"/>
  <c r="I846" i="2" s="1"/>
  <c r="H845" i="2"/>
  <c r="I845" i="2" s="1"/>
  <c r="H844" i="2"/>
  <c r="I844" i="2" s="1"/>
  <c r="H843" i="2"/>
  <c r="I843" i="2" s="1"/>
  <c r="H842" i="2"/>
  <c r="I842" i="2" s="1"/>
  <c r="H841" i="2"/>
  <c r="I841" i="2" s="1"/>
  <c r="H840" i="2"/>
  <c r="I840" i="2" s="1"/>
  <c r="H839" i="2"/>
  <c r="I839" i="2" s="1"/>
  <c r="H838" i="2"/>
  <c r="I838" i="2" s="1"/>
  <c r="H837" i="2"/>
  <c r="I837" i="2" s="1"/>
  <c r="H836" i="2"/>
  <c r="I836" i="2" s="1"/>
  <c r="H835" i="2"/>
  <c r="I835" i="2" s="1"/>
  <c r="H834" i="2"/>
  <c r="I834" i="2" s="1"/>
  <c r="H833" i="2"/>
  <c r="I833" i="2" s="1"/>
  <c r="H832" i="2"/>
  <c r="I832" i="2" s="1"/>
  <c r="H831" i="2"/>
  <c r="I831" i="2" s="1"/>
  <c r="H830" i="2"/>
  <c r="I830" i="2" s="1"/>
  <c r="H829" i="2"/>
  <c r="I829" i="2" s="1"/>
  <c r="H828" i="2"/>
  <c r="I828" i="2" s="1"/>
  <c r="H827" i="2"/>
  <c r="I827" i="2" s="1"/>
  <c r="H826" i="2"/>
  <c r="I826" i="2" s="1"/>
  <c r="H825" i="2"/>
  <c r="I825" i="2" s="1"/>
  <c r="H824" i="2"/>
  <c r="I824" i="2" s="1"/>
  <c r="H823" i="2"/>
  <c r="I823" i="2" s="1"/>
  <c r="H822" i="2"/>
  <c r="I822" i="2" s="1"/>
  <c r="H821" i="2"/>
  <c r="I821" i="2" s="1"/>
  <c r="H820" i="2"/>
  <c r="I820" i="2" s="1"/>
  <c r="H819" i="2"/>
  <c r="I819" i="2" s="1"/>
  <c r="H818" i="2"/>
  <c r="I818" i="2" s="1"/>
  <c r="H817" i="2"/>
  <c r="I817" i="2" s="1"/>
  <c r="H816" i="2"/>
  <c r="I816" i="2" s="1"/>
  <c r="H815" i="2"/>
  <c r="I815" i="2" s="1"/>
  <c r="H814" i="2"/>
  <c r="I814" i="2" s="1"/>
  <c r="H813" i="2"/>
  <c r="I813" i="2" s="1"/>
  <c r="H812" i="2"/>
  <c r="I812" i="2" s="1"/>
  <c r="H811" i="2"/>
  <c r="I811" i="2" s="1"/>
  <c r="H810" i="2"/>
  <c r="I810" i="2" s="1"/>
  <c r="H809" i="2"/>
  <c r="I809" i="2" s="1"/>
  <c r="H808" i="2"/>
  <c r="I808" i="2" s="1"/>
  <c r="H807" i="2"/>
  <c r="I807" i="2" s="1"/>
  <c r="H806" i="2"/>
  <c r="I806" i="2" s="1"/>
  <c r="H805" i="2"/>
  <c r="I805" i="2" s="1"/>
  <c r="H804" i="2"/>
  <c r="I804" i="2" s="1"/>
  <c r="H803" i="2"/>
  <c r="I803" i="2" s="1"/>
  <c r="H802" i="2"/>
  <c r="I802" i="2" s="1"/>
  <c r="H801" i="2"/>
  <c r="I801" i="2" s="1"/>
  <c r="H800" i="2"/>
  <c r="I800" i="2" s="1"/>
  <c r="H799" i="2"/>
  <c r="I799" i="2" s="1"/>
  <c r="H798" i="2"/>
  <c r="I798" i="2" s="1"/>
  <c r="H797" i="2"/>
  <c r="I797" i="2" s="1"/>
  <c r="H796" i="2"/>
  <c r="I796" i="2" s="1"/>
  <c r="H795" i="2"/>
  <c r="I795" i="2" s="1"/>
  <c r="H794" i="2"/>
  <c r="I794" i="2" s="1"/>
  <c r="H793" i="2"/>
  <c r="I793" i="2" s="1"/>
  <c r="H792" i="2"/>
  <c r="I792" i="2" s="1"/>
  <c r="H791" i="2"/>
  <c r="I791" i="2" s="1"/>
  <c r="H790" i="2"/>
  <c r="I790" i="2" s="1"/>
  <c r="H789" i="2"/>
  <c r="I789" i="2" s="1"/>
  <c r="H788" i="2"/>
  <c r="I788" i="2" s="1"/>
  <c r="H787" i="2"/>
  <c r="I787" i="2" s="1"/>
  <c r="H786" i="2"/>
  <c r="I786" i="2" s="1"/>
  <c r="H785" i="2"/>
  <c r="I785" i="2" s="1"/>
  <c r="H784" i="2"/>
  <c r="I784" i="2" s="1"/>
  <c r="H783" i="2"/>
  <c r="I783" i="2" s="1"/>
  <c r="H782" i="2"/>
  <c r="I782" i="2" s="1"/>
  <c r="H781" i="2"/>
  <c r="I781" i="2" s="1"/>
  <c r="H780" i="2"/>
  <c r="I780" i="2" s="1"/>
  <c r="H779" i="2"/>
  <c r="I779" i="2" s="1"/>
  <c r="H778" i="2"/>
  <c r="I778" i="2" s="1"/>
  <c r="H777" i="2"/>
  <c r="I777" i="2" s="1"/>
  <c r="H776" i="2"/>
  <c r="I776" i="2" s="1"/>
  <c r="H775" i="2"/>
  <c r="I775" i="2" s="1"/>
  <c r="H774" i="2"/>
  <c r="I774" i="2" s="1"/>
  <c r="H773" i="2"/>
  <c r="I773" i="2" s="1"/>
  <c r="H772" i="2"/>
  <c r="I772" i="2" s="1"/>
  <c r="H771" i="2"/>
  <c r="I771" i="2" s="1"/>
  <c r="H770" i="2"/>
  <c r="I770" i="2" s="1"/>
  <c r="H769" i="2"/>
  <c r="I769" i="2" s="1"/>
  <c r="H768" i="2"/>
  <c r="I768" i="2" s="1"/>
  <c r="H767" i="2"/>
  <c r="I767" i="2" s="1"/>
  <c r="H766" i="2"/>
  <c r="I766" i="2" s="1"/>
  <c r="H765" i="2"/>
  <c r="I765" i="2" s="1"/>
  <c r="H764" i="2"/>
  <c r="I764" i="2" s="1"/>
  <c r="H763" i="2"/>
  <c r="I763" i="2" s="1"/>
  <c r="H762" i="2"/>
  <c r="I762" i="2" s="1"/>
  <c r="H761" i="2"/>
  <c r="I761" i="2" s="1"/>
  <c r="H760" i="2"/>
  <c r="I760" i="2" s="1"/>
  <c r="H759" i="2"/>
  <c r="I759" i="2" s="1"/>
  <c r="H758" i="2"/>
  <c r="I758" i="2" s="1"/>
  <c r="H757" i="2"/>
  <c r="I757" i="2" s="1"/>
  <c r="H756" i="2"/>
  <c r="I756" i="2" s="1"/>
  <c r="H755" i="2"/>
  <c r="I755" i="2" s="1"/>
  <c r="H754" i="2"/>
  <c r="I754" i="2" s="1"/>
  <c r="H753" i="2"/>
  <c r="I753" i="2" s="1"/>
  <c r="H752" i="2"/>
  <c r="I752" i="2" s="1"/>
  <c r="H751" i="2"/>
  <c r="I751" i="2" s="1"/>
  <c r="H750" i="2"/>
  <c r="I750" i="2" s="1"/>
  <c r="H749" i="2"/>
  <c r="I749" i="2" s="1"/>
  <c r="H748" i="2"/>
  <c r="I748" i="2" s="1"/>
  <c r="H747" i="2"/>
  <c r="I747" i="2" s="1"/>
  <c r="H746" i="2"/>
  <c r="I746" i="2" s="1"/>
  <c r="H745" i="2"/>
  <c r="I745" i="2" s="1"/>
  <c r="H744" i="2"/>
  <c r="I744" i="2" s="1"/>
  <c r="H743" i="2"/>
  <c r="I743" i="2" s="1"/>
  <c r="H742" i="2"/>
  <c r="I742" i="2" s="1"/>
  <c r="H741" i="2"/>
  <c r="I741" i="2" s="1"/>
  <c r="H740" i="2"/>
  <c r="I740" i="2" s="1"/>
  <c r="H739" i="2"/>
  <c r="I739" i="2" s="1"/>
  <c r="H738" i="2"/>
  <c r="I738" i="2" s="1"/>
  <c r="H737" i="2"/>
  <c r="I737" i="2" s="1"/>
  <c r="H736" i="2"/>
  <c r="I736" i="2" s="1"/>
  <c r="H735" i="2"/>
  <c r="I735" i="2" s="1"/>
  <c r="H734" i="2"/>
  <c r="I734" i="2" s="1"/>
  <c r="H733" i="2"/>
  <c r="I733" i="2" s="1"/>
  <c r="H732" i="2"/>
  <c r="I732" i="2" s="1"/>
  <c r="H731" i="2"/>
  <c r="I731" i="2" s="1"/>
  <c r="H730" i="2"/>
  <c r="I730" i="2" s="1"/>
  <c r="H729" i="2"/>
  <c r="I729" i="2" s="1"/>
  <c r="H728" i="2"/>
  <c r="I728" i="2" s="1"/>
  <c r="H727" i="2"/>
  <c r="I727" i="2" s="1"/>
  <c r="H726" i="2"/>
  <c r="I726" i="2" s="1"/>
  <c r="H725" i="2"/>
  <c r="I725" i="2" s="1"/>
  <c r="H724" i="2"/>
  <c r="I724" i="2" s="1"/>
  <c r="H723" i="2"/>
  <c r="I723" i="2" s="1"/>
  <c r="H722" i="2"/>
  <c r="I722" i="2" s="1"/>
  <c r="H721" i="2"/>
  <c r="I721" i="2" s="1"/>
  <c r="H720" i="2"/>
  <c r="I720" i="2" s="1"/>
  <c r="H719" i="2"/>
  <c r="I719" i="2" s="1"/>
  <c r="H718" i="2"/>
  <c r="I718" i="2" s="1"/>
  <c r="H717" i="2"/>
  <c r="I717" i="2" s="1"/>
  <c r="H716" i="2"/>
  <c r="I716" i="2" s="1"/>
  <c r="H715" i="2"/>
  <c r="I715" i="2" s="1"/>
  <c r="H714" i="2"/>
  <c r="I714" i="2" s="1"/>
  <c r="H713" i="2"/>
  <c r="I713" i="2" s="1"/>
  <c r="H712" i="2"/>
  <c r="I712" i="2" s="1"/>
  <c r="H711" i="2"/>
  <c r="I711" i="2" s="1"/>
  <c r="H710" i="2"/>
  <c r="I710" i="2" s="1"/>
  <c r="H709" i="2"/>
  <c r="I709" i="2" s="1"/>
  <c r="H708" i="2"/>
  <c r="I708" i="2" s="1"/>
  <c r="H707" i="2"/>
  <c r="I707" i="2" s="1"/>
  <c r="H706" i="2"/>
  <c r="I706" i="2" s="1"/>
  <c r="H705" i="2"/>
  <c r="I705" i="2" s="1"/>
  <c r="H704" i="2"/>
  <c r="I704" i="2" s="1"/>
  <c r="H703" i="2"/>
  <c r="I703" i="2" s="1"/>
  <c r="H702" i="2"/>
  <c r="I702" i="2" s="1"/>
  <c r="H701" i="2"/>
  <c r="I701" i="2" s="1"/>
  <c r="H700" i="2"/>
  <c r="I700" i="2" s="1"/>
  <c r="H699" i="2"/>
  <c r="I699" i="2" s="1"/>
  <c r="H698" i="2"/>
  <c r="I698" i="2" s="1"/>
  <c r="H697" i="2"/>
  <c r="I697" i="2" s="1"/>
  <c r="H696" i="2"/>
  <c r="I696" i="2" s="1"/>
  <c r="H695" i="2"/>
  <c r="I695" i="2" s="1"/>
  <c r="H694" i="2"/>
  <c r="I694" i="2" s="1"/>
  <c r="H693" i="2"/>
  <c r="I693" i="2" s="1"/>
  <c r="H692" i="2"/>
  <c r="I692" i="2" s="1"/>
  <c r="H691" i="2"/>
  <c r="I691" i="2" s="1"/>
  <c r="H690" i="2"/>
  <c r="I690" i="2" s="1"/>
  <c r="H689" i="2"/>
  <c r="I689" i="2" s="1"/>
  <c r="H688" i="2"/>
  <c r="I688" i="2" s="1"/>
  <c r="H687" i="2"/>
  <c r="I687" i="2" s="1"/>
  <c r="H686" i="2"/>
  <c r="I686" i="2" s="1"/>
  <c r="H685" i="2"/>
  <c r="I685" i="2" s="1"/>
  <c r="H684" i="2"/>
  <c r="I684" i="2" s="1"/>
  <c r="H683" i="2"/>
  <c r="I683" i="2" s="1"/>
  <c r="H682" i="2"/>
  <c r="I682" i="2" s="1"/>
  <c r="H681" i="2"/>
  <c r="I681" i="2" s="1"/>
  <c r="H680" i="2"/>
  <c r="I680" i="2" s="1"/>
  <c r="H679" i="2"/>
  <c r="I679" i="2" s="1"/>
  <c r="H678" i="2"/>
  <c r="I678" i="2" s="1"/>
  <c r="H677" i="2"/>
  <c r="I677" i="2" s="1"/>
  <c r="H676" i="2"/>
  <c r="I676" i="2" s="1"/>
  <c r="H675" i="2"/>
  <c r="I675" i="2" s="1"/>
  <c r="H674" i="2"/>
  <c r="I674" i="2" s="1"/>
  <c r="H673" i="2"/>
  <c r="I673" i="2" s="1"/>
  <c r="H672" i="2"/>
  <c r="I672" i="2" s="1"/>
  <c r="H671" i="2"/>
  <c r="I671" i="2" s="1"/>
  <c r="H670" i="2"/>
  <c r="I670" i="2" s="1"/>
  <c r="H669" i="2"/>
  <c r="I669" i="2" s="1"/>
  <c r="H668" i="2"/>
  <c r="I668" i="2" s="1"/>
  <c r="H667" i="2"/>
  <c r="I667" i="2" s="1"/>
  <c r="H666" i="2"/>
  <c r="I666" i="2" s="1"/>
  <c r="H665" i="2"/>
  <c r="I665" i="2" s="1"/>
  <c r="H664" i="2"/>
  <c r="I664" i="2" s="1"/>
  <c r="H663" i="2"/>
  <c r="I663" i="2" s="1"/>
  <c r="H662" i="2"/>
  <c r="I662" i="2" s="1"/>
  <c r="H661" i="2"/>
  <c r="I661" i="2" s="1"/>
  <c r="H660" i="2"/>
  <c r="I660" i="2" s="1"/>
  <c r="H659" i="2"/>
  <c r="I659" i="2" s="1"/>
  <c r="H658" i="2"/>
  <c r="I658" i="2" s="1"/>
  <c r="H657" i="2"/>
  <c r="I657" i="2" s="1"/>
  <c r="H656" i="2"/>
  <c r="I656" i="2" s="1"/>
  <c r="H655" i="2"/>
  <c r="I655" i="2" s="1"/>
  <c r="H654" i="2"/>
  <c r="I654" i="2" s="1"/>
  <c r="H653" i="2"/>
  <c r="I653" i="2" s="1"/>
  <c r="H652" i="2"/>
  <c r="I652" i="2" s="1"/>
  <c r="H651" i="2"/>
  <c r="I651" i="2" s="1"/>
  <c r="H650" i="2"/>
  <c r="I650" i="2" s="1"/>
  <c r="H649" i="2"/>
  <c r="I649" i="2" s="1"/>
  <c r="H648" i="2"/>
  <c r="I648" i="2" s="1"/>
  <c r="H647" i="2"/>
  <c r="I647" i="2" s="1"/>
  <c r="H646" i="2"/>
  <c r="I646" i="2" s="1"/>
  <c r="H645" i="2"/>
  <c r="I645" i="2" s="1"/>
  <c r="H644" i="2"/>
  <c r="I644" i="2" s="1"/>
  <c r="H643" i="2"/>
  <c r="I643" i="2" s="1"/>
  <c r="H642" i="2"/>
  <c r="I642" i="2" s="1"/>
  <c r="H641" i="2"/>
  <c r="I641" i="2" s="1"/>
  <c r="H640" i="2"/>
  <c r="I640" i="2" s="1"/>
  <c r="H639" i="2"/>
  <c r="I639" i="2" s="1"/>
  <c r="H638" i="2"/>
  <c r="I638" i="2" s="1"/>
  <c r="H637" i="2"/>
  <c r="I637" i="2" s="1"/>
  <c r="H636" i="2"/>
  <c r="I636" i="2" s="1"/>
  <c r="H635" i="2"/>
  <c r="I635" i="2" s="1"/>
  <c r="H634" i="2"/>
  <c r="I634" i="2" s="1"/>
  <c r="H633" i="2"/>
  <c r="I633" i="2" s="1"/>
  <c r="H632" i="2"/>
  <c r="I632" i="2" s="1"/>
  <c r="H631" i="2"/>
  <c r="I631" i="2" s="1"/>
  <c r="H630" i="2"/>
  <c r="I630" i="2" s="1"/>
  <c r="H629" i="2"/>
  <c r="I629" i="2" s="1"/>
  <c r="H628" i="2"/>
  <c r="I628" i="2" s="1"/>
  <c r="H627" i="2"/>
  <c r="I627" i="2" s="1"/>
  <c r="H626" i="2"/>
  <c r="I626" i="2" s="1"/>
  <c r="H625" i="2"/>
  <c r="I625" i="2" s="1"/>
  <c r="H624" i="2"/>
  <c r="I624" i="2" s="1"/>
  <c r="H623" i="2"/>
  <c r="I623" i="2" s="1"/>
  <c r="H622" i="2"/>
  <c r="I622" i="2" s="1"/>
  <c r="H621" i="2"/>
  <c r="I621" i="2" s="1"/>
  <c r="H620" i="2"/>
  <c r="I620" i="2" s="1"/>
  <c r="H619" i="2"/>
  <c r="I619" i="2" s="1"/>
  <c r="H618" i="2"/>
  <c r="I618" i="2" s="1"/>
  <c r="H617" i="2"/>
  <c r="I617" i="2" s="1"/>
  <c r="H616" i="2"/>
  <c r="I616" i="2" s="1"/>
  <c r="H615" i="2"/>
  <c r="I615" i="2" s="1"/>
  <c r="H614" i="2"/>
  <c r="I614" i="2" s="1"/>
  <c r="H613" i="2"/>
  <c r="I613" i="2" s="1"/>
  <c r="H612" i="2"/>
  <c r="I612" i="2" s="1"/>
  <c r="H611" i="2"/>
  <c r="I611" i="2" s="1"/>
  <c r="H610" i="2"/>
  <c r="I610" i="2" s="1"/>
  <c r="H609" i="2"/>
  <c r="I609" i="2" s="1"/>
  <c r="H608" i="2"/>
  <c r="I608" i="2" s="1"/>
  <c r="H607" i="2"/>
  <c r="I607" i="2" s="1"/>
  <c r="H606" i="2"/>
  <c r="I606" i="2" s="1"/>
  <c r="H605" i="2"/>
  <c r="I605" i="2" s="1"/>
  <c r="H604" i="2"/>
  <c r="I604" i="2" s="1"/>
  <c r="H603" i="2"/>
  <c r="I603" i="2" s="1"/>
  <c r="H602" i="2"/>
  <c r="I602" i="2" s="1"/>
  <c r="H601" i="2"/>
  <c r="I601" i="2" s="1"/>
  <c r="H600" i="2"/>
  <c r="I600" i="2" s="1"/>
  <c r="H599" i="2"/>
  <c r="I599" i="2" s="1"/>
  <c r="H598" i="2"/>
  <c r="I598" i="2" s="1"/>
  <c r="H597" i="2"/>
  <c r="I597" i="2" s="1"/>
  <c r="H596" i="2"/>
  <c r="I596" i="2" s="1"/>
  <c r="H595" i="2"/>
  <c r="I595" i="2" s="1"/>
  <c r="H594" i="2"/>
  <c r="I594" i="2" s="1"/>
  <c r="H593" i="2"/>
  <c r="I593" i="2" s="1"/>
  <c r="H592" i="2"/>
  <c r="I592" i="2" s="1"/>
  <c r="H591" i="2"/>
  <c r="I591" i="2" s="1"/>
  <c r="H590" i="2"/>
  <c r="I590" i="2" s="1"/>
  <c r="H589" i="2"/>
  <c r="I589" i="2" s="1"/>
  <c r="H588" i="2"/>
  <c r="I588" i="2" s="1"/>
  <c r="H587" i="2"/>
  <c r="I587" i="2" s="1"/>
  <c r="H586" i="2"/>
  <c r="I586" i="2" s="1"/>
  <c r="H585" i="2"/>
  <c r="I585" i="2" s="1"/>
  <c r="H584" i="2"/>
  <c r="I584" i="2" s="1"/>
  <c r="H583" i="2"/>
  <c r="I583" i="2" s="1"/>
  <c r="H582" i="2"/>
  <c r="I582" i="2" s="1"/>
  <c r="H581" i="2"/>
  <c r="I581" i="2" s="1"/>
  <c r="H580" i="2"/>
  <c r="I580" i="2" s="1"/>
  <c r="H579" i="2"/>
  <c r="I579" i="2" s="1"/>
  <c r="H578" i="2"/>
  <c r="I578" i="2" s="1"/>
  <c r="H577" i="2"/>
  <c r="I577" i="2" s="1"/>
  <c r="H576" i="2"/>
  <c r="I576" i="2" s="1"/>
  <c r="H575" i="2"/>
  <c r="I575" i="2" s="1"/>
  <c r="H574" i="2"/>
  <c r="I574" i="2" s="1"/>
  <c r="H573" i="2"/>
  <c r="I573" i="2" s="1"/>
  <c r="H572" i="2"/>
  <c r="I572" i="2" s="1"/>
  <c r="H571" i="2"/>
  <c r="I571" i="2" s="1"/>
  <c r="H570" i="2"/>
  <c r="I570" i="2" s="1"/>
  <c r="H569" i="2"/>
  <c r="I569" i="2" s="1"/>
  <c r="H568" i="2"/>
  <c r="I568" i="2" s="1"/>
  <c r="H567" i="2"/>
  <c r="I567" i="2" s="1"/>
  <c r="H566" i="2"/>
  <c r="I566" i="2" s="1"/>
  <c r="H565" i="2"/>
  <c r="I565" i="2" s="1"/>
  <c r="H564" i="2"/>
  <c r="I564" i="2" s="1"/>
  <c r="H563" i="2"/>
  <c r="I563" i="2" s="1"/>
  <c r="H562" i="2"/>
  <c r="I562" i="2" s="1"/>
  <c r="H561" i="2"/>
  <c r="I561" i="2" s="1"/>
  <c r="H560" i="2"/>
  <c r="I560" i="2" s="1"/>
  <c r="H559" i="2"/>
  <c r="I559" i="2" s="1"/>
  <c r="H558" i="2"/>
  <c r="I558" i="2" s="1"/>
  <c r="H557" i="2"/>
  <c r="I557" i="2" s="1"/>
  <c r="H556" i="2"/>
  <c r="I556" i="2" s="1"/>
  <c r="H555" i="2"/>
  <c r="I555" i="2" s="1"/>
  <c r="H554" i="2"/>
  <c r="I554" i="2" s="1"/>
  <c r="H553" i="2"/>
  <c r="I553" i="2" s="1"/>
  <c r="H552" i="2"/>
  <c r="I552" i="2" s="1"/>
  <c r="H551" i="2"/>
  <c r="I551" i="2" s="1"/>
  <c r="H550" i="2"/>
  <c r="I550" i="2" s="1"/>
  <c r="H549" i="2"/>
  <c r="I549" i="2" s="1"/>
  <c r="H548" i="2"/>
  <c r="I548" i="2" s="1"/>
  <c r="H547" i="2"/>
  <c r="I547" i="2" s="1"/>
  <c r="H546" i="2"/>
  <c r="I546" i="2" s="1"/>
  <c r="H545" i="2"/>
  <c r="I545" i="2" s="1"/>
  <c r="H544" i="2"/>
  <c r="I544" i="2" s="1"/>
  <c r="H543" i="2"/>
  <c r="I543" i="2" s="1"/>
  <c r="H542" i="2"/>
  <c r="I542" i="2" s="1"/>
  <c r="H541" i="2"/>
  <c r="I541" i="2" s="1"/>
  <c r="H540" i="2"/>
  <c r="I540" i="2" s="1"/>
  <c r="H539" i="2"/>
  <c r="I539" i="2" s="1"/>
  <c r="H538" i="2"/>
  <c r="I538" i="2" s="1"/>
  <c r="H537" i="2"/>
  <c r="I537" i="2" s="1"/>
  <c r="H536" i="2"/>
  <c r="I536" i="2" s="1"/>
  <c r="H535" i="2"/>
  <c r="I535" i="2" s="1"/>
  <c r="H534" i="2"/>
  <c r="I534" i="2" s="1"/>
  <c r="H533" i="2"/>
  <c r="I533" i="2" s="1"/>
  <c r="H532" i="2"/>
  <c r="I532" i="2" s="1"/>
  <c r="H531" i="2"/>
  <c r="I531" i="2" s="1"/>
  <c r="H530" i="2"/>
  <c r="I530" i="2" s="1"/>
  <c r="H529" i="2"/>
  <c r="I529" i="2" s="1"/>
  <c r="H528" i="2"/>
  <c r="I528" i="2" s="1"/>
  <c r="H527" i="2"/>
  <c r="I527" i="2" s="1"/>
  <c r="H526" i="2"/>
  <c r="I526" i="2" s="1"/>
  <c r="H525" i="2"/>
  <c r="I525" i="2" s="1"/>
  <c r="H524" i="2"/>
  <c r="I524" i="2" s="1"/>
  <c r="H523" i="2"/>
  <c r="I523" i="2" s="1"/>
  <c r="H522" i="2"/>
  <c r="I522" i="2" s="1"/>
  <c r="H521" i="2"/>
  <c r="I521" i="2" s="1"/>
  <c r="H520" i="2"/>
  <c r="I520" i="2" s="1"/>
  <c r="H519" i="2"/>
  <c r="I519" i="2" s="1"/>
  <c r="H518" i="2"/>
  <c r="I518" i="2" s="1"/>
  <c r="H517" i="2"/>
  <c r="I517" i="2" s="1"/>
  <c r="H516" i="2"/>
  <c r="I516" i="2" s="1"/>
  <c r="H515" i="2"/>
  <c r="I515" i="2" s="1"/>
  <c r="H514" i="2"/>
  <c r="I514" i="2" s="1"/>
  <c r="H513" i="2"/>
  <c r="I513" i="2" s="1"/>
  <c r="H512" i="2"/>
  <c r="I512" i="2" s="1"/>
  <c r="H511" i="2"/>
  <c r="I511" i="2" s="1"/>
  <c r="H510" i="2"/>
  <c r="I510" i="2" s="1"/>
  <c r="H509" i="2"/>
  <c r="I509" i="2" s="1"/>
  <c r="H508" i="2"/>
  <c r="I508" i="2" s="1"/>
  <c r="H507" i="2"/>
  <c r="I507" i="2" s="1"/>
  <c r="H506" i="2"/>
  <c r="I506" i="2" s="1"/>
  <c r="H505" i="2"/>
  <c r="I505" i="2" s="1"/>
  <c r="H504" i="2"/>
  <c r="I504" i="2" s="1"/>
  <c r="H503" i="2"/>
  <c r="I503" i="2" s="1"/>
  <c r="H502" i="2"/>
  <c r="I502" i="2" s="1"/>
  <c r="H501" i="2"/>
  <c r="I501" i="2" s="1"/>
  <c r="H500" i="2"/>
  <c r="I500" i="2" s="1"/>
  <c r="H499" i="2"/>
  <c r="I499" i="2" s="1"/>
  <c r="H498" i="2"/>
  <c r="I498" i="2" s="1"/>
  <c r="H497" i="2"/>
  <c r="I497" i="2" s="1"/>
  <c r="H496" i="2"/>
  <c r="I496" i="2" s="1"/>
  <c r="H495" i="2"/>
  <c r="I495" i="2" s="1"/>
  <c r="H494" i="2"/>
  <c r="I494" i="2" s="1"/>
  <c r="H493" i="2"/>
  <c r="I493" i="2" s="1"/>
  <c r="H492" i="2"/>
  <c r="I492" i="2" s="1"/>
  <c r="H491" i="2"/>
  <c r="I491" i="2" s="1"/>
  <c r="H490" i="2"/>
  <c r="I490" i="2" s="1"/>
  <c r="H489" i="2"/>
  <c r="I489" i="2" s="1"/>
  <c r="H488" i="2"/>
  <c r="I488" i="2" s="1"/>
  <c r="H487" i="2"/>
  <c r="I487" i="2" s="1"/>
  <c r="H486" i="2"/>
  <c r="I486" i="2" s="1"/>
  <c r="H485" i="2"/>
  <c r="I485" i="2" s="1"/>
  <c r="H484" i="2"/>
  <c r="I484" i="2" s="1"/>
  <c r="H483" i="2"/>
  <c r="I483" i="2" s="1"/>
  <c r="H482" i="2"/>
  <c r="I482" i="2" s="1"/>
  <c r="H481" i="2"/>
  <c r="I481" i="2" s="1"/>
  <c r="H480" i="2"/>
  <c r="I480" i="2" s="1"/>
  <c r="H479" i="2"/>
  <c r="I479" i="2" s="1"/>
  <c r="H478" i="2"/>
  <c r="I478" i="2" s="1"/>
  <c r="H477" i="2"/>
  <c r="I477" i="2" s="1"/>
  <c r="H476" i="2"/>
  <c r="I476" i="2" s="1"/>
  <c r="H475" i="2"/>
  <c r="I475" i="2" s="1"/>
  <c r="H474" i="2"/>
  <c r="I474" i="2" s="1"/>
  <c r="H473" i="2"/>
  <c r="I473" i="2" s="1"/>
  <c r="H472" i="2"/>
  <c r="I472" i="2" s="1"/>
  <c r="H471" i="2"/>
  <c r="I471" i="2" s="1"/>
  <c r="H470" i="2"/>
  <c r="I470" i="2" s="1"/>
  <c r="H469" i="2"/>
  <c r="I469" i="2" s="1"/>
  <c r="H468" i="2"/>
  <c r="I468" i="2" s="1"/>
  <c r="H467" i="2"/>
  <c r="I467" i="2" s="1"/>
  <c r="H466" i="2"/>
  <c r="I466" i="2" s="1"/>
  <c r="H465" i="2"/>
  <c r="I465" i="2" s="1"/>
  <c r="H464" i="2"/>
  <c r="I464" i="2" s="1"/>
  <c r="H463" i="2"/>
  <c r="I463" i="2" s="1"/>
  <c r="H462" i="2"/>
  <c r="I462" i="2" s="1"/>
  <c r="H461" i="2"/>
  <c r="I461" i="2" s="1"/>
  <c r="H460" i="2"/>
  <c r="I460" i="2" s="1"/>
  <c r="H459" i="2"/>
  <c r="I459" i="2" s="1"/>
  <c r="H458" i="2"/>
  <c r="I458" i="2" s="1"/>
  <c r="H457" i="2"/>
  <c r="I457" i="2" s="1"/>
  <c r="H456" i="2"/>
  <c r="I456" i="2" s="1"/>
  <c r="H455" i="2"/>
  <c r="I455" i="2" s="1"/>
  <c r="H454" i="2"/>
  <c r="I454" i="2" s="1"/>
  <c r="H453" i="2"/>
  <c r="I453" i="2" s="1"/>
  <c r="H452" i="2"/>
  <c r="I452" i="2" s="1"/>
  <c r="H451" i="2"/>
  <c r="I451" i="2" s="1"/>
  <c r="H450" i="2"/>
  <c r="I450" i="2" s="1"/>
  <c r="H449" i="2"/>
  <c r="I449" i="2" s="1"/>
  <c r="H448" i="2"/>
  <c r="I448" i="2" s="1"/>
  <c r="H447" i="2"/>
  <c r="I447" i="2" s="1"/>
  <c r="H446" i="2"/>
  <c r="I446" i="2" s="1"/>
  <c r="H445" i="2"/>
  <c r="I445" i="2" s="1"/>
  <c r="H444" i="2"/>
  <c r="I444" i="2" s="1"/>
  <c r="H443" i="2"/>
  <c r="I443" i="2" s="1"/>
  <c r="H442" i="2"/>
  <c r="I442" i="2" s="1"/>
  <c r="H441" i="2"/>
  <c r="I441" i="2" s="1"/>
  <c r="H440" i="2"/>
  <c r="I440" i="2" s="1"/>
  <c r="H439" i="2"/>
  <c r="I439" i="2" s="1"/>
  <c r="H438" i="2"/>
  <c r="I438" i="2" s="1"/>
  <c r="H437" i="2"/>
  <c r="I437" i="2" s="1"/>
  <c r="H436" i="2"/>
  <c r="I436" i="2" s="1"/>
  <c r="H435" i="2"/>
  <c r="I435" i="2" s="1"/>
  <c r="H434" i="2"/>
  <c r="I434" i="2" s="1"/>
  <c r="H433" i="2"/>
  <c r="I433" i="2" s="1"/>
  <c r="H432" i="2"/>
  <c r="I432" i="2" s="1"/>
  <c r="H431" i="2"/>
  <c r="I431" i="2" s="1"/>
  <c r="H430" i="2"/>
  <c r="I430" i="2" s="1"/>
  <c r="H429" i="2"/>
  <c r="I429" i="2" s="1"/>
  <c r="H428" i="2"/>
  <c r="I428" i="2" s="1"/>
  <c r="H427" i="2"/>
  <c r="I427" i="2" s="1"/>
  <c r="H426" i="2"/>
  <c r="I426" i="2" s="1"/>
  <c r="H425" i="2"/>
  <c r="I425" i="2" s="1"/>
  <c r="H424" i="2"/>
  <c r="I424" i="2" s="1"/>
  <c r="H423" i="2"/>
  <c r="I423" i="2" s="1"/>
  <c r="H422" i="2"/>
  <c r="I422" i="2" s="1"/>
  <c r="H421" i="2"/>
  <c r="I421" i="2" s="1"/>
  <c r="H420" i="2"/>
  <c r="I420" i="2" s="1"/>
  <c r="H419" i="2"/>
  <c r="I419" i="2" s="1"/>
  <c r="H418" i="2"/>
  <c r="I418" i="2" s="1"/>
  <c r="H417" i="2"/>
  <c r="I417" i="2" s="1"/>
  <c r="H416" i="2"/>
  <c r="I416" i="2" s="1"/>
  <c r="H415" i="2"/>
  <c r="I415" i="2" s="1"/>
  <c r="H414" i="2"/>
  <c r="I414" i="2" s="1"/>
  <c r="H413" i="2"/>
  <c r="I413" i="2" s="1"/>
  <c r="H412" i="2"/>
  <c r="I412" i="2" s="1"/>
  <c r="H411" i="2"/>
  <c r="I411" i="2" s="1"/>
  <c r="H410" i="2"/>
  <c r="I410" i="2" s="1"/>
  <c r="H409" i="2"/>
  <c r="I409" i="2" s="1"/>
  <c r="H408" i="2"/>
  <c r="I408" i="2" s="1"/>
  <c r="H407" i="2"/>
  <c r="I407" i="2" s="1"/>
  <c r="H406" i="2"/>
  <c r="I406" i="2" s="1"/>
  <c r="H405" i="2"/>
  <c r="I405" i="2" s="1"/>
  <c r="H404" i="2"/>
  <c r="I404" i="2" s="1"/>
  <c r="H403" i="2"/>
  <c r="I403" i="2" s="1"/>
  <c r="H402" i="2"/>
  <c r="I402" i="2" s="1"/>
  <c r="H401" i="2"/>
  <c r="I401" i="2" s="1"/>
  <c r="H400" i="2"/>
  <c r="I400" i="2" s="1"/>
  <c r="H399" i="2"/>
  <c r="I399" i="2" s="1"/>
  <c r="H398" i="2"/>
  <c r="I398" i="2" s="1"/>
  <c r="H397" i="2"/>
  <c r="I397" i="2" s="1"/>
  <c r="H396" i="2"/>
  <c r="I396" i="2" s="1"/>
  <c r="H395" i="2"/>
  <c r="I395" i="2" s="1"/>
  <c r="H394" i="2"/>
  <c r="I394" i="2" s="1"/>
  <c r="H393" i="2"/>
  <c r="I393" i="2" s="1"/>
  <c r="H392" i="2"/>
  <c r="I392" i="2" s="1"/>
  <c r="H391" i="2"/>
  <c r="I391" i="2" s="1"/>
  <c r="H390" i="2"/>
  <c r="I390" i="2" s="1"/>
  <c r="H389" i="2"/>
  <c r="I389" i="2" s="1"/>
  <c r="H388" i="2"/>
  <c r="I388" i="2" s="1"/>
  <c r="H387" i="2"/>
  <c r="I387" i="2" s="1"/>
  <c r="H386" i="2"/>
  <c r="I386" i="2" s="1"/>
  <c r="H385" i="2"/>
  <c r="I385" i="2" s="1"/>
  <c r="H384" i="2"/>
  <c r="I384" i="2" s="1"/>
  <c r="H383" i="2"/>
  <c r="I383" i="2" s="1"/>
  <c r="H382" i="2"/>
  <c r="I382" i="2" s="1"/>
  <c r="H381" i="2"/>
  <c r="I381" i="2" s="1"/>
  <c r="H380" i="2"/>
  <c r="I380" i="2" s="1"/>
  <c r="H379" i="2"/>
  <c r="I379" i="2" s="1"/>
  <c r="H378" i="2"/>
  <c r="I378" i="2" s="1"/>
  <c r="H377" i="2"/>
  <c r="I377" i="2" s="1"/>
  <c r="H376" i="2"/>
  <c r="I376" i="2" s="1"/>
  <c r="H375" i="2"/>
  <c r="I375" i="2" s="1"/>
  <c r="H374" i="2"/>
  <c r="I374" i="2" s="1"/>
  <c r="H373" i="2"/>
  <c r="I373" i="2" s="1"/>
  <c r="H372" i="2"/>
  <c r="I372" i="2" s="1"/>
  <c r="H371" i="2"/>
  <c r="I371" i="2" s="1"/>
  <c r="H370" i="2"/>
  <c r="I370" i="2" s="1"/>
  <c r="H369" i="2"/>
  <c r="I369" i="2" s="1"/>
  <c r="H368" i="2"/>
  <c r="I368" i="2" s="1"/>
  <c r="H367" i="2"/>
  <c r="I367" i="2" s="1"/>
  <c r="H366" i="2"/>
  <c r="I366" i="2" s="1"/>
  <c r="H365" i="2"/>
  <c r="I365" i="2" s="1"/>
  <c r="H364" i="2"/>
  <c r="I364" i="2" s="1"/>
  <c r="H363" i="2"/>
  <c r="I363" i="2" s="1"/>
  <c r="H362" i="2"/>
  <c r="I362" i="2" s="1"/>
  <c r="H361" i="2"/>
  <c r="I361" i="2" s="1"/>
  <c r="H360" i="2"/>
  <c r="I360" i="2" s="1"/>
  <c r="H359" i="2"/>
  <c r="I359" i="2" s="1"/>
  <c r="H358" i="2"/>
  <c r="I358" i="2" s="1"/>
  <c r="H357" i="2"/>
  <c r="I357" i="2" s="1"/>
  <c r="H356" i="2"/>
  <c r="I356" i="2" s="1"/>
  <c r="H355" i="2"/>
  <c r="I355" i="2" s="1"/>
  <c r="H354" i="2"/>
  <c r="I354" i="2" s="1"/>
  <c r="H353" i="2"/>
  <c r="I353" i="2" s="1"/>
  <c r="H352" i="2"/>
  <c r="I352" i="2" s="1"/>
  <c r="H351" i="2"/>
  <c r="I351" i="2" s="1"/>
  <c r="H350" i="2"/>
  <c r="I350" i="2" s="1"/>
  <c r="H349" i="2"/>
  <c r="I349" i="2" s="1"/>
  <c r="H348" i="2"/>
  <c r="I348" i="2" s="1"/>
  <c r="H347" i="2"/>
  <c r="I347" i="2" s="1"/>
  <c r="H346" i="2"/>
  <c r="I346" i="2" s="1"/>
  <c r="H345" i="2"/>
  <c r="I345" i="2" s="1"/>
  <c r="H344" i="2"/>
  <c r="I344" i="2" s="1"/>
  <c r="H343" i="2"/>
  <c r="I343" i="2" s="1"/>
  <c r="H342" i="2"/>
  <c r="I342" i="2" s="1"/>
  <c r="H341" i="2"/>
  <c r="I341" i="2" s="1"/>
  <c r="H340" i="2"/>
  <c r="I340" i="2" s="1"/>
  <c r="H339" i="2"/>
  <c r="I339" i="2" s="1"/>
  <c r="H338" i="2"/>
  <c r="I338" i="2" s="1"/>
  <c r="H337" i="2"/>
  <c r="I337" i="2" s="1"/>
  <c r="H336" i="2"/>
  <c r="I336" i="2" s="1"/>
  <c r="H335" i="2"/>
  <c r="I335" i="2" s="1"/>
  <c r="H334" i="2"/>
  <c r="I334" i="2" s="1"/>
  <c r="H333" i="2"/>
  <c r="I333" i="2" s="1"/>
  <c r="H332" i="2"/>
  <c r="I332" i="2" s="1"/>
  <c r="H331" i="2"/>
  <c r="I331" i="2" s="1"/>
  <c r="H330" i="2"/>
  <c r="I330" i="2" s="1"/>
  <c r="H329" i="2"/>
  <c r="I329" i="2" s="1"/>
  <c r="H328" i="2"/>
  <c r="I328" i="2" s="1"/>
  <c r="H327" i="2"/>
  <c r="I327" i="2" s="1"/>
  <c r="H326" i="2"/>
  <c r="I326" i="2" s="1"/>
  <c r="H325" i="2"/>
  <c r="I325" i="2" s="1"/>
  <c r="H324" i="2"/>
  <c r="I324" i="2" s="1"/>
  <c r="H323" i="2"/>
  <c r="I323" i="2" s="1"/>
  <c r="H322" i="2"/>
  <c r="I322" i="2" s="1"/>
  <c r="H321" i="2"/>
  <c r="I321" i="2" s="1"/>
  <c r="H320" i="2"/>
  <c r="I320" i="2" s="1"/>
  <c r="H319" i="2"/>
  <c r="I319" i="2" s="1"/>
  <c r="H318" i="2"/>
  <c r="I318" i="2" s="1"/>
  <c r="H317" i="2"/>
  <c r="I317" i="2" s="1"/>
  <c r="H316" i="2"/>
  <c r="I316" i="2" s="1"/>
  <c r="H315" i="2"/>
  <c r="I315" i="2" s="1"/>
  <c r="H314" i="2"/>
  <c r="I314" i="2" s="1"/>
  <c r="H313" i="2"/>
  <c r="I313" i="2" s="1"/>
  <c r="H312" i="2"/>
  <c r="I312" i="2" s="1"/>
  <c r="H311" i="2"/>
  <c r="I311" i="2" s="1"/>
  <c r="H310" i="2"/>
  <c r="I310" i="2" s="1"/>
  <c r="H309" i="2"/>
  <c r="I309" i="2" s="1"/>
  <c r="H308" i="2"/>
  <c r="I308" i="2" s="1"/>
  <c r="H307" i="2"/>
  <c r="I307" i="2" s="1"/>
  <c r="H306" i="2"/>
  <c r="I306" i="2" s="1"/>
  <c r="H305" i="2"/>
  <c r="I305" i="2" s="1"/>
  <c r="H304" i="2"/>
  <c r="I304" i="2" s="1"/>
  <c r="H303" i="2"/>
  <c r="I303" i="2" s="1"/>
  <c r="H302" i="2"/>
  <c r="I302" i="2" s="1"/>
  <c r="H301" i="2"/>
  <c r="I301" i="2" s="1"/>
  <c r="H300" i="2"/>
  <c r="I300" i="2" s="1"/>
  <c r="H299" i="2"/>
  <c r="I299" i="2" s="1"/>
  <c r="H298" i="2"/>
  <c r="I298" i="2" s="1"/>
  <c r="H297" i="2"/>
  <c r="I297" i="2" s="1"/>
  <c r="H296" i="2"/>
  <c r="I296" i="2" s="1"/>
  <c r="H295" i="2"/>
  <c r="I295" i="2" s="1"/>
  <c r="H294" i="2"/>
  <c r="I294" i="2" s="1"/>
  <c r="H293" i="2"/>
  <c r="I293" i="2" s="1"/>
  <c r="H292" i="2"/>
  <c r="I292" i="2" s="1"/>
  <c r="H291" i="2"/>
  <c r="I291" i="2" s="1"/>
  <c r="H290" i="2"/>
  <c r="I290" i="2" s="1"/>
  <c r="H289" i="2"/>
  <c r="I289" i="2" s="1"/>
  <c r="H288" i="2"/>
  <c r="I288" i="2" s="1"/>
  <c r="H287" i="2"/>
  <c r="I287" i="2" s="1"/>
  <c r="H286" i="2"/>
  <c r="I286" i="2" s="1"/>
  <c r="H285" i="2"/>
  <c r="I285" i="2" s="1"/>
  <c r="H284" i="2"/>
  <c r="I284" i="2" s="1"/>
  <c r="H283" i="2"/>
  <c r="I283" i="2" s="1"/>
  <c r="H282" i="2"/>
  <c r="I282" i="2" s="1"/>
  <c r="H281" i="2"/>
  <c r="I281" i="2" s="1"/>
  <c r="H280" i="2"/>
  <c r="I280" i="2" s="1"/>
  <c r="H279" i="2"/>
  <c r="I279" i="2" s="1"/>
  <c r="H278" i="2"/>
  <c r="I278" i="2" s="1"/>
  <c r="H277" i="2"/>
  <c r="I277" i="2" s="1"/>
  <c r="H276" i="2"/>
  <c r="I276" i="2" s="1"/>
  <c r="H275" i="2"/>
  <c r="I275" i="2" s="1"/>
  <c r="H274" i="2"/>
  <c r="I274" i="2" s="1"/>
  <c r="H273" i="2"/>
  <c r="I273" i="2" s="1"/>
  <c r="H272" i="2"/>
  <c r="I272" i="2" s="1"/>
  <c r="H271" i="2"/>
  <c r="I271" i="2" s="1"/>
  <c r="H270" i="2"/>
  <c r="I270" i="2" s="1"/>
  <c r="H269" i="2"/>
  <c r="I269" i="2" s="1"/>
  <c r="H268" i="2"/>
  <c r="I268" i="2" s="1"/>
  <c r="H267" i="2"/>
  <c r="I267" i="2" s="1"/>
  <c r="H266" i="2"/>
  <c r="I266" i="2" s="1"/>
  <c r="H265" i="2"/>
  <c r="I265" i="2" s="1"/>
  <c r="H264" i="2"/>
  <c r="I264" i="2" s="1"/>
  <c r="H263" i="2"/>
  <c r="I263" i="2" s="1"/>
  <c r="H262" i="2"/>
  <c r="I262" i="2" s="1"/>
  <c r="H261" i="2"/>
  <c r="I261" i="2" s="1"/>
  <c r="H260" i="2"/>
  <c r="I260" i="2" s="1"/>
  <c r="H259" i="2"/>
  <c r="I259" i="2" s="1"/>
  <c r="H258" i="2"/>
  <c r="I258" i="2" s="1"/>
  <c r="H257" i="2"/>
  <c r="I257" i="2" s="1"/>
  <c r="H256" i="2"/>
  <c r="I256" i="2" s="1"/>
  <c r="H255" i="2"/>
  <c r="I255" i="2" s="1"/>
  <c r="H254" i="2"/>
  <c r="I254" i="2" s="1"/>
  <c r="H253" i="2"/>
  <c r="I253" i="2" s="1"/>
  <c r="H252" i="2"/>
  <c r="I252" i="2" s="1"/>
  <c r="H251" i="2"/>
  <c r="I251" i="2" s="1"/>
  <c r="H250" i="2"/>
  <c r="I250" i="2" s="1"/>
  <c r="H249" i="2"/>
  <c r="I249" i="2" s="1"/>
  <c r="H248" i="2"/>
  <c r="I248" i="2" s="1"/>
  <c r="H247" i="2"/>
  <c r="I247" i="2" s="1"/>
  <c r="H246" i="2"/>
  <c r="I246" i="2" s="1"/>
  <c r="H245" i="2"/>
  <c r="I245" i="2" s="1"/>
  <c r="H244" i="2"/>
  <c r="I244" i="2" s="1"/>
  <c r="H243" i="2"/>
  <c r="I243" i="2" s="1"/>
  <c r="H242" i="2"/>
  <c r="I242" i="2" s="1"/>
  <c r="H241" i="2"/>
  <c r="I241" i="2" s="1"/>
  <c r="H240" i="2"/>
  <c r="I240" i="2" s="1"/>
  <c r="H239" i="2"/>
  <c r="I239" i="2" s="1"/>
  <c r="H238" i="2"/>
  <c r="I238" i="2" s="1"/>
  <c r="H237" i="2"/>
  <c r="I237" i="2" s="1"/>
  <c r="H236" i="2"/>
  <c r="I236" i="2" s="1"/>
  <c r="H235" i="2"/>
  <c r="I235" i="2" s="1"/>
  <c r="H234" i="2"/>
  <c r="I234" i="2" s="1"/>
  <c r="H233" i="2"/>
  <c r="I233" i="2" s="1"/>
  <c r="H232" i="2"/>
  <c r="I232" i="2" s="1"/>
  <c r="H231" i="2"/>
  <c r="I231" i="2" s="1"/>
  <c r="H230" i="2"/>
  <c r="I230" i="2" s="1"/>
  <c r="H229" i="2"/>
  <c r="I229" i="2" s="1"/>
  <c r="H228" i="2"/>
  <c r="I228" i="2" s="1"/>
  <c r="H227" i="2"/>
  <c r="I227" i="2" s="1"/>
  <c r="H226" i="2"/>
  <c r="I226" i="2" s="1"/>
  <c r="H225" i="2"/>
  <c r="I225" i="2" s="1"/>
  <c r="H224" i="2"/>
  <c r="I224" i="2" s="1"/>
  <c r="H223" i="2"/>
  <c r="I223" i="2" s="1"/>
  <c r="H222" i="2"/>
  <c r="I222" i="2" s="1"/>
  <c r="H221" i="2"/>
  <c r="I221" i="2" s="1"/>
  <c r="H220" i="2"/>
  <c r="I220" i="2" s="1"/>
  <c r="H219" i="2"/>
  <c r="I219" i="2" s="1"/>
  <c r="H218" i="2"/>
  <c r="I218" i="2" s="1"/>
  <c r="H217" i="2"/>
  <c r="I217" i="2" s="1"/>
  <c r="H216" i="2"/>
  <c r="I216" i="2" s="1"/>
  <c r="H215" i="2"/>
  <c r="I215" i="2" s="1"/>
  <c r="H214" i="2"/>
  <c r="I214" i="2" s="1"/>
  <c r="H213" i="2"/>
  <c r="I213" i="2" s="1"/>
  <c r="H212" i="2"/>
  <c r="I212" i="2" s="1"/>
  <c r="H211" i="2"/>
  <c r="I211" i="2" s="1"/>
  <c r="H210" i="2"/>
  <c r="I210" i="2" s="1"/>
  <c r="H209" i="2"/>
  <c r="I209" i="2" s="1"/>
  <c r="H208" i="2"/>
  <c r="I208" i="2" s="1"/>
  <c r="H207" i="2"/>
  <c r="I207" i="2" s="1"/>
  <c r="H206" i="2"/>
  <c r="I206" i="2" s="1"/>
  <c r="H205" i="2"/>
  <c r="I205" i="2" s="1"/>
  <c r="H204" i="2"/>
  <c r="I204" i="2" s="1"/>
  <c r="H203" i="2"/>
  <c r="I203" i="2" s="1"/>
  <c r="H202" i="2"/>
  <c r="I202" i="2" s="1"/>
  <c r="H201" i="2"/>
  <c r="I201" i="2" s="1"/>
  <c r="H200" i="2"/>
  <c r="I200" i="2" s="1"/>
  <c r="H199" i="2"/>
  <c r="I199" i="2" s="1"/>
  <c r="H198" i="2"/>
  <c r="I198" i="2" s="1"/>
  <c r="H197" i="2"/>
  <c r="I197" i="2" s="1"/>
  <c r="H196" i="2"/>
  <c r="I196" i="2" s="1"/>
  <c r="H195" i="2"/>
  <c r="I195" i="2" s="1"/>
  <c r="H194" i="2"/>
  <c r="I194" i="2" s="1"/>
  <c r="H193" i="2"/>
  <c r="I193" i="2" s="1"/>
  <c r="H192" i="2"/>
  <c r="I192" i="2" s="1"/>
  <c r="H191" i="2"/>
  <c r="I191" i="2" s="1"/>
  <c r="H190" i="2"/>
  <c r="I190" i="2" s="1"/>
  <c r="H189" i="2"/>
  <c r="I189" i="2" s="1"/>
  <c r="H188" i="2"/>
  <c r="I188" i="2" s="1"/>
  <c r="H187" i="2"/>
  <c r="I187" i="2" s="1"/>
  <c r="H186" i="2"/>
  <c r="I186" i="2" s="1"/>
  <c r="H185" i="2"/>
  <c r="I185" i="2" s="1"/>
  <c r="H184" i="2"/>
  <c r="I184" i="2" s="1"/>
  <c r="H183" i="2"/>
  <c r="I183" i="2" s="1"/>
  <c r="H182" i="2"/>
  <c r="I182" i="2" s="1"/>
  <c r="H181" i="2"/>
  <c r="I181" i="2" s="1"/>
  <c r="H180" i="2"/>
  <c r="I180" i="2" s="1"/>
  <c r="H179" i="2"/>
  <c r="I179" i="2" s="1"/>
  <c r="H178" i="2"/>
  <c r="I178" i="2" s="1"/>
  <c r="H177" i="2"/>
  <c r="I177" i="2" s="1"/>
  <c r="H176" i="2"/>
  <c r="I176" i="2" s="1"/>
  <c r="H175" i="2"/>
  <c r="I175" i="2" s="1"/>
  <c r="H174" i="2"/>
  <c r="I174" i="2" s="1"/>
  <c r="H173" i="2"/>
  <c r="I173" i="2" s="1"/>
  <c r="H172" i="2"/>
  <c r="I172" i="2" s="1"/>
  <c r="H171" i="2"/>
  <c r="I171" i="2" s="1"/>
  <c r="H170" i="2"/>
  <c r="I170" i="2" s="1"/>
  <c r="H169" i="2"/>
  <c r="I169" i="2" s="1"/>
  <c r="H168" i="2"/>
  <c r="I168" i="2" s="1"/>
  <c r="H167" i="2"/>
  <c r="I167" i="2" s="1"/>
  <c r="H166" i="2"/>
  <c r="I166" i="2" s="1"/>
  <c r="H165" i="2"/>
  <c r="I165" i="2" s="1"/>
  <c r="H164" i="2"/>
  <c r="I164" i="2" s="1"/>
  <c r="H163" i="2"/>
  <c r="I163" i="2" s="1"/>
  <c r="H162" i="2"/>
  <c r="I162" i="2" s="1"/>
  <c r="H161" i="2"/>
  <c r="I161" i="2" s="1"/>
  <c r="H160" i="2"/>
  <c r="I160" i="2" s="1"/>
  <c r="H159" i="2"/>
  <c r="I159" i="2" s="1"/>
  <c r="H158" i="2"/>
  <c r="I158" i="2" s="1"/>
  <c r="H157" i="2"/>
  <c r="I157" i="2" s="1"/>
  <c r="H156" i="2"/>
  <c r="I156" i="2" s="1"/>
  <c r="H155" i="2"/>
  <c r="I155" i="2" s="1"/>
  <c r="H154" i="2"/>
  <c r="I154" i="2" s="1"/>
  <c r="H153" i="2"/>
  <c r="I153" i="2" s="1"/>
  <c r="H152" i="2"/>
  <c r="I152" i="2" s="1"/>
  <c r="H151" i="2"/>
  <c r="I151" i="2" s="1"/>
  <c r="H150" i="2"/>
  <c r="I150" i="2" s="1"/>
  <c r="H149" i="2"/>
  <c r="I149" i="2" s="1"/>
  <c r="H148" i="2"/>
  <c r="I148" i="2" s="1"/>
  <c r="H147" i="2"/>
  <c r="I147" i="2" s="1"/>
  <c r="H146" i="2"/>
  <c r="I146" i="2" s="1"/>
  <c r="H145" i="2"/>
  <c r="I145" i="2" s="1"/>
  <c r="H144" i="2"/>
  <c r="I144" i="2" s="1"/>
  <c r="H143" i="2"/>
  <c r="I143" i="2" s="1"/>
  <c r="H142" i="2"/>
  <c r="I142" i="2" s="1"/>
  <c r="H141" i="2"/>
  <c r="I141" i="2" s="1"/>
  <c r="H140" i="2"/>
  <c r="I140" i="2" s="1"/>
  <c r="H139" i="2"/>
  <c r="I139" i="2" s="1"/>
  <c r="H138" i="2"/>
  <c r="I138" i="2" s="1"/>
  <c r="H137" i="2"/>
  <c r="I137" i="2" s="1"/>
  <c r="H136" i="2"/>
  <c r="I136" i="2" s="1"/>
  <c r="H135" i="2"/>
  <c r="I135" i="2" s="1"/>
  <c r="H134" i="2"/>
  <c r="I134" i="2" s="1"/>
  <c r="H133" i="2"/>
  <c r="I133" i="2" s="1"/>
  <c r="H132" i="2"/>
  <c r="I132" i="2" s="1"/>
  <c r="H131" i="2"/>
  <c r="I131" i="2" s="1"/>
  <c r="H130" i="2"/>
  <c r="I130" i="2" s="1"/>
  <c r="H129" i="2"/>
  <c r="I129" i="2" s="1"/>
  <c r="H128" i="2"/>
  <c r="I128" i="2" s="1"/>
  <c r="H127" i="2"/>
  <c r="I127" i="2" s="1"/>
  <c r="H126" i="2"/>
  <c r="I126" i="2" s="1"/>
  <c r="H125" i="2"/>
  <c r="I125" i="2" s="1"/>
  <c r="H124" i="2"/>
  <c r="I124" i="2" s="1"/>
  <c r="H123" i="2"/>
  <c r="I123" i="2" s="1"/>
  <c r="H122" i="2"/>
  <c r="I122" i="2" s="1"/>
  <c r="H121" i="2"/>
  <c r="I121" i="2" s="1"/>
  <c r="H120" i="2"/>
  <c r="I120" i="2" s="1"/>
  <c r="H119" i="2"/>
  <c r="I119" i="2" s="1"/>
  <c r="H118" i="2"/>
  <c r="I118" i="2" s="1"/>
  <c r="H117" i="2"/>
  <c r="I117" i="2" s="1"/>
  <c r="H116" i="2"/>
  <c r="I116" i="2" s="1"/>
  <c r="H115" i="2"/>
  <c r="I115" i="2" s="1"/>
  <c r="H114" i="2"/>
  <c r="I114" i="2" s="1"/>
  <c r="H113" i="2"/>
  <c r="I113" i="2" s="1"/>
  <c r="H112" i="2"/>
  <c r="I112" i="2" s="1"/>
  <c r="H111" i="2"/>
  <c r="I111" i="2" s="1"/>
  <c r="H110" i="2"/>
  <c r="I110" i="2" s="1"/>
  <c r="H109" i="2"/>
  <c r="I109" i="2" s="1"/>
  <c r="H108" i="2"/>
  <c r="I108" i="2" s="1"/>
  <c r="H107" i="2"/>
  <c r="I107" i="2" s="1"/>
  <c r="H106" i="2"/>
  <c r="I106" i="2" s="1"/>
  <c r="H105" i="2"/>
  <c r="I105" i="2" s="1"/>
  <c r="H104" i="2"/>
  <c r="I104" i="2" s="1"/>
  <c r="H103" i="2"/>
  <c r="I103" i="2" s="1"/>
  <c r="H102" i="2"/>
  <c r="I102" i="2" s="1"/>
  <c r="H101" i="2"/>
  <c r="I101" i="2" s="1"/>
  <c r="H100" i="2"/>
  <c r="I100" i="2" s="1"/>
  <c r="H99" i="2"/>
  <c r="I99" i="2" s="1"/>
  <c r="H98" i="2"/>
  <c r="I98" i="2" s="1"/>
  <c r="H97" i="2"/>
  <c r="I97" i="2" s="1"/>
  <c r="H96" i="2"/>
  <c r="I96" i="2" s="1"/>
  <c r="H95" i="2"/>
  <c r="I95" i="2" s="1"/>
  <c r="H94" i="2"/>
  <c r="I94" i="2" s="1"/>
  <c r="H93" i="2"/>
  <c r="I93" i="2" s="1"/>
  <c r="H92" i="2"/>
  <c r="I92" i="2" s="1"/>
  <c r="H91" i="2"/>
  <c r="I91" i="2" s="1"/>
  <c r="H90" i="2"/>
  <c r="I90" i="2" s="1"/>
  <c r="H89" i="2"/>
  <c r="I89" i="2" s="1"/>
  <c r="H88" i="2"/>
  <c r="I88" i="2" s="1"/>
  <c r="H87" i="2"/>
  <c r="I87" i="2" s="1"/>
  <c r="H86" i="2"/>
  <c r="I86" i="2" s="1"/>
  <c r="H85" i="2"/>
  <c r="I85" i="2" s="1"/>
  <c r="H84" i="2"/>
  <c r="I84" i="2" s="1"/>
  <c r="H83" i="2"/>
  <c r="I83" i="2" s="1"/>
  <c r="H82" i="2"/>
  <c r="I82" i="2" s="1"/>
  <c r="H81" i="2"/>
  <c r="I81" i="2" s="1"/>
  <c r="H80" i="2"/>
  <c r="I80" i="2" s="1"/>
  <c r="H79" i="2"/>
  <c r="I79" i="2" s="1"/>
  <c r="H78" i="2"/>
  <c r="I78" i="2" s="1"/>
  <c r="H77" i="2"/>
  <c r="I77" i="2" s="1"/>
  <c r="H76" i="2"/>
  <c r="I76" i="2" s="1"/>
  <c r="H75" i="2"/>
  <c r="I75" i="2" s="1"/>
  <c r="H74" i="2"/>
  <c r="I74" i="2" s="1"/>
  <c r="H73" i="2"/>
  <c r="I73" i="2" s="1"/>
  <c r="H72" i="2"/>
  <c r="I72" i="2" s="1"/>
  <c r="H71" i="2"/>
  <c r="I71" i="2" s="1"/>
  <c r="H70" i="2"/>
  <c r="I70" i="2" s="1"/>
  <c r="H69" i="2"/>
  <c r="I69" i="2" s="1"/>
  <c r="H68" i="2"/>
  <c r="I68" i="2" s="1"/>
  <c r="H67" i="2"/>
  <c r="I67" i="2" s="1"/>
  <c r="H66" i="2"/>
  <c r="I66" i="2" s="1"/>
  <c r="H65" i="2"/>
  <c r="I65" i="2" s="1"/>
  <c r="H64" i="2"/>
  <c r="I64" i="2" s="1"/>
  <c r="H63" i="2"/>
  <c r="I63" i="2" s="1"/>
  <c r="H62" i="2"/>
  <c r="I62" i="2" s="1"/>
  <c r="H61" i="2"/>
  <c r="I61" i="2" s="1"/>
  <c r="H60" i="2"/>
  <c r="I60" i="2" s="1"/>
  <c r="H59" i="2"/>
  <c r="I59" i="2" s="1"/>
  <c r="H58" i="2"/>
  <c r="I58" i="2" s="1"/>
  <c r="H57" i="2"/>
  <c r="I57" i="2" s="1"/>
  <c r="H56" i="2"/>
  <c r="I56" i="2" s="1"/>
  <c r="H55" i="2"/>
  <c r="I55" i="2" s="1"/>
  <c r="H54" i="2"/>
  <c r="I54" i="2" s="1"/>
  <c r="H53" i="2"/>
  <c r="I53" i="2" s="1"/>
  <c r="H52" i="2"/>
  <c r="I52" i="2" s="1"/>
  <c r="H51" i="2"/>
  <c r="I51" i="2" s="1"/>
  <c r="H50" i="2"/>
  <c r="I50" i="2" s="1"/>
  <c r="H49" i="2"/>
  <c r="I49" i="2" s="1"/>
  <c r="H48" i="2"/>
  <c r="I48" i="2" s="1"/>
  <c r="H47" i="2"/>
  <c r="I47" i="2" s="1"/>
  <c r="H46" i="2"/>
  <c r="I46" i="2" s="1"/>
  <c r="H45" i="2"/>
  <c r="I45" i="2" s="1"/>
  <c r="H44" i="2"/>
  <c r="I44" i="2" s="1"/>
  <c r="H43" i="2"/>
  <c r="I43" i="2" s="1"/>
  <c r="H42" i="2"/>
  <c r="I42" i="2" s="1"/>
  <c r="H41" i="2"/>
  <c r="I41" i="2" s="1"/>
  <c r="H40" i="2"/>
  <c r="I40" i="2" s="1"/>
  <c r="H39" i="2"/>
  <c r="I39" i="2" s="1"/>
  <c r="H38" i="2"/>
  <c r="I38" i="2" s="1"/>
  <c r="H37" i="2"/>
  <c r="I37" i="2" s="1"/>
  <c r="H36" i="2"/>
  <c r="I36" i="2" s="1"/>
  <c r="H35" i="2"/>
  <c r="I35" i="2" s="1"/>
  <c r="H34" i="2"/>
  <c r="I34" i="2" s="1"/>
  <c r="H33" i="2"/>
  <c r="I33" i="2" s="1"/>
  <c r="H32" i="2"/>
  <c r="I32" i="2" s="1"/>
  <c r="H31" i="2"/>
  <c r="I31" i="2" s="1"/>
  <c r="H30" i="2"/>
  <c r="I30" i="2" s="1"/>
  <c r="H29" i="2"/>
  <c r="I29" i="2" s="1"/>
  <c r="H28" i="2"/>
  <c r="I28" i="2" s="1"/>
  <c r="H27" i="2"/>
  <c r="I27" i="2" s="1"/>
  <c r="H26" i="2"/>
  <c r="I26" i="2" s="1"/>
  <c r="H25" i="2"/>
  <c r="I25" i="2" s="1"/>
  <c r="H24" i="2"/>
  <c r="I24" i="2" s="1"/>
  <c r="H23" i="2"/>
  <c r="I23" i="2" s="1"/>
  <c r="H22" i="2"/>
  <c r="I22" i="2" s="1"/>
  <c r="H21" i="2"/>
  <c r="I21" i="2" s="1"/>
  <c r="H20" i="2"/>
  <c r="I20" i="2" s="1"/>
  <c r="H19" i="2"/>
  <c r="I19" i="2" s="1"/>
  <c r="H18" i="2"/>
  <c r="I18" i="2" s="1"/>
  <c r="H17" i="2"/>
  <c r="I17" i="2" s="1"/>
  <c r="H16" i="2"/>
  <c r="I16" i="2" s="1"/>
  <c r="H15" i="2"/>
  <c r="I15" i="2" s="1"/>
  <c r="H14" i="2"/>
  <c r="I14" i="2" s="1"/>
  <c r="H13" i="2"/>
  <c r="I13" i="2" s="1"/>
  <c r="H12" i="2"/>
  <c r="I12" i="2" s="1"/>
  <c r="H11" i="2"/>
  <c r="I11" i="2" s="1"/>
  <c r="H10" i="2"/>
  <c r="I10" i="2" s="1"/>
  <c r="H9" i="2"/>
  <c r="I9" i="2" s="1"/>
  <c r="H8" i="2"/>
  <c r="I8" i="2" s="1"/>
  <c r="H7" i="2"/>
  <c r="I7" i="2" s="1"/>
  <c r="H6" i="2"/>
  <c r="I6" i="2" s="1"/>
  <c r="H5" i="2"/>
  <c r="I5" i="2" s="1"/>
  <c r="H4" i="2"/>
  <c r="I4" i="2" s="1"/>
  <c r="H3" i="2"/>
  <c r="I3" i="2" s="1"/>
  <c r="H2" i="2"/>
  <c r="I2" i="2" s="1"/>
  <c r="H1242" i="1"/>
  <c r="I1242" i="1" s="1"/>
  <c r="H1241" i="1"/>
  <c r="I1241" i="1" s="1"/>
  <c r="H1240" i="1"/>
  <c r="I1240" i="1" s="1"/>
  <c r="H1239" i="1"/>
  <c r="I1239" i="1" s="1"/>
  <c r="H1238" i="1"/>
  <c r="I1238" i="1" s="1"/>
  <c r="H1237" i="1"/>
  <c r="I1237" i="1" s="1"/>
  <c r="H1236" i="1"/>
  <c r="I1236" i="1" s="1"/>
  <c r="H1235" i="1"/>
  <c r="I1235" i="1" s="1"/>
  <c r="H1234" i="1"/>
  <c r="I1234" i="1" s="1"/>
  <c r="H1233" i="1"/>
  <c r="I1233" i="1" s="1"/>
  <c r="H1232" i="1"/>
  <c r="I1232" i="1" s="1"/>
  <c r="H1231" i="1"/>
  <c r="I1231" i="1" s="1"/>
  <c r="H1230" i="1"/>
  <c r="I1230" i="1" s="1"/>
  <c r="H1229" i="1"/>
  <c r="I1229" i="1" s="1"/>
  <c r="H1228" i="1"/>
  <c r="I1228" i="1" s="1"/>
  <c r="H1227" i="1"/>
  <c r="I1227" i="1" s="1"/>
  <c r="H1226" i="1"/>
  <c r="I1226" i="1" s="1"/>
  <c r="H1225" i="1"/>
  <c r="I1225" i="1" s="1"/>
  <c r="H1224" i="1"/>
  <c r="I1224" i="1" s="1"/>
  <c r="H1223" i="1"/>
  <c r="I1223" i="1" s="1"/>
  <c r="H1222" i="1"/>
  <c r="I1222" i="1" s="1"/>
  <c r="H1221" i="1"/>
  <c r="I1221" i="1" s="1"/>
  <c r="H1220" i="1"/>
  <c r="I1220" i="1" s="1"/>
  <c r="H1219" i="1"/>
  <c r="I1219" i="1" s="1"/>
  <c r="H1218" i="1"/>
  <c r="I1218" i="1" s="1"/>
  <c r="H1217" i="1"/>
  <c r="I1217" i="1" s="1"/>
  <c r="H1216" i="1"/>
  <c r="I1216" i="1" s="1"/>
  <c r="H1215" i="1"/>
  <c r="I1215" i="1" s="1"/>
  <c r="H1214" i="1"/>
  <c r="I1214" i="1" s="1"/>
  <c r="H1213" i="1"/>
  <c r="I1213" i="1" s="1"/>
  <c r="H1212" i="1"/>
  <c r="I1212" i="1" s="1"/>
  <c r="H1211" i="1"/>
  <c r="I1211" i="1" s="1"/>
  <c r="H1210" i="1"/>
  <c r="I1210" i="1" s="1"/>
  <c r="H1209" i="1"/>
  <c r="I1209" i="1" s="1"/>
  <c r="H1208" i="1"/>
  <c r="I1208" i="1" s="1"/>
  <c r="H1207" i="1"/>
  <c r="I1207" i="1" s="1"/>
  <c r="H1206" i="1"/>
  <c r="I1206" i="1" s="1"/>
  <c r="H1205" i="1"/>
  <c r="I1205" i="1" s="1"/>
  <c r="H1204" i="1"/>
  <c r="I1204" i="1" s="1"/>
  <c r="H1203" i="1"/>
  <c r="I1203" i="1" s="1"/>
  <c r="H1202" i="1"/>
  <c r="I1202" i="1" s="1"/>
  <c r="H1201" i="1"/>
  <c r="I1201" i="1" s="1"/>
  <c r="H1200" i="1"/>
  <c r="I1200" i="1" s="1"/>
  <c r="H1199" i="1"/>
  <c r="I1199" i="1" s="1"/>
  <c r="H1198" i="1"/>
  <c r="I1198" i="1" s="1"/>
  <c r="H1197" i="1"/>
  <c r="I1197" i="1" s="1"/>
  <c r="H1196" i="1"/>
  <c r="I1196" i="1" s="1"/>
  <c r="H1195" i="1"/>
  <c r="I1195" i="1" s="1"/>
  <c r="H1194" i="1"/>
  <c r="I1194" i="1" s="1"/>
  <c r="H1193" i="1"/>
  <c r="I1193" i="1" s="1"/>
  <c r="H1192" i="1"/>
  <c r="I1192" i="1" s="1"/>
  <c r="H1191" i="1"/>
  <c r="I1191" i="1" s="1"/>
  <c r="H1190" i="1"/>
  <c r="I1190" i="1" s="1"/>
  <c r="H1189" i="1"/>
  <c r="I1189" i="1" s="1"/>
  <c r="H1188" i="1"/>
  <c r="I1188" i="1" s="1"/>
  <c r="H1187" i="1"/>
  <c r="I1187" i="1" s="1"/>
  <c r="H1186" i="1"/>
  <c r="I1186" i="1" s="1"/>
  <c r="H1185" i="1"/>
  <c r="I1185" i="1" s="1"/>
  <c r="H1184" i="1"/>
  <c r="I1184" i="1" s="1"/>
  <c r="H1183" i="1"/>
  <c r="I1183" i="1" s="1"/>
  <c r="H1182" i="1"/>
  <c r="I1182" i="1" s="1"/>
  <c r="H1181" i="1"/>
  <c r="I1181" i="1" s="1"/>
  <c r="H1180" i="1"/>
  <c r="I1180" i="1" s="1"/>
  <c r="H1179" i="1"/>
  <c r="I1179" i="1" s="1"/>
  <c r="H1178" i="1"/>
  <c r="I1178" i="1" s="1"/>
  <c r="H1177" i="1"/>
  <c r="I1177" i="1" s="1"/>
  <c r="H1176" i="1"/>
  <c r="I1176" i="1" s="1"/>
  <c r="H1175" i="1"/>
  <c r="I1175" i="1" s="1"/>
  <c r="H1174" i="1"/>
  <c r="I1174" i="1" s="1"/>
  <c r="H1173" i="1"/>
  <c r="I1173" i="1" s="1"/>
  <c r="H1172" i="1"/>
  <c r="I1172" i="1" s="1"/>
  <c r="H1171" i="1"/>
  <c r="I1171" i="1" s="1"/>
  <c r="H1170" i="1"/>
  <c r="I1170" i="1" s="1"/>
  <c r="H1169" i="1"/>
  <c r="I1169" i="1" s="1"/>
  <c r="H1168" i="1"/>
  <c r="I1168" i="1" s="1"/>
  <c r="H1167" i="1"/>
  <c r="I1167" i="1" s="1"/>
  <c r="H1166" i="1"/>
  <c r="I1166" i="1" s="1"/>
  <c r="H1165" i="1"/>
  <c r="I1165" i="1" s="1"/>
  <c r="H1164" i="1"/>
  <c r="I1164" i="1" s="1"/>
  <c r="H1163" i="1"/>
  <c r="I1163" i="1" s="1"/>
  <c r="H1162" i="1"/>
  <c r="I1162" i="1" s="1"/>
  <c r="H1161" i="1"/>
  <c r="I1161" i="1" s="1"/>
  <c r="H1160" i="1"/>
  <c r="I1160" i="1" s="1"/>
  <c r="H1159" i="1"/>
  <c r="I1159" i="1" s="1"/>
  <c r="H1158" i="1"/>
  <c r="I1158" i="1" s="1"/>
  <c r="H1157" i="1"/>
  <c r="I1157" i="1" s="1"/>
  <c r="H1156" i="1"/>
  <c r="I1156" i="1" s="1"/>
  <c r="H1155" i="1"/>
  <c r="I1155" i="1" s="1"/>
  <c r="H1154" i="1"/>
  <c r="I1154" i="1" s="1"/>
  <c r="H1153" i="1"/>
  <c r="I1153" i="1" s="1"/>
  <c r="H1152" i="1"/>
  <c r="I1152" i="1" s="1"/>
  <c r="H1151" i="1"/>
  <c r="I1151" i="1" s="1"/>
  <c r="H1150" i="1"/>
  <c r="I1150" i="1" s="1"/>
  <c r="H1149" i="1"/>
  <c r="I1149" i="1" s="1"/>
  <c r="H1148" i="1"/>
  <c r="I1148" i="1" s="1"/>
  <c r="H1147" i="1"/>
  <c r="I1147" i="1" s="1"/>
  <c r="H1146" i="1"/>
  <c r="I1146" i="1" s="1"/>
  <c r="H1145" i="1"/>
  <c r="I1145" i="1" s="1"/>
  <c r="H1144" i="1"/>
  <c r="I1144" i="1" s="1"/>
  <c r="H1143" i="1"/>
  <c r="I1143" i="1" s="1"/>
  <c r="H1142" i="1"/>
  <c r="I1142" i="1" s="1"/>
  <c r="H1141" i="1"/>
  <c r="I1141" i="1" s="1"/>
  <c r="H1140" i="1"/>
  <c r="I1140" i="1" s="1"/>
  <c r="H1139" i="1"/>
  <c r="I1139" i="1" s="1"/>
  <c r="H1138" i="1"/>
  <c r="I1138" i="1" s="1"/>
  <c r="H1137" i="1"/>
  <c r="I1137" i="1" s="1"/>
  <c r="H1136" i="1"/>
  <c r="I1136" i="1" s="1"/>
  <c r="H1135" i="1"/>
  <c r="I1135" i="1" s="1"/>
  <c r="H1134" i="1"/>
  <c r="I1134" i="1" s="1"/>
  <c r="H1133" i="1"/>
  <c r="I1133" i="1" s="1"/>
  <c r="H1132" i="1"/>
  <c r="I1132" i="1" s="1"/>
  <c r="H1131" i="1"/>
  <c r="I1131" i="1" s="1"/>
  <c r="H1130" i="1"/>
  <c r="I1130" i="1" s="1"/>
  <c r="H1129" i="1"/>
  <c r="I1129" i="1" s="1"/>
  <c r="H1128" i="1"/>
  <c r="I1128" i="1" s="1"/>
  <c r="H1127" i="1"/>
  <c r="I1127" i="1" s="1"/>
  <c r="H1126" i="1"/>
  <c r="I1126" i="1" s="1"/>
  <c r="H1125" i="1"/>
  <c r="I1125" i="1" s="1"/>
  <c r="H1124" i="1"/>
  <c r="I1124" i="1" s="1"/>
  <c r="H1123" i="1"/>
  <c r="I1123" i="1" s="1"/>
  <c r="H1122" i="1"/>
  <c r="I1122" i="1" s="1"/>
  <c r="H1121" i="1"/>
  <c r="I1121" i="1" s="1"/>
  <c r="H1120" i="1"/>
  <c r="I1120" i="1" s="1"/>
  <c r="H1119" i="1"/>
  <c r="I1119" i="1" s="1"/>
  <c r="H1118" i="1"/>
  <c r="I1118" i="1" s="1"/>
  <c r="H1117" i="1"/>
  <c r="I1117" i="1" s="1"/>
  <c r="H1116" i="1"/>
  <c r="I1116" i="1" s="1"/>
  <c r="H1115" i="1"/>
  <c r="I1115" i="1" s="1"/>
  <c r="H1114" i="1"/>
  <c r="I1114" i="1" s="1"/>
  <c r="H1113" i="1"/>
  <c r="I1113" i="1" s="1"/>
  <c r="H1112" i="1"/>
  <c r="I1112" i="1" s="1"/>
  <c r="H1111" i="1"/>
  <c r="I1111" i="1" s="1"/>
  <c r="H1110" i="1"/>
  <c r="I1110" i="1" s="1"/>
  <c r="H1109" i="1"/>
  <c r="I1109" i="1" s="1"/>
  <c r="H1108" i="1"/>
  <c r="I1108" i="1" s="1"/>
  <c r="H1107" i="1"/>
  <c r="I1107" i="1" s="1"/>
  <c r="H1106" i="1"/>
  <c r="I1106" i="1" s="1"/>
  <c r="H1105" i="1"/>
  <c r="I1105" i="1" s="1"/>
  <c r="H1104" i="1"/>
  <c r="I1104" i="1" s="1"/>
  <c r="H1103" i="1"/>
  <c r="I1103" i="1" s="1"/>
  <c r="H1102" i="1"/>
  <c r="I1102" i="1" s="1"/>
  <c r="H1101" i="1"/>
  <c r="I1101" i="1" s="1"/>
  <c r="H1100" i="1"/>
  <c r="I1100" i="1" s="1"/>
  <c r="H1099" i="1"/>
  <c r="I1099" i="1" s="1"/>
  <c r="H1098" i="1"/>
  <c r="I1098" i="1" s="1"/>
  <c r="H1097" i="1"/>
  <c r="I1097" i="1" s="1"/>
  <c r="H1096" i="1"/>
  <c r="I1096" i="1" s="1"/>
  <c r="H1095" i="1"/>
  <c r="I1095" i="1" s="1"/>
  <c r="H1094" i="1"/>
  <c r="I1094" i="1" s="1"/>
  <c r="H1093" i="1"/>
  <c r="I1093" i="1" s="1"/>
  <c r="H1092" i="1"/>
  <c r="I1092" i="1" s="1"/>
  <c r="H1091" i="1"/>
  <c r="I1091" i="1" s="1"/>
  <c r="H1090" i="1"/>
  <c r="I1090" i="1" s="1"/>
  <c r="H1089" i="1"/>
  <c r="I1089" i="1" s="1"/>
  <c r="H1088" i="1"/>
  <c r="I1088" i="1" s="1"/>
  <c r="H1087" i="1"/>
  <c r="I1087" i="1" s="1"/>
  <c r="H1086" i="1"/>
  <c r="I1086" i="1" s="1"/>
  <c r="H1085" i="1"/>
  <c r="I1085" i="1" s="1"/>
  <c r="H1084" i="1"/>
  <c r="I1084" i="1" s="1"/>
  <c r="H1083" i="1"/>
  <c r="I1083" i="1" s="1"/>
  <c r="H1082" i="1"/>
  <c r="I1082" i="1" s="1"/>
  <c r="H1081" i="1"/>
  <c r="I1081" i="1" s="1"/>
  <c r="H1080" i="1"/>
  <c r="I1080" i="1" s="1"/>
  <c r="H1079" i="1"/>
  <c r="I1079" i="1" s="1"/>
  <c r="H1078" i="1"/>
  <c r="I1078" i="1" s="1"/>
  <c r="H1077" i="1"/>
  <c r="I1077" i="1" s="1"/>
  <c r="H1076" i="1"/>
  <c r="I1076" i="1" s="1"/>
  <c r="H1075" i="1"/>
  <c r="I1075" i="1" s="1"/>
  <c r="H1074" i="1"/>
  <c r="I1074" i="1" s="1"/>
  <c r="H1073" i="1"/>
  <c r="I1073" i="1" s="1"/>
  <c r="H1072" i="1"/>
  <c r="I1072" i="1" s="1"/>
  <c r="H1071" i="1"/>
  <c r="I1071" i="1" s="1"/>
  <c r="H1070" i="1"/>
  <c r="I1070" i="1" s="1"/>
  <c r="H1069" i="1"/>
  <c r="I1069" i="1" s="1"/>
  <c r="H1068" i="1"/>
  <c r="I1068" i="1" s="1"/>
  <c r="H1067" i="1"/>
  <c r="I1067" i="1" s="1"/>
  <c r="H1066" i="1"/>
  <c r="I1066" i="1" s="1"/>
  <c r="H1065" i="1"/>
  <c r="I1065" i="1" s="1"/>
  <c r="H1064" i="1"/>
  <c r="I1064" i="1" s="1"/>
  <c r="H1063" i="1"/>
  <c r="I1063" i="1" s="1"/>
  <c r="H1062" i="1"/>
  <c r="I1062" i="1" s="1"/>
  <c r="H1061" i="1"/>
  <c r="I1061" i="1" s="1"/>
  <c r="H1060" i="1"/>
  <c r="I1060" i="1" s="1"/>
  <c r="H1059" i="1"/>
  <c r="I1059" i="1" s="1"/>
  <c r="H1058" i="1"/>
  <c r="I1058" i="1" s="1"/>
  <c r="H1057" i="1"/>
  <c r="I1057" i="1" s="1"/>
  <c r="H1056" i="1"/>
  <c r="I1056" i="1" s="1"/>
  <c r="H1055" i="1"/>
  <c r="I1055" i="1" s="1"/>
  <c r="H1054" i="1"/>
  <c r="I1054" i="1" s="1"/>
  <c r="H1053" i="1"/>
  <c r="I1053" i="1" s="1"/>
  <c r="H1052" i="1"/>
  <c r="I1052" i="1" s="1"/>
  <c r="H1051" i="1"/>
  <c r="I1051" i="1" s="1"/>
  <c r="H1050" i="1"/>
  <c r="I1050" i="1" s="1"/>
  <c r="H1049" i="1"/>
  <c r="I1049" i="1" s="1"/>
  <c r="H1048" i="1"/>
  <c r="I1048" i="1" s="1"/>
  <c r="H1047" i="1"/>
  <c r="I1047" i="1" s="1"/>
  <c r="H1046" i="1"/>
  <c r="I1046" i="1" s="1"/>
  <c r="H1045" i="1"/>
  <c r="I1045" i="1" s="1"/>
  <c r="H1044" i="1"/>
  <c r="I1044" i="1" s="1"/>
  <c r="H1043" i="1"/>
  <c r="I1043" i="1" s="1"/>
  <c r="H1042" i="1"/>
  <c r="I1042" i="1" s="1"/>
  <c r="H1041" i="1"/>
  <c r="I1041" i="1" s="1"/>
  <c r="H1040" i="1"/>
  <c r="I1040" i="1" s="1"/>
  <c r="H1039" i="1"/>
  <c r="I1039" i="1" s="1"/>
  <c r="H1038" i="1"/>
  <c r="I1038" i="1" s="1"/>
  <c r="H1037" i="1"/>
  <c r="I1037" i="1" s="1"/>
  <c r="H1036" i="1"/>
  <c r="I1036" i="1" s="1"/>
  <c r="H1035" i="1"/>
  <c r="I1035" i="1" s="1"/>
  <c r="H1034" i="1"/>
  <c r="I1034" i="1" s="1"/>
  <c r="H1033" i="1"/>
  <c r="I1033" i="1" s="1"/>
  <c r="H1032" i="1"/>
  <c r="I1032" i="1" s="1"/>
  <c r="H1031" i="1"/>
  <c r="I1031" i="1" s="1"/>
  <c r="H1030" i="1"/>
  <c r="I1030" i="1" s="1"/>
  <c r="H1029" i="1"/>
  <c r="I1029" i="1" s="1"/>
  <c r="H1028" i="1"/>
  <c r="I1028" i="1" s="1"/>
  <c r="H1027" i="1"/>
  <c r="I1027" i="1" s="1"/>
  <c r="H1026" i="1"/>
  <c r="I1026" i="1" s="1"/>
  <c r="H1025" i="1"/>
  <c r="I1025" i="1" s="1"/>
  <c r="H1024" i="1"/>
  <c r="I1024" i="1" s="1"/>
  <c r="H1023" i="1"/>
  <c r="I1023" i="1" s="1"/>
  <c r="H1022" i="1"/>
  <c r="I1022" i="1" s="1"/>
  <c r="H1021" i="1"/>
  <c r="I1021" i="1" s="1"/>
  <c r="H1020" i="1"/>
  <c r="I1020" i="1" s="1"/>
  <c r="H1019" i="1"/>
  <c r="I1019" i="1" s="1"/>
  <c r="H1018" i="1"/>
  <c r="I1018" i="1" s="1"/>
  <c r="H1017" i="1"/>
  <c r="I1017" i="1" s="1"/>
  <c r="H1016" i="1"/>
  <c r="I1016" i="1" s="1"/>
  <c r="H1015" i="1"/>
  <c r="I1015" i="1" s="1"/>
  <c r="H1014" i="1"/>
  <c r="I1014" i="1" s="1"/>
  <c r="H1013" i="1"/>
  <c r="I1013" i="1" s="1"/>
  <c r="H1012" i="1"/>
  <c r="I1012" i="1" s="1"/>
  <c r="H1011" i="1"/>
  <c r="I1011" i="1" s="1"/>
  <c r="H1010" i="1"/>
  <c r="I1010" i="1" s="1"/>
  <c r="H1009" i="1"/>
  <c r="I1009" i="1" s="1"/>
  <c r="H1008" i="1"/>
  <c r="I1008" i="1" s="1"/>
  <c r="H1007" i="1"/>
  <c r="I1007" i="1" s="1"/>
  <c r="H1006" i="1"/>
  <c r="I1006" i="1" s="1"/>
  <c r="H1005" i="1"/>
  <c r="I1005" i="1" s="1"/>
  <c r="H1004" i="1"/>
  <c r="I1004" i="1" s="1"/>
  <c r="H1003" i="1"/>
  <c r="I1003" i="1" s="1"/>
  <c r="H1002" i="1"/>
  <c r="I1002" i="1" s="1"/>
  <c r="H1001" i="1"/>
  <c r="I1001" i="1" s="1"/>
  <c r="H1000" i="1"/>
  <c r="I1000" i="1" s="1"/>
  <c r="H999" i="1"/>
  <c r="I999" i="1" s="1"/>
  <c r="H998" i="1"/>
  <c r="I998" i="1" s="1"/>
  <c r="H997" i="1"/>
  <c r="I997" i="1" s="1"/>
  <c r="H996" i="1"/>
  <c r="I996" i="1" s="1"/>
  <c r="H995" i="1"/>
  <c r="I995" i="1" s="1"/>
  <c r="H994" i="1"/>
  <c r="I994" i="1" s="1"/>
  <c r="H993" i="1"/>
  <c r="I993" i="1" s="1"/>
  <c r="H992" i="1"/>
  <c r="I992" i="1" s="1"/>
  <c r="H991" i="1"/>
  <c r="I991" i="1" s="1"/>
  <c r="H990" i="1"/>
  <c r="I990" i="1" s="1"/>
  <c r="H989" i="1"/>
  <c r="I989" i="1" s="1"/>
  <c r="H988" i="1"/>
  <c r="I988" i="1" s="1"/>
  <c r="H987" i="1"/>
  <c r="I987" i="1" s="1"/>
  <c r="H986" i="1"/>
  <c r="I986" i="1" s="1"/>
  <c r="H985" i="1"/>
  <c r="I985" i="1" s="1"/>
  <c r="H984" i="1"/>
  <c r="I984" i="1" s="1"/>
  <c r="H983" i="1"/>
  <c r="I983" i="1" s="1"/>
  <c r="H982" i="1"/>
  <c r="I982" i="1" s="1"/>
  <c r="H981" i="1"/>
  <c r="I981" i="1" s="1"/>
  <c r="H980" i="1"/>
  <c r="I980" i="1" s="1"/>
  <c r="H979" i="1"/>
  <c r="I979" i="1" s="1"/>
  <c r="H978" i="1"/>
  <c r="I978" i="1" s="1"/>
  <c r="H977" i="1"/>
  <c r="I977" i="1" s="1"/>
  <c r="H976" i="1"/>
  <c r="I976" i="1" s="1"/>
  <c r="H975" i="1"/>
  <c r="I975" i="1" s="1"/>
  <c r="H974" i="1"/>
  <c r="I974" i="1" s="1"/>
  <c r="H973" i="1"/>
  <c r="I973" i="1" s="1"/>
  <c r="H972" i="1"/>
  <c r="I972" i="1" s="1"/>
  <c r="H971" i="1"/>
  <c r="I971" i="1" s="1"/>
  <c r="H970" i="1"/>
  <c r="I970" i="1" s="1"/>
  <c r="H969" i="1"/>
  <c r="I969" i="1" s="1"/>
  <c r="H968" i="1"/>
  <c r="I968" i="1" s="1"/>
  <c r="H967" i="1"/>
  <c r="I967" i="1" s="1"/>
  <c r="H966" i="1"/>
  <c r="I966" i="1" s="1"/>
  <c r="H965" i="1"/>
  <c r="I965" i="1" s="1"/>
  <c r="H964" i="1"/>
  <c r="I964" i="1" s="1"/>
  <c r="H963" i="1"/>
  <c r="I963" i="1" s="1"/>
  <c r="H962" i="1"/>
  <c r="I962" i="1" s="1"/>
  <c r="H961" i="1"/>
  <c r="I961" i="1" s="1"/>
  <c r="H960" i="1"/>
  <c r="I960" i="1" s="1"/>
  <c r="H959" i="1"/>
  <c r="I959" i="1" s="1"/>
  <c r="H958" i="1"/>
  <c r="I958" i="1" s="1"/>
  <c r="H957" i="1"/>
  <c r="I957" i="1" s="1"/>
  <c r="H956" i="1"/>
  <c r="I956" i="1" s="1"/>
  <c r="H955" i="1"/>
  <c r="I955" i="1" s="1"/>
  <c r="H954" i="1"/>
  <c r="I954" i="1" s="1"/>
  <c r="H953" i="1"/>
  <c r="I953" i="1" s="1"/>
  <c r="H952" i="1"/>
  <c r="I952" i="1" s="1"/>
  <c r="H951" i="1"/>
  <c r="I951" i="1" s="1"/>
  <c r="H950" i="1"/>
  <c r="I950" i="1" s="1"/>
  <c r="H949" i="1"/>
  <c r="I949" i="1" s="1"/>
  <c r="H948" i="1"/>
  <c r="I948" i="1" s="1"/>
  <c r="H947" i="1"/>
  <c r="I947" i="1" s="1"/>
  <c r="H946" i="1"/>
  <c r="I946" i="1" s="1"/>
  <c r="H945" i="1"/>
  <c r="I945" i="1" s="1"/>
  <c r="H944" i="1"/>
  <c r="I944" i="1" s="1"/>
  <c r="H943" i="1"/>
  <c r="I943" i="1" s="1"/>
  <c r="H942" i="1"/>
  <c r="I942" i="1" s="1"/>
  <c r="H941" i="1"/>
  <c r="I941" i="1" s="1"/>
  <c r="H940" i="1"/>
  <c r="I940" i="1" s="1"/>
  <c r="H939" i="1"/>
  <c r="I939" i="1" s="1"/>
  <c r="H938" i="1"/>
  <c r="I938" i="1" s="1"/>
  <c r="H937" i="1"/>
  <c r="I937" i="1" s="1"/>
  <c r="H936" i="1"/>
  <c r="I936" i="1" s="1"/>
  <c r="H935" i="1"/>
  <c r="I935" i="1" s="1"/>
  <c r="H934" i="1"/>
  <c r="I934" i="1" s="1"/>
  <c r="H933" i="1"/>
  <c r="I933" i="1" s="1"/>
  <c r="H932" i="1"/>
  <c r="I932" i="1" s="1"/>
  <c r="H931" i="1"/>
  <c r="I931" i="1" s="1"/>
  <c r="H930" i="1"/>
  <c r="I930" i="1" s="1"/>
  <c r="H929" i="1"/>
  <c r="I929" i="1" s="1"/>
  <c r="H928" i="1"/>
  <c r="I928" i="1" s="1"/>
  <c r="H927" i="1"/>
  <c r="I927" i="1" s="1"/>
  <c r="H926" i="1"/>
  <c r="I926" i="1" s="1"/>
  <c r="H925" i="1"/>
  <c r="I925" i="1" s="1"/>
  <c r="H924" i="1"/>
  <c r="I924" i="1" s="1"/>
  <c r="H923" i="1"/>
  <c r="I923" i="1" s="1"/>
  <c r="H922" i="1"/>
  <c r="I922" i="1" s="1"/>
  <c r="H921" i="1"/>
  <c r="I921" i="1" s="1"/>
  <c r="H920" i="1"/>
  <c r="I920" i="1" s="1"/>
  <c r="H919" i="1"/>
  <c r="I919" i="1" s="1"/>
  <c r="H918" i="1"/>
  <c r="I918" i="1" s="1"/>
  <c r="H917" i="1"/>
  <c r="I917" i="1" s="1"/>
  <c r="H916" i="1"/>
  <c r="I916" i="1" s="1"/>
  <c r="H915" i="1"/>
  <c r="I915" i="1" s="1"/>
  <c r="H914" i="1"/>
  <c r="I914" i="1" s="1"/>
  <c r="H913" i="1"/>
  <c r="I913" i="1" s="1"/>
  <c r="H912" i="1"/>
  <c r="I912" i="1" s="1"/>
  <c r="H911" i="1"/>
  <c r="I911" i="1" s="1"/>
  <c r="H910" i="1"/>
  <c r="I910" i="1" s="1"/>
  <c r="H909" i="1"/>
  <c r="I909" i="1" s="1"/>
  <c r="H908" i="1"/>
  <c r="I908" i="1" s="1"/>
  <c r="H907" i="1"/>
  <c r="I907" i="1" s="1"/>
  <c r="H906" i="1"/>
  <c r="I906" i="1" s="1"/>
  <c r="H905" i="1"/>
  <c r="I905" i="1" s="1"/>
  <c r="H904" i="1"/>
  <c r="I904" i="1" s="1"/>
  <c r="H903" i="1"/>
  <c r="I903" i="1" s="1"/>
  <c r="H902" i="1"/>
  <c r="I902" i="1" s="1"/>
  <c r="H901" i="1"/>
  <c r="I901" i="1" s="1"/>
  <c r="H900" i="1"/>
  <c r="I900" i="1" s="1"/>
  <c r="H899" i="1"/>
  <c r="I899" i="1" s="1"/>
  <c r="H898" i="1"/>
  <c r="I898" i="1" s="1"/>
  <c r="H897" i="1"/>
  <c r="I897" i="1" s="1"/>
  <c r="H896" i="1"/>
  <c r="I896" i="1" s="1"/>
  <c r="H895" i="1"/>
  <c r="I895" i="1" s="1"/>
  <c r="H894" i="1"/>
  <c r="I894" i="1" s="1"/>
  <c r="H893" i="1"/>
  <c r="I893" i="1" s="1"/>
  <c r="H892" i="1"/>
  <c r="I892" i="1" s="1"/>
  <c r="H891" i="1"/>
  <c r="I891" i="1" s="1"/>
  <c r="H890" i="1"/>
  <c r="I890" i="1" s="1"/>
  <c r="H889" i="1"/>
  <c r="I889" i="1" s="1"/>
  <c r="H888" i="1"/>
  <c r="I888" i="1" s="1"/>
  <c r="H887" i="1"/>
  <c r="I887" i="1" s="1"/>
  <c r="H886" i="1"/>
  <c r="I886" i="1" s="1"/>
  <c r="H885" i="1"/>
  <c r="I885" i="1" s="1"/>
  <c r="H884" i="1"/>
  <c r="I884" i="1" s="1"/>
  <c r="H883" i="1"/>
  <c r="I883" i="1" s="1"/>
  <c r="H882" i="1"/>
  <c r="I882" i="1" s="1"/>
  <c r="H881" i="1"/>
  <c r="I881" i="1" s="1"/>
  <c r="H880" i="1"/>
  <c r="I880" i="1" s="1"/>
  <c r="H879" i="1"/>
  <c r="I879" i="1" s="1"/>
  <c r="H878" i="1"/>
  <c r="I878" i="1" s="1"/>
  <c r="H877" i="1"/>
  <c r="I877" i="1" s="1"/>
  <c r="H876" i="1"/>
  <c r="I876" i="1" s="1"/>
  <c r="H875" i="1"/>
  <c r="I875" i="1" s="1"/>
  <c r="H874" i="1"/>
  <c r="I874" i="1" s="1"/>
  <c r="H873" i="1"/>
  <c r="I873" i="1" s="1"/>
  <c r="H872" i="1"/>
  <c r="I872" i="1" s="1"/>
  <c r="H871" i="1"/>
  <c r="I871" i="1" s="1"/>
  <c r="H870" i="1"/>
  <c r="I870" i="1" s="1"/>
  <c r="H869" i="1"/>
  <c r="I869" i="1" s="1"/>
  <c r="H868" i="1"/>
  <c r="I868" i="1" s="1"/>
  <c r="H867" i="1"/>
  <c r="I867" i="1" s="1"/>
  <c r="H866" i="1"/>
  <c r="I866" i="1" s="1"/>
  <c r="H865" i="1"/>
  <c r="I865" i="1" s="1"/>
  <c r="H864" i="1"/>
  <c r="I864" i="1" s="1"/>
  <c r="H863" i="1"/>
  <c r="I863" i="1" s="1"/>
  <c r="H862" i="1"/>
  <c r="I862" i="1" s="1"/>
  <c r="H861" i="1"/>
  <c r="I861" i="1" s="1"/>
  <c r="H860" i="1"/>
  <c r="I860" i="1" s="1"/>
  <c r="H859" i="1"/>
  <c r="I859" i="1" s="1"/>
  <c r="H858" i="1"/>
  <c r="I858" i="1" s="1"/>
  <c r="H857" i="1"/>
  <c r="I857" i="1" s="1"/>
  <c r="H856" i="1"/>
  <c r="I856" i="1" s="1"/>
  <c r="H855" i="1"/>
  <c r="I855" i="1" s="1"/>
  <c r="H854" i="1"/>
  <c r="I854" i="1" s="1"/>
  <c r="H853" i="1"/>
  <c r="I853" i="1" s="1"/>
  <c r="H852" i="1"/>
  <c r="I852" i="1" s="1"/>
  <c r="H851" i="1"/>
  <c r="I851" i="1" s="1"/>
  <c r="H850" i="1"/>
  <c r="I850" i="1" s="1"/>
  <c r="H849" i="1"/>
  <c r="I849" i="1" s="1"/>
  <c r="H848" i="1"/>
  <c r="I848" i="1" s="1"/>
  <c r="H847" i="1"/>
  <c r="I847" i="1" s="1"/>
  <c r="H846" i="1"/>
  <c r="I846" i="1" s="1"/>
  <c r="H845" i="1"/>
  <c r="I845" i="1" s="1"/>
  <c r="H844" i="1"/>
  <c r="I844" i="1" s="1"/>
  <c r="H843" i="1"/>
  <c r="I843" i="1" s="1"/>
  <c r="H842" i="1"/>
  <c r="I842" i="1" s="1"/>
  <c r="H841" i="1"/>
  <c r="I841" i="1" s="1"/>
  <c r="H840" i="1"/>
  <c r="I840" i="1" s="1"/>
  <c r="H839" i="1"/>
  <c r="I839" i="1" s="1"/>
  <c r="H838" i="1"/>
  <c r="I838" i="1" s="1"/>
  <c r="H837" i="1"/>
  <c r="I837" i="1" s="1"/>
  <c r="H836" i="1"/>
  <c r="I836" i="1" s="1"/>
  <c r="H835" i="1"/>
  <c r="I835" i="1" s="1"/>
  <c r="H834" i="1"/>
  <c r="I834" i="1" s="1"/>
  <c r="H833" i="1"/>
  <c r="I833" i="1" s="1"/>
  <c r="H832" i="1"/>
  <c r="I832" i="1" s="1"/>
  <c r="H831" i="1"/>
  <c r="I831" i="1" s="1"/>
  <c r="H830" i="1"/>
  <c r="I830" i="1" s="1"/>
  <c r="H829" i="1"/>
  <c r="I829" i="1" s="1"/>
  <c r="H828" i="1"/>
  <c r="I828" i="1" s="1"/>
  <c r="H827" i="1"/>
  <c r="I827" i="1" s="1"/>
  <c r="H826" i="1"/>
  <c r="I826" i="1" s="1"/>
  <c r="H825" i="1"/>
  <c r="I825" i="1" s="1"/>
  <c r="H824" i="1"/>
  <c r="I824" i="1" s="1"/>
  <c r="H823" i="1"/>
  <c r="I823" i="1" s="1"/>
  <c r="H822" i="1"/>
  <c r="I822" i="1" s="1"/>
  <c r="H821" i="1"/>
  <c r="I821" i="1" s="1"/>
  <c r="H820" i="1"/>
  <c r="I820" i="1" s="1"/>
  <c r="H819" i="1"/>
  <c r="I819" i="1" s="1"/>
  <c r="H818" i="1"/>
  <c r="I818" i="1" s="1"/>
  <c r="H817" i="1"/>
  <c r="I817" i="1" s="1"/>
  <c r="H816" i="1"/>
  <c r="I816" i="1" s="1"/>
  <c r="H815" i="1"/>
  <c r="I815" i="1" s="1"/>
  <c r="H814" i="1"/>
  <c r="I814" i="1" s="1"/>
  <c r="H813" i="1"/>
  <c r="I813" i="1" s="1"/>
  <c r="H812" i="1"/>
  <c r="I812" i="1" s="1"/>
  <c r="H811" i="1"/>
  <c r="I811" i="1" s="1"/>
  <c r="H810" i="1"/>
  <c r="I810" i="1" s="1"/>
  <c r="H809" i="1"/>
  <c r="I809" i="1" s="1"/>
  <c r="H808" i="1"/>
  <c r="I808" i="1" s="1"/>
  <c r="H807" i="1"/>
  <c r="I807" i="1" s="1"/>
  <c r="H806" i="1"/>
  <c r="I806" i="1" s="1"/>
  <c r="H805" i="1"/>
  <c r="I805" i="1" s="1"/>
  <c r="H804" i="1"/>
  <c r="I804" i="1" s="1"/>
  <c r="H803" i="1"/>
  <c r="I803" i="1" s="1"/>
  <c r="H802" i="1"/>
  <c r="I802" i="1" s="1"/>
  <c r="H801" i="1"/>
  <c r="I801" i="1" s="1"/>
  <c r="H800" i="1"/>
  <c r="I800" i="1" s="1"/>
  <c r="H799" i="1"/>
  <c r="I799" i="1" s="1"/>
  <c r="H798" i="1"/>
  <c r="I798" i="1" s="1"/>
  <c r="H797" i="1"/>
  <c r="I797" i="1" s="1"/>
  <c r="H796" i="1"/>
  <c r="I796" i="1" s="1"/>
  <c r="H795" i="1"/>
  <c r="I795" i="1" s="1"/>
  <c r="H794" i="1"/>
  <c r="I794" i="1" s="1"/>
  <c r="H793" i="1"/>
  <c r="I793" i="1" s="1"/>
  <c r="H792" i="1"/>
  <c r="I792" i="1" s="1"/>
  <c r="H791" i="1"/>
  <c r="I791" i="1" s="1"/>
  <c r="H790" i="1"/>
  <c r="I790" i="1" s="1"/>
  <c r="H789" i="1"/>
  <c r="I789" i="1" s="1"/>
  <c r="H788" i="1"/>
  <c r="I788" i="1" s="1"/>
  <c r="H787" i="1"/>
  <c r="I787" i="1" s="1"/>
  <c r="H786" i="1"/>
  <c r="I786" i="1" s="1"/>
  <c r="H785" i="1"/>
  <c r="I785" i="1" s="1"/>
  <c r="H784" i="1"/>
  <c r="I784" i="1" s="1"/>
  <c r="H783" i="1"/>
  <c r="I783" i="1" s="1"/>
  <c r="H782" i="1"/>
  <c r="I782" i="1" s="1"/>
  <c r="H781" i="1"/>
  <c r="I781" i="1" s="1"/>
  <c r="H780" i="1"/>
  <c r="I780" i="1" s="1"/>
  <c r="H779" i="1"/>
  <c r="I779" i="1" s="1"/>
  <c r="H778" i="1"/>
  <c r="I778" i="1" s="1"/>
  <c r="H777" i="1"/>
  <c r="I777" i="1" s="1"/>
  <c r="H776" i="1"/>
  <c r="I776" i="1" s="1"/>
  <c r="H775" i="1"/>
  <c r="I775" i="1" s="1"/>
  <c r="H774" i="1"/>
  <c r="I774" i="1" s="1"/>
  <c r="H773" i="1"/>
  <c r="I773" i="1" s="1"/>
  <c r="H772" i="1"/>
  <c r="I772" i="1" s="1"/>
  <c r="H771" i="1"/>
  <c r="I771" i="1" s="1"/>
  <c r="H770" i="1"/>
  <c r="I770" i="1" s="1"/>
  <c r="H769" i="1"/>
  <c r="I769" i="1" s="1"/>
  <c r="H768" i="1"/>
  <c r="I768" i="1" s="1"/>
  <c r="H767" i="1"/>
  <c r="I767" i="1" s="1"/>
  <c r="H766" i="1"/>
  <c r="I766" i="1" s="1"/>
  <c r="H765" i="1"/>
  <c r="I765" i="1" s="1"/>
  <c r="H764" i="1"/>
  <c r="I764" i="1" s="1"/>
  <c r="H763" i="1"/>
  <c r="I763" i="1" s="1"/>
  <c r="H762" i="1"/>
  <c r="I762" i="1" s="1"/>
  <c r="H761" i="1"/>
  <c r="I761" i="1" s="1"/>
  <c r="H760" i="1"/>
  <c r="I760" i="1" s="1"/>
  <c r="H759" i="1"/>
  <c r="I759" i="1" s="1"/>
  <c r="H758" i="1"/>
  <c r="I758" i="1" s="1"/>
  <c r="H757" i="1"/>
  <c r="I757" i="1" s="1"/>
  <c r="H756" i="1"/>
  <c r="I756" i="1" s="1"/>
  <c r="H755" i="1"/>
  <c r="I755" i="1" s="1"/>
  <c r="H754" i="1"/>
  <c r="I754" i="1" s="1"/>
  <c r="H753" i="1"/>
  <c r="I753" i="1" s="1"/>
  <c r="H752" i="1"/>
  <c r="I752" i="1" s="1"/>
  <c r="H751" i="1"/>
  <c r="I751" i="1" s="1"/>
  <c r="H750" i="1"/>
  <c r="I750" i="1" s="1"/>
  <c r="H749" i="1"/>
  <c r="I749" i="1" s="1"/>
  <c r="H748" i="1"/>
  <c r="I748" i="1" s="1"/>
  <c r="H747" i="1"/>
  <c r="I747" i="1" s="1"/>
  <c r="H746" i="1"/>
  <c r="I746" i="1" s="1"/>
  <c r="H745" i="1"/>
  <c r="I745" i="1" s="1"/>
  <c r="H744" i="1"/>
  <c r="I744" i="1" s="1"/>
  <c r="H743" i="1"/>
  <c r="I743" i="1" s="1"/>
  <c r="H742" i="1"/>
  <c r="I742" i="1" s="1"/>
  <c r="H741" i="1"/>
  <c r="I741" i="1" s="1"/>
  <c r="H740" i="1"/>
  <c r="I740" i="1" s="1"/>
  <c r="H739" i="1"/>
  <c r="I739" i="1" s="1"/>
  <c r="H738" i="1"/>
  <c r="I738" i="1" s="1"/>
  <c r="H737" i="1"/>
  <c r="I737" i="1" s="1"/>
  <c r="H736" i="1"/>
  <c r="I736" i="1" s="1"/>
  <c r="H735" i="1"/>
  <c r="I735" i="1" s="1"/>
  <c r="H734" i="1"/>
  <c r="I734" i="1" s="1"/>
  <c r="H733" i="1"/>
  <c r="I733" i="1" s="1"/>
  <c r="H732" i="1"/>
  <c r="I732" i="1" s="1"/>
  <c r="H731" i="1"/>
  <c r="I731" i="1" s="1"/>
  <c r="H730" i="1"/>
  <c r="I730" i="1" s="1"/>
  <c r="H729" i="1"/>
  <c r="I729" i="1" s="1"/>
  <c r="H728" i="1"/>
  <c r="I728" i="1" s="1"/>
  <c r="H727" i="1"/>
  <c r="I727" i="1" s="1"/>
  <c r="H726" i="1"/>
  <c r="I726" i="1" s="1"/>
  <c r="H725" i="1"/>
  <c r="I725" i="1" s="1"/>
  <c r="H724" i="1"/>
  <c r="I724" i="1" s="1"/>
  <c r="H723" i="1"/>
  <c r="I723" i="1" s="1"/>
  <c r="H722" i="1"/>
  <c r="I722" i="1" s="1"/>
  <c r="H721" i="1"/>
  <c r="I721" i="1" s="1"/>
  <c r="H720" i="1"/>
  <c r="I720" i="1" s="1"/>
  <c r="H719" i="1"/>
  <c r="I719" i="1" s="1"/>
  <c r="H718" i="1"/>
  <c r="I718" i="1" s="1"/>
  <c r="H717" i="1"/>
  <c r="I717" i="1" s="1"/>
  <c r="H716" i="1"/>
  <c r="I716" i="1" s="1"/>
  <c r="H715" i="1"/>
  <c r="I715" i="1" s="1"/>
  <c r="H714" i="1"/>
  <c r="I714" i="1" s="1"/>
  <c r="H713" i="1"/>
  <c r="I713" i="1" s="1"/>
  <c r="H712" i="1"/>
  <c r="I712" i="1" s="1"/>
  <c r="H711" i="1"/>
  <c r="I711" i="1" s="1"/>
  <c r="H710" i="1"/>
  <c r="I710" i="1" s="1"/>
  <c r="H709" i="1"/>
  <c r="I709" i="1" s="1"/>
  <c r="H708" i="1"/>
  <c r="I708" i="1" s="1"/>
  <c r="H707" i="1"/>
  <c r="I707" i="1" s="1"/>
  <c r="H706" i="1"/>
  <c r="I706" i="1" s="1"/>
  <c r="H705" i="1"/>
  <c r="I705" i="1" s="1"/>
  <c r="H704" i="1"/>
  <c r="I704" i="1" s="1"/>
  <c r="H703" i="1"/>
  <c r="I703" i="1" s="1"/>
  <c r="H702" i="1"/>
  <c r="I702" i="1" s="1"/>
  <c r="H701" i="1"/>
  <c r="I701" i="1" s="1"/>
  <c r="H700" i="1"/>
  <c r="I700" i="1" s="1"/>
  <c r="H699" i="1"/>
  <c r="I699" i="1" s="1"/>
  <c r="H698" i="1"/>
  <c r="I698" i="1" s="1"/>
  <c r="H697" i="1"/>
  <c r="I697" i="1" s="1"/>
  <c r="H696" i="1"/>
  <c r="I696" i="1" s="1"/>
  <c r="H695" i="1"/>
  <c r="I695" i="1" s="1"/>
  <c r="H694" i="1"/>
  <c r="I694" i="1" s="1"/>
  <c r="H693" i="1"/>
  <c r="I693" i="1" s="1"/>
  <c r="H692" i="1"/>
  <c r="I692" i="1" s="1"/>
  <c r="H691" i="1"/>
  <c r="I691" i="1" s="1"/>
  <c r="H690" i="1"/>
  <c r="I690" i="1" s="1"/>
  <c r="H689" i="1"/>
  <c r="I689" i="1" s="1"/>
  <c r="H688" i="1"/>
  <c r="I688" i="1" s="1"/>
  <c r="H687" i="1"/>
  <c r="I687" i="1" s="1"/>
  <c r="H686" i="1"/>
  <c r="I686" i="1" s="1"/>
  <c r="H685" i="1"/>
  <c r="I685" i="1" s="1"/>
  <c r="H684" i="1"/>
  <c r="I684" i="1" s="1"/>
  <c r="H683" i="1"/>
  <c r="I683" i="1" s="1"/>
  <c r="H682" i="1"/>
  <c r="I682" i="1" s="1"/>
  <c r="H681" i="1"/>
  <c r="I681" i="1" s="1"/>
  <c r="H680" i="1"/>
  <c r="I680" i="1" s="1"/>
  <c r="H679" i="1"/>
  <c r="I679" i="1" s="1"/>
  <c r="H678" i="1"/>
  <c r="I678" i="1" s="1"/>
  <c r="H677" i="1"/>
  <c r="I677" i="1" s="1"/>
  <c r="H676" i="1"/>
  <c r="I676" i="1" s="1"/>
  <c r="H675" i="1"/>
  <c r="I675" i="1" s="1"/>
  <c r="H674" i="1"/>
  <c r="I674" i="1" s="1"/>
  <c r="H673" i="1"/>
  <c r="I673" i="1" s="1"/>
  <c r="H672" i="1"/>
  <c r="I672" i="1" s="1"/>
  <c r="H671" i="1"/>
  <c r="I671" i="1" s="1"/>
  <c r="H670" i="1"/>
  <c r="I670" i="1" s="1"/>
  <c r="H669" i="1"/>
  <c r="I669" i="1" s="1"/>
  <c r="H668" i="1"/>
  <c r="I668" i="1" s="1"/>
  <c r="H667" i="1"/>
  <c r="I667" i="1" s="1"/>
  <c r="H666" i="1"/>
  <c r="I666" i="1" s="1"/>
  <c r="H665" i="1"/>
  <c r="I665" i="1" s="1"/>
  <c r="H664" i="1"/>
  <c r="I664" i="1" s="1"/>
  <c r="H663" i="1"/>
  <c r="I663" i="1" s="1"/>
  <c r="H662" i="1"/>
  <c r="I662" i="1" s="1"/>
  <c r="H661" i="1"/>
  <c r="I661" i="1" s="1"/>
  <c r="H660" i="1"/>
  <c r="I660" i="1" s="1"/>
  <c r="H659" i="1"/>
  <c r="I659" i="1" s="1"/>
  <c r="H658" i="1"/>
  <c r="I658" i="1" s="1"/>
  <c r="H657" i="1"/>
  <c r="I657" i="1" s="1"/>
  <c r="H656" i="1"/>
  <c r="I656" i="1" s="1"/>
  <c r="H655" i="1"/>
  <c r="I655" i="1" s="1"/>
  <c r="H654" i="1"/>
  <c r="I654" i="1" s="1"/>
  <c r="H653" i="1"/>
  <c r="I653" i="1" s="1"/>
  <c r="H652" i="1"/>
  <c r="I652" i="1" s="1"/>
  <c r="H651" i="1"/>
  <c r="I651" i="1" s="1"/>
  <c r="H650" i="1"/>
  <c r="I650" i="1" s="1"/>
  <c r="H649" i="1"/>
  <c r="I649" i="1" s="1"/>
  <c r="H648" i="1"/>
  <c r="I648" i="1" s="1"/>
  <c r="H647" i="1"/>
  <c r="I647" i="1" s="1"/>
  <c r="H646" i="1"/>
  <c r="I646" i="1" s="1"/>
  <c r="H645" i="1"/>
  <c r="I645" i="1" s="1"/>
  <c r="H644" i="1"/>
  <c r="I644" i="1" s="1"/>
  <c r="H643" i="1"/>
  <c r="I643" i="1" s="1"/>
  <c r="H642" i="1"/>
  <c r="I642" i="1" s="1"/>
  <c r="H641" i="1"/>
  <c r="I641" i="1" s="1"/>
  <c r="H640" i="1"/>
  <c r="I640" i="1" s="1"/>
  <c r="H639" i="1"/>
  <c r="I639" i="1" s="1"/>
  <c r="H638" i="1"/>
  <c r="I638" i="1" s="1"/>
  <c r="H637" i="1"/>
  <c r="I637" i="1" s="1"/>
  <c r="H636" i="1"/>
  <c r="I636" i="1" s="1"/>
  <c r="H635" i="1"/>
  <c r="I635" i="1" s="1"/>
  <c r="H634" i="1"/>
  <c r="I634" i="1" s="1"/>
  <c r="H633" i="1"/>
  <c r="I633" i="1" s="1"/>
  <c r="H632" i="1"/>
  <c r="I632" i="1" s="1"/>
  <c r="H631" i="1"/>
  <c r="I631" i="1" s="1"/>
  <c r="H630" i="1"/>
  <c r="I630" i="1" s="1"/>
  <c r="H629" i="1"/>
  <c r="I629" i="1" s="1"/>
  <c r="H628" i="1"/>
  <c r="I628" i="1" s="1"/>
  <c r="H627" i="1"/>
  <c r="I627" i="1" s="1"/>
  <c r="H626" i="1"/>
  <c r="I626" i="1" s="1"/>
  <c r="H625" i="1"/>
  <c r="I625" i="1" s="1"/>
  <c r="H624" i="1"/>
  <c r="I624" i="1" s="1"/>
  <c r="H623" i="1"/>
  <c r="I623" i="1" s="1"/>
  <c r="H622" i="1"/>
  <c r="I622" i="1" s="1"/>
  <c r="H621" i="1"/>
  <c r="I621" i="1" s="1"/>
  <c r="H620" i="1"/>
  <c r="I620" i="1" s="1"/>
  <c r="H619" i="1"/>
  <c r="I619" i="1" s="1"/>
  <c r="H618" i="1"/>
  <c r="I618" i="1" s="1"/>
  <c r="H617" i="1"/>
  <c r="I617" i="1" s="1"/>
  <c r="H616" i="1"/>
  <c r="I616" i="1" s="1"/>
  <c r="H615" i="1"/>
  <c r="I615" i="1" s="1"/>
  <c r="H614" i="1"/>
  <c r="I614" i="1" s="1"/>
  <c r="H613" i="1"/>
  <c r="I613" i="1" s="1"/>
  <c r="H612" i="1"/>
  <c r="I612" i="1" s="1"/>
  <c r="H611" i="1"/>
  <c r="I611" i="1" s="1"/>
  <c r="H610" i="1"/>
  <c r="I610" i="1" s="1"/>
  <c r="H609" i="1"/>
  <c r="I609" i="1" s="1"/>
  <c r="H608" i="1"/>
  <c r="I608" i="1" s="1"/>
  <c r="H607" i="1"/>
  <c r="I607" i="1" s="1"/>
  <c r="H606" i="1"/>
  <c r="I606" i="1" s="1"/>
  <c r="H605" i="1"/>
  <c r="I605" i="1" s="1"/>
  <c r="H604" i="1"/>
  <c r="I604" i="1" s="1"/>
  <c r="H603" i="1"/>
  <c r="I603" i="1" s="1"/>
  <c r="H602" i="1"/>
  <c r="I602" i="1" s="1"/>
  <c r="H601" i="1"/>
  <c r="I601" i="1" s="1"/>
  <c r="H600" i="1"/>
  <c r="I600" i="1" s="1"/>
  <c r="H599" i="1"/>
  <c r="I599" i="1" s="1"/>
  <c r="H598" i="1"/>
  <c r="I598" i="1" s="1"/>
  <c r="H597" i="1"/>
  <c r="I597" i="1" s="1"/>
  <c r="H596" i="1"/>
  <c r="I596" i="1" s="1"/>
  <c r="H595" i="1"/>
  <c r="I595" i="1" s="1"/>
  <c r="H594" i="1"/>
  <c r="I594" i="1" s="1"/>
  <c r="H593" i="1"/>
  <c r="I593" i="1" s="1"/>
  <c r="H592" i="1"/>
  <c r="I592" i="1" s="1"/>
  <c r="H591" i="1"/>
  <c r="I591" i="1" s="1"/>
  <c r="H590" i="1"/>
  <c r="I590" i="1" s="1"/>
  <c r="H589" i="1"/>
  <c r="I589" i="1" s="1"/>
  <c r="H588" i="1"/>
  <c r="I588" i="1" s="1"/>
  <c r="H587" i="1"/>
  <c r="I587" i="1" s="1"/>
  <c r="H586" i="1"/>
  <c r="I586" i="1" s="1"/>
  <c r="H585" i="1"/>
  <c r="I585" i="1" s="1"/>
  <c r="H584" i="1"/>
  <c r="I584" i="1" s="1"/>
  <c r="H583" i="1"/>
  <c r="I583" i="1" s="1"/>
  <c r="H582" i="1"/>
  <c r="I582" i="1" s="1"/>
  <c r="H581" i="1"/>
  <c r="I581" i="1" s="1"/>
  <c r="H580" i="1"/>
  <c r="I580" i="1" s="1"/>
  <c r="H579" i="1"/>
  <c r="I579" i="1" s="1"/>
  <c r="H578" i="1"/>
  <c r="I578" i="1" s="1"/>
  <c r="H577" i="1"/>
  <c r="I577" i="1" s="1"/>
  <c r="H576" i="1"/>
  <c r="I576" i="1" s="1"/>
  <c r="H575" i="1"/>
  <c r="I575" i="1" s="1"/>
  <c r="H574" i="1"/>
  <c r="I574" i="1" s="1"/>
  <c r="H573" i="1"/>
  <c r="I573" i="1" s="1"/>
  <c r="H572" i="1"/>
  <c r="I572" i="1" s="1"/>
  <c r="H571" i="1"/>
  <c r="I571" i="1" s="1"/>
  <c r="H570" i="1"/>
  <c r="I570" i="1" s="1"/>
  <c r="H569" i="1"/>
  <c r="I569" i="1" s="1"/>
  <c r="H568" i="1"/>
  <c r="I568" i="1" s="1"/>
  <c r="H567" i="1"/>
  <c r="I567" i="1" s="1"/>
  <c r="H566" i="1"/>
  <c r="I566" i="1" s="1"/>
  <c r="H565" i="1"/>
  <c r="I565" i="1" s="1"/>
  <c r="H564" i="1"/>
  <c r="I564" i="1" s="1"/>
  <c r="H563" i="1"/>
  <c r="I563" i="1" s="1"/>
  <c r="H562" i="1"/>
  <c r="I562" i="1" s="1"/>
  <c r="H561" i="1"/>
  <c r="I561" i="1" s="1"/>
  <c r="H560" i="1"/>
  <c r="I560" i="1" s="1"/>
  <c r="H559" i="1"/>
  <c r="I559" i="1" s="1"/>
  <c r="H558" i="1"/>
  <c r="I558" i="1" s="1"/>
  <c r="H557" i="1"/>
  <c r="I557" i="1" s="1"/>
  <c r="H556" i="1"/>
  <c r="I556" i="1" s="1"/>
  <c r="H555" i="1"/>
  <c r="I555" i="1" s="1"/>
  <c r="H554" i="1"/>
  <c r="I554" i="1" s="1"/>
  <c r="H553" i="1"/>
  <c r="I553" i="1" s="1"/>
  <c r="H552" i="1"/>
  <c r="I552" i="1" s="1"/>
  <c r="H551" i="1"/>
  <c r="I551" i="1" s="1"/>
  <c r="H550" i="1"/>
  <c r="I550" i="1" s="1"/>
  <c r="H549" i="1"/>
  <c r="I549" i="1" s="1"/>
  <c r="H548" i="1"/>
  <c r="I548" i="1" s="1"/>
  <c r="H547" i="1"/>
  <c r="I547" i="1" s="1"/>
  <c r="H546" i="1"/>
  <c r="I546" i="1" s="1"/>
  <c r="H545" i="1"/>
  <c r="I545" i="1" s="1"/>
  <c r="H544" i="1"/>
  <c r="I544" i="1" s="1"/>
  <c r="H543" i="1"/>
  <c r="I543" i="1" s="1"/>
  <c r="H542" i="1"/>
  <c r="I542" i="1" s="1"/>
  <c r="H541" i="1"/>
  <c r="I541" i="1" s="1"/>
  <c r="H540" i="1"/>
  <c r="I540" i="1" s="1"/>
  <c r="H539" i="1"/>
  <c r="I539" i="1" s="1"/>
  <c r="H538" i="1"/>
  <c r="I538" i="1" s="1"/>
  <c r="H537" i="1"/>
  <c r="I537" i="1" s="1"/>
  <c r="H536" i="1"/>
  <c r="I536" i="1" s="1"/>
  <c r="H535" i="1"/>
  <c r="I535" i="1" s="1"/>
  <c r="H534" i="1"/>
  <c r="I534" i="1" s="1"/>
  <c r="H533" i="1"/>
  <c r="I533" i="1" s="1"/>
  <c r="H532" i="1"/>
  <c r="I532" i="1" s="1"/>
  <c r="H531" i="1"/>
  <c r="I531" i="1" s="1"/>
  <c r="H530" i="1"/>
  <c r="I530" i="1" s="1"/>
  <c r="H529" i="1"/>
  <c r="I529" i="1" s="1"/>
  <c r="H528" i="1"/>
  <c r="I528" i="1" s="1"/>
  <c r="H527" i="1"/>
  <c r="I527" i="1" s="1"/>
  <c r="H526" i="1"/>
  <c r="I526" i="1" s="1"/>
  <c r="H525" i="1"/>
  <c r="I525" i="1" s="1"/>
  <c r="H524" i="1"/>
  <c r="I524" i="1" s="1"/>
  <c r="H523" i="1"/>
  <c r="I523" i="1" s="1"/>
  <c r="H522" i="1"/>
  <c r="I522" i="1" s="1"/>
  <c r="H521" i="1"/>
  <c r="I521" i="1" s="1"/>
  <c r="H520" i="1"/>
  <c r="I520" i="1" s="1"/>
  <c r="H519" i="1"/>
  <c r="I519" i="1" s="1"/>
  <c r="H518" i="1"/>
  <c r="I518" i="1" s="1"/>
  <c r="H517" i="1"/>
  <c r="I517" i="1" s="1"/>
  <c r="H516" i="1"/>
  <c r="I516" i="1" s="1"/>
  <c r="H515" i="1"/>
  <c r="I515" i="1" s="1"/>
  <c r="H514" i="1"/>
  <c r="I514" i="1" s="1"/>
  <c r="H513" i="1"/>
  <c r="I513" i="1" s="1"/>
  <c r="H512" i="1"/>
  <c r="I512" i="1" s="1"/>
  <c r="H511" i="1"/>
  <c r="I511" i="1" s="1"/>
  <c r="H510" i="1"/>
  <c r="I510" i="1" s="1"/>
  <c r="H509" i="1"/>
  <c r="I509" i="1" s="1"/>
  <c r="H508" i="1"/>
  <c r="I508" i="1" s="1"/>
  <c r="H507" i="1"/>
  <c r="I507" i="1" s="1"/>
  <c r="H506" i="1"/>
  <c r="I506" i="1" s="1"/>
  <c r="H505" i="1"/>
  <c r="I505" i="1" s="1"/>
  <c r="H504" i="1"/>
  <c r="I504" i="1" s="1"/>
  <c r="H503" i="1"/>
  <c r="I503" i="1" s="1"/>
  <c r="H502" i="1"/>
  <c r="I502" i="1" s="1"/>
  <c r="H501" i="1"/>
  <c r="I501" i="1" s="1"/>
  <c r="H500" i="1"/>
  <c r="I500" i="1" s="1"/>
  <c r="H499" i="1"/>
  <c r="I499" i="1" s="1"/>
  <c r="H498" i="1"/>
  <c r="I498" i="1" s="1"/>
  <c r="H497" i="1"/>
  <c r="I497" i="1" s="1"/>
  <c r="H496" i="1"/>
  <c r="I496" i="1" s="1"/>
  <c r="H495" i="1"/>
  <c r="I495" i="1" s="1"/>
  <c r="H494" i="1"/>
  <c r="I494" i="1" s="1"/>
  <c r="H493" i="1"/>
  <c r="I493" i="1" s="1"/>
  <c r="H492" i="1"/>
  <c r="I492" i="1" s="1"/>
  <c r="H491" i="1"/>
  <c r="I491" i="1" s="1"/>
  <c r="H490" i="1"/>
  <c r="I490" i="1" s="1"/>
  <c r="H489" i="1"/>
  <c r="I489" i="1" s="1"/>
  <c r="H488" i="1"/>
  <c r="I488" i="1" s="1"/>
  <c r="H487" i="1"/>
  <c r="I487" i="1" s="1"/>
  <c r="H486" i="1"/>
  <c r="I486" i="1" s="1"/>
  <c r="H485" i="1"/>
  <c r="I485" i="1" s="1"/>
  <c r="H484" i="1"/>
  <c r="I484" i="1" s="1"/>
  <c r="H483" i="1"/>
  <c r="I483" i="1" s="1"/>
  <c r="H482" i="1"/>
  <c r="I482" i="1" s="1"/>
  <c r="H481" i="1"/>
  <c r="I481" i="1" s="1"/>
  <c r="H480" i="1"/>
  <c r="I480" i="1" s="1"/>
  <c r="H479" i="1"/>
  <c r="I479" i="1" s="1"/>
  <c r="H478" i="1"/>
  <c r="I478" i="1" s="1"/>
  <c r="H477" i="1"/>
  <c r="I477" i="1" s="1"/>
  <c r="H476" i="1"/>
  <c r="I476" i="1" s="1"/>
  <c r="H475" i="1"/>
  <c r="I475" i="1" s="1"/>
  <c r="H474" i="1"/>
  <c r="I474" i="1" s="1"/>
  <c r="H473" i="1"/>
  <c r="I473" i="1" s="1"/>
  <c r="H472" i="1"/>
  <c r="I472" i="1" s="1"/>
  <c r="H471" i="1"/>
  <c r="I471" i="1" s="1"/>
  <c r="H470" i="1"/>
  <c r="I470" i="1" s="1"/>
  <c r="H469" i="1"/>
  <c r="I469" i="1" s="1"/>
  <c r="H468" i="1"/>
  <c r="I468" i="1" s="1"/>
  <c r="H467" i="1"/>
  <c r="I467" i="1" s="1"/>
  <c r="H466" i="1"/>
  <c r="I466" i="1" s="1"/>
  <c r="H465" i="1"/>
  <c r="I465" i="1" s="1"/>
  <c r="H464" i="1"/>
  <c r="I464" i="1" s="1"/>
  <c r="H463" i="1"/>
  <c r="I463" i="1" s="1"/>
  <c r="H462" i="1"/>
  <c r="I462" i="1" s="1"/>
  <c r="H461" i="1"/>
  <c r="I461" i="1" s="1"/>
  <c r="H460" i="1"/>
  <c r="I460" i="1" s="1"/>
  <c r="H459" i="1"/>
  <c r="I459" i="1" s="1"/>
  <c r="H458" i="1"/>
  <c r="I458" i="1" s="1"/>
  <c r="H457" i="1"/>
  <c r="I457" i="1" s="1"/>
  <c r="H456" i="1"/>
  <c r="I456" i="1" s="1"/>
  <c r="H455" i="1"/>
  <c r="I455" i="1" s="1"/>
  <c r="H454" i="1"/>
  <c r="I454" i="1" s="1"/>
  <c r="H453" i="1"/>
  <c r="I453" i="1" s="1"/>
  <c r="H452" i="1"/>
  <c r="I452" i="1" s="1"/>
  <c r="H451" i="1"/>
  <c r="I451" i="1" s="1"/>
  <c r="H450" i="1"/>
  <c r="I450" i="1" s="1"/>
  <c r="H449" i="1"/>
  <c r="I449" i="1" s="1"/>
  <c r="H448" i="1"/>
  <c r="I448" i="1" s="1"/>
  <c r="H447" i="1"/>
  <c r="I447" i="1" s="1"/>
  <c r="H446" i="1"/>
  <c r="I446" i="1" s="1"/>
  <c r="H445" i="1"/>
  <c r="I445" i="1" s="1"/>
  <c r="H444" i="1"/>
  <c r="I444" i="1" s="1"/>
  <c r="H443" i="1"/>
  <c r="I443" i="1" s="1"/>
  <c r="H442" i="1"/>
  <c r="I442" i="1" s="1"/>
  <c r="H441" i="1"/>
  <c r="I441" i="1" s="1"/>
  <c r="H440" i="1"/>
  <c r="I440" i="1" s="1"/>
  <c r="H439" i="1"/>
  <c r="I439" i="1" s="1"/>
  <c r="H438" i="1"/>
  <c r="I438" i="1" s="1"/>
  <c r="H437" i="1"/>
  <c r="I437" i="1" s="1"/>
  <c r="H436" i="1"/>
  <c r="I436" i="1" s="1"/>
  <c r="H435" i="1"/>
  <c r="I435" i="1" s="1"/>
  <c r="H434" i="1"/>
  <c r="I434" i="1" s="1"/>
  <c r="H433" i="1"/>
  <c r="I433" i="1" s="1"/>
  <c r="H432" i="1"/>
  <c r="I432" i="1" s="1"/>
  <c r="H431" i="1"/>
  <c r="I431" i="1" s="1"/>
  <c r="H430" i="1"/>
  <c r="I430" i="1" s="1"/>
  <c r="H429" i="1"/>
  <c r="I429" i="1" s="1"/>
  <c r="H428" i="1"/>
  <c r="I428" i="1" s="1"/>
  <c r="H427" i="1"/>
  <c r="I427" i="1" s="1"/>
  <c r="H426" i="1"/>
  <c r="I426" i="1" s="1"/>
  <c r="H425" i="1"/>
  <c r="I425" i="1" s="1"/>
  <c r="H424" i="1"/>
  <c r="I424" i="1" s="1"/>
  <c r="H423" i="1"/>
  <c r="I423" i="1" s="1"/>
  <c r="H422" i="1"/>
  <c r="I422" i="1" s="1"/>
  <c r="H421" i="1"/>
  <c r="I421" i="1" s="1"/>
  <c r="H420" i="1"/>
  <c r="I420" i="1" s="1"/>
  <c r="H419" i="1"/>
  <c r="I419" i="1" s="1"/>
  <c r="H418" i="1"/>
  <c r="I418" i="1" s="1"/>
  <c r="H417" i="1"/>
  <c r="I417" i="1" s="1"/>
  <c r="H416" i="1"/>
  <c r="I416" i="1" s="1"/>
  <c r="H415" i="1"/>
  <c r="I415" i="1" s="1"/>
  <c r="H414" i="1"/>
  <c r="I414" i="1" s="1"/>
  <c r="H413" i="1"/>
  <c r="I413" i="1" s="1"/>
  <c r="H412" i="1"/>
  <c r="I412" i="1" s="1"/>
  <c r="H411" i="1"/>
  <c r="I411" i="1" s="1"/>
  <c r="H410" i="1"/>
  <c r="I410" i="1" s="1"/>
  <c r="H409" i="1"/>
  <c r="I409" i="1" s="1"/>
  <c r="H408" i="1"/>
  <c r="I408" i="1" s="1"/>
  <c r="H407" i="1"/>
  <c r="I407" i="1" s="1"/>
  <c r="H406" i="1"/>
  <c r="I406" i="1" s="1"/>
  <c r="H405" i="1"/>
  <c r="I405" i="1" s="1"/>
  <c r="H404" i="1"/>
  <c r="I404" i="1" s="1"/>
  <c r="H403" i="1"/>
  <c r="I403" i="1" s="1"/>
  <c r="H402" i="1"/>
  <c r="I402" i="1" s="1"/>
  <c r="H401" i="1"/>
  <c r="I401" i="1" s="1"/>
  <c r="H400" i="1"/>
  <c r="I400" i="1" s="1"/>
  <c r="H399" i="1"/>
  <c r="I399" i="1" s="1"/>
  <c r="H398" i="1"/>
  <c r="I398" i="1" s="1"/>
  <c r="H397" i="1"/>
  <c r="I397" i="1" s="1"/>
  <c r="H396" i="1"/>
  <c r="I396" i="1" s="1"/>
  <c r="H395" i="1"/>
  <c r="I395" i="1" s="1"/>
  <c r="H394" i="1"/>
  <c r="I394" i="1" s="1"/>
  <c r="H393" i="1"/>
  <c r="I393" i="1" s="1"/>
  <c r="H392" i="1"/>
  <c r="I392" i="1" s="1"/>
  <c r="H391" i="1"/>
  <c r="I391" i="1" s="1"/>
  <c r="H390" i="1"/>
  <c r="I390" i="1" s="1"/>
  <c r="H389" i="1"/>
  <c r="I389" i="1" s="1"/>
  <c r="H388" i="1"/>
  <c r="I388" i="1" s="1"/>
  <c r="H387" i="1"/>
  <c r="I387" i="1" s="1"/>
  <c r="H386" i="1"/>
  <c r="I386" i="1" s="1"/>
  <c r="H385" i="1"/>
  <c r="I385" i="1" s="1"/>
  <c r="H384" i="1"/>
  <c r="I384" i="1" s="1"/>
  <c r="H383" i="1"/>
  <c r="I383" i="1" s="1"/>
  <c r="H382" i="1"/>
  <c r="I382" i="1" s="1"/>
  <c r="H381" i="1"/>
  <c r="I381" i="1" s="1"/>
  <c r="H380" i="1"/>
  <c r="I380" i="1" s="1"/>
  <c r="H379" i="1"/>
  <c r="I379" i="1" s="1"/>
  <c r="H378" i="1"/>
  <c r="I378" i="1" s="1"/>
  <c r="H377" i="1"/>
  <c r="I377" i="1" s="1"/>
  <c r="H376" i="1"/>
  <c r="I376" i="1" s="1"/>
  <c r="H375" i="1"/>
  <c r="I375" i="1" s="1"/>
  <c r="H374" i="1"/>
  <c r="I374" i="1" s="1"/>
  <c r="H373" i="1"/>
  <c r="I373" i="1" s="1"/>
  <c r="H372" i="1"/>
  <c r="I372" i="1" s="1"/>
  <c r="H371" i="1"/>
  <c r="I371" i="1" s="1"/>
  <c r="H370" i="1"/>
  <c r="I370" i="1" s="1"/>
  <c r="H369" i="1"/>
  <c r="I369" i="1" s="1"/>
  <c r="H368" i="1"/>
  <c r="I368" i="1" s="1"/>
  <c r="H367" i="1"/>
  <c r="I367" i="1" s="1"/>
  <c r="H366" i="1"/>
  <c r="I366" i="1" s="1"/>
  <c r="H365" i="1"/>
  <c r="I365" i="1" s="1"/>
  <c r="H364" i="1"/>
  <c r="I364" i="1" s="1"/>
  <c r="H363" i="1"/>
  <c r="I363" i="1" s="1"/>
  <c r="H362" i="1"/>
  <c r="I362" i="1" s="1"/>
  <c r="H361" i="1"/>
  <c r="I361" i="1" s="1"/>
  <c r="H360" i="1"/>
  <c r="I360" i="1" s="1"/>
  <c r="H359" i="1"/>
  <c r="I359" i="1" s="1"/>
  <c r="H358" i="1"/>
  <c r="I358" i="1" s="1"/>
  <c r="H357" i="1"/>
  <c r="I357" i="1" s="1"/>
  <c r="H356" i="1"/>
  <c r="I356" i="1" s="1"/>
  <c r="H355" i="1"/>
  <c r="I355" i="1" s="1"/>
  <c r="H354" i="1"/>
  <c r="I354" i="1" s="1"/>
  <c r="H353" i="1"/>
  <c r="I353" i="1" s="1"/>
  <c r="H352" i="1"/>
  <c r="I352" i="1" s="1"/>
  <c r="H351" i="1"/>
  <c r="I351" i="1" s="1"/>
  <c r="H350" i="1"/>
  <c r="I350" i="1" s="1"/>
  <c r="H349" i="1"/>
  <c r="I349" i="1" s="1"/>
  <c r="H348" i="1"/>
  <c r="I348" i="1" s="1"/>
  <c r="H347" i="1"/>
  <c r="I347" i="1" s="1"/>
  <c r="H346" i="1"/>
  <c r="I346" i="1" s="1"/>
  <c r="H345" i="1"/>
  <c r="I345" i="1" s="1"/>
  <c r="H344" i="1"/>
  <c r="I344" i="1" s="1"/>
  <c r="H343" i="1"/>
  <c r="I343" i="1" s="1"/>
  <c r="H342" i="1"/>
  <c r="I342" i="1" s="1"/>
  <c r="H341" i="1"/>
  <c r="I341" i="1" s="1"/>
  <c r="H340" i="1"/>
  <c r="I340" i="1" s="1"/>
  <c r="H339" i="1"/>
  <c r="I339" i="1" s="1"/>
  <c r="H338" i="1"/>
  <c r="I338" i="1" s="1"/>
  <c r="H337" i="1"/>
  <c r="I337" i="1" s="1"/>
  <c r="H336" i="1"/>
  <c r="I336" i="1" s="1"/>
  <c r="H335" i="1"/>
  <c r="I335" i="1" s="1"/>
  <c r="H334" i="1"/>
  <c r="I334" i="1" s="1"/>
  <c r="H333" i="1"/>
  <c r="I333" i="1" s="1"/>
  <c r="H332" i="1"/>
  <c r="I332" i="1" s="1"/>
  <c r="H331" i="1"/>
  <c r="I331" i="1" s="1"/>
  <c r="H330" i="1"/>
  <c r="I330" i="1" s="1"/>
  <c r="H329" i="1"/>
  <c r="I329" i="1" s="1"/>
  <c r="H328" i="1"/>
  <c r="I328" i="1" s="1"/>
  <c r="H327" i="1"/>
  <c r="I327" i="1" s="1"/>
  <c r="H326" i="1"/>
  <c r="I326" i="1" s="1"/>
  <c r="H325" i="1"/>
  <c r="I325" i="1" s="1"/>
  <c r="H324" i="1"/>
  <c r="I324" i="1" s="1"/>
  <c r="H323" i="1"/>
  <c r="I323" i="1" s="1"/>
  <c r="H322" i="1"/>
  <c r="I322" i="1" s="1"/>
  <c r="H321" i="1"/>
  <c r="I321" i="1" s="1"/>
  <c r="H320" i="1"/>
  <c r="I320" i="1" s="1"/>
  <c r="H319" i="1"/>
  <c r="I319" i="1" s="1"/>
  <c r="H318" i="1"/>
  <c r="I318" i="1" s="1"/>
  <c r="H317" i="1"/>
  <c r="I317" i="1" s="1"/>
  <c r="H316" i="1"/>
  <c r="I316" i="1" s="1"/>
  <c r="H315" i="1"/>
  <c r="I315" i="1" s="1"/>
  <c r="H314" i="1"/>
  <c r="I314" i="1" s="1"/>
  <c r="H313" i="1"/>
  <c r="I313" i="1" s="1"/>
  <c r="H312" i="1"/>
  <c r="I312" i="1" s="1"/>
  <c r="H311" i="1"/>
  <c r="I311" i="1" s="1"/>
  <c r="H310" i="1"/>
  <c r="I310" i="1" s="1"/>
  <c r="H309" i="1"/>
  <c r="I309" i="1" s="1"/>
  <c r="H308" i="1"/>
  <c r="I308" i="1" s="1"/>
  <c r="H307" i="1"/>
  <c r="I307" i="1" s="1"/>
  <c r="H306" i="1"/>
  <c r="I306" i="1" s="1"/>
  <c r="H305" i="1"/>
  <c r="I305" i="1" s="1"/>
  <c r="H304" i="1"/>
  <c r="I304" i="1" s="1"/>
  <c r="H303" i="1"/>
  <c r="I303" i="1" s="1"/>
  <c r="H302" i="1"/>
  <c r="I302" i="1" s="1"/>
  <c r="H301" i="1"/>
  <c r="I301" i="1" s="1"/>
  <c r="H300" i="1"/>
  <c r="I300" i="1" s="1"/>
  <c r="H299" i="1"/>
  <c r="I299" i="1" s="1"/>
  <c r="H298" i="1"/>
  <c r="I298" i="1" s="1"/>
  <c r="H297" i="1"/>
  <c r="I297" i="1" s="1"/>
  <c r="H296" i="1"/>
  <c r="I296" i="1" s="1"/>
  <c r="H295" i="1"/>
  <c r="I295" i="1" s="1"/>
  <c r="H294" i="1"/>
  <c r="I294" i="1" s="1"/>
  <c r="H293" i="1"/>
  <c r="I293" i="1" s="1"/>
  <c r="H292" i="1"/>
  <c r="I292" i="1" s="1"/>
  <c r="H291" i="1"/>
  <c r="I291" i="1" s="1"/>
  <c r="H290" i="1"/>
  <c r="I290" i="1" s="1"/>
  <c r="H289" i="1"/>
  <c r="I289" i="1" s="1"/>
  <c r="H288" i="1"/>
  <c r="I288" i="1" s="1"/>
  <c r="H287" i="1"/>
  <c r="I287" i="1" s="1"/>
  <c r="H286" i="1"/>
  <c r="I286" i="1" s="1"/>
  <c r="H285" i="1"/>
  <c r="I285" i="1" s="1"/>
  <c r="H284" i="1"/>
  <c r="I284" i="1" s="1"/>
  <c r="H283" i="1"/>
  <c r="I283" i="1" s="1"/>
  <c r="H282" i="1"/>
  <c r="I282" i="1" s="1"/>
  <c r="H281" i="1"/>
  <c r="I281" i="1" s="1"/>
  <c r="H280" i="1"/>
  <c r="I280" i="1" s="1"/>
  <c r="H279" i="1"/>
  <c r="I279" i="1" s="1"/>
  <c r="H278" i="1"/>
  <c r="I278" i="1" s="1"/>
  <c r="H277" i="1"/>
  <c r="I277" i="1" s="1"/>
  <c r="H276" i="1"/>
  <c r="I276" i="1" s="1"/>
  <c r="H275" i="1"/>
  <c r="I275" i="1" s="1"/>
  <c r="H274" i="1"/>
  <c r="I274" i="1" s="1"/>
  <c r="H273" i="1"/>
  <c r="I273" i="1" s="1"/>
  <c r="H272" i="1"/>
  <c r="I272" i="1" s="1"/>
  <c r="H271" i="1"/>
  <c r="I271" i="1" s="1"/>
  <c r="H270" i="1"/>
  <c r="I270" i="1" s="1"/>
  <c r="H269" i="1"/>
  <c r="I269" i="1" s="1"/>
  <c r="H268" i="1"/>
  <c r="I268" i="1" s="1"/>
  <c r="H267" i="1"/>
  <c r="I267" i="1" s="1"/>
  <c r="H266" i="1"/>
  <c r="I266" i="1" s="1"/>
  <c r="H265" i="1"/>
  <c r="I265" i="1" s="1"/>
  <c r="H264" i="1"/>
  <c r="I264" i="1" s="1"/>
  <c r="H263" i="1"/>
  <c r="I263" i="1" s="1"/>
  <c r="H262" i="1"/>
  <c r="I262" i="1" s="1"/>
  <c r="H261" i="1"/>
  <c r="I261" i="1" s="1"/>
  <c r="H260" i="1"/>
  <c r="I260" i="1" s="1"/>
  <c r="H259" i="1"/>
  <c r="I259" i="1" s="1"/>
  <c r="H258" i="1"/>
  <c r="I258" i="1" s="1"/>
  <c r="H257" i="1"/>
  <c r="I257" i="1" s="1"/>
  <c r="H256" i="1"/>
  <c r="I256" i="1" s="1"/>
  <c r="H255" i="1"/>
  <c r="I255" i="1" s="1"/>
  <c r="H254" i="1"/>
  <c r="I254" i="1" s="1"/>
  <c r="H253" i="1"/>
  <c r="I253" i="1" s="1"/>
  <c r="H252" i="1"/>
  <c r="I252" i="1" s="1"/>
  <c r="H251" i="1"/>
  <c r="I251" i="1" s="1"/>
  <c r="H250" i="1"/>
  <c r="I250" i="1" s="1"/>
  <c r="H249" i="1"/>
  <c r="I249" i="1" s="1"/>
  <c r="H248" i="1"/>
  <c r="I248" i="1" s="1"/>
  <c r="H247" i="1"/>
  <c r="I247" i="1" s="1"/>
  <c r="H246" i="1"/>
  <c r="I246" i="1" s="1"/>
  <c r="H245" i="1"/>
  <c r="I245" i="1" s="1"/>
  <c r="H244" i="1"/>
  <c r="I244" i="1" s="1"/>
  <c r="H243" i="1"/>
  <c r="I243" i="1" s="1"/>
  <c r="H242" i="1"/>
  <c r="I242" i="1" s="1"/>
  <c r="H241" i="1"/>
  <c r="I241" i="1" s="1"/>
  <c r="H240" i="1"/>
  <c r="I240" i="1" s="1"/>
  <c r="H239" i="1"/>
  <c r="I239" i="1" s="1"/>
  <c r="H238" i="1"/>
  <c r="I238" i="1" s="1"/>
  <c r="H237" i="1"/>
  <c r="I237" i="1" s="1"/>
  <c r="H236" i="1"/>
  <c r="I236" i="1" s="1"/>
  <c r="H235" i="1"/>
  <c r="I235" i="1" s="1"/>
  <c r="H234" i="1"/>
  <c r="I234" i="1" s="1"/>
  <c r="H233" i="1"/>
  <c r="I233" i="1" s="1"/>
  <c r="H232" i="1"/>
  <c r="I232" i="1" s="1"/>
  <c r="H231" i="1"/>
  <c r="I231" i="1" s="1"/>
  <c r="H230" i="1"/>
  <c r="I230" i="1" s="1"/>
  <c r="H229" i="1"/>
  <c r="I229" i="1" s="1"/>
  <c r="H228" i="1"/>
  <c r="I228" i="1" s="1"/>
  <c r="H227" i="1"/>
  <c r="I227" i="1" s="1"/>
  <c r="H226" i="1"/>
  <c r="I226" i="1" s="1"/>
  <c r="H225" i="1"/>
  <c r="I225" i="1" s="1"/>
  <c r="H224" i="1"/>
  <c r="I224" i="1" s="1"/>
  <c r="H223" i="1"/>
  <c r="I223" i="1" s="1"/>
  <c r="H222" i="1"/>
  <c r="I222" i="1" s="1"/>
  <c r="H221" i="1"/>
  <c r="I221" i="1" s="1"/>
  <c r="H220" i="1"/>
  <c r="I220" i="1" s="1"/>
  <c r="H219" i="1"/>
  <c r="I219" i="1" s="1"/>
  <c r="H218" i="1"/>
  <c r="I218" i="1" s="1"/>
  <c r="H217" i="1"/>
  <c r="I217" i="1" s="1"/>
  <c r="H216" i="1"/>
  <c r="I216" i="1" s="1"/>
  <c r="H215" i="1"/>
  <c r="I215" i="1" s="1"/>
  <c r="H214" i="1"/>
  <c r="I214" i="1" s="1"/>
  <c r="H213" i="1"/>
  <c r="I213" i="1" s="1"/>
  <c r="H212" i="1"/>
  <c r="I212" i="1" s="1"/>
  <c r="H211" i="1"/>
  <c r="I211" i="1" s="1"/>
  <c r="H210" i="1"/>
  <c r="I210" i="1" s="1"/>
  <c r="H209" i="1"/>
  <c r="I209" i="1" s="1"/>
  <c r="H208" i="1"/>
  <c r="I208" i="1" s="1"/>
  <c r="H207" i="1"/>
  <c r="I207" i="1" s="1"/>
  <c r="H206" i="1"/>
  <c r="I206" i="1" s="1"/>
  <c r="H205" i="1"/>
  <c r="I205" i="1" s="1"/>
  <c r="H204" i="1"/>
  <c r="I204" i="1" s="1"/>
  <c r="H203" i="1"/>
  <c r="I203" i="1" s="1"/>
  <c r="H202" i="1"/>
  <c r="I202" i="1" s="1"/>
  <c r="H201" i="1"/>
  <c r="I201" i="1" s="1"/>
  <c r="H200" i="1"/>
  <c r="I200" i="1" s="1"/>
  <c r="H199" i="1"/>
  <c r="I199" i="1" s="1"/>
  <c r="H198" i="1"/>
  <c r="I198" i="1" s="1"/>
  <c r="H197" i="1"/>
  <c r="I197" i="1" s="1"/>
  <c r="H196" i="1"/>
  <c r="I196" i="1" s="1"/>
  <c r="H195" i="1"/>
  <c r="I195" i="1" s="1"/>
  <c r="H194" i="1"/>
  <c r="I194" i="1" s="1"/>
  <c r="H193" i="1"/>
  <c r="I193" i="1" s="1"/>
  <c r="H192" i="1"/>
  <c r="I192" i="1" s="1"/>
  <c r="H191" i="1"/>
  <c r="I191" i="1" s="1"/>
  <c r="H190" i="1"/>
  <c r="I190" i="1" s="1"/>
  <c r="H189" i="1"/>
  <c r="I189" i="1" s="1"/>
  <c r="H188" i="1"/>
  <c r="I188" i="1" s="1"/>
  <c r="H187" i="1"/>
  <c r="I187" i="1" s="1"/>
  <c r="H186" i="1"/>
  <c r="I186" i="1" s="1"/>
  <c r="H185" i="1"/>
  <c r="I185" i="1" s="1"/>
  <c r="H184" i="1"/>
  <c r="I184" i="1" s="1"/>
  <c r="H183" i="1"/>
  <c r="I183" i="1" s="1"/>
  <c r="H182" i="1"/>
  <c r="I182" i="1" s="1"/>
  <c r="H181" i="1"/>
  <c r="I181" i="1" s="1"/>
  <c r="H180" i="1"/>
  <c r="I180" i="1" s="1"/>
  <c r="H179" i="1"/>
  <c r="I179" i="1" s="1"/>
  <c r="H178" i="1"/>
  <c r="I178" i="1" s="1"/>
  <c r="H177" i="1"/>
  <c r="I177" i="1" s="1"/>
  <c r="H176" i="1"/>
  <c r="I176" i="1" s="1"/>
  <c r="H175" i="1"/>
  <c r="I175" i="1" s="1"/>
  <c r="H174" i="1"/>
  <c r="I174" i="1" s="1"/>
  <c r="H173" i="1"/>
  <c r="I173" i="1" s="1"/>
  <c r="H172" i="1"/>
  <c r="I172" i="1" s="1"/>
  <c r="H171" i="1"/>
  <c r="I171" i="1" s="1"/>
  <c r="H170" i="1"/>
  <c r="I170" i="1" s="1"/>
  <c r="H169" i="1"/>
  <c r="I169" i="1" s="1"/>
  <c r="H168" i="1"/>
  <c r="I168" i="1" s="1"/>
  <c r="H167" i="1"/>
  <c r="I167" i="1" s="1"/>
  <c r="H166" i="1"/>
  <c r="I166" i="1" s="1"/>
  <c r="H165" i="1"/>
  <c r="I165" i="1" s="1"/>
  <c r="H164" i="1"/>
  <c r="I164" i="1" s="1"/>
  <c r="H163" i="1"/>
  <c r="I163" i="1" s="1"/>
  <c r="H162" i="1"/>
  <c r="I162" i="1" s="1"/>
  <c r="H161" i="1"/>
  <c r="I161" i="1" s="1"/>
  <c r="H160" i="1"/>
  <c r="I160" i="1" s="1"/>
  <c r="H159" i="1"/>
  <c r="I159" i="1" s="1"/>
  <c r="H158" i="1"/>
  <c r="I158" i="1" s="1"/>
  <c r="H157" i="1"/>
  <c r="I157" i="1" s="1"/>
  <c r="H156" i="1"/>
  <c r="I156" i="1" s="1"/>
  <c r="H155" i="1"/>
  <c r="I155" i="1" s="1"/>
  <c r="H154" i="1"/>
  <c r="I154" i="1" s="1"/>
  <c r="H153" i="1"/>
  <c r="I153" i="1" s="1"/>
  <c r="H152" i="1"/>
  <c r="I152" i="1" s="1"/>
  <c r="H151" i="1"/>
  <c r="I151" i="1" s="1"/>
  <c r="H150" i="1"/>
  <c r="I150" i="1" s="1"/>
  <c r="H149" i="1"/>
  <c r="I149" i="1" s="1"/>
  <c r="H148" i="1"/>
  <c r="I148" i="1" s="1"/>
  <c r="H147" i="1"/>
  <c r="I147" i="1" s="1"/>
  <c r="H146" i="1"/>
  <c r="I146" i="1" s="1"/>
  <c r="H145" i="1"/>
  <c r="I145" i="1" s="1"/>
  <c r="H144" i="1"/>
  <c r="I144" i="1" s="1"/>
  <c r="H143" i="1"/>
  <c r="I143" i="1" s="1"/>
  <c r="H142" i="1"/>
  <c r="I142" i="1" s="1"/>
  <c r="H141" i="1"/>
  <c r="I141" i="1" s="1"/>
  <c r="H140" i="1"/>
  <c r="I140" i="1" s="1"/>
  <c r="H139" i="1"/>
  <c r="I139" i="1" s="1"/>
  <c r="H138" i="1"/>
  <c r="I138" i="1" s="1"/>
  <c r="H137" i="1"/>
  <c r="I137" i="1" s="1"/>
  <c r="H136" i="1"/>
  <c r="I136" i="1" s="1"/>
  <c r="H135" i="1"/>
  <c r="I135" i="1" s="1"/>
  <c r="H134" i="1"/>
  <c r="I134" i="1" s="1"/>
  <c r="H133" i="1"/>
  <c r="I133" i="1" s="1"/>
  <c r="H132" i="1"/>
  <c r="I132" i="1" s="1"/>
  <c r="H131" i="1"/>
  <c r="I131" i="1" s="1"/>
  <c r="H130" i="1"/>
  <c r="I130" i="1" s="1"/>
  <c r="H129" i="1"/>
  <c r="I129" i="1" s="1"/>
  <c r="H128" i="1"/>
  <c r="I128" i="1" s="1"/>
  <c r="H127" i="1"/>
  <c r="I127" i="1" s="1"/>
  <c r="H126" i="1"/>
  <c r="I126" i="1" s="1"/>
  <c r="H125" i="1"/>
  <c r="I125" i="1" s="1"/>
  <c r="H124" i="1"/>
  <c r="I124" i="1" s="1"/>
  <c r="H123" i="1"/>
  <c r="I123" i="1" s="1"/>
  <c r="H122" i="1"/>
  <c r="I122" i="1" s="1"/>
  <c r="H121" i="1"/>
  <c r="I121" i="1" s="1"/>
  <c r="H120" i="1"/>
  <c r="I120" i="1" s="1"/>
  <c r="H119" i="1"/>
  <c r="I119" i="1" s="1"/>
  <c r="H118" i="1"/>
  <c r="I118" i="1" s="1"/>
  <c r="H117" i="1"/>
  <c r="I117" i="1" s="1"/>
  <c r="H116" i="1"/>
  <c r="I116" i="1" s="1"/>
  <c r="H115" i="1"/>
  <c r="I115" i="1" s="1"/>
  <c r="H114" i="1"/>
  <c r="I114" i="1" s="1"/>
  <c r="H113" i="1"/>
  <c r="I113" i="1" s="1"/>
  <c r="H112" i="1"/>
  <c r="I112" i="1" s="1"/>
  <c r="H111" i="1"/>
  <c r="I111" i="1" s="1"/>
  <c r="H110" i="1"/>
  <c r="I110" i="1" s="1"/>
  <c r="H109" i="1"/>
  <c r="I109" i="1" s="1"/>
  <c r="H108" i="1"/>
  <c r="I108" i="1" s="1"/>
  <c r="H107" i="1"/>
  <c r="I107" i="1" s="1"/>
  <c r="H106" i="1"/>
  <c r="I106" i="1" s="1"/>
  <c r="H105" i="1"/>
  <c r="I105" i="1" s="1"/>
  <c r="H104" i="1"/>
  <c r="I104" i="1" s="1"/>
  <c r="H103" i="1"/>
  <c r="I103" i="1" s="1"/>
  <c r="H102" i="1"/>
  <c r="I102" i="1" s="1"/>
  <c r="H101" i="1"/>
  <c r="I101" i="1" s="1"/>
  <c r="H100" i="1"/>
  <c r="I100" i="1" s="1"/>
  <c r="H99" i="1"/>
  <c r="I99" i="1" s="1"/>
  <c r="H98" i="1"/>
  <c r="I98" i="1" s="1"/>
  <c r="H97" i="1"/>
  <c r="I97" i="1" s="1"/>
  <c r="H96" i="1"/>
  <c r="I96" i="1" s="1"/>
  <c r="H95" i="1"/>
  <c r="I95" i="1" s="1"/>
  <c r="H94" i="1"/>
  <c r="I94" i="1" s="1"/>
  <c r="H93" i="1"/>
  <c r="I93" i="1" s="1"/>
  <c r="H92" i="1"/>
  <c r="I92" i="1" s="1"/>
  <c r="H91" i="1"/>
  <c r="I91" i="1" s="1"/>
  <c r="H90" i="1"/>
  <c r="I90" i="1" s="1"/>
  <c r="H89" i="1"/>
  <c r="I89" i="1" s="1"/>
  <c r="H88" i="1"/>
  <c r="I88" i="1" s="1"/>
  <c r="H87" i="1"/>
  <c r="I87" i="1" s="1"/>
  <c r="H86" i="1"/>
  <c r="I86" i="1" s="1"/>
  <c r="H85" i="1"/>
  <c r="I85" i="1" s="1"/>
  <c r="H84" i="1"/>
  <c r="I84" i="1" s="1"/>
  <c r="H83" i="1"/>
  <c r="I83" i="1" s="1"/>
  <c r="H82" i="1"/>
  <c r="I82" i="1" s="1"/>
  <c r="H81" i="1"/>
  <c r="I81" i="1" s="1"/>
  <c r="H80" i="1"/>
  <c r="I80" i="1" s="1"/>
  <c r="H79" i="1"/>
  <c r="I79" i="1" s="1"/>
  <c r="H78" i="1"/>
  <c r="I78" i="1" s="1"/>
  <c r="H77" i="1"/>
  <c r="I77" i="1" s="1"/>
  <c r="H76" i="1"/>
  <c r="I76" i="1" s="1"/>
  <c r="H75" i="1"/>
  <c r="I75" i="1" s="1"/>
  <c r="H74" i="1"/>
  <c r="I74" i="1" s="1"/>
  <c r="H73" i="1"/>
  <c r="I73" i="1" s="1"/>
  <c r="H72" i="1"/>
  <c r="I72" i="1" s="1"/>
  <c r="H71" i="1"/>
  <c r="I71" i="1" s="1"/>
  <c r="H70" i="1"/>
  <c r="I70" i="1" s="1"/>
  <c r="H69" i="1"/>
  <c r="I69" i="1" s="1"/>
  <c r="H68" i="1"/>
  <c r="I68" i="1" s="1"/>
  <c r="H67" i="1"/>
  <c r="I67" i="1" s="1"/>
  <c r="H66" i="1"/>
  <c r="I66" i="1" s="1"/>
  <c r="H65" i="1"/>
  <c r="I65" i="1" s="1"/>
  <c r="H64" i="1"/>
  <c r="I64" i="1" s="1"/>
  <c r="H63" i="1"/>
  <c r="I63" i="1" s="1"/>
  <c r="H62" i="1"/>
  <c r="I62" i="1" s="1"/>
  <c r="H61" i="1"/>
  <c r="I61" i="1" s="1"/>
  <c r="H60" i="1"/>
  <c r="I60" i="1" s="1"/>
  <c r="H59" i="1"/>
  <c r="I59" i="1" s="1"/>
  <c r="H58" i="1"/>
  <c r="I58" i="1" s="1"/>
  <c r="H57" i="1"/>
  <c r="I57" i="1" s="1"/>
  <c r="H56" i="1"/>
  <c r="I56" i="1" s="1"/>
  <c r="H55" i="1"/>
  <c r="I55" i="1" s="1"/>
  <c r="H54" i="1"/>
  <c r="I54" i="1" s="1"/>
  <c r="H53" i="1"/>
  <c r="I53" i="1" s="1"/>
  <c r="H52" i="1"/>
  <c r="I52" i="1" s="1"/>
  <c r="H51" i="1"/>
  <c r="I51" i="1" s="1"/>
  <c r="H50" i="1"/>
  <c r="I50" i="1" s="1"/>
  <c r="H49" i="1"/>
  <c r="I49" i="1" s="1"/>
  <c r="H48" i="1"/>
  <c r="I48" i="1" s="1"/>
  <c r="H47" i="1"/>
  <c r="I47" i="1" s="1"/>
  <c r="H46" i="1"/>
  <c r="I46" i="1" s="1"/>
  <c r="H45" i="1"/>
  <c r="I45" i="1" s="1"/>
  <c r="H44" i="1"/>
  <c r="I44" i="1" s="1"/>
  <c r="H43" i="1"/>
  <c r="I43" i="1" s="1"/>
  <c r="H42" i="1"/>
  <c r="I42" i="1" s="1"/>
  <c r="H41" i="1"/>
  <c r="I41" i="1" s="1"/>
  <c r="H40" i="1"/>
  <c r="I40" i="1" s="1"/>
  <c r="H39" i="1"/>
  <c r="I39" i="1" s="1"/>
  <c r="H38" i="1"/>
  <c r="I38" i="1" s="1"/>
  <c r="H37" i="1"/>
  <c r="I37" i="1" s="1"/>
  <c r="H36" i="1"/>
  <c r="I36" i="1" s="1"/>
  <c r="H35" i="1"/>
  <c r="I35" i="1" s="1"/>
  <c r="H34" i="1"/>
  <c r="I34" i="1" s="1"/>
  <c r="H33" i="1"/>
  <c r="I33" i="1" s="1"/>
  <c r="H32" i="1"/>
  <c r="I32" i="1" s="1"/>
  <c r="H31" i="1"/>
  <c r="I31" i="1" s="1"/>
  <c r="H30" i="1"/>
  <c r="I30" i="1" s="1"/>
  <c r="H29" i="1"/>
  <c r="I29" i="1" s="1"/>
  <c r="H28" i="1"/>
  <c r="I28" i="1" s="1"/>
  <c r="H27" i="1"/>
  <c r="I27" i="1" s="1"/>
  <c r="H26" i="1"/>
  <c r="I26" i="1" s="1"/>
  <c r="H25" i="1"/>
  <c r="I25" i="1" s="1"/>
  <c r="H24" i="1"/>
  <c r="I24" i="1" s="1"/>
  <c r="H23" i="1"/>
  <c r="I23" i="1" s="1"/>
  <c r="H22" i="1"/>
  <c r="I22" i="1" s="1"/>
  <c r="H21" i="1"/>
  <c r="I21" i="1" s="1"/>
  <c r="H20" i="1"/>
  <c r="I20" i="1" s="1"/>
  <c r="H19" i="1"/>
  <c r="I19" i="1" s="1"/>
  <c r="H18" i="1"/>
  <c r="I18" i="1" s="1"/>
  <c r="H17" i="1"/>
  <c r="I17" i="1" s="1"/>
  <c r="H16" i="1"/>
  <c r="I16" i="1" s="1"/>
  <c r="H15" i="1"/>
  <c r="I15" i="1" s="1"/>
  <c r="H14" i="1"/>
  <c r="I14" i="1" s="1"/>
  <c r="H13" i="1"/>
  <c r="I13" i="1" s="1"/>
  <c r="H12" i="1"/>
  <c r="I12" i="1" s="1"/>
  <c r="H11" i="1"/>
  <c r="I11" i="1" s="1"/>
  <c r="H10" i="1"/>
  <c r="I10" i="1" s="1"/>
  <c r="H9" i="1"/>
  <c r="I9" i="1" s="1"/>
  <c r="M8" i="1"/>
  <c r="D3" i="11" s="1"/>
  <c r="C5" i="13" s="1"/>
  <c r="H8" i="1"/>
  <c r="I8" i="1" s="1"/>
  <c r="H7" i="1"/>
  <c r="I7" i="1" s="1"/>
  <c r="H6" i="1"/>
  <c r="I6" i="1" s="1"/>
  <c r="H5" i="1"/>
  <c r="I5" i="1" s="1"/>
  <c r="H4" i="1"/>
  <c r="I4" i="1" s="1"/>
  <c r="H3" i="1"/>
  <c r="H2" i="1"/>
  <c r="I2" i="1" s="1"/>
  <c r="M8" i="10"/>
  <c r="D12" i="11" s="1"/>
  <c r="C10" i="13" s="1"/>
  <c r="H1224" i="10"/>
  <c r="I1224" i="10" s="1"/>
  <c r="H1223" i="10"/>
  <c r="I1223" i="10" s="1"/>
  <c r="H1222" i="10"/>
  <c r="I1222" i="10" s="1"/>
  <c r="H1221" i="10"/>
  <c r="I1221" i="10" s="1"/>
  <c r="H1220" i="10"/>
  <c r="I1220" i="10" s="1"/>
  <c r="H1219" i="10"/>
  <c r="I1219" i="10" s="1"/>
  <c r="H1218" i="10"/>
  <c r="I1218" i="10" s="1"/>
  <c r="H1217" i="10"/>
  <c r="I1217" i="10" s="1"/>
  <c r="H1216" i="10"/>
  <c r="I1216" i="10" s="1"/>
  <c r="H1215" i="10"/>
  <c r="I1215" i="10" s="1"/>
  <c r="H1214" i="10"/>
  <c r="I1214" i="10" s="1"/>
  <c r="H1213" i="10"/>
  <c r="I1213" i="10" s="1"/>
  <c r="H1212" i="10"/>
  <c r="I1212" i="10" s="1"/>
  <c r="H1211" i="10"/>
  <c r="I1211" i="10" s="1"/>
  <c r="H1210" i="10"/>
  <c r="I1210" i="10" s="1"/>
  <c r="H1209" i="10"/>
  <c r="I1209" i="10" s="1"/>
  <c r="H1208" i="10"/>
  <c r="I1208" i="10" s="1"/>
  <c r="H1207" i="10"/>
  <c r="I1207" i="10" s="1"/>
  <c r="H1206" i="10"/>
  <c r="I1206" i="10" s="1"/>
  <c r="H1205" i="10"/>
  <c r="I1205" i="10" s="1"/>
  <c r="H1204" i="10"/>
  <c r="I1204" i="10" s="1"/>
  <c r="H1203" i="10"/>
  <c r="I1203" i="10" s="1"/>
  <c r="H1202" i="10"/>
  <c r="I1202" i="10" s="1"/>
  <c r="H1201" i="10"/>
  <c r="I1201" i="10" s="1"/>
  <c r="H1200" i="10"/>
  <c r="I1200" i="10" s="1"/>
  <c r="H1199" i="10"/>
  <c r="I1199" i="10" s="1"/>
  <c r="H1198" i="10"/>
  <c r="I1198" i="10" s="1"/>
  <c r="H1197" i="10"/>
  <c r="I1197" i="10" s="1"/>
  <c r="H1196" i="10"/>
  <c r="I1196" i="10" s="1"/>
  <c r="H1195" i="10"/>
  <c r="I1195" i="10" s="1"/>
  <c r="H1194" i="10"/>
  <c r="I1194" i="10" s="1"/>
  <c r="H1193" i="10"/>
  <c r="I1193" i="10" s="1"/>
  <c r="H1192" i="10"/>
  <c r="I1192" i="10" s="1"/>
  <c r="H1191" i="10"/>
  <c r="I1191" i="10" s="1"/>
  <c r="H1190" i="10"/>
  <c r="I1190" i="10" s="1"/>
  <c r="H1189" i="10"/>
  <c r="I1189" i="10" s="1"/>
  <c r="H1188" i="10"/>
  <c r="I1188" i="10" s="1"/>
  <c r="H1187" i="10"/>
  <c r="I1187" i="10" s="1"/>
  <c r="H1186" i="10"/>
  <c r="I1186" i="10" s="1"/>
  <c r="H1185" i="10"/>
  <c r="I1185" i="10" s="1"/>
  <c r="H1184" i="10"/>
  <c r="I1184" i="10" s="1"/>
  <c r="H1183" i="10"/>
  <c r="I1183" i="10" s="1"/>
  <c r="H1182" i="10"/>
  <c r="I1182" i="10" s="1"/>
  <c r="H1181" i="10"/>
  <c r="I1181" i="10" s="1"/>
  <c r="H1180" i="10"/>
  <c r="I1180" i="10" s="1"/>
  <c r="H1179" i="10"/>
  <c r="I1179" i="10" s="1"/>
  <c r="H1178" i="10"/>
  <c r="I1178" i="10" s="1"/>
  <c r="H1177" i="10"/>
  <c r="I1177" i="10" s="1"/>
  <c r="H1176" i="10"/>
  <c r="I1176" i="10" s="1"/>
  <c r="H1175" i="10"/>
  <c r="I1175" i="10" s="1"/>
  <c r="H1174" i="10"/>
  <c r="I1174" i="10" s="1"/>
  <c r="H1173" i="10"/>
  <c r="I1173" i="10" s="1"/>
  <c r="H1172" i="10"/>
  <c r="I1172" i="10" s="1"/>
  <c r="H1171" i="10"/>
  <c r="I1171" i="10" s="1"/>
  <c r="H1170" i="10"/>
  <c r="I1170" i="10" s="1"/>
  <c r="H1169" i="10"/>
  <c r="I1169" i="10" s="1"/>
  <c r="H1168" i="10"/>
  <c r="I1168" i="10" s="1"/>
  <c r="H1167" i="10"/>
  <c r="I1167" i="10" s="1"/>
  <c r="H1166" i="10"/>
  <c r="I1166" i="10" s="1"/>
  <c r="H1165" i="10"/>
  <c r="I1165" i="10" s="1"/>
  <c r="H1164" i="10"/>
  <c r="I1164" i="10" s="1"/>
  <c r="H1163" i="10"/>
  <c r="I1163" i="10" s="1"/>
  <c r="H1162" i="10"/>
  <c r="I1162" i="10" s="1"/>
  <c r="H1161" i="10"/>
  <c r="I1161" i="10" s="1"/>
  <c r="H1160" i="10"/>
  <c r="I1160" i="10" s="1"/>
  <c r="H1159" i="10"/>
  <c r="I1159" i="10" s="1"/>
  <c r="H1158" i="10"/>
  <c r="I1158" i="10" s="1"/>
  <c r="H1157" i="10"/>
  <c r="I1157" i="10" s="1"/>
  <c r="H1156" i="10"/>
  <c r="I1156" i="10" s="1"/>
  <c r="H1155" i="10"/>
  <c r="I1155" i="10" s="1"/>
  <c r="H1154" i="10"/>
  <c r="I1154" i="10" s="1"/>
  <c r="H1153" i="10"/>
  <c r="I1153" i="10" s="1"/>
  <c r="H1152" i="10"/>
  <c r="I1152" i="10" s="1"/>
  <c r="H1151" i="10"/>
  <c r="I1151" i="10" s="1"/>
  <c r="H1150" i="10"/>
  <c r="I1150" i="10" s="1"/>
  <c r="H1149" i="10"/>
  <c r="I1149" i="10" s="1"/>
  <c r="H1148" i="10"/>
  <c r="I1148" i="10" s="1"/>
  <c r="H1147" i="10"/>
  <c r="I1147" i="10" s="1"/>
  <c r="H1146" i="10"/>
  <c r="I1146" i="10" s="1"/>
  <c r="H1145" i="10"/>
  <c r="I1145" i="10" s="1"/>
  <c r="H1144" i="10"/>
  <c r="I1144" i="10" s="1"/>
  <c r="H1143" i="10"/>
  <c r="I1143" i="10" s="1"/>
  <c r="H1142" i="10"/>
  <c r="I1142" i="10" s="1"/>
  <c r="H1141" i="10"/>
  <c r="I1141" i="10" s="1"/>
  <c r="H1140" i="10"/>
  <c r="I1140" i="10" s="1"/>
  <c r="H1139" i="10"/>
  <c r="I1139" i="10" s="1"/>
  <c r="H1138" i="10"/>
  <c r="I1138" i="10" s="1"/>
  <c r="H1137" i="10"/>
  <c r="I1137" i="10" s="1"/>
  <c r="H1136" i="10"/>
  <c r="I1136" i="10" s="1"/>
  <c r="H1135" i="10"/>
  <c r="I1135" i="10" s="1"/>
  <c r="H1134" i="10"/>
  <c r="I1134" i="10" s="1"/>
  <c r="H1133" i="10"/>
  <c r="I1133" i="10" s="1"/>
  <c r="H1132" i="10"/>
  <c r="I1132" i="10" s="1"/>
  <c r="H1131" i="10"/>
  <c r="I1131" i="10" s="1"/>
  <c r="H1130" i="10"/>
  <c r="I1130" i="10" s="1"/>
  <c r="H1129" i="10"/>
  <c r="I1129" i="10" s="1"/>
  <c r="H1128" i="10"/>
  <c r="I1128" i="10" s="1"/>
  <c r="H1127" i="10"/>
  <c r="I1127" i="10" s="1"/>
  <c r="H1126" i="10"/>
  <c r="I1126" i="10" s="1"/>
  <c r="H1125" i="10"/>
  <c r="I1125" i="10" s="1"/>
  <c r="H1124" i="10"/>
  <c r="I1124" i="10" s="1"/>
  <c r="H1123" i="10"/>
  <c r="I1123" i="10" s="1"/>
  <c r="H1122" i="10"/>
  <c r="I1122" i="10" s="1"/>
  <c r="H1121" i="10"/>
  <c r="I1121" i="10" s="1"/>
  <c r="H1120" i="10"/>
  <c r="I1120" i="10" s="1"/>
  <c r="H1119" i="10"/>
  <c r="I1119" i="10" s="1"/>
  <c r="H1118" i="10"/>
  <c r="I1118" i="10" s="1"/>
  <c r="H1117" i="10"/>
  <c r="I1117" i="10" s="1"/>
  <c r="H1116" i="10"/>
  <c r="I1116" i="10" s="1"/>
  <c r="H1115" i="10"/>
  <c r="I1115" i="10" s="1"/>
  <c r="H1114" i="10"/>
  <c r="I1114" i="10" s="1"/>
  <c r="H1113" i="10"/>
  <c r="I1113" i="10" s="1"/>
  <c r="H1112" i="10"/>
  <c r="I1112" i="10" s="1"/>
  <c r="H1111" i="10"/>
  <c r="I1111" i="10" s="1"/>
  <c r="H1110" i="10"/>
  <c r="I1110" i="10" s="1"/>
  <c r="H1109" i="10"/>
  <c r="I1109" i="10" s="1"/>
  <c r="H1108" i="10"/>
  <c r="I1108" i="10" s="1"/>
  <c r="H1107" i="10"/>
  <c r="I1107" i="10" s="1"/>
  <c r="H1106" i="10"/>
  <c r="I1106" i="10" s="1"/>
  <c r="H1105" i="10"/>
  <c r="I1105" i="10" s="1"/>
  <c r="H1104" i="10"/>
  <c r="I1104" i="10" s="1"/>
  <c r="H1103" i="10"/>
  <c r="I1103" i="10" s="1"/>
  <c r="H1102" i="10"/>
  <c r="I1102" i="10" s="1"/>
  <c r="H1101" i="10"/>
  <c r="I1101" i="10" s="1"/>
  <c r="H1100" i="10"/>
  <c r="I1100" i="10" s="1"/>
  <c r="H1099" i="10"/>
  <c r="I1099" i="10" s="1"/>
  <c r="H1098" i="10"/>
  <c r="I1098" i="10" s="1"/>
  <c r="H1097" i="10"/>
  <c r="I1097" i="10" s="1"/>
  <c r="H1096" i="10"/>
  <c r="I1096" i="10" s="1"/>
  <c r="H1095" i="10"/>
  <c r="I1095" i="10" s="1"/>
  <c r="H1094" i="10"/>
  <c r="I1094" i="10" s="1"/>
  <c r="H1093" i="10"/>
  <c r="I1093" i="10" s="1"/>
  <c r="H1092" i="10"/>
  <c r="I1092" i="10" s="1"/>
  <c r="H1091" i="10"/>
  <c r="I1091" i="10" s="1"/>
  <c r="H1090" i="10"/>
  <c r="I1090" i="10" s="1"/>
  <c r="H1089" i="10"/>
  <c r="I1089" i="10" s="1"/>
  <c r="H1088" i="10"/>
  <c r="I1088" i="10" s="1"/>
  <c r="H1087" i="10"/>
  <c r="I1087" i="10" s="1"/>
  <c r="H1086" i="10"/>
  <c r="I1086" i="10" s="1"/>
  <c r="H1085" i="10"/>
  <c r="I1085" i="10" s="1"/>
  <c r="H1084" i="10"/>
  <c r="I1084" i="10" s="1"/>
  <c r="H1083" i="10"/>
  <c r="I1083" i="10" s="1"/>
  <c r="H1082" i="10"/>
  <c r="I1082" i="10" s="1"/>
  <c r="H1081" i="10"/>
  <c r="I1081" i="10" s="1"/>
  <c r="H1080" i="10"/>
  <c r="I1080" i="10" s="1"/>
  <c r="H1079" i="10"/>
  <c r="I1079" i="10" s="1"/>
  <c r="H1078" i="10"/>
  <c r="I1078" i="10" s="1"/>
  <c r="H1077" i="10"/>
  <c r="I1077" i="10" s="1"/>
  <c r="H1076" i="10"/>
  <c r="I1076" i="10" s="1"/>
  <c r="H1075" i="10"/>
  <c r="I1075" i="10" s="1"/>
  <c r="H1074" i="10"/>
  <c r="I1074" i="10" s="1"/>
  <c r="H1073" i="10"/>
  <c r="I1073" i="10" s="1"/>
  <c r="H1072" i="10"/>
  <c r="I1072" i="10" s="1"/>
  <c r="H1071" i="10"/>
  <c r="I1071" i="10" s="1"/>
  <c r="H1070" i="10"/>
  <c r="I1070" i="10" s="1"/>
  <c r="H1069" i="10"/>
  <c r="I1069" i="10" s="1"/>
  <c r="H1068" i="10"/>
  <c r="I1068" i="10" s="1"/>
  <c r="H1067" i="10"/>
  <c r="I1067" i="10" s="1"/>
  <c r="H1066" i="10"/>
  <c r="I1066" i="10" s="1"/>
  <c r="H1065" i="10"/>
  <c r="I1065" i="10" s="1"/>
  <c r="H1064" i="10"/>
  <c r="I1064" i="10" s="1"/>
  <c r="H1063" i="10"/>
  <c r="I1063" i="10" s="1"/>
  <c r="H1062" i="10"/>
  <c r="I1062" i="10" s="1"/>
  <c r="H1061" i="10"/>
  <c r="I1061" i="10" s="1"/>
  <c r="H1060" i="10"/>
  <c r="I1060" i="10" s="1"/>
  <c r="H1059" i="10"/>
  <c r="I1059" i="10" s="1"/>
  <c r="H1058" i="10"/>
  <c r="I1058" i="10" s="1"/>
  <c r="H1057" i="10"/>
  <c r="I1057" i="10" s="1"/>
  <c r="H1056" i="10"/>
  <c r="I1056" i="10" s="1"/>
  <c r="H1055" i="10"/>
  <c r="I1055" i="10" s="1"/>
  <c r="H1054" i="10"/>
  <c r="I1054" i="10" s="1"/>
  <c r="H1053" i="10"/>
  <c r="I1053" i="10" s="1"/>
  <c r="H1052" i="10"/>
  <c r="I1052" i="10" s="1"/>
  <c r="H1051" i="10"/>
  <c r="I1051" i="10" s="1"/>
  <c r="H1050" i="10"/>
  <c r="I1050" i="10" s="1"/>
  <c r="H1049" i="10"/>
  <c r="I1049" i="10" s="1"/>
  <c r="H1048" i="10"/>
  <c r="I1048" i="10" s="1"/>
  <c r="H1047" i="10"/>
  <c r="I1047" i="10" s="1"/>
  <c r="H1046" i="10"/>
  <c r="I1046" i="10" s="1"/>
  <c r="H1045" i="10"/>
  <c r="I1045" i="10" s="1"/>
  <c r="H1044" i="10"/>
  <c r="I1044" i="10" s="1"/>
  <c r="H1043" i="10"/>
  <c r="I1043" i="10" s="1"/>
  <c r="H1042" i="10"/>
  <c r="I1042" i="10" s="1"/>
  <c r="H1041" i="10"/>
  <c r="I1041" i="10" s="1"/>
  <c r="H1040" i="10"/>
  <c r="I1040" i="10" s="1"/>
  <c r="H1039" i="10"/>
  <c r="I1039" i="10" s="1"/>
  <c r="H1038" i="10"/>
  <c r="I1038" i="10" s="1"/>
  <c r="H1037" i="10"/>
  <c r="I1037" i="10" s="1"/>
  <c r="H1036" i="10"/>
  <c r="I1036" i="10" s="1"/>
  <c r="H1035" i="10"/>
  <c r="I1035" i="10" s="1"/>
  <c r="H1034" i="10"/>
  <c r="I1034" i="10" s="1"/>
  <c r="H1033" i="10"/>
  <c r="I1033" i="10" s="1"/>
  <c r="H1032" i="10"/>
  <c r="I1032" i="10" s="1"/>
  <c r="H1031" i="10"/>
  <c r="I1031" i="10" s="1"/>
  <c r="H1030" i="10"/>
  <c r="I1030" i="10" s="1"/>
  <c r="H1029" i="10"/>
  <c r="I1029" i="10" s="1"/>
  <c r="H1028" i="10"/>
  <c r="I1028" i="10" s="1"/>
  <c r="H1027" i="10"/>
  <c r="I1027" i="10" s="1"/>
  <c r="H1026" i="10"/>
  <c r="I1026" i="10" s="1"/>
  <c r="H1025" i="10"/>
  <c r="I1025" i="10" s="1"/>
  <c r="H1024" i="10"/>
  <c r="I1024" i="10" s="1"/>
  <c r="H1023" i="10"/>
  <c r="I1023" i="10" s="1"/>
  <c r="H1022" i="10"/>
  <c r="I1022" i="10" s="1"/>
  <c r="H1021" i="10"/>
  <c r="I1021" i="10" s="1"/>
  <c r="H1020" i="10"/>
  <c r="I1020" i="10" s="1"/>
  <c r="H1019" i="10"/>
  <c r="I1019" i="10" s="1"/>
  <c r="H1018" i="10"/>
  <c r="I1018" i="10" s="1"/>
  <c r="H1017" i="10"/>
  <c r="I1017" i="10" s="1"/>
  <c r="H1016" i="10"/>
  <c r="I1016" i="10" s="1"/>
  <c r="H1015" i="10"/>
  <c r="I1015" i="10" s="1"/>
  <c r="H1014" i="10"/>
  <c r="I1014" i="10" s="1"/>
  <c r="H1013" i="10"/>
  <c r="I1013" i="10" s="1"/>
  <c r="H1012" i="10"/>
  <c r="I1012" i="10" s="1"/>
  <c r="H1011" i="10"/>
  <c r="I1011" i="10" s="1"/>
  <c r="H1010" i="10"/>
  <c r="I1010" i="10" s="1"/>
  <c r="H1009" i="10"/>
  <c r="I1009" i="10" s="1"/>
  <c r="H1008" i="10"/>
  <c r="I1008" i="10" s="1"/>
  <c r="H1007" i="10"/>
  <c r="I1007" i="10" s="1"/>
  <c r="H1006" i="10"/>
  <c r="I1006" i="10" s="1"/>
  <c r="H1005" i="10"/>
  <c r="I1005" i="10" s="1"/>
  <c r="H1004" i="10"/>
  <c r="I1004" i="10" s="1"/>
  <c r="H1003" i="10"/>
  <c r="I1003" i="10" s="1"/>
  <c r="H1002" i="10"/>
  <c r="I1002" i="10" s="1"/>
  <c r="H1001" i="10"/>
  <c r="I1001" i="10" s="1"/>
  <c r="H1000" i="10"/>
  <c r="I1000" i="10" s="1"/>
  <c r="H999" i="10"/>
  <c r="I999" i="10" s="1"/>
  <c r="H998" i="10"/>
  <c r="I998" i="10" s="1"/>
  <c r="H997" i="10"/>
  <c r="I997" i="10" s="1"/>
  <c r="H996" i="10"/>
  <c r="I996" i="10" s="1"/>
  <c r="H995" i="10"/>
  <c r="I995" i="10" s="1"/>
  <c r="H994" i="10"/>
  <c r="I994" i="10" s="1"/>
  <c r="H993" i="10"/>
  <c r="I993" i="10" s="1"/>
  <c r="H992" i="10"/>
  <c r="I992" i="10" s="1"/>
  <c r="H991" i="10"/>
  <c r="I991" i="10" s="1"/>
  <c r="H990" i="10"/>
  <c r="I990" i="10" s="1"/>
  <c r="H989" i="10"/>
  <c r="I989" i="10" s="1"/>
  <c r="H988" i="10"/>
  <c r="I988" i="10" s="1"/>
  <c r="H987" i="10"/>
  <c r="I987" i="10" s="1"/>
  <c r="H986" i="10"/>
  <c r="I986" i="10" s="1"/>
  <c r="H985" i="10"/>
  <c r="I985" i="10" s="1"/>
  <c r="H984" i="10"/>
  <c r="I984" i="10" s="1"/>
  <c r="H983" i="10"/>
  <c r="I983" i="10" s="1"/>
  <c r="H982" i="10"/>
  <c r="I982" i="10" s="1"/>
  <c r="H981" i="10"/>
  <c r="I981" i="10" s="1"/>
  <c r="H980" i="10"/>
  <c r="I980" i="10" s="1"/>
  <c r="H979" i="10"/>
  <c r="I979" i="10" s="1"/>
  <c r="H978" i="10"/>
  <c r="I978" i="10" s="1"/>
  <c r="H977" i="10"/>
  <c r="I977" i="10" s="1"/>
  <c r="H976" i="10"/>
  <c r="I976" i="10" s="1"/>
  <c r="H975" i="10"/>
  <c r="I975" i="10" s="1"/>
  <c r="H974" i="10"/>
  <c r="I974" i="10" s="1"/>
  <c r="H973" i="10"/>
  <c r="I973" i="10" s="1"/>
  <c r="H972" i="10"/>
  <c r="I972" i="10" s="1"/>
  <c r="H971" i="10"/>
  <c r="I971" i="10" s="1"/>
  <c r="H970" i="10"/>
  <c r="I970" i="10" s="1"/>
  <c r="H969" i="10"/>
  <c r="I969" i="10" s="1"/>
  <c r="H968" i="10"/>
  <c r="I968" i="10" s="1"/>
  <c r="H967" i="10"/>
  <c r="I967" i="10" s="1"/>
  <c r="H966" i="10"/>
  <c r="I966" i="10" s="1"/>
  <c r="H965" i="10"/>
  <c r="I965" i="10" s="1"/>
  <c r="H964" i="10"/>
  <c r="I964" i="10" s="1"/>
  <c r="H963" i="10"/>
  <c r="I963" i="10" s="1"/>
  <c r="H962" i="10"/>
  <c r="I962" i="10" s="1"/>
  <c r="H961" i="10"/>
  <c r="I961" i="10" s="1"/>
  <c r="H960" i="10"/>
  <c r="I960" i="10" s="1"/>
  <c r="H959" i="10"/>
  <c r="I959" i="10" s="1"/>
  <c r="H958" i="10"/>
  <c r="I958" i="10" s="1"/>
  <c r="H957" i="10"/>
  <c r="I957" i="10" s="1"/>
  <c r="H956" i="10"/>
  <c r="I956" i="10" s="1"/>
  <c r="H955" i="10"/>
  <c r="I955" i="10" s="1"/>
  <c r="H954" i="10"/>
  <c r="I954" i="10" s="1"/>
  <c r="H953" i="10"/>
  <c r="I953" i="10" s="1"/>
  <c r="H952" i="10"/>
  <c r="I952" i="10" s="1"/>
  <c r="H951" i="10"/>
  <c r="I951" i="10" s="1"/>
  <c r="H950" i="10"/>
  <c r="I950" i="10" s="1"/>
  <c r="H949" i="10"/>
  <c r="I949" i="10" s="1"/>
  <c r="H948" i="10"/>
  <c r="I948" i="10" s="1"/>
  <c r="H947" i="10"/>
  <c r="I947" i="10" s="1"/>
  <c r="H946" i="10"/>
  <c r="I946" i="10" s="1"/>
  <c r="H945" i="10"/>
  <c r="I945" i="10" s="1"/>
  <c r="H944" i="10"/>
  <c r="I944" i="10" s="1"/>
  <c r="H943" i="10"/>
  <c r="I943" i="10" s="1"/>
  <c r="H942" i="10"/>
  <c r="I942" i="10" s="1"/>
  <c r="H941" i="10"/>
  <c r="I941" i="10" s="1"/>
  <c r="H940" i="10"/>
  <c r="I940" i="10" s="1"/>
  <c r="H939" i="10"/>
  <c r="I939" i="10" s="1"/>
  <c r="H938" i="10"/>
  <c r="I938" i="10" s="1"/>
  <c r="H937" i="10"/>
  <c r="I937" i="10" s="1"/>
  <c r="H936" i="10"/>
  <c r="I936" i="10" s="1"/>
  <c r="H935" i="10"/>
  <c r="I935" i="10" s="1"/>
  <c r="H934" i="10"/>
  <c r="I934" i="10" s="1"/>
  <c r="H933" i="10"/>
  <c r="I933" i="10" s="1"/>
  <c r="H932" i="10"/>
  <c r="I932" i="10" s="1"/>
  <c r="H931" i="10"/>
  <c r="I931" i="10" s="1"/>
  <c r="H930" i="10"/>
  <c r="I930" i="10" s="1"/>
  <c r="H929" i="10"/>
  <c r="I929" i="10" s="1"/>
  <c r="H928" i="10"/>
  <c r="I928" i="10" s="1"/>
  <c r="H927" i="10"/>
  <c r="I927" i="10" s="1"/>
  <c r="H926" i="10"/>
  <c r="I926" i="10" s="1"/>
  <c r="H925" i="10"/>
  <c r="I925" i="10" s="1"/>
  <c r="H924" i="10"/>
  <c r="I924" i="10" s="1"/>
  <c r="H923" i="10"/>
  <c r="I923" i="10" s="1"/>
  <c r="H922" i="10"/>
  <c r="I922" i="10" s="1"/>
  <c r="H921" i="10"/>
  <c r="I921" i="10" s="1"/>
  <c r="H920" i="10"/>
  <c r="I920" i="10" s="1"/>
  <c r="H919" i="10"/>
  <c r="I919" i="10" s="1"/>
  <c r="H918" i="10"/>
  <c r="I918" i="10" s="1"/>
  <c r="H917" i="10"/>
  <c r="I917" i="10" s="1"/>
  <c r="H916" i="10"/>
  <c r="I916" i="10" s="1"/>
  <c r="H915" i="10"/>
  <c r="I915" i="10" s="1"/>
  <c r="H914" i="10"/>
  <c r="I914" i="10" s="1"/>
  <c r="H913" i="10"/>
  <c r="I913" i="10" s="1"/>
  <c r="H912" i="10"/>
  <c r="I912" i="10" s="1"/>
  <c r="H911" i="10"/>
  <c r="I911" i="10" s="1"/>
  <c r="H910" i="10"/>
  <c r="I910" i="10" s="1"/>
  <c r="H909" i="10"/>
  <c r="I909" i="10" s="1"/>
  <c r="H908" i="10"/>
  <c r="I908" i="10" s="1"/>
  <c r="H907" i="10"/>
  <c r="I907" i="10" s="1"/>
  <c r="H906" i="10"/>
  <c r="I906" i="10" s="1"/>
  <c r="H905" i="10"/>
  <c r="I905" i="10" s="1"/>
  <c r="H904" i="10"/>
  <c r="I904" i="10" s="1"/>
  <c r="H903" i="10"/>
  <c r="I903" i="10" s="1"/>
  <c r="H902" i="10"/>
  <c r="I902" i="10" s="1"/>
  <c r="H901" i="10"/>
  <c r="I901" i="10" s="1"/>
  <c r="H900" i="10"/>
  <c r="I900" i="10" s="1"/>
  <c r="H899" i="10"/>
  <c r="I899" i="10" s="1"/>
  <c r="H898" i="10"/>
  <c r="I898" i="10" s="1"/>
  <c r="H897" i="10"/>
  <c r="I897" i="10" s="1"/>
  <c r="H896" i="10"/>
  <c r="I896" i="10" s="1"/>
  <c r="H895" i="10"/>
  <c r="I895" i="10" s="1"/>
  <c r="H894" i="10"/>
  <c r="I894" i="10" s="1"/>
  <c r="H893" i="10"/>
  <c r="I893" i="10" s="1"/>
  <c r="H892" i="10"/>
  <c r="I892" i="10" s="1"/>
  <c r="H891" i="10"/>
  <c r="I891" i="10" s="1"/>
  <c r="H890" i="10"/>
  <c r="I890" i="10" s="1"/>
  <c r="H889" i="10"/>
  <c r="I889" i="10" s="1"/>
  <c r="H888" i="10"/>
  <c r="I888" i="10" s="1"/>
  <c r="H887" i="10"/>
  <c r="I887" i="10" s="1"/>
  <c r="H886" i="10"/>
  <c r="I886" i="10" s="1"/>
  <c r="H885" i="10"/>
  <c r="I885" i="10" s="1"/>
  <c r="H884" i="10"/>
  <c r="I884" i="10" s="1"/>
  <c r="H883" i="10"/>
  <c r="I883" i="10" s="1"/>
  <c r="H882" i="10"/>
  <c r="I882" i="10" s="1"/>
  <c r="H881" i="10"/>
  <c r="I881" i="10" s="1"/>
  <c r="H880" i="10"/>
  <c r="I880" i="10" s="1"/>
  <c r="H879" i="10"/>
  <c r="I879" i="10" s="1"/>
  <c r="H878" i="10"/>
  <c r="I878" i="10" s="1"/>
  <c r="H877" i="10"/>
  <c r="I877" i="10" s="1"/>
  <c r="H876" i="10"/>
  <c r="I876" i="10" s="1"/>
  <c r="H875" i="10"/>
  <c r="I875" i="10" s="1"/>
  <c r="H874" i="10"/>
  <c r="I874" i="10" s="1"/>
  <c r="H873" i="10"/>
  <c r="I873" i="10" s="1"/>
  <c r="H872" i="10"/>
  <c r="I872" i="10" s="1"/>
  <c r="H871" i="10"/>
  <c r="I871" i="10" s="1"/>
  <c r="H870" i="10"/>
  <c r="I870" i="10" s="1"/>
  <c r="H869" i="10"/>
  <c r="I869" i="10" s="1"/>
  <c r="H868" i="10"/>
  <c r="I868" i="10" s="1"/>
  <c r="H867" i="10"/>
  <c r="I867" i="10" s="1"/>
  <c r="H866" i="10"/>
  <c r="I866" i="10" s="1"/>
  <c r="H865" i="10"/>
  <c r="I865" i="10" s="1"/>
  <c r="H864" i="10"/>
  <c r="I864" i="10" s="1"/>
  <c r="H863" i="10"/>
  <c r="I863" i="10" s="1"/>
  <c r="H862" i="10"/>
  <c r="I862" i="10" s="1"/>
  <c r="H861" i="10"/>
  <c r="I861" i="10" s="1"/>
  <c r="H860" i="10"/>
  <c r="I860" i="10" s="1"/>
  <c r="H859" i="10"/>
  <c r="I859" i="10" s="1"/>
  <c r="H858" i="10"/>
  <c r="I858" i="10" s="1"/>
  <c r="H857" i="10"/>
  <c r="I857" i="10" s="1"/>
  <c r="H856" i="10"/>
  <c r="I856" i="10" s="1"/>
  <c r="H855" i="10"/>
  <c r="I855" i="10" s="1"/>
  <c r="H854" i="10"/>
  <c r="I854" i="10" s="1"/>
  <c r="H853" i="10"/>
  <c r="I853" i="10" s="1"/>
  <c r="H852" i="10"/>
  <c r="I852" i="10" s="1"/>
  <c r="H851" i="10"/>
  <c r="I851" i="10" s="1"/>
  <c r="H850" i="10"/>
  <c r="I850" i="10" s="1"/>
  <c r="H849" i="10"/>
  <c r="I849" i="10" s="1"/>
  <c r="H848" i="10"/>
  <c r="I848" i="10" s="1"/>
  <c r="H847" i="10"/>
  <c r="I847" i="10" s="1"/>
  <c r="H846" i="10"/>
  <c r="I846" i="10" s="1"/>
  <c r="H845" i="10"/>
  <c r="I845" i="10" s="1"/>
  <c r="H844" i="10"/>
  <c r="I844" i="10" s="1"/>
  <c r="H843" i="10"/>
  <c r="I843" i="10" s="1"/>
  <c r="H842" i="10"/>
  <c r="I842" i="10" s="1"/>
  <c r="H841" i="10"/>
  <c r="I841" i="10" s="1"/>
  <c r="H840" i="10"/>
  <c r="I840" i="10" s="1"/>
  <c r="H839" i="10"/>
  <c r="I839" i="10" s="1"/>
  <c r="H838" i="10"/>
  <c r="I838" i="10" s="1"/>
  <c r="H837" i="10"/>
  <c r="I837" i="10" s="1"/>
  <c r="H836" i="10"/>
  <c r="I836" i="10" s="1"/>
  <c r="H835" i="10"/>
  <c r="I835" i="10" s="1"/>
  <c r="H834" i="10"/>
  <c r="I834" i="10" s="1"/>
  <c r="H833" i="10"/>
  <c r="I833" i="10" s="1"/>
  <c r="H832" i="10"/>
  <c r="I832" i="10" s="1"/>
  <c r="H831" i="10"/>
  <c r="I831" i="10" s="1"/>
  <c r="H830" i="10"/>
  <c r="I830" i="10" s="1"/>
  <c r="H829" i="10"/>
  <c r="I829" i="10" s="1"/>
  <c r="H828" i="10"/>
  <c r="I828" i="10" s="1"/>
  <c r="H827" i="10"/>
  <c r="I827" i="10" s="1"/>
  <c r="H826" i="10"/>
  <c r="I826" i="10" s="1"/>
  <c r="H825" i="10"/>
  <c r="I825" i="10" s="1"/>
  <c r="H824" i="10"/>
  <c r="I824" i="10" s="1"/>
  <c r="H823" i="10"/>
  <c r="I823" i="10" s="1"/>
  <c r="H822" i="10"/>
  <c r="I822" i="10" s="1"/>
  <c r="H821" i="10"/>
  <c r="I821" i="10" s="1"/>
  <c r="H820" i="10"/>
  <c r="I820" i="10" s="1"/>
  <c r="H819" i="10"/>
  <c r="I819" i="10" s="1"/>
  <c r="H818" i="10"/>
  <c r="I818" i="10" s="1"/>
  <c r="H817" i="10"/>
  <c r="I817" i="10" s="1"/>
  <c r="H816" i="10"/>
  <c r="I816" i="10" s="1"/>
  <c r="H815" i="10"/>
  <c r="I815" i="10" s="1"/>
  <c r="H814" i="10"/>
  <c r="I814" i="10" s="1"/>
  <c r="H813" i="10"/>
  <c r="I813" i="10" s="1"/>
  <c r="H812" i="10"/>
  <c r="I812" i="10" s="1"/>
  <c r="H811" i="10"/>
  <c r="I811" i="10" s="1"/>
  <c r="H810" i="10"/>
  <c r="I810" i="10" s="1"/>
  <c r="H809" i="10"/>
  <c r="I809" i="10" s="1"/>
  <c r="H808" i="10"/>
  <c r="I808" i="10" s="1"/>
  <c r="H807" i="10"/>
  <c r="I807" i="10" s="1"/>
  <c r="H806" i="10"/>
  <c r="I806" i="10" s="1"/>
  <c r="H805" i="10"/>
  <c r="I805" i="10" s="1"/>
  <c r="H804" i="10"/>
  <c r="I804" i="10" s="1"/>
  <c r="H803" i="10"/>
  <c r="I803" i="10" s="1"/>
  <c r="H802" i="10"/>
  <c r="I802" i="10" s="1"/>
  <c r="H801" i="10"/>
  <c r="I801" i="10" s="1"/>
  <c r="H800" i="10"/>
  <c r="I800" i="10" s="1"/>
  <c r="H799" i="10"/>
  <c r="I799" i="10" s="1"/>
  <c r="H798" i="10"/>
  <c r="I798" i="10" s="1"/>
  <c r="H797" i="10"/>
  <c r="I797" i="10" s="1"/>
  <c r="H796" i="10"/>
  <c r="I796" i="10" s="1"/>
  <c r="H795" i="10"/>
  <c r="I795" i="10" s="1"/>
  <c r="H794" i="10"/>
  <c r="I794" i="10" s="1"/>
  <c r="H793" i="10"/>
  <c r="I793" i="10" s="1"/>
  <c r="H792" i="10"/>
  <c r="I792" i="10" s="1"/>
  <c r="H791" i="10"/>
  <c r="I791" i="10" s="1"/>
  <c r="H790" i="10"/>
  <c r="I790" i="10" s="1"/>
  <c r="H789" i="10"/>
  <c r="I789" i="10" s="1"/>
  <c r="H788" i="10"/>
  <c r="I788" i="10" s="1"/>
  <c r="H787" i="10"/>
  <c r="I787" i="10" s="1"/>
  <c r="H786" i="10"/>
  <c r="I786" i="10" s="1"/>
  <c r="H785" i="10"/>
  <c r="I785" i="10" s="1"/>
  <c r="H784" i="10"/>
  <c r="I784" i="10" s="1"/>
  <c r="H783" i="10"/>
  <c r="I783" i="10" s="1"/>
  <c r="H782" i="10"/>
  <c r="I782" i="10" s="1"/>
  <c r="H781" i="10"/>
  <c r="I781" i="10" s="1"/>
  <c r="H780" i="10"/>
  <c r="I780" i="10" s="1"/>
  <c r="H779" i="10"/>
  <c r="I779" i="10" s="1"/>
  <c r="H778" i="10"/>
  <c r="I778" i="10" s="1"/>
  <c r="H777" i="10"/>
  <c r="I777" i="10" s="1"/>
  <c r="H776" i="10"/>
  <c r="I776" i="10" s="1"/>
  <c r="H775" i="10"/>
  <c r="I775" i="10" s="1"/>
  <c r="H774" i="10"/>
  <c r="I774" i="10" s="1"/>
  <c r="H773" i="10"/>
  <c r="I773" i="10" s="1"/>
  <c r="H772" i="10"/>
  <c r="I772" i="10" s="1"/>
  <c r="H771" i="10"/>
  <c r="I771" i="10" s="1"/>
  <c r="H770" i="10"/>
  <c r="I770" i="10" s="1"/>
  <c r="H769" i="10"/>
  <c r="I769" i="10" s="1"/>
  <c r="H768" i="10"/>
  <c r="I768" i="10" s="1"/>
  <c r="H767" i="10"/>
  <c r="I767" i="10" s="1"/>
  <c r="H766" i="10"/>
  <c r="I766" i="10" s="1"/>
  <c r="H765" i="10"/>
  <c r="I765" i="10" s="1"/>
  <c r="H764" i="10"/>
  <c r="I764" i="10" s="1"/>
  <c r="H763" i="10"/>
  <c r="I763" i="10" s="1"/>
  <c r="H762" i="10"/>
  <c r="I762" i="10" s="1"/>
  <c r="H761" i="10"/>
  <c r="I761" i="10" s="1"/>
  <c r="H760" i="10"/>
  <c r="I760" i="10" s="1"/>
  <c r="H759" i="10"/>
  <c r="I759" i="10" s="1"/>
  <c r="H758" i="10"/>
  <c r="I758" i="10" s="1"/>
  <c r="H757" i="10"/>
  <c r="I757" i="10" s="1"/>
  <c r="H756" i="10"/>
  <c r="I756" i="10" s="1"/>
  <c r="H755" i="10"/>
  <c r="I755" i="10" s="1"/>
  <c r="H754" i="10"/>
  <c r="I754" i="10" s="1"/>
  <c r="H753" i="10"/>
  <c r="I753" i="10" s="1"/>
  <c r="H752" i="10"/>
  <c r="I752" i="10" s="1"/>
  <c r="H751" i="10"/>
  <c r="I751" i="10" s="1"/>
  <c r="H750" i="10"/>
  <c r="I750" i="10" s="1"/>
  <c r="H749" i="10"/>
  <c r="I749" i="10" s="1"/>
  <c r="H748" i="10"/>
  <c r="I748" i="10" s="1"/>
  <c r="H747" i="10"/>
  <c r="I747" i="10" s="1"/>
  <c r="H746" i="10"/>
  <c r="I746" i="10" s="1"/>
  <c r="H745" i="10"/>
  <c r="I745" i="10" s="1"/>
  <c r="H744" i="10"/>
  <c r="I744" i="10" s="1"/>
  <c r="H743" i="10"/>
  <c r="I743" i="10" s="1"/>
  <c r="H742" i="10"/>
  <c r="I742" i="10" s="1"/>
  <c r="H741" i="10"/>
  <c r="I741" i="10" s="1"/>
  <c r="H740" i="10"/>
  <c r="I740" i="10" s="1"/>
  <c r="H739" i="10"/>
  <c r="I739" i="10" s="1"/>
  <c r="H738" i="10"/>
  <c r="I738" i="10" s="1"/>
  <c r="H737" i="10"/>
  <c r="I737" i="10" s="1"/>
  <c r="H736" i="10"/>
  <c r="I736" i="10" s="1"/>
  <c r="H735" i="10"/>
  <c r="I735" i="10" s="1"/>
  <c r="H734" i="10"/>
  <c r="I734" i="10" s="1"/>
  <c r="H733" i="10"/>
  <c r="I733" i="10" s="1"/>
  <c r="H732" i="10"/>
  <c r="I732" i="10" s="1"/>
  <c r="H731" i="10"/>
  <c r="I731" i="10" s="1"/>
  <c r="H730" i="10"/>
  <c r="I730" i="10" s="1"/>
  <c r="H729" i="10"/>
  <c r="I729" i="10" s="1"/>
  <c r="H728" i="10"/>
  <c r="I728" i="10" s="1"/>
  <c r="H727" i="10"/>
  <c r="I727" i="10" s="1"/>
  <c r="H726" i="10"/>
  <c r="I726" i="10" s="1"/>
  <c r="H725" i="10"/>
  <c r="I725" i="10" s="1"/>
  <c r="H724" i="10"/>
  <c r="I724" i="10" s="1"/>
  <c r="H723" i="10"/>
  <c r="I723" i="10" s="1"/>
  <c r="H722" i="10"/>
  <c r="I722" i="10" s="1"/>
  <c r="H721" i="10"/>
  <c r="I721" i="10" s="1"/>
  <c r="H720" i="10"/>
  <c r="I720" i="10" s="1"/>
  <c r="H719" i="10"/>
  <c r="I719" i="10" s="1"/>
  <c r="H718" i="10"/>
  <c r="I718" i="10" s="1"/>
  <c r="H717" i="10"/>
  <c r="I717" i="10" s="1"/>
  <c r="H716" i="10"/>
  <c r="I716" i="10" s="1"/>
  <c r="H715" i="10"/>
  <c r="I715" i="10" s="1"/>
  <c r="H714" i="10"/>
  <c r="I714" i="10" s="1"/>
  <c r="H713" i="10"/>
  <c r="I713" i="10" s="1"/>
  <c r="H712" i="10"/>
  <c r="I712" i="10" s="1"/>
  <c r="H711" i="10"/>
  <c r="I711" i="10" s="1"/>
  <c r="H710" i="10"/>
  <c r="I710" i="10" s="1"/>
  <c r="H709" i="10"/>
  <c r="I709" i="10" s="1"/>
  <c r="H708" i="10"/>
  <c r="I708" i="10" s="1"/>
  <c r="H707" i="10"/>
  <c r="I707" i="10" s="1"/>
  <c r="H706" i="10"/>
  <c r="I706" i="10" s="1"/>
  <c r="H705" i="10"/>
  <c r="I705" i="10" s="1"/>
  <c r="H704" i="10"/>
  <c r="I704" i="10" s="1"/>
  <c r="H703" i="10"/>
  <c r="I703" i="10" s="1"/>
  <c r="H702" i="10"/>
  <c r="I702" i="10" s="1"/>
  <c r="H701" i="10"/>
  <c r="I701" i="10" s="1"/>
  <c r="H700" i="10"/>
  <c r="I700" i="10" s="1"/>
  <c r="H699" i="10"/>
  <c r="I699" i="10" s="1"/>
  <c r="H698" i="10"/>
  <c r="I698" i="10" s="1"/>
  <c r="H697" i="10"/>
  <c r="I697" i="10" s="1"/>
  <c r="H696" i="10"/>
  <c r="I696" i="10" s="1"/>
  <c r="H695" i="10"/>
  <c r="I695" i="10" s="1"/>
  <c r="H694" i="10"/>
  <c r="I694" i="10" s="1"/>
  <c r="H693" i="10"/>
  <c r="I693" i="10" s="1"/>
  <c r="H692" i="10"/>
  <c r="I692" i="10" s="1"/>
  <c r="H691" i="10"/>
  <c r="I691" i="10" s="1"/>
  <c r="H690" i="10"/>
  <c r="I690" i="10" s="1"/>
  <c r="H689" i="10"/>
  <c r="I689" i="10" s="1"/>
  <c r="H688" i="10"/>
  <c r="I688" i="10" s="1"/>
  <c r="H687" i="10"/>
  <c r="I687" i="10" s="1"/>
  <c r="H686" i="10"/>
  <c r="I686" i="10" s="1"/>
  <c r="H685" i="10"/>
  <c r="I685" i="10" s="1"/>
  <c r="H684" i="10"/>
  <c r="I684" i="10" s="1"/>
  <c r="H683" i="10"/>
  <c r="I683" i="10" s="1"/>
  <c r="H682" i="10"/>
  <c r="I682" i="10" s="1"/>
  <c r="H681" i="10"/>
  <c r="I681" i="10" s="1"/>
  <c r="H680" i="10"/>
  <c r="I680" i="10" s="1"/>
  <c r="H679" i="10"/>
  <c r="I679" i="10" s="1"/>
  <c r="H678" i="10"/>
  <c r="I678" i="10" s="1"/>
  <c r="H677" i="10"/>
  <c r="I677" i="10" s="1"/>
  <c r="H676" i="10"/>
  <c r="I676" i="10" s="1"/>
  <c r="H675" i="10"/>
  <c r="I675" i="10" s="1"/>
  <c r="H674" i="10"/>
  <c r="I674" i="10" s="1"/>
  <c r="H673" i="10"/>
  <c r="I673" i="10" s="1"/>
  <c r="H672" i="10"/>
  <c r="I672" i="10" s="1"/>
  <c r="H671" i="10"/>
  <c r="I671" i="10" s="1"/>
  <c r="H670" i="10"/>
  <c r="I670" i="10" s="1"/>
  <c r="H669" i="10"/>
  <c r="I669" i="10" s="1"/>
  <c r="H668" i="10"/>
  <c r="I668" i="10" s="1"/>
  <c r="H667" i="10"/>
  <c r="I667" i="10" s="1"/>
  <c r="H666" i="10"/>
  <c r="I666" i="10" s="1"/>
  <c r="H665" i="10"/>
  <c r="I665" i="10" s="1"/>
  <c r="H664" i="10"/>
  <c r="I664" i="10" s="1"/>
  <c r="H663" i="10"/>
  <c r="I663" i="10" s="1"/>
  <c r="H662" i="10"/>
  <c r="I662" i="10" s="1"/>
  <c r="H661" i="10"/>
  <c r="I661" i="10" s="1"/>
  <c r="H660" i="10"/>
  <c r="I660" i="10" s="1"/>
  <c r="H659" i="10"/>
  <c r="I659" i="10" s="1"/>
  <c r="H658" i="10"/>
  <c r="I658" i="10" s="1"/>
  <c r="H657" i="10"/>
  <c r="I657" i="10" s="1"/>
  <c r="H656" i="10"/>
  <c r="I656" i="10" s="1"/>
  <c r="H655" i="10"/>
  <c r="I655" i="10" s="1"/>
  <c r="H654" i="10"/>
  <c r="I654" i="10" s="1"/>
  <c r="H653" i="10"/>
  <c r="I653" i="10" s="1"/>
  <c r="H652" i="10"/>
  <c r="I652" i="10" s="1"/>
  <c r="H651" i="10"/>
  <c r="I651" i="10" s="1"/>
  <c r="H650" i="10"/>
  <c r="I650" i="10" s="1"/>
  <c r="H649" i="10"/>
  <c r="I649" i="10" s="1"/>
  <c r="H648" i="10"/>
  <c r="I648" i="10" s="1"/>
  <c r="H647" i="10"/>
  <c r="I647" i="10" s="1"/>
  <c r="H646" i="10"/>
  <c r="I646" i="10" s="1"/>
  <c r="H645" i="10"/>
  <c r="I645" i="10" s="1"/>
  <c r="H644" i="10"/>
  <c r="I644" i="10" s="1"/>
  <c r="H643" i="10"/>
  <c r="I643" i="10" s="1"/>
  <c r="H642" i="10"/>
  <c r="I642" i="10" s="1"/>
  <c r="H641" i="10"/>
  <c r="I641" i="10" s="1"/>
  <c r="H640" i="10"/>
  <c r="I640" i="10" s="1"/>
  <c r="H639" i="10"/>
  <c r="I639" i="10" s="1"/>
  <c r="H638" i="10"/>
  <c r="I638" i="10" s="1"/>
  <c r="H637" i="10"/>
  <c r="I637" i="10" s="1"/>
  <c r="H636" i="10"/>
  <c r="I636" i="10" s="1"/>
  <c r="H635" i="10"/>
  <c r="I635" i="10" s="1"/>
  <c r="H634" i="10"/>
  <c r="I634" i="10" s="1"/>
  <c r="H633" i="10"/>
  <c r="I633" i="10" s="1"/>
  <c r="H632" i="10"/>
  <c r="I632" i="10" s="1"/>
  <c r="H631" i="10"/>
  <c r="I631" i="10" s="1"/>
  <c r="H630" i="10"/>
  <c r="I630" i="10" s="1"/>
  <c r="H629" i="10"/>
  <c r="I629" i="10" s="1"/>
  <c r="H628" i="10"/>
  <c r="I628" i="10" s="1"/>
  <c r="H627" i="10"/>
  <c r="I627" i="10" s="1"/>
  <c r="H626" i="10"/>
  <c r="I626" i="10" s="1"/>
  <c r="H625" i="10"/>
  <c r="I625" i="10" s="1"/>
  <c r="H624" i="10"/>
  <c r="I624" i="10" s="1"/>
  <c r="H623" i="10"/>
  <c r="I623" i="10" s="1"/>
  <c r="H622" i="10"/>
  <c r="I622" i="10" s="1"/>
  <c r="H621" i="10"/>
  <c r="I621" i="10" s="1"/>
  <c r="H620" i="10"/>
  <c r="I620" i="10" s="1"/>
  <c r="H619" i="10"/>
  <c r="I619" i="10" s="1"/>
  <c r="H618" i="10"/>
  <c r="I618" i="10" s="1"/>
  <c r="H617" i="10"/>
  <c r="I617" i="10" s="1"/>
  <c r="H616" i="10"/>
  <c r="I616" i="10" s="1"/>
  <c r="H615" i="10"/>
  <c r="I615" i="10" s="1"/>
  <c r="H614" i="10"/>
  <c r="I614" i="10" s="1"/>
  <c r="H613" i="10"/>
  <c r="I613" i="10" s="1"/>
  <c r="H612" i="10"/>
  <c r="I612" i="10" s="1"/>
  <c r="H611" i="10"/>
  <c r="I611" i="10" s="1"/>
  <c r="H610" i="10"/>
  <c r="I610" i="10" s="1"/>
  <c r="H609" i="10"/>
  <c r="I609" i="10" s="1"/>
  <c r="H608" i="10"/>
  <c r="I608" i="10" s="1"/>
  <c r="H607" i="10"/>
  <c r="I607" i="10" s="1"/>
  <c r="H606" i="10"/>
  <c r="I606" i="10" s="1"/>
  <c r="H605" i="10"/>
  <c r="I605" i="10" s="1"/>
  <c r="H604" i="10"/>
  <c r="I604" i="10" s="1"/>
  <c r="H603" i="10"/>
  <c r="I603" i="10" s="1"/>
  <c r="H602" i="10"/>
  <c r="I602" i="10" s="1"/>
  <c r="H601" i="10"/>
  <c r="I601" i="10" s="1"/>
  <c r="H600" i="10"/>
  <c r="I600" i="10" s="1"/>
  <c r="H599" i="10"/>
  <c r="I599" i="10" s="1"/>
  <c r="H598" i="10"/>
  <c r="I598" i="10" s="1"/>
  <c r="H597" i="10"/>
  <c r="I597" i="10" s="1"/>
  <c r="H596" i="10"/>
  <c r="I596" i="10" s="1"/>
  <c r="H595" i="10"/>
  <c r="I595" i="10" s="1"/>
  <c r="H594" i="10"/>
  <c r="I594" i="10" s="1"/>
  <c r="H593" i="10"/>
  <c r="I593" i="10" s="1"/>
  <c r="H592" i="10"/>
  <c r="I592" i="10" s="1"/>
  <c r="H591" i="10"/>
  <c r="I591" i="10" s="1"/>
  <c r="H590" i="10"/>
  <c r="I590" i="10" s="1"/>
  <c r="H589" i="10"/>
  <c r="I589" i="10" s="1"/>
  <c r="H588" i="10"/>
  <c r="I588" i="10" s="1"/>
  <c r="H587" i="10"/>
  <c r="I587" i="10" s="1"/>
  <c r="H586" i="10"/>
  <c r="I586" i="10" s="1"/>
  <c r="H585" i="10"/>
  <c r="I585" i="10" s="1"/>
  <c r="H584" i="10"/>
  <c r="I584" i="10" s="1"/>
  <c r="H583" i="10"/>
  <c r="I583" i="10" s="1"/>
  <c r="H582" i="10"/>
  <c r="I582" i="10" s="1"/>
  <c r="H581" i="10"/>
  <c r="I581" i="10" s="1"/>
  <c r="H580" i="10"/>
  <c r="I580" i="10" s="1"/>
  <c r="H579" i="10"/>
  <c r="I579" i="10" s="1"/>
  <c r="H578" i="10"/>
  <c r="I578" i="10" s="1"/>
  <c r="H577" i="10"/>
  <c r="I577" i="10" s="1"/>
  <c r="H576" i="10"/>
  <c r="I576" i="10" s="1"/>
  <c r="H575" i="10"/>
  <c r="I575" i="10" s="1"/>
  <c r="H574" i="10"/>
  <c r="I574" i="10" s="1"/>
  <c r="H573" i="10"/>
  <c r="I573" i="10" s="1"/>
  <c r="H572" i="10"/>
  <c r="I572" i="10" s="1"/>
  <c r="H571" i="10"/>
  <c r="I571" i="10" s="1"/>
  <c r="H570" i="10"/>
  <c r="I570" i="10" s="1"/>
  <c r="H569" i="10"/>
  <c r="I569" i="10" s="1"/>
  <c r="H568" i="10"/>
  <c r="I568" i="10" s="1"/>
  <c r="H567" i="10"/>
  <c r="I567" i="10" s="1"/>
  <c r="H566" i="10"/>
  <c r="I566" i="10" s="1"/>
  <c r="H565" i="10"/>
  <c r="I565" i="10" s="1"/>
  <c r="H564" i="10"/>
  <c r="I564" i="10" s="1"/>
  <c r="H563" i="10"/>
  <c r="I563" i="10" s="1"/>
  <c r="H562" i="10"/>
  <c r="I562" i="10" s="1"/>
  <c r="H561" i="10"/>
  <c r="I561" i="10" s="1"/>
  <c r="H560" i="10"/>
  <c r="I560" i="10" s="1"/>
  <c r="H559" i="10"/>
  <c r="I559" i="10" s="1"/>
  <c r="H558" i="10"/>
  <c r="I558" i="10" s="1"/>
  <c r="H557" i="10"/>
  <c r="I557" i="10" s="1"/>
  <c r="H556" i="10"/>
  <c r="I556" i="10" s="1"/>
  <c r="H555" i="10"/>
  <c r="I555" i="10" s="1"/>
  <c r="H554" i="10"/>
  <c r="I554" i="10" s="1"/>
  <c r="H553" i="10"/>
  <c r="I553" i="10" s="1"/>
  <c r="H552" i="10"/>
  <c r="I552" i="10" s="1"/>
  <c r="H551" i="10"/>
  <c r="I551" i="10" s="1"/>
  <c r="H550" i="10"/>
  <c r="I550" i="10" s="1"/>
  <c r="H549" i="10"/>
  <c r="I549" i="10" s="1"/>
  <c r="H548" i="10"/>
  <c r="I548" i="10" s="1"/>
  <c r="H547" i="10"/>
  <c r="I547" i="10" s="1"/>
  <c r="H546" i="10"/>
  <c r="I546" i="10" s="1"/>
  <c r="H545" i="10"/>
  <c r="I545" i="10" s="1"/>
  <c r="H544" i="10"/>
  <c r="I544" i="10" s="1"/>
  <c r="H543" i="10"/>
  <c r="I543" i="10" s="1"/>
  <c r="H542" i="10"/>
  <c r="I542" i="10" s="1"/>
  <c r="H541" i="10"/>
  <c r="I541" i="10" s="1"/>
  <c r="H540" i="10"/>
  <c r="I540" i="10" s="1"/>
  <c r="H539" i="10"/>
  <c r="I539" i="10" s="1"/>
  <c r="H538" i="10"/>
  <c r="I538" i="10" s="1"/>
  <c r="H537" i="10"/>
  <c r="I537" i="10" s="1"/>
  <c r="H536" i="10"/>
  <c r="I536" i="10" s="1"/>
  <c r="H535" i="10"/>
  <c r="I535" i="10" s="1"/>
  <c r="H534" i="10"/>
  <c r="I534" i="10" s="1"/>
  <c r="H533" i="10"/>
  <c r="I533" i="10" s="1"/>
  <c r="H532" i="10"/>
  <c r="I532" i="10" s="1"/>
  <c r="H531" i="10"/>
  <c r="I531" i="10" s="1"/>
  <c r="H530" i="10"/>
  <c r="I530" i="10" s="1"/>
  <c r="H529" i="10"/>
  <c r="I529" i="10" s="1"/>
  <c r="H528" i="10"/>
  <c r="I528" i="10" s="1"/>
  <c r="H527" i="10"/>
  <c r="I527" i="10" s="1"/>
  <c r="H526" i="10"/>
  <c r="I526" i="10" s="1"/>
  <c r="H525" i="10"/>
  <c r="I525" i="10" s="1"/>
  <c r="H524" i="10"/>
  <c r="I524" i="10" s="1"/>
  <c r="H523" i="10"/>
  <c r="I523" i="10" s="1"/>
  <c r="H522" i="10"/>
  <c r="I522" i="10" s="1"/>
  <c r="H521" i="10"/>
  <c r="I521" i="10" s="1"/>
  <c r="H520" i="10"/>
  <c r="I520" i="10" s="1"/>
  <c r="H519" i="10"/>
  <c r="I519" i="10" s="1"/>
  <c r="H518" i="10"/>
  <c r="I518" i="10" s="1"/>
  <c r="H517" i="10"/>
  <c r="I517" i="10" s="1"/>
  <c r="H516" i="10"/>
  <c r="I516" i="10" s="1"/>
  <c r="H515" i="10"/>
  <c r="I515" i="10" s="1"/>
  <c r="H514" i="10"/>
  <c r="I514" i="10" s="1"/>
  <c r="H513" i="10"/>
  <c r="I513" i="10" s="1"/>
  <c r="H512" i="10"/>
  <c r="I512" i="10" s="1"/>
  <c r="H511" i="10"/>
  <c r="I511" i="10" s="1"/>
  <c r="H510" i="10"/>
  <c r="I510" i="10" s="1"/>
  <c r="H509" i="10"/>
  <c r="I509" i="10" s="1"/>
  <c r="H508" i="10"/>
  <c r="I508" i="10" s="1"/>
  <c r="H507" i="10"/>
  <c r="I507" i="10" s="1"/>
  <c r="H506" i="10"/>
  <c r="I506" i="10" s="1"/>
  <c r="H505" i="10"/>
  <c r="I505" i="10" s="1"/>
  <c r="H504" i="10"/>
  <c r="I504" i="10" s="1"/>
  <c r="H503" i="10"/>
  <c r="I503" i="10" s="1"/>
  <c r="H502" i="10"/>
  <c r="I502" i="10" s="1"/>
  <c r="H501" i="10"/>
  <c r="I501" i="10" s="1"/>
  <c r="H500" i="10"/>
  <c r="I500" i="10" s="1"/>
  <c r="H499" i="10"/>
  <c r="I499" i="10" s="1"/>
  <c r="H498" i="10"/>
  <c r="I498" i="10" s="1"/>
  <c r="H497" i="10"/>
  <c r="I497" i="10" s="1"/>
  <c r="H496" i="10"/>
  <c r="I496" i="10" s="1"/>
  <c r="H495" i="10"/>
  <c r="I495" i="10" s="1"/>
  <c r="H494" i="10"/>
  <c r="I494" i="10" s="1"/>
  <c r="H493" i="10"/>
  <c r="I493" i="10" s="1"/>
  <c r="H492" i="10"/>
  <c r="I492" i="10" s="1"/>
  <c r="H491" i="10"/>
  <c r="I491" i="10" s="1"/>
  <c r="H490" i="10"/>
  <c r="I490" i="10" s="1"/>
  <c r="H489" i="10"/>
  <c r="I489" i="10" s="1"/>
  <c r="H488" i="10"/>
  <c r="I488" i="10" s="1"/>
  <c r="H487" i="10"/>
  <c r="I487" i="10" s="1"/>
  <c r="H486" i="10"/>
  <c r="I486" i="10" s="1"/>
  <c r="H485" i="10"/>
  <c r="I485" i="10" s="1"/>
  <c r="H484" i="10"/>
  <c r="I484" i="10" s="1"/>
  <c r="H483" i="10"/>
  <c r="I483" i="10" s="1"/>
  <c r="H482" i="10"/>
  <c r="I482" i="10" s="1"/>
  <c r="H481" i="10"/>
  <c r="I481" i="10" s="1"/>
  <c r="H480" i="10"/>
  <c r="I480" i="10" s="1"/>
  <c r="H479" i="10"/>
  <c r="I479" i="10" s="1"/>
  <c r="H478" i="10"/>
  <c r="I478" i="10" s="1"/>
  <c r="H477" i="10"/>
  <c r="I477" i="10" s="1"/>
  <c r="H476" i="10"/>
  <c r="I476" i="10" s="1"/>
  <c r="H475" i="10"/>
  <c r="I475" i="10" s="1"/>
  <c r="H474" i="10"/>
  <c r="I474" i="10" s="1"/>
  <c r="H473" i="10"/>
  <c r="I473" i="10" s="1"/>
  <c r="H472" i="10"/>
  <c r="I472" i="10" s="1"/>
  <c r="H471" i="10"/>
  <c r="I471" i="10" s="1"/>
  <c r="H470" i="10"/>
  <c r="I470" i="10" s="1"/>
  <c r="H469" i="10"/>
  <c r="I469" i="10" s="1"/>
  <c r="H468" i="10"/>
  <c r="I468" i="10" s="1"/>
  <c r="H467" i="10"/>
  <c r="I467" i="10" s="1"/>
  <c r="H466" i="10"/>
  <c r="I466" i="10" s="1"/>
  <c r="H465" i="10"/>
  <c r="I465" i="10" s="1"/>
  <c r="H464" i="10"/>
  <c r="I464" i="10" s="1"/>
  <c r="H463" i="10"/>
  <c r="I463" i="10" s="1"/>
  <c r="H462" i="10"/>
  <c r="I462" i="10" s="1"/>
  <c r="H461" i="10"/>
  <c r="I461" i="10" s="1"/>
  <c r="H460" i="10"/>
  <c r="I460" i="10" s="1"/>
  <c r="H459" i="10"/>
  <c r="I459" i="10" s="1"/>
  <c r="H458" i="10"/>
  <c r="I458" i="10" s="1"/>
  <c r="H457" i="10"/>
  <c r="I457" i="10" s="1"/>
  <c r="H456" i="10"/>
  <c r="I456" i="10" s="1"/>
  <c r="H455" i="10"/>
  <c r="I455" i="10" s="1"/>
  <c r="H454" i="10"/>
  <c r="I454" i="10" s="1"/>
  <c r="H453" i="10"/>
  <c r="I453" i="10" s="1"/>
  <c r="H452" i="10"/>
  <c r="I452" i="10" s="1"/>
  <c r="H451" i="10"/>
  <c r="I451" i="10" s="1"/>
  <c r="H450" i="10"/>
  <c r="I450" i="10" s="1"/>
  <c r="H449" i="10"/>
  <c r="I449" i="10" s="1"/>
  <c r="H448" i="10"/>
  <c r="I448" i="10" s="1"/>
  <c r="H447" i="10"/>
  <c r="I447" i="10" s="1"/>
  <c r="H446" i="10"/>
  <c r="I446" i="10" s="1"/>
  <c r="H445" i="10"/>
  <c r="I445" i="10" s="1"/>
  <c r="H444" i="10"/>
  <c r="I444" i="10" s="1"/>
  <c r="H443" i="10"/>
  <c r="I443" i="10" s="1"/>
  <c r="H442" i="10"/>
  <c r="I442" i="10" s="1"/>
  <c r="H441" i="10"/>
  <c r="I441" i="10" s="1"/>
  <c r="H440" i="10"/>
  <c r="I440" i="10" s="1"/>
  <c r="H439" i="10"/>
  <c r="I439" i="10" s="1"/>
  <c r="H438" i="10"/>
  <c r="I438" i="10" s="1"/>
  <c r="H437" i="10"/>
  <c r="I437" i="10" s="1"/>
  <c r="H436" i="10"/>
  <c r="I436" i="10" s="1"/>
  <c r="H435" i="10"/>
  <c r="I435" i="10" s="1"/>
  <c r="H434" i="10"/>
  <c r="I434" i="10" s="1"/>
  <c r="H433" i="10"/>
  <c r="I433" i="10" s="1"/>
  <c r="H432" i="10"/>
  <c r="I432" i="10" s="1"/>
  <c r="H431" i="10"/>
  <c r="I431" i="10" s="1"/>
  <c r="H430" i="10"/>
  <c r="I430" i="10" s="1"/>
  <c r="H429" i="10"/>
  <c r="I429" i="10" s="1"/>
  <c r="H428" i="10"/>
  <c r="I428" i="10" s="1"/>
  <c r="H427" i="10"/>
  <c r="I427" i="10" s="1"/>
  <c r="H426" i="10"/>
  <c r="I426" i="10" s="1"/>
  <c r="H425" i="10"/>
  <c r="I425" i="10" s="1"/>
  <c r="H424" i="10"/>
  <c r="I424" i="10" s="1"/>
  <c r="H423" i="10"/>
  <c r="I423" i="10" s="1"/>
  <c r="H422" i="10"/>
  <c r="I422" i="10" s="1"/>
  <c r="H421" i="10"/>
  <c r="I421" i="10" s="1"/>
  <c r="H420" i="10"/>
  <c r="I420" i="10" s="1"/>
  <c r="H419" i="10"/>
  <c r="I419" i="10" s="1"/>
  <c r="H418" i="10"/>
  <c r="I418" i="10" s="1"/>
  <c r="H417" i="10"/>
  <c r="I417" i="10" s="1"/>
  <c r="H416" i="10"/>
  <c r="I416" i="10" s="1"/>
  <c r="H415" i="10"/>
  <c r="I415" i="10" s="1"/>
  <c r="H414" i="10"/>
  <c r="I414" i="10" s="1"/>
  <c r="H413" i="10"/>
  <c r="I413" i="10" s="1"/>
  <c r="H412" i="10"/>
  <c r="I412" i="10" s="1"/>
  <c r="H411" i="10"/>
  <c r="I411" i="10" s="1"/>
  <c r="H410" i="10"/>
  <c r="I410" i="10" s="1"/>
  <c r="H409" i="10"/>
  <c r="I409" i="10" s="1"/>
  <c r="H408" i="10"/>
  <c r="I408" i="10" s="1"/>
  <c r="H407" i="10"/>
  <c r="I407" i="10" s="1"/>
  <c r="H406" i="10"/>
  <c r="I406" i="10" s="1"/>
  <c r="H405" i="10"/>
  <c r="I405" i="10" s="1"/>
  <c r="H404" i="10"/>
  <c r="I404" i="10" s="1"/>
  <c r="H403" i="10"/>
  <c r="I403" i="10" s="1"/>
  <c r="H402" i="10"/>
  <c r="I402" i="10" s="1"/>
  <c r="H401" i="10"/>
  <c r="I401" i="10" s="1"/>
  <c r="H400" i="10"/>
  <c r="I400" i="10" s="1"/>
  <c r="H399" i="10"/>
  <c r="I399" i="10" s="1"/>
  <c r="H398" i="10"/>
  <c r="I398" i="10" s="1"/>
  <c r="H397" i="10"/>
  <c r="I397" i="10" s="1"/>
  <c r="H396" i="10"/>
  <c r="I396" i="10" s="1"/>
  <c r="H395" i="10"/>
  <c r="I395" i="10" s="1"/>
  <c r="H394" i="10"/>
  <c r="I394" i="10" s="1"/>
  <c r="H393" i="10"/>
  <c r="I393" i="10" s="1"/>
  <c r="H392" i="10"/>
  <c r="I392" i="10" s="1"/>
  <c r="H391" i="10"/>
  <c r="I391" i="10" s="1"/>
  <c r="H390" i="10"/>
  <c r="I390" i="10" s="1"/>
  <c r="H389" i="10"/>
  <c r="I389" i="10" s="1"/>
  <c r="H388" i="10"/>
  <c r="I388" i="10" s="1"/>
  <c r="H387" i="10"/>
  <c r="I387" i="10" s="1"/>
  <c r="H386" i="10"/>
  <c r="I386" i="10" s="1"/>
  <c r="H385" i="10"/>
  <c r="I385" i="10" s="1"/>
  <c r="H384" i="10"/>
  <c r="I384" i="10" s="1"/>
  <c r="H383" i="10"/>
  <c r="I383" i="10" s="1"/>
  <c r="H382" i="10"/>
  <c r="I382" i="10" s="1"/>
  <c r="H381" i="10"/>
  <c r="I381" i="10" s="1"/>
  <c r="H380" i="10"/>
  <c r="I380" i="10" s="1"/>
  <c r="H379" i="10"/>
  <c r="I379" i="10" s="1"/>
  <c r="H378" i="10"/>
  <c r="I378" i="10" s="1"/>
  <c r="H377" i="10"/>
  <c r="I377" i="10" s="1"/>
  <c r="H376" i="10"/>
  <c r="I376" i="10" s="1"/>
  <c r="H375" i="10"/>
  <c r="I375" i="10" s="1"/>
  <c r="H374" i="10"/>
  <c r="I374" i="10" s="1"/>
  <c r="H373" i="10"/>
  <c r="I373" i="10" s="1"/>
  <c r="H372" i="10"/>
  <c r="I372" i="10" s="1"/>
  <c r="H371" i="10"/>
  <c r="I371" i="10" s="1"/>
  <c r="H370" i="10"/>
  <c r="I370" i="10" s="1"/>
  <c r="H369" i="10"/>
  <c r="I369" i="10" s="1"/>
  <c r="H368" i="10"/>
  <c r="I368" i="10" s="1"/>
  <c r="H367" i="10"/>
  <c r="I367" i="10" s="1"/>
  <c r="H366" i="10"/>
  <c r="I366" i="10" s="1"/>
  <c r="H365" i="10"/>
  <c r="I365" i="10" s="1"/>
  <c r="H364" i="10"/>
  <c r="I364" i="10" s="1"/>
  <c r="H363" i="10"/>
  <c r="I363" i="10" s="1"/>
  <c r="H362" i="10"/>
  <c r="I362" i="10" s="1"/>
  <c r="H361" i="10"/>
  <c r="I361" i="10" s="1"/>
  <c r="H360" i="10"/>
  <c r="I360" i="10" s="1"/>
  <c r="H359" i="10"/>
  <c r="I359" i="10" s="1"/>
  <c r="H358" i="10"/>
  <c r="I358" i="10" s="1"/>
  <c r="H357" i="10"/>
  <c r="I357" i="10" s="1"/>
  <c r="H356" i="10"/>
  <c r="I356" i="10" s="1"/>
  <c r="H355" i="10"/>
  <c r="I355" i="10" s="1"/>
  <c r="H354" i="10"/>
  <c r="I354" i="10" s="1"/>
  <c r="H353" i="10"/>
  <c r="I353" i="10" s="1"/>
  <c r="H352" i="10"/>
  <c r="I352" i="10" s="1"/>
  <c r="H351" i="10"/>
  <c r="I351" i="10" s="1"/>
  <c r="H350" i="10"/>
  <c r="I350" i="10" s="1"/>
  <c r="H349" i="10"/>
  <c r="I349" i="10" s="1"/>
  <c r="H348" i="10"/>
  <c r="I348" i="10" s="1"/>
  <c r="H347" i="10"/>
  <c r="I347" i="10" s="1"/>
  <c r="H346" i="10"/>
  <c r="I346" i="10" s="1"/>
  <c r="H345" i="10"/>
  <c r="I345" i="10" s="1"/>
  <c r="H344" i="10"/>
  <c r="I344" i="10" s="1"/>
  <c r="H343" i="10"/>
  <c r="I343" i="10" s="1"/>
  <c r="H342" i="10"/>
  <c r="I342" i="10" s="1"/>
  <c r="H341" i="10"/>
  <c r="I341" i="10" s="1"/>
  <c r="H340" i="10"/>
  <c r="I340" i="10" s="1"/>
  <c r="H339" i="10"/>
  <c r="I339" i="10" s="1"/>
  <c r="H338" i="10"/>
  <c r="I338" i="10" s="1"/>
  <c r="H337" i="10"/>
  <c r="I337" i="10" s="1"/>
  <c r="H336" i="10"/>
  <c r="I336" i="10" s="1"/>
  <c r="H335" i="10"/>
  <c r="I335" i="10" s="1"/>
  <c r="H334" i="10"/>
  <c r="I334" i="10" s="1"/>
  <c r="H333" i="10"/>
  <c r="I333" i="10" s="1"/>
  <c r="H332" i="10"/>
  <c r="I332" i="10" s="1"/>
  <c r="H331" i="10"/>
  <c r="I331" i="10" s="1"/>
  <c r="H330" i="10"/>
  <c r="I330" i="10" s="1"/>
  <c r="H329" i="10"/>
  <c r="I329" i="10" s="1"/>
  <c r="H328" i="10"/>
  <c r="I328" i="10" s="1"/>
  <c r="H327" i="10"/>
  <c r="I327" i="10" s="1"/>
  <c r="H326" i="10"/>
  <c r="I326" i="10" s="1"/>
  <c r="H325" i="10"/>
  <c r="I325" i="10" s="1"/>
  <c r="H324" i="10"/>
  <c r="I324" i="10" s="1"/>
  <c r="H323" i="10"/>
  <c r="I323" i="10" s="1"/>
  <c r="H322" i="10"/>
  <c r="I322" i="10" s="1"/>
  <c r="H321" i="10"/>
  <c r="I321" i="10" s="1"/>
  <c r="H320" i="10"/>
  <c r="I320" i="10" s="1"/>
  <c r="H319" i="10"/>
  <c r="I319" i="10" s="1"/>
  <c r="H318" i="10"/>
  <c r="I318" i="10" s="1"/>
  <c r="H317" i="10"/>
  <c r="I317" i="10" s="1"/>
  <c r="H316" i="10"/>
  <c r="I316" i="10" s="1"/>
  <c r="H315" i="10"/>
  <c r="I315" i="10" s="1"/>
  <c r="H314" i="10"/>
  <c r="I314" i="10" s="1"/>
  <c r="H313" i="10"/>
  <c r="I313" i="10" s="1"/>
  <c r="H312" i="10"/>
  <c r="I312" i="10" s="1"/>
  <c r="H311" i="10"/>
  <c r="I311" i="10" s="1"/>
  <c r="H310" i="10"/>
  <c r="I310" i="10" s="1"/>
  <c r="H309" i="10"/>
  <c r="I309" i="10" s="1"/>
  <c r="H308" i="10"/>
  <c r="I308" i="10" s="1"/>
  <c r="H307" i="10"/>
  <c r="I307" i="10" s="1"/>
  <c r="H306" i="10"/>
  <c r="I306" i="10" s="1"/>
  <c r="H305" i="10"/>
  <c r="I305" i="10" s="1"/>
  <c r="H304" i="10"/>
  <c r="I304" i="10" s="1"/>
  <c r="H303" i="10"/>
  <c r="I303" i="10" s="1"/>
  <c r="H302" i="10"/>
  <c r="I302" i="10" s="1"/>
  <c r="H301" i="10"/>
  <c r="I301" i="10" s="1"/>
  <c r="H300" i="10"/>
  <c r="I300" i="10" s="1"/>
  <c r="H299" i="10"/>
  <c r="I299" i="10" s="1"/>
  <c r="H298" i="10"/>
  <c r="I298" i="10" s="1"/>
  <c r="H297" i="10"/>
  <c r="I297" i="10" s="1"/>
  <c r="H296" i="10"/>
  <c r="I296" i="10" s="1"/>
  <c r="H295" i="10"/>
  <c r="I295" i="10" s="1"/>
  <c r="H294" i="10"/>
  <c r="I294" i="10" s="1"/>
  <c r="H293" i="10"/>
  <c r="I293" i="10" s="1"/>
  <c r="H292" i="10"/>
  <c r="I292" i="10" s="1"/>
  <c r="H291" i="10"/>
  <c r="I291" i="10" s="1"/>
  <c r="H290" i="10"/>
  <c r="I290" i="10" s="1"/>
  <c r="H289" i="10"/>
  <c r="I289" i="10" s="1"/>
  <c r="H288" i="10"/>
  <c r="I288" i="10" s="1"/>
  <c r="H287" i="10"/>
  <c r="I287" i="10" s="1"/>
  <c r="H286" i="10"/>
  <c r="I286" i="10" s="1"/>
  <c r="H285" i="10"/>
  <c r="I285" i="10" s="1"/>
  <c r="H284" i="10"/>
  <c r="I284" i="10" s="1"/>
  <c r="H283" i="10"/>
  <c r="I283" i="10" s="1"/>
  <c r="H282" i="10"/>
  <c r="I282" i="10" s="1"/>
  <c r="H281" i="10"/>
  <c r="I281" i="10" s="1"/>
  <c r="H280" i="10"/>
  <c r="I280" i="10" s="1"/>
  <c r="H279" i="10"/>
  <c r="I279" i="10" s="1"/>
  <c r="H278" i="10"/>
  <c r="I278" i="10" s="1"/>
  <c r="H277" i="10"/>
  <c r="I277" i="10" s="1"/>
  <c r="H276" i="10"/>
  <c r="I276" i="10" s="1"/>
  <c r="H275" i="10"/>
  <c r="I275" i="10" s="1"/>
  <c r="H274" i="10"/>
  <c r="I274" i="10" s="1"/>
  <c r="H273" i="10"/>
  <c r="I273" i="10" s="1"/>
  <c r="H272" i="10"/>
  <c r="I272" i="10" s="1"/>
  <c r="H271" i="10"/>
  <c r="I271" i="10" s="1"/>
  <c r="H270" i="10"/>
  <c r="I270" i="10" s="1"/>
  <c r="H269" i="10"/>
  <c r="I269" i="10" s="1"/>
  <c r="H268" i="10"/>
  <c r="I268" i="10" s="1"/>
  <c r="H267" i="10"/>
  <c r="I267" i="10" s="1"/>
  <c r="H266" i="10"/>
  <c r="I266" i="10" s="1"/>
  <c r="H265" i="10"/>
  <c r="I265" i="10" s="1"/>
  <c r="H264" i="10"/>
  <c r="I264" i="10" s="1"/>
  <c r="H263" i="10"/>
  <c r="I263" i="10" s="1"/>
  <c r="H262" i="10"/>
  <c r="I262" i="10" s="1"/>
  <c r="H261" i="10"/>
  <c r="I261" i="10" s="1"/>
  <c r="H260" i="10"/>
  <c r="I260" i="10" s="1"/>
  <c r="H259" i="10"/>
  <c r="I259" i="10" s="1"/>
  <c r="H258" i="10"/>
  <c r="I258" i="10" s="1"/>
  <c r="H257" i="10"/>
  <c r="I257" i="10" s="1"/>
  <c r="H256" i="10"/>
  <c r="I256" i="10" s="1"/>
  <c r="H255" i="10"/>
  <c r="I255" i="10" s="1"/>
  <c r="H254" i="10"/>
  <c r="I254" i="10" s="1"/>
  <c r="H253" i="10"/>
  <c r="I253" i="10" s="1"/>
  <c r="H252" i="10"/>
  <c r="I252" i="10" s="1"/>
  <c r="H251" i="10"/>
  <c r="I251" i="10" s="1"/>
  <c r="H250" i="10"/>
  <c r="I250" i="10" s="1"/>
  <c r="H249" i="10"/>
  <c r="I249" i="10" s="1"/>
  <c r="H248" i="10"/>
  <c r="I248" i="10" s="1"/>
  <c r="H247" i="10"/>
  <c r="I247" i="10" s="1"/>
  <c r="H246" i="10"/>
  <c r="I246" i="10" s="1"/>
  <c r="H245" i="10"/>
  <c r="I245" i="10" s="1"/>
  <c r="H244" i="10"/>
  <c r="I244" i="10" s="1"/>
  <c r="H243" i="10"/>
  <c r="I243" i="10" s="1"/>
  <c r="H242" i="10"/>
  <c r="I242" i="10" s="1"/>
  <c r="H241" i="10"/>
  <c r="I241" i="10" s="1"/>
  <c r="H240" i="10"/>
  <c r="I240" i="10" s="1"/>
  <c r="H239" i="10"/>
  <c r="I239" i="10" s="1"/>
  <c r="H238" i="10"/>
  <c r="I238" i="10" s="1"/>
  <c r="H237" i="10"/>
  <c r="I237" i="10" s="1"/>
  <c r="H236" i="10"/>
  <c r="I236" i="10" s="1"/>
  <c r="H235" i="10"/>
  <c r="I235" i="10" s="1"/>
  <c r="H234" i="10"/>
  <c r="I234" i="10" s="1"/>
  <c r="H233" i="10"/>
  <c r="I233" i="10" s="1"/>
  <c r="H232" i="10"/>
  <c r="I232" i="10" s="1"/>
  <c r="H231" i="10"/>
  <c r="I231" i="10" s="1"/>
  <c r="H230" i="10"/>
  <c r="I230" i="10" s="1"/>
  <c r="H229" i="10"/>
  <c r="I229" i="10" s="1"/>
  <c r="H228" i="10"/>
  <c r="I228" i="10" s="1"/>
  <c r="H227" i="10"/>
  <c r="I227" i="10" s="1"/>
  <c r="H226" i="10"/>
  <c r="I226" i="10" s="1"/>
  <c r="H225" i="10"/>
  <c r="I225" i="10" s="1"/>
  <c r="H224" i="10"/>
  <c r="I224" i="10" s="1"/>
  <c r="H223" i="10"/>
  <c r="I223" i="10" s="1"/>
  <c r="H222" i="10"/>
  <c r="I222" i="10" s="1"/>
  <c r="H221" i="10"/>
  <c r="I221" i="10" s="1"/>
  <c r="H220" i="10"/>
  <c r="I220" i="10" s="1"/>
  <c r="H219" i="10"/>
  <c r="I219" i="10" s="1"/>
  <c r="H218" i="10"/>
  <c r="I218" i="10" s="1"/>
  <c r="H217" i="10"/>
  <c r="I217" i="10" s="1"/>
  <c r="H216" i="10"/>
  <c r="I216" i="10" s="1"/>
  <c r="H215" i="10"/>
  <c r="I215" i="10" s="1"/>
  <c r="H214" i="10"/>
  <c r="I214" i="10" s="1"/>
  <c r="H213" i="10"/>
  <c r="I213" i="10" s="1"/>
  <c r="H212" i="10"/>
  <c r="I212" i="10" s="1"/>
  <c r="H211" i="10"/>
  <c r="I211" i="10" s="1"/>
  <c r="H210" i="10"/>
  <c r="I210" i="10" s="1"/>
  <c r="H209" i="10"/>
  <c r="I209" i="10" s="1"/>
  <c r="H208" i="10"/>
  <c r="I208" i="10" s="1"/>
  <c r="H207" i="10"/>
  <c r="I207" i="10" s="1"/>
  <c r="H206" i="10"/>
  <c r="I206" i="10" s="1"/>
  <c r="H205" i="10"/>
  <c r="I205" i="10" s="1"/>
  <c r="H204" i="10"/>
  <c r="I204" i="10" s="1"/>
  <c r="H203" i="10"/>
  <c r="I203" i="10" s="1"/>
  <c r="H202" i="10"/>
  <c r="I202" i="10" s="1"/>
  <c r="H201" i="10"/>
  <c r="I201" i="10" s="1"/>
  <c r="H200" i="10"/>
  <c r="I200" i="10" s="1"/>
  <c r="H199" i="10"/>
  <c r="I199" i="10" s="1"/>
  <c r="H198" i="10"/>
  <c r="I198" i="10" s="1"/>
  <c r="H197" i="10"/>
  <c r="I197" i="10" s="1"/>
  <c r="H196" i="10"/>
  <c r="I196" i="10" s="1"/>
  <c r="H195" i="10"/>
  <c r="I195" i="10" s="1"/>
  <c r="H194" i="10"/>
  <c r="I194" i="10" s="1"/>
  <c r="H193" i="10"/>
  <c r="I193" i="10" s="1"/>
  <c r="H192" i="10"/>
  <c r="I192" i="10" s="1"/>
  <c r="H191" i="10"/>
  <c r="I191" i="10" s="1"/>
  <c r="H190" i="10"/>
  <c r="I190" i="10" s="1"/>
  <c r="H189" i="10"/>
  <c r="I189" i="10" s="1"/>
  <c r="H188" i="10"/>
  <c r="I188" i="10" s="1"/>
  <c r="H187" i="10"/>
  <c r="I187" i="10" s="1"/>
  <c r="H186" i="10"/>
  <c r="I186" i="10" s="1"/>
  <c r="H185" i="10"/>
  <c r="I185" i="10" s="1"/>
  <c r="H184" i="10"/>
  <c r="I184" i="10" s="1"/>
  <c r="H183" i="10"/>
  <c r="I183" i="10" s="1"/>
  <c r="H182" i="10"/>
  <c r="I182" i="10" s="1"/>
  <c r="H181" i="10"/>
  <c r="I181" i="10" s="1"/>
  <c r="H180" i="10"/>
  <c r="I180" i="10" s="1"/>
  <c r="H179" i="10"/>
  <c r="I179" i="10" s="1"/>
  <c r="H178" i="10"/>
  <c r="I178" i="10" s="1"/>
  <c r="H177" i="10"/>
  <c r="I177" i="10" s="1"/>
  <c r="H176" i="10"/>
  <c r="I176" i="10" s="1"/>
  <c r="H175" i="10"/>
  <c r="I175" i="10" s="1"/>
  <c r="H174" i="10"/>
  <c r="I174" i="10" s="1"/>
  <c r="H173" i="10"/>
  <c r="I173" i="10" s="1"/>
  <c r="H172" i="10"/>
  <c r="I172" i="10" s="1"/>
  <c r="H171" i="10"/>
  <c r="I171" i="10" s="1"/>
  <c r="H170" i="10"/>
  <c r="I170" i="10" s="1"/>
  <c r="H169" i="10"/>
  <c r="I169" i="10" s="1"/>
  <c r="H168" i="10"/>
  <c r="I168" i="10" s="1"/>
  <c r="H167" i="10"/>
  <c r="I167" i="10" s="1"/>
  <c r="H166" i="10"/>
  <c r="I166" i="10" s="1"/>
  <c r="H165" i="10"/>
  <c r="I165" i="10" s="1"/>
  <c r="H164" i="10"/>
  <c r="I164" i="10" s="1"/>
  <c r="H163" i="10"/>
  <c r="I163" i="10" s="1"/>
  <c r="H162" i="10"/>
  <c r="I162" i="10" s="1"/>
  <c r="H161" i="10"/>
  <c r="I161" i="10" s="1"/>
  <c r="H160" i="10"/>
  <c r="I160" i="10" s="1"/>
  <c r="H159" i="10"/>
  <c r="I159" i="10" s="1"/>
  <c r="H158" i="10"/>
  <c r="I158" i="10" s="1"/>
  <c r="H157" i="10"/>
  <c r="I157" i="10" s="1"/>
  <c r="H156" i="10"/>
  <c r="I156" i="10" s="1"/>
  <c r="H155" i="10"/>
  <c r="I155" i="10" s="1"/>
  <c r="H154" i="10"/>
  <c r="I154" i="10" s="1"/>
  <c r="H153" i="10"/>
  <c r="I153" i="10" s="1"/>
  <c r="H152" i="10"/>
  <c r="I152" i="10" s="1"/>
  <c r="H151" i="10"/>
  <c r="I151" i="10" s="1"/>
  <c r="H150" i="10"/>
  <c r="I150" i="10" s="1"/>
  <c r="H149" i="10"/>
  <c r="I149" i="10" s="1"/>
  <c r="H148" i="10"/>
  <c r="I148" i="10" s="1"/>
  <c r="H147" i="10"/>
  <c r="I147" i="10" s="1"/>
  <c r="H146" i="10"/>
  <c r="I146" i="10" s="1"/>
  <c r="H145" i="10"/>
  <c r="I145" i="10" s="1"/>
  <c r="H144" i="10"/>
  <c r="I144" i="10" s="1"/>
  <c r="H143" i="10"/>
  <c r="I143" i="10" s="1"/>
  <c r="H142" i="10"/>
  <c r="I142" i="10" s="1"/>
  <c r="H141" i="10"/>
  <c r="I141" i="10" s="1"/>
  <c r="H140" i="10"/>
  <c r="I140" i="10" s="1"/>
  <c r="H139" i="10"/>
  <c r="I139" i="10" s="1"/>
  <c r="H138" i="10"/>
  <c r="I138" i="10" s="1"/>
  <c r="H137" i="10"/>
  <c r="I137" i="10" s="1"/>
  <c r="H136" i="10"/>
  <c r="I136" i="10" s="1"/>
  <c r="H135" i="10"/>
  <c r="I135" i="10" s="1"/>
  <c r="H134" i="10"/>
  <c r="I134" i="10" s="1"/>
  <c r="H133" i="10"/>
  <c r="I133" i="10" s="1"/>
  <c r="H132" i="10"/>
  <c r="I132" i="10" s="1"/>
  <c r="H131" i="10"/>
  <c r="I131" i="10" s="1"/>
  <c r="H130" i="10"/>
  <c r="I130" i="10" s="1"/>
  <c r="H129" i="10"/>
  <c r="I129" i="10" s="1"/>
  <c r="H128" i="10"/>
  <c r="I128" i="10" s="1"/>
  <c r="H127" i="10"/>
  <c r="I127" i="10" s="1"/>
  <c r="H126" i="10"/>
  <c r="I126" i="10" s="1"/>
  <c r="H125" i="10"/>
  <c r="I125" i="10" s="1"/>
  <c r="H124" i="10"/>
  <c r="I124" i="10" s="1"/>
  <c r="H123" i="10"/>
  <c r="I123" i="10" s="1"/>
  <c r="H122" i="10"/>
  <c r="I122" i="10" s="1"/>
  <c r="H121" i="10"/>
  <c r="I121" i="10" s="1"/>
  <c r="H120" i="10"/>
  <c r="I120" i="10" s="1"/>
  <c r="H119" i="10"/>
  <c r="I119" i="10" s="1"/>
  <c r="H118" i="10"/>
  <c r="I118" i="10" s="1"/>
  <c r="H117" i="10"/>
  <c r="I117" i="10" s="1"/>
  <c r="H116" i="10"/>
  <c r="I116" i="10" s="1"/>
  <c r="H115" i="10"/>
  <c r="I115" i="10" s="1"/>
  <c r="H114" i="10"/>
  <c r="I114" i="10" s="1"/>
  <c r="H113" i="10"/>
  <c r="I113" i="10" s="1"/>
  <c r="H112" i="10"/>
  <c r="I112" i="10" s="1"/>
  <c r="H111" i="10"/>
  <c r="I111" i="10" s="1"/>
  <c r="H110" i="10"/>
  <c r="I110" i="10" s="1"/>
  <c r="H109" i="10"/>
  <c r="I109" i="10" s="1"/>
  <c r="H108" i="10"/>
  <c r="I108" i="10" s="1"/>
  <c r="H107" i="10"/>
  <c r="I107" i="10" s="1"/>
  <c r="H106" i="10"/>
  <c r="I106" i="10" s="1"/>
  <c r="H105" i="10"/>
  <c r="I105" i="10" s="1"/>
  <c r="H104" i="10"/>
  <c r="I104" i="10" s="1"/>
  <c r="H103" i="10"/>
  <c r="I103" i="10" s="1"/>
  <c r="H102" i="10"/>
  <c r="I102" i="10" s="1"/>
  <c r="H101" i="10"/>
  <c r="I101" i="10" s="1"/>
  <c r="H100" i="10"/>
  <c r="I100" i="10" s="1"/>
  <c r="H99" i="10"/>
  <c r="I99" i="10" s="1"/>
  <c r="H98" i="10"/>
  <c r="I98" i="10" s="1"/>
  <c r="H97" i="10"/>
  <c r="I97" i="10" s="1"/>
  <c r="H96" i="10"/>
  <c r="I96" i="10" s="1"/>
  <c r="H95" i="10"/>
  <c r="I95" i="10" s="1"/>
  <c r="H94" i="10"/>
  <c r="I94" i="10" s="1"/>
  <c r="H93" i="10"/>
  <c r="I93" i="10" s="1"/>
  <c r="H92" i="10"/>
  <c r="I92" i="10" s="1"/>
  <c r="H91" i="10"/>
  <c r="I91" i="10" s="1"/>
  <c r="H90" i="10"/>
  <c r="I90" i="10" s="1"/>
  <c r="H89" i="10"/>
  <c r="I89" i="10" s="1"/>
  <c r="H88" i="10"/>
  <c r="I88" i="10" s="1"/>
  <c r="H87" i="10"/>
  <c r="I87" i="10" s="1"/>
  <c r="H86" i="10"/>
  <c r="I86" i="10" s="1"/>
  <c r="H85" i="10"/>
  <c r="I85" i="10" s="1"/>
  <c r="H84" i="10"/>
  <c r="I84" i="10" s="1"/>
  <c r="H83" i="10"/>
  <c r="I83" i="10" s="1"/>
  <c r="H82" i="10"/>
  <c r="I82" i="10" s="1"/>
  <c r="H81" i="10"/>
  <c r="I81" i="10" s="1"/>
  <c r="H80" i="10"/>
  <c r="I80" i="10" s="1"/>
  <c r="H79" i="10"/>
  <c r="I79" i="10" s="1"/>
  <c r="H78" i="10"/>
  <c r="I78" i="10" s="1"/>
  <c r="H77" i="10"/>
  <c r="I77" i="10" s="1"/>
  <c r="H76" i="10"/>
  <c r="I76" i="10" s="1"/>
  <c r="H75" i="10"/>
  <c r="I75" i="10" s="1"/>
  <c r="H74" i="10"/>
  <c r="I74" i="10" s="1"/>
  <c r="H73" i="10"/>
  <c r="I73" i="10" s="1"/>
  <c r="H72" i="10"/>
  <c r="I72" i="10" s="1"/>
  <c r="H71" i="10"/>
  <c r="I71" i="10" s="1"/>
  <c r="H70" i="10"/>
  <c r="I70" i="10" s="1"/>
  <c r="H69" i="10"/>
  <c r="I69" i="10" s="1"/>
  <c r="H68" i="10"/>
  <c r="I68" i="10" s="1"/>
  <c r="H67" i="10"/>
  <c r="I67" i="10" s="1"/>
  <c r="H66" i="10"/>
  <c r="I66" i="10" s="1"/>
  <c r="H65" i="10"/>
  <c r="I65" i="10" s="1"/>
  <c r="H64" i="10"/>
  <c r="I64" i="10" s="1"/>
  <c r="H63" i="10"/>
  <c r="I63" i="10" s="1"/>
  <c r="H62" i="10"/>
  <c r="I62" i="10" s="1"/>
  <c r="H61" i="10"/>
  <c r="I61" i="10" s="1"/>
  <c r="H60" i="10"/>
  <c r="I60" i="10" s="1"/>
  <c r="H59" i="10"/>
  <c r="I59" i="10" s="1"/>
  <c r="H58" i="10"/>
  <c r="I58" i="10" s="1"/>
  <c r="H57" i="10"/>
  <c r="I57" i="10" s="1"/>
  <c r="H56" i="10"/>
  <c r="I56" i="10" s="1"/>
  <c r="H55" i="10"/>
  <c r="I55" i="10" s="1"/>
  <c r="H54" i="10"/>
  <c r="I54" i="10" s="1"/>
  <c r="H53" i="10"/>
  <c r="I53" i="10" s="1"/>
  <c r="H52" i="10"/>
  <c r="I52" i="10" s="1"/>
  <c r="H51" i="10"/>
  <c r="I51" i="10" s="1"/>
  <c r="H50" i="10"/>
  <c r="I50" i="10" s="1"/>
  <c r="H49" i="10"/>
  <c r="I49" i="10" s="1"/>
  <c r="H48" i="10"/>
  <c r="I48" i="10" s="1"/>
  <c r="H47" i="10"/>
  <c r="I47" i="10" s="1"/>
  <c r="H46" i="10"/>
  <c r="I46" i="10" s="1"/>
  <c r="H45" i="10"/>
  <c r="I45" i="10" s="1"/>
  <c r="H44" i="10"/>
  <c r="I44" i="10" s="1"/>
  <c r="H43" i="10"/>
  <c r="I43" i="10" s="1"/>
  <c r="H42" i="10"/>
  <c r="I42" i="10" s="1"/>
  <c r="H41" i="10"/>
  <c r="I41" i="10" s="1"/>
  <c r="H40" i="10"/>
  <c r="I40" i="10" s="1"/>
  <c r="H39" i="10"/>
  <c r="I39" i="10" s="1"/>
  <c r="H38" i="10"/>
  <c r="I38" i="10" s="1"/>
  <c r="H37" i="10"/>
  <c r="I37" i="10" s="1"/>
  <c r="H36" i="10"/>
  <c r="I36" i="10" s="1"/>
  <c r="H35" i="10"/>
  <c r="I35" i="10" s="1"/>
  <c r="H34" i="10"/>
  <c r="I34" i="10" s="1"/>
  <c r="H33" i="10"/>
  <c r="I33" i="10" s="1"/>
  <c r="H32" i="10"/>
  <c r="I32" i="10" s="1"/>
  <c r="H31" i="10"/>
  <c r="I31" i="10" s="1"/>
  <c r="H30" i="10"/>
  <c r="I30" i="10" s="1"/>
  <c r="H29" i="10"/>
  <c r="I29" i="10" s="1"/>
  <c r="H28" i="10"/>
  <c r="I28" i="10" s="1"/>
  <c r="H27" i="10"/>
  <c r="I27" i="10" s="1"/>
  <c r="H26" i="10"/>
  <c r="I26" i="10" s="1"/>
  <c r="H25" i="10"/>
  <c r="I25" i="10" s="1"/>
  <c r="H24" i="10"/>
  <c r="I24" i="10" s="1"/>
  <c r="H23" i="10"/>
  <c r="I23" i="10" s="1"/>
  <c r="H22" i="10"/>
  <c r="I22" i="10" s="1"/>
  <c r="H21" i="10"/>
  <c r="I21" i="10" s="1"/>
  <c r="H20" i="10"/>
  <c r="I20" i="10" s="1"/>
  <c r="H19" i="10"/>
  <c r="I19" i="10" s="1"/>
  <c r="H18" i="10"/>
  <c r="I18" i="10" s="1"/>
  <c r="H17" i="10"/>
  <c r="I17" i="10" s="1"/>
  <c r="H16" i="10"/>
  <c r="I16" i="10" s="1"/>
  <c r="H15" i="10"/>
  <c r="I15" i="10" s="1"/>
  <c r="H14" i="10"/>
  <c r="I14" i="10" s="1"/>
  <c r="H13" i="10"/>
  <c r="I13" i="10" s="1"/>
  <c r="H12" i="10"/>
  <c r="I12" i="10" s="1"/>
  <c r="H11" i="10"/>
  <c r="I11" i="10" s="1"/>
  <c r="H10" i="10"/>
  <c r="I10" i="10" s="1"/>
  <c r="H9" i="10"/>
  <c r="I9" i="10" s="1"/>
  <c r="H8" i="10"/>
  <c r="I8" i="10" s="1"/>
  <c r="H7" i="10"/>
  <c r="I7" i="10" s="1"/>
  <c r="H6" i="10"/>
  <c r="I6" i="10" s="1"/>
  <c r="H5" i="10"/>
  <c r="I5" i="10" s="1"/>
  <c r="H4" i="10"/>
  <c r="I4" i="10" s="1"/>
  <c r="H3" i="10"/>
  <c r="I3" i="10" s="1"/>
  <c r="H2" i="10"/>
  <c r="I2" i="10" s="1"/>
  <c r="M8" i="9"/>
  <c r="D11" i="11" s="1"/>
  <c r="C9" i="13" s="1"/>
  <c r="H1242" i="9"/>
  <c r="I1242" i="9" s="1"/>
  <c r="H1241" i="9"/>
  <c r="I1241" i="9" s="1"/>
  <c r="H1240" i="9"/>
  <c r="I1240" i="9" s="1"/>
  <c r="H1239" i="9"/>
  <c r="I1239" i="9" s="1"/>
  <c r="H1238" i="9"/>
  <c r="I1238" i="9" s="1"/>
  <c r="H1237" i="9"/>
  <c r="I1237" i="9" s="1"/>
  <c r="H1236" i="9"/>
  <c r="I1236" i="9" s="1"/>
  <c r="H1235" i="9"/>
  <c r="I1235" i="9" s="1"/>
  <c r="H1234" i="9"/>
  <c r="I1234" i="9" s="1"/>
  <c r="H1233" i="9"/>
  <c r="I1233" i="9" s="1"/>
  <c r="H1232" i="9"/>
  <c r="I1232" i="9" s="1"/>
  <c r="H1231" i="9"/>
  <c r="I1231" i="9" s="1"/>
  <c r="H1230" i="9"/>
  <c r="I1230" i="9" s="1"/>
  <c r="H1229" i="9"/>
  <c r="I1229" i="9" s="1"/>
  <c r="H1228" i="9"/>
  <c r="I1228" i="9" s="1"/>
  <c r="H1227" i="9"/>
  <c r="I1227" i="9" s="1"/>
  <c r="H1226" i="9"/>
  <c r="I1226" i="9" s="1"/>
  <c r="H1225" i="9"/>
  <c r="I1225" i="9" s="1"/>
  <c r="H1224" i="9"/>
  <c r="I1224" i="9" s="1"/>
  <c r="H1223" i="9"/>
  <c r="I1223" i="9" s="1"/>
  <c r="H1222" i="9"/>
  <c r="I1222" i="9" s="1"/>
  <c r="H1221" i="9"/>
  <c r="I1221" i="9" s="1"/>
  <c r="H1220" i="9"/>
  <c r="I1220" i="9" s="1"/>
  <c r="H1219" i="9"/>
  <c r="I1219" i="9" s="1"/>
  <c r="H1218" i="9"/>
  <c r="I1218" i="9" s="1"/>
  <c r="H1217" i="9"/>
  <c r="I1217" i="9" s="1"/>
  <c r="H1216" i="9"/>
  <c r="I1216" i="9" s="1"/>
  <c r="H1215" i="9"/>
  <c r="I1215" i="9" s="1"/>
  <c r="H1214" i="9"/>
  <c r="I1214" i="9" s="1"/>
  <c r="H1213" i="9"/>
  <c r="I1213" i="9" s="1"/>
  <c r="H1212" i="9"/>
  <c r="I1212" i="9" s="1"/>
  <c r="H1211" i="9"/>
  <c r="I1211" i="9" s="1"/>
  <c r="H1210" i="9"/>
  <c r="I1210" i="9" s="1"/>
  <c r="H1209" i="9"/>
  <c r="I1209" i="9" s="1"/>
  <c r="H1208" i="9"/>
  <c r="I1208" i="9" s="1"/>
  <c r="H1207" i="9"/>
  <c r="I1207" i="9" s="1"/>
  <c r="H1206" i="9"/>
  <c r="I1206" i="9" s="1"/>
  <c r="H1205" i="9"/>
  <c r="I1205" i="9" s="1"/>
  <c r="H1204" i="9"/>
  <c r="I1204" i="9" s="1"/>
  <c r="H1203" i="9"/>
  <c r="I1203" i="9" s="1"/>
  <c r="H1202" i="9"/>
  <c r="I1202" i="9" s="1"/>
  <c r="H1201" i="9"/>
  <c r="I1201" i="9" s="1"/>
  <c r="H1200" i="9"/>
  <c r="I1200" i="9" s="1"/>
  <c r="H1199" i="9"/>
  <c r="I1199" i="9" s="1"/>
  <c r="H1198" i="9"/>
  <c r="I1198" i="9" s="1"/>
  <c r="H1197" i="9"/>
  <c r="I1197" i="9" s="1"/>
  <c r="H1196" i="9"/>
  <c r="I1196" i="9" s="1"/>
  <c r="H1195" i="9"/>
  <c r="I1195" i="9" s="1"/>
  <c r="H1194" i="9"/>
  <c r="I1194" i="9" s="1"/>
  <c r="H1193" i="9"/>
  <c r="I1193" i="9" s="1"/>
  <c r="H1192" i="9"/>
  <c r="I1192" i="9" s="1"/>
  <c r="H1191" i="9"/>
  <c r="I1191" i="9" s="1"/>
  <c r="H1190" i="9"/>
  <c r="I1190" i="9" s="1"/>
  <c r="H1189" i="9"/>
  <c r="I1189" i="9" s="1"/>
  <c r="H1188" i="9"/>
  <c r="I1188" i="9" s="1"/>
  <c r="H1187" i="9"/>
  <c r="I1187" i="9" s="1"/>
  <c r="H1186" i="9"/>
  <c r="I1186" i="9" s="1"/>
  <c r="H1185" i="9"/>
  <c r="I1185" i="9" s="1"/>
  <c r="H1184" i="9"/>
  <c r="I1184" i="9" s="1"/>
  <c r="H1183" i="9"/>
  <c r="I1183" i="9" s="1"/>
  <c r="H1182" i="9"/>
  <c r="I1182" i="9" s="1"/>
  <c r="H1181" i="9"/>
  <c r="I1181" i="9" s="1"/>
  <c r="H1180" i="9"/>
  <c r="I1180" i="9" s="1"/>
  <c r="H1179" i="9"/>
  <c r="I1179" i="9" s="1"/>
  <c r="H1178" i="9"/>
  <c r="I1178" i="9" s="1"/>
  <c r="H1177" i="9"/>
  <c r="I1177" i="9" s="1"/>
  <c r="H1176" i="9"/>
  <c r="I1176" i="9" s="1"/>
  <c r="H1175" i="9"/>
  <c r="I1175" i="9" s="1"/>
  <c r="H1174" i="9"/>
  <c r="I1174" i="9" s="1"/>
  <c r="H1173" i="9"/>
  <c r="I1173" i="9" s="1"/>
  <c r="H1172" i="9"/>
  <c r="I1172" i="9" s="1"/>
  <c r="H1171" i="9"/>
  <c r="I1171" i="9" s="1"/>
  <c r="H1170" i="9"/>
  <c r="I1170" i="9" s="1"/>
  <c r="H1169" i="9"/>
  <c r="I1169" i="9" s="1"/>
  <c r="H1168" i="9"/>
  <c r="I1168" i="9" s="1"/>
  <c r="H1167" i="9"/>
  <c r="I1167" i="9" s="1"/>
  <c r="H1166" i="9"/>
  <c r="I1166" i="9" s="1"/>
  <c r="H1165" i="9"/>
  <c r="I1165" i="9" s="1"/>
  <c r="H1164" i="9"/>
  <c r="I1164" i="9" s="1"/>
  <c r="H1163" i="9"/>
  <c r="I1163" i="9" s="1"/>
  <c r="H1162" i="9"/>
  <c r="I1162" i="9" s="1"/>
  <c r="H1161" i="9"/>
  <c r="I1161" i="9" s="1"/>
  <c r="H1160" i="9"/>
  <c r="I1160" i="9" s="1"/>
  <c r="H1159" i="9"/>
  <c r="I1159" i="9" s="1"/>
  <c r="H1158" i="9"/>
  <c r="I1158" i="9" s="1"/>
  <c r="H1157" i="9"/>
  <c r="I1157" i="9" s="1"/>
  <c r="H1156" i="9"/>
  <c r="I1156" i="9" s="1"/>
  <c r="H1155" i="9"/>
  <c r="I1155" i="9" s="1"/>
  <c r="H1154" i="9"/>
  <c r="I1154" i="9" s="1"/>
  <c r="H1153" i="9"/>
  <c r="I1153" i="9" s="1"/>
  <c r="H1152" i="9"/>
  <c r="I1152" i="9" s="1"/>
  <c r="H1151" i="9"/>
  <c r="I1151" i="9" s="1"/>
  <c r="H1150" i="9"/>
  <c r="I1150" i="9" s="1"/>
  <c r="H1149" i="9"/>
  <c r="I1149" i="9" s="1"/>
  <c r="H1148" i="9"/>
  <c r="I1148" i="9" s="1"/>
  <c r="H1147" i="9"/>
  <c r="I1147" i="9" s="1"/>
  <c r="H1146" i="9"/>
  <c r="I1146" i="9" s="1"/>
  <c r="H1145" i="9"/>
  <c r="I1145" i="9" s="1"/>
  <c r="H1144" i="9"/>
  <c r="I1144" i="9" s="1"/>
  <c r="H1143" i="9"/>
  <c r="I1143" i="9" s="1"/>
  <c r="H1142" i="9"/>
  <c r="I1142" i="9" s="1"/>
  <c r="H1141" i="9"/>
  <c r="I1141" i="9" s="1"/>
  <c r="H1140" i="9"/>
  <c r="I1140" i="9" s="1"/>
  <c r="H1139" i="9"/>
  <c r="I1139" i="9" s="1"/>
  <c r="H1138" i="9"/>
  <c r="I1138" i="9" s="1"/>
  <c r="H1137" i="9"/>
  <c r="I1137" i="9" s="1"/>
  <c r="H1136" i="9"/>
  <c r="I1136" i="9" s="1"/>
  <c r="H1135" i="9"/>
  <c r="I1135" i="9" s="1"/>
  <c r="H1134" i="9"/>
  <c r="I1134" i="9" s="1"/>
  <c r="H1133" i="9"/>
  <c r="I1133" i="9" s="1"/>
  <c r="H1132" i="9"/>
  <c r="I1132" i="9" s="1"/>
  <c r="H1131" i="9"/>
  <c r="I1131" i="9" s="1"/>
  <c r="H1130" i="9"/>
  <c r="I1130" i="9" s="1"/>
  <c r="H1129" i="9"/>
  <c r="I1129" i="9" s="1"/>
  <c r="H1128" i="9"/>
  <c r="I1128" i="9" s="1"/>
  <c r="H1127" i="9"/>
  <c r="I1127" i="9" s="1"/>
  <c r="H1126" i="9"/>
  <c r="I1126" i="9" s="1"/>
  <c r="H1125" i="9"/>
  <c r="I1125" i="9" s="1"/>
  <c r="H1124" i="9"/>
  <c r="I1124" i="9" s="1"/>
  <c r="H1123" i="9"/>
  <c r="I1123" i="9" s="1"/>
  <c r="H1122" i="9"/>
  <c r="I1122" i="9" s="1"/>
  <c r="H1121" i="9"/>
  <c r="I1121" i="9" s="1"/>
  <c r="H1120" i="9"/>
  <c r="I1120" i="9" s="1"/>
  <c r="H1119" i="9"/>
  <c r="I1119" i="9" s="1"/>
  <c r="H1118" i="9"/>
  <c r="I1118" i="9" s="1"/>
  <c r="H1117" i="9"/>
  <c r="I1117" i="9" s="1"/>
  <c r="H1116" i="9"/>
  <c r="I1116" i="9" s="1"/>
  <c r="H1115" i="9"/>
  <c r="I1115" i="9" s="1"/>
  <c r="H1114" i="9"/>
  <c r="I1114" i="9" s="1"/>
  <c r="H1113" i="9"/>
  <c r="I1113" i="9" s="1"/>
  <c r="H1112" i="9"/>
  <c r="I1112" i="9" s="1"/>
  <c r="H1111" i="9"/>
  <c r="I1111" i="9" s="1"/>
  <c r="H1110" i="9"/>
  <c r="I1110" i="9" s="1"/>
  <c r="H1109" i="9"/>
  <c r="I1109" i="9" s="1"/>
  <c r="H1108" i="9"/>
  <c r="I1108" i="9" s="1"/>
  <c r="H1107" i="9"/>
  <c r="I1107" i="9" s="1"/>
  <c r="H1106" i="9"/>
  <c r="I1106" i="9" s="1"/>
  <c r="H1105" i="9"/>
  <c r="I1105" i="9" s="1"/>
  <c r="H1104" i="9"/>
  <c r="I1104" i="9" s="1"/>
  <c r="H1103" i="9"/>
  <c r="I1103" i="9" s="1"/>
  <c r="H1102" i="9"/>
  <c r="I1102" i="9" s="1"/>
  <c r="H1101" i="9"/>
  <c r="I1101" i="9" s="1"/>
  <c r="H1100" i="9"/>
  <c r="I1100" i="9" s="1"/>
  <c r="H1099" i="9"/>
  <c r="I1099" i="9" s="1"/>
  <c r="H1098" i="9"/>
  <c r="I1098" i="9" s="1"/>
  <c r="H1097" i="9"/>
  <c r="I1097" i="9" s="1"/>
  <c r="H1096" i="9"/>
  <c r="I1096" i="9" s="1"/>
  <c r="H1095" i="9"/>
  <c r="I1095" i="9" s="1"/>
  <c r="H1094" i="9"/>
  <c r="I1094" i="9" s="1"/>
  <c r="H1093" i="9"/>
  <c r="I1093" i="9" s="1"/>
  <c r="H1092" i="9"/>
  <c r="I1092" i="9" s="1"/>
  <c r="H1091" i="9"/>
  <c r="I1091" i="9" s="1"/>
  <c r="H1090" i="9"/>
  <c r="I1090" i="9" s="1"/>
  <c r="H1089" i="9"/>
  <c r="I1089" i="9" s="1"/>
  <c r="H1088" i="9"/>
  <c r="I1088" i="9" s="1"/>
  <c r="H1087" i="9"/>
  <c r="I1087" i="9" s="1"/>
  <c r="H1086" i="9"/>
  <c r="I1086" i="9" s="1"/>
  <c r="H1085" i="9"/>
  <c r="I1085" i="9" s="1"/>
  <c r="H1084" i="9"/>
  <c r="I1084" i="9" s="1"/>
  <c r="H1083" i="9"/>
  <c r="I1083" i="9" s="1"/>
  <c r="H1082" i="9"/>
  <c r="I1082" i="9" s="1"/>
  <c r="H1081" i="9"/>
  <c r="I1081" i="9" s="1"/>
  <c r="H1080" i="9"/>
  <c r="I1080" i="9" s="1"/>
  <c r="H1079" i="9"/>
  <c r="I1079" i="9" s="1"/>
  <c r="H1078" i="9"/>
  <c r="I1078" i="9" s="1"/>
  <c r="H1077" i="9"/>
  <c r="I1077" i="9" s="1"/>
  <c r="H1076" i="9"/>
  <c r="I1076" i="9" s="1"/>
  <c r="H1075" i="9"/>
  <c r="I1075" i="9" s="1"/>
  <c r="H1074" i="9"/>
  <c r="I1074" i="9" s="1"/>
  <c r="H1073" i="9"/>
  <c r="I1073" i="9" s="1"/>
  <c r="H1072" i="9"/>
  <c r="I1072" i="9" s="1"/>
  <c r="H1071" i="9"/>
  <c r="I1071" i="9" s="1"/>
  <c r="H1070" i="9"/>
  <c r="I1070" i="9" s="1"/>
  <c r="H1069" i="9"/>
  <c r="I1069" i="9" s="1"/>
  <c r="H1068" i="9"/>
  <c r="I1068" i="9" s="1"/>
  <c r="H1067" i="9"/>
  <c r="I1067" i="9" s="1"/>
  <c r="H1066" i="9"/>
  <c r="I1066" i="9" s="1"/>
  <c r="H1065" i="9"/>
  <c r="I1065" i="9" s="1"/>
  <c r="H1064" i="9"/>
  <c r="I1064" i="9" s="1"/>
  <c r="H1063" i="9"/>
  <c r="I1063" i="9" s="1"/>
  <c r="H1062" i="9"/>
  <c r="I1062" i="9" s="1"/>
  <c r="H1061" i="9"/>
  <c r="I1061" i="9" s="1"/>
  <c r="H1060" i="9"/>
  <c r="I1060" i="9" s="1"/>
  <c r="H1059" i="9"/>
  <c r="I1059" i="9" s="1"/>
  <c r="H1058" i="9"/>
  <c r="I1058" i="9" s="1"/>
  <c r="H1057" i="9"/>
  <c r="I1057" i="9" s="1"/>
  <c r="H1056" i="9"/>
  <c r="I1056" i="9" s="1"/>
  <c r="H1055" i="9"/>
  <c r="I1055" i="9" s="1"/>
  <c r="H1054" i="9"/>
  <c r="I1054" i="9" s="1"/>
  <c r="H1053" i="9"/>
  <c r="I1053" i="9" s="1"/>
  <c r="H1052" i="9"/>
  <c r="I1052" i="9" s="1"/>
  <c r="H1051" i="9"/>
  <c r="I1051" i="9" s="1"/>
  <c r="H1050" i="9"/>
  <c r="I1050" i="9" s="1"/>
  <c r="H1049" i="9"/>
  <c r="I1049" i="9" s="1"/>
  <c r="H1048" i="9"/>
  <c r="I1048" i="9" s="1"/>
  <c r="H1047" i="9"/>
  <c r="I1047" i="9" s="1"/>
  <c r="H1046" i="9"/>
  <c r="I1046" i="9" s="1"/>
  <c r="H1045" i="9"/>
  <c r="I1045" i="9" s="1"/>
  <c r="H1044" i="9"/>
  <c r="I1044" i="9" s="1"/>
  <c r="H1043" i="9"/>
  <c r="I1043" i="9" s="1"/>
  <c r="H1042" i="9"/>
  <c r="I1042" i="9" s="1"/>
  <c r="H1041" i="9"/>
  <c r="I1041" i="9" s="1"/>
  <c r="H1040" i="9"/>
  <c r="I1040" i="9" s="1"/>
  <c r="H1039" i="9"/>
  <c r="I1039" i="9" s="1"/>
  <c r="H1038" i="9"/>
  <c r="I1038" i="9" s="1"/>
  <c r="H1037" i="9"/>
  <c r="I1037" i="9" s="1"/>
  <c r="H1036" i="9"/>
  <c r="I1036" i="9" s="1"/>
  <c r="H1035" i="9"/>
  <c r="I1035" i="9" s="1"/>
  <c r="H1034" i="9"/>
  <c r="I1034" i="9" s="1"/>
  <c r="H1033" i="9"/>
  <c r="I1033" i="9" s="1"/>
  <c r="H1032" i="9"/>
  <c r="I1032" i="9" s="1"/>
  <c r="H1031" i="9"/>
  <c r="I1031" i="9" s="1"/>
  <c r="H1030" i="9"/>
  <c r="I1030" i="9" s="1"/>
  <c r="H1029" i="9"/>
  <c r="I1029" i="9" s="1"/>
  <c r="H1028" i="9"/>
  <c r="I1028" i="9" s="1"/>
  <c r="H1027" i="9"/>
  <c r="I1027" i="9" s="1"/>
  <c r="H1026" i="9"/>
  <c r="I1026" i="9" s="1"/>
  <c r="H1025" i="9"/>
  <c r="I1025" i="9" s="1"/>
  <c r="H1024" i="9"/>
  <c r="I1024" i="9" s="1"/>
  <c r="H1023" i="9"/>
  <c r="I1023" i="9" s="1"/>
  <c r="H1022" i="9"/>
  <c r="I1022" i="9" s="1"/>
  <c r="H1021" i="9"/>
  <c r="I1021" i="9" s="1"/>
  <c r="H1020" i="9"/>
  <c r="I1020" i="9" s="1"/>
  <c r="H1019" i="9"/>
  <c r="I1019" i="9" s="1"/>
  <c r="H1018" i="9"/>
  <c r="I1018" i="9" s="1"/>
  <c r="H1017" i="9"/>
  <c r="I1017" i="9" s="1"/>
  <c r="H1016" i="9"/>
  <c r="I1016" i="9" s="1"/>
  <c r="H1015" i="9"/>
  <c r="I1015" i="9" s="1"/>
  <c r="H1014" i="9"/>
  <c r="I1014" i="9" s="1"/>
  <c r="H1013" i="9"/>
  <c r="I1013" i="9" s="1"/>
  <c r="H1012" i="9"/>
  <c r="I1012" i="9" s="1"/>
  <c r="H1011" i="9"/>
  <c r="I1011" i="9" s="1"/>
  <c r="H1010" i="9"/>
  <c r="I1010" i="9" s="1"/>
  <c r="H1009" i="9"/>
  <c r="I1009" i="9" s="1"/>
  <c r="H1008" i="9"/>
  <c r="I1008" i="9" s="1"/>
  <c r="H1007" i="9"/>
  <c r="I1007" i="9" s="1"/>
  <c r="H1006" i="9"/>
  <c r="I1006" i="9" s="1"/>
  <c r="H1005" i="9"/>
  <c r="I1005" i="9" s="1"/>
  <c r="H1004" i="9"/>
  <c r="I1004" i="9" s="1"/>
  <c r="H1003" i="9"/>
  <c r="I1003" i="9" s="1"/>
  <c r="H1002" i="9"/>
  <c r="I1002" i="9" s="1"/>
  <c r="H1001" i="9"/>
  <c r="I1001" i="9" s="1"/>
  <c r="H1000" i="9"/>
  <c r="I1000" i="9" s="1"/>
  <c r="H999" i="9"/>
  <c r="I999" i="9" s="1"/>
  <c r="H998" i="9"/>
  <c r="I998" i="9" s="1"/>
  <c r="H997" i="9"/>
  <c r="I997" i="9" s="1"/>
  <c r="H996" i="9"/>
  <c r="I996" i="9" s="1"/>
  <c r="H995" i="9"/>
  <c r="I995" i="9" s="1"/>
  <c r="H994" i="9"/>
  <c r="I994" i="9" s="1"/>
  <c r="H993" i="9"/>
  <c r="I993" i="9" s="1"/>
  <c r="H992" i="9"/>
  <c r="I992" i="9" s="1"/>
  <c r="H991" i="9"/>
  <c r="I991" i="9" s="1"/>
  <c r="H990" i="9"/>
  <c r="I990" i="9" s="1"/>
  <c r="H989" i="9"/>
  <c r="I989" i="9" s="1"/>
  <c r="H988" i="9"/>
  <c r="I988" i="9" s="1"/>
  <c r="H987" i="9"/>
  <c r="I987" i="9" s="1"/>
  <c r="H986" i="9"/>
  <c r="I986" i="9" s="1"/>
  <c r="H985" i="9"/>
  <c r="I985" i="9" s="1"/>
  <c r="H984" i="9"/>
  <c r="I984" i="9" s="1"/>
  <c r="H983" i="9"/>
  <c r="I983" i="9" s="1"/>
  <c r="H982" i="9"/>
  <c r="I982" i="9" s="1"/>
  <c r="H981" i="9"/>
  <c r="I981" i="9" s="1"/>
  <c r="H980" i="9"/>
  <c r="I980" i="9" s="1"/>
  <c r="H979" i="9"/>
  <c r="I979" i="9" s="1"/>
  <c r="H978" i="9"/>
  <c r="I978" i="9" s="1"/>
  <c r="H977" i="9"/>
  <c r="I977" i="9" s="1"/>
  <c r="H976" i="9"/>
  <c r="I976" i="9" s="1"/>
  <c r="H975" i="9"/>
  <c r="I975" i="9" s="1"/>
  <c r="H974" i="9"/>
  <c r="I974" i="9" s="1"/>
  <c r="H973" i="9"/>
  <c r="I973" i="9" s="1"/>
  <c r="H972" i="9"/>
  <c r="I972" i="9" s="1"/>
  <c r="H971" i="9"/>
  <c r="I971" i="9" s="1"/>
  <c r="H970" i="9"/>
  <c r="I970" i="9" s="1"/>
  <c r="H969" i="9"/>
  <c r="I969" i="9" s="1"/>
  <c r="H968" i="9"/>
  <c r="I968" i="9" s="1"/>
  <c r="H967" i="9"/>
  <c r="I967" i="9" s="1"/>
  <c r="H966" i="9"/>
  <c r="I966" i="9" s="1"/>
  <c r="H965" i="9"/>
  <c r="I965" i="9" s="1"/>
  <c r="H964" i="9"/>
  <c r="I964" i="9" s="1"/>
  <c r="H963" i="9"/>
  <c r="I963" i="9" s="1"/>
  <c r="H962" i="9"/>
  <c r="I962" i="9" s="1"/>
  <c r="H961" i="9"/>
  <c r="I961" i="9" s="1"/>
  <c r="H960" i="9"/>
  <c r="I960" i="9" s="1"/>
  <c r="H959" i="9"/>
  <c r="I959" i="9" s="1"/>
  <c r="H958" i="9"/>
  <c r="I958" i="9" s="1"/>
  <c r="H957" i="9"/>
  <c r="I957" i="9" s="1"/>
  <c r="H956" i="9"/>
  <c r="I956" i="9" s="1"/>
  <c r="H955" i="9"/>
  <c r="I955" i="9" s="1"/>
  <c r="H954" i="9"/>
  <c r="I954" i="9" s="1"/>
  <c r="H953" i="9"/>
  <c r="I953" i="9" s="1"/>
  <c r="H952" i="9"/>
  <c r="I952" i="9" s="1"/>
  <c r="H951" i="9"/>
  <c r="I951" i="9" s="1"/>
  <c r="H950" i="9"/>
  <c r="I950" i="9" s="1"/>
  <c r="H949" i="9"/>
  <c r="I949" i="9" s="1"/>
  <c r="H948" i="9"/>
  <c r="I948" i="9" s="1"/>
  <c r="H947" i="9"/>
  <c r="I947" i="9" s="1"/>
  <c r="H946" i="9"/>
  <c r="I946" i="9" s="1"/>
  <c r="H945" i="9"/>
  <c r="I945" i="9" s="1"/>
  <c r="H944" i="9"/>
  <c r="I944" i="9" s="1"/>
  <c r="H943" i="9"/>
  <c r="I943" i="9" s="1"/>
  <c r="H942" i="9"/>
  <c r="I942" i="9" s="1"/>
  <c r="H941" i="9"/>
  <c r="I941" i="9" s="1"/>
  <c r="H940" i="9"/>
  <c r="I940" i="9" s="1"/>
  <c r="H939" i="9"/>
  <c r="I939" i="9" s="1"/>
  <c r="H938" i="9"/>
  <c r="I938" i="9" s="1"/>
  <c r="H937" i="9"/>
  <c r="I937" i="9" s="1"/>
  <c r="H936" i="9"/>
  <c r="I936" i="9" s="1"/>
  <c r="H935" i="9"/>
  <c r="I935" i="9" s="1"/>
  <c r="H934" i="9"/>
  <c r="I934" i="9" s="1"/>
  <c r="H933" i="9"/>
  <c r="I933" i="9" s="1"/>
  <c r="H932" i="9"/>
  <c r="I932" i="9" s="1"/>
  <c r="H931" i="9"/>
  <c r="I931" i="9" s="1"/>
  <c r="H930" i="9"/>
  <c r="I930" i="9" s="1"/>
  <c r="H929" i="9"/>
  <c r="I929" i="9" s="1"/>
  <c r="H928" i="9"/>
  <c r="I928" i="9" s="1"/>
  <c r="H927" i="9"/>
  <c r="I927" i="9" s="1"/>
  <c r="H926" i="9"/>
  <c r="I926" i="9" s="1"/>
  <c r="H925" i="9"/>
  <c r="I925" i="9" s="1"/>
  <c r="H924" i="9"/>
  <c r="I924" i="9" s="1"/>
  <c r="H923" i="9"/>
  <c r="I923" i="9" s="1"/>
  <c r="H922" i="9"/>
  <c r="I922" i="9" s="1"/>
  <c r="H921" i="9"/>
  <c r="I921" i="9" s="1"/>
  <c r="H920" i="9"/>
  <c r="I920" i="9" s="1"/>
  <c r="H919" i="9"/>
  <c r="I919" i="9" s="1"/>
  <c r="H918" i="9"/>
  <c r="I918" i="9" s="1"/>
  <c r="H917" i="9"/>
  <c r="I917" i="9" s="1"/>
  <c r="H916" i="9"/>
  <c r="I916" i="9" s="1"/>
  <c r="H915" i="9"/>
  <c r="I915" i="9" s="1"/>
  <c r="H914" i="9"/>
  <c r="I914" i="9" s="1"/>
  <c r="H913" i="9"/>
  <c r="I913" i="9" s="1"/>
  <c r="H912" i="9"/>
  <c r="I912" i="9" s="1"/>
  <c r="H911" i="9"/>
  <c r="I911" i="9" s="1"/>
  <c r="H910" i="9"/>
  <c r="I910" i="9" s="1"/>
  <c r="H909" i="9"/>
  <c r="I909" i="9" s="1"/>
  <c r="H908" i="9"/>
  <c r="I908" i="9" s="1"/>
  <c r="H907" i="9"/>
  <c r="I907" i="9" s="1"/>
  <c r="H906" i="9"/>
  <c r="I906" i="9" s="1"/>
  <c r="H905" i="9"/>
  <c r="I905" i="9" s="1"/>
  <c r="H904" i="9"/>
  <c r="I904" i="9" s="1"/>
  <c r="H903" i="9"/>
  <c r="I903" i="9" s="1"/>
  <c r="H902" i="9"/>
  <c r="I902" i="9" s="1"/>
  <c r="H901" i="9"/>
  <c r="I901" i="9" s="1"/>
  <c r="H900" i="9"/>
  <c r="I900" i="9" s="1"/>
  <c r="H899" i="9"/>
  <c r="I899" i="9" s="1"/>
  <c r="H898" i="9"/>
  <c r="I898" i="9" s="1"/>
  <c r="H897" i="9"/>
  <c r="I897" i="9" s="1"/>
  <c r="H896" i="9"/>
  <c r="I896" i="9" s="1"/>
  <c r="H895" i="9"/>
  <c r="I895" i="9" s="1"/>
  <c r="H894" i="9"/>
  <c r="I894" i="9" s="1"/>
  <c r="H893" i="9"/>
  <c r="I893" i="9" s="1"/>
  <c r="H892" i="9"/>
  <c r="I892" i="9" s="1"/>
  <c r="H891" i="9"/>
  <c r="I891" i="9" s="1"/>
  <c r="H890" i="9"/>
  <c r="I890" i="9" s="1"/>
  <c r="H889" i="9"/>
  <c r="I889" i="9" s="1"/>
  <c r="H888" i="9"/>
  <c r="I888" i="9" s="1"/>
  <c r="H887" i="9"/>
  <c r="I887" i="9" s="1"/>
  <c r="H886" i="9"/>
  <c r="I886" i="9" s="1"/>
  <c r="H885" i="9"/>
  <c r="I885" i="9" s="1"/>
  <c r="H884" i="9"/>
  <c r="I884" i="9" s="1"/>
  <c r="H883" i="9"/>
  <c r="I883" i="9" s="1"/>
  <c r="H882" i="9"/>
  <c r="I882" i="9" s="1"/>
  <c r="H881" i="9"/>
  <c r="I881" i="9" s="1"/>
  <c r="H880" i="9"/>
  <c r="I880" i="9" s="1"/>
  <c r="H879" i="9"/>
  <c r="I879" i="9" s="1"/>
  <c r="H878" i="9"/>
  <c r="I878" i="9" s="1"/>
  <c r="H877" i="9"/>
  <c r="I877" i="9" s="1"/>
  <c r="H876" i="9"/>
  <c r="I876" i="9" s="1"/>
  <c r="H875" i="9"/>
  <c r="I875" i="9" s="1"/>
  <c r="H874" i="9"/>
  <c r="I874" i="9" s="1"/>
  <c r="H873" i="9"/>
  <c r="I873" i="9" s="1"/>
  <c r="H872" i="9"/>
  <c r="I872" i="9" s="1"/>
  <c r="H871" i="9"/>
  <c r="I871" i="9" s="1"/>
  <c r="H870" i="9"/>
  <c r="I870" i="9" s="1"/>
  <c r="H869" i="9"/>
  <c r="I869" i="9" s="1"/>
  <c r="H868" i="9"/>
  <c r="I868" i="9" s="1"/>
  <c r="H867" i="9"/>
  <c r="I867" i="9" s="1"/>
  <c r="H866" i="9"/>
  <c r="I866" i="9" s="1"/>
  <c r="H865" i="9"/>
  <c r="I865" i="9" s="1"/>
  <c r="H864" i="9"/>
  <c r="I864" i="9" s="1"/>
  <c r="H863" i="9"/>
  <c r="I863" i="9" s="1"/>
  <c r="H862" i="9"/>
  <c r="I862" i="9" s="1"/>
  <c r="H861" i="9"/>
  <c r="I861" i="9" s="1"/>
  <c r="H860" i="9"/>
  <c r="I860" i="9" s="1"/>
  <c r="H859" i="9"/>
  <c r="I859" i="9" s="1"/>
  <c r="H858" i="9"/>
  <c r="I858" i="9" s="1"/>
  <c r="H857" i="9"/>
  <c r="I857" i="9" s="1"/>
  <c r="H856" i="9"/>
  <c r="I856" i="9" s="1"/>
  <c r="H855" i="9"/>
  <c r="I855" i="9" s="1"/>
  <c r="H854" i="9"/>
  <c r="I854" i="9" s="1"/>
  <c r="H853" i="9"/>
  <c r="I853" i="9" s="1"/>
  <c r="H852" i="9"/>
  <c r="I852" i="9" s="1"/>
  <c r="H851" i="9"/>
  <c r="I851" i="9" s="1"/>
  <c r="H850" i="9"/>
  <c r="I850" i="9" s="1"/>
  <c r="H849" i="9"/>
  <c r="I849" i="9" s="1"/>
  <c r="H848" i="9"/>
  <c r="I848" i="9" s="1"/>
  <c r="H847" i="9"/>
  <c r="I847" i="9" s="1"/>
  <c r="H846" i="9"/>
  <c r="I846" i="9" s="1"/>
  <c r="H845" i="9"/>
  <c r="I845" i="9" s="1"/>
  <c r="H844" i="9"/>
  <c r="I844" i="9" s="1"/>
  <c r="H843" i="9"/>
  <c r="I843" i="9" s="1"/>
  <c r="H842" i="9"/>
  <c r="I842" i="9" s="1"/>
  <c r="H841" i="9"/>
  <c r="I841" i="9" s="1"/>
  <c r="H840" i="9"/>
  <c r="I840" i="9" s="1"/>
  <c r="H839" i="9"/>
  <c r="I839" i="9" s="1"/>
  <c r="H838" i="9"/>
  <c r="I838" i="9" s="1"/>
  <c r="H837" i="9"/>
  <c r="I837" i="9" s="1"/>
  <c r="H836" i="9"/>
  <c r="I836" i="9" s="1"/>
  <c r="H835" i="9"/>
  <c r="I835" i="9" s="1"/>
  <c r="H834" i="9"/>
  <c r="I834" i="9" s="1"/>
  <c r="H833" i="9"/>
  <c r="I833" i="9" s="1"/>
  <c r="H832" i="9"/>
  <c r="I832" i="9" s="1"/>
  <c r="H831" i="9"/>
  <c r="I831" i="9" s="1"/>
  <c r="H830" i="9"/>
  <c r="I830" i="9" s="1"/>
  <c r="H829" i="9"/>
  <c r="I829" i="9" s="1"/>
  <c r="H828" i="9"/>
  <c r="I828" i="9" s="1"/>
  <c r="H827" i="9"/>
  <c r="I827" i="9" s="1"/>
  <c r="H826" i="9"/>
  <c r="I826" i="9" s="1"/>
  <c r="H825" i="9"/>
  <c r="I825" i="9" s="1"/>
  <c r="H824" i="9"/>
  <c r="I824" i="9" s="1"/>
  <c r="H823" i="9"/>
  <c r="I823" i="9" s="1"/>
  <c r="H822" i="9"/>
  <c r="I822" i="9" s="1"/>
  <c r="H821" i="9"/>
  <c r="I821" i="9" s="1"/>
  <c r="H820" i="9"/>
  <c r="I820" i="9" s="1"/>
  <c r="H819" i="9"/>
  <c r="I819" i="9" s="1"/>
  <c r="H818" i="9"/>
  <c r="I818" i="9" s="1"/>
  <c r="H817" i="9"/>
  <c r="I817" i="9" s="1"/>
  <c r="H816" i="9"/>
  <c r="I816" i="9" s="1"/>
  <c r="H815" i="9"/>
  <c r="I815" i="9" s="1"/>
  <c r="H814" i="9"/>
  <c r="I814" i="9" s="1"/>
  <c r="H813" i="9"/>
  <c r="I813" i="9" s="1"/>
  <c r="H812" i="9"/>
  <c r="I812" i="9" s="1"/>
  <c r="H811" i="9"/>
  <c r="I811" i="9" s="1"/>
  <c r="H810" i="9"/>
  <c r="I810" i="9" s="1"/>
  <c r="H809" i="9"/>
  <c r="I809" i="9" s="1"/>
  <c r="H808" i="9"/>
  <c r="I808" i="9" s="1"/>
  <c r="H807" i="9"/>
  <c r="I807" i="9" s="1"/>
  <c r="H806" i="9"/>
  <c r="I806" i="9" s="1"/>
  <c r="H805" i="9"/>
  <c r="I805" i="9" s="1"/>
  <c r="H804" i="9"/>
  <c r="I804" i="9" s="1"/>
  <c r="H803" i="9"/>
  <c r="I803" i="9" s="1"/>
  <c r="H802" i="9"/>
  <c r="I802" i="9" s="1"/>
  <c r="H801" i="9"/>
  <c r="I801" i="9" s="1"/>
  <c r="H800" i="9"/>
  <c r="I800" i="9" s="1"/>
  <c r="H799" i="9"/>
  <c r="I799" i="9" s="1"/>
  <c r="H798" i="9"/>
  <c r="I798" i="9" s="1"/>
  <c r="H797" i="9"/>
  <c r="I797" i="9" s="1"/>
  <c r="H796" i="9"/>
  <c r="I796" i="9" s="1"/>
  <c r="H795" i="9"/>
  <c r="I795" i="9" s="1"/>
  <c r="H794" i="9"/>
  <c r="I794" i="9" s="1"/>
  <c r="H793" i="9"/>
  <c r="I793" i="9" s="1"/>
  <c r="H792" i="9"/>
  <c r="I792" i="9" s="1"/>
  <c r="H791" i="9"/>
  <c r="I791" i="9" s="1"/>
  <c r="H790" i="9"/>
  <c r="I790" i="9" s="1"/>
  <c r="H789" i="9"/>
  <c r="I789" i="9" s="1"/>
  <c r="H788" i="9"/>
  <c r="I788" i="9" s="1"/>
  <c r="H787" i="9"/>
  <c r="I787" i="9" s="1"/>
  <c r="H786" i="9"/>
  <c r="I786" i="9" s="1"/>
  <c r="H785" i="9"/>
  <c r="I785" i="9" s="1"/>
  <c r="H784" i="9"/>
  <c r="I784" i="9" s="1"/>
  <c r="H783" i="9"/>
  <c r="I783" i="9" s="1"/>
  <c r="H782" i="9"/>
  <c r="I782" i="9" s="1"/>
  <c r="H781" i="9"/>
  <c r="I781" i="9" s="1"/>
  <c r="H780" i="9"/>
  <c r="I780" i="9" s="1"/>
  <c r="H779" i="9"/>
  <c r="I779" i="9" s="1"/>
  <c r="H778" i="9"/>
  <c r="I778" i="9" s="1"/>
  <c r="H777" i="9"/>
  <c r="I777" i="9" s="1"/>
  <c r="H776" i="9"/>
  <c r="I776" i="9" s="1"/>
  <c r="H775" i="9"/>
  <c r="I775" i="9" s="1"/>
  <c r="H774" i="9"/>
  <c r="I774" i="9" s="1"/>
  <c r="H773" i="9"/>
  <c r="I773" i="9" s="1"/>
  <c r="H772" i="9"/>
  <c r="I772" i="9" s="1"/>
  <c r="H771" i="9"/>
  <c r="I771" i="9" s="1"/>
  <c r="H770" i="9"/>
  <c r="I770" i="9" s="1"/>
  <c r="H769" i="9"/>
  <c r="I769" i="9" s="1"/>
  <c r="H768" i="9"/>
  <c r="I768" i="9" s="1"/>
  <c r="H767" i="9"/>
  <c r="I767" i="9" s="1"/>
  <c r="H766" i="9"/>
  <c r="I766" i="9" s="1"/>
  <c r="H765" i="9"/>
  <c r="I765" i="9" s="1"/>
  <c r="H764" i="9"/>
  <c r="I764" i="9" s="1"/>
  <c r="H763" i="9"/>
  <c r="I763" i="9" s="1"/>
  <c r="H762" i="9"/>
  <c r="I762" i="9" s="1"/>
  <c r="H761" i="9"/>
  <c r="I761" i="9" s="1"/>
  <c r="H760" i="9"/>
  <c r="I760" i="9" s="1"/>
  <c r="H759" i="9"/>
  <c r="I759" i="9" s="1"/>
  <c r="H758" i="9"/>
  <c r="I758" i="9" s="1"/>
  <c r="H757" i="9"/>
  <c r="I757" i="9" s="1"/>
  <c r="H756" i="9"/>
  <c r="I756" i="9" s="1"/>
  <c r="H755" i="9"/>
  <c r="I755" i="9" s="1"/>
  <c r="H754" i="9"/>
  <c r="I754" i="9" s="1"/>
  <c r="H753" i="9"/>
  <c r="I753" i="9" s="1"/>
  <c r="H752" i="9"/>
  <c r="I752" i="9" s="1"/>
  <c r="H751" i="9"/>
  <c r="I751" i="9" s="1"/>
  <c r="H750" i="9"/>
  <c r="I750" i="9" s="1"/>
  <c r="H749" i="9"/>
  <c r="I749" i="9" s="1"/>
  <c r="H748" i="9"/>
  <c r="I748" i="9" s="1"/>
  <c r="H747" i="9"/>
  <c r="I747" i="9" s="1"/>
  <c r="H746" i="9"/>
  <c r="I746" i="9" s="1"/>
  <c r="H745" i="9"/>
  <c r="I745" i="9" s="1"/>
  <c r="H744" i="9"/>
  <c r="I744" i="9" s="1"/>
  <c r="H743" i="9"/>
  <c r="I743" i="9" s="1"/>
  <c r="H742" i="9"/>
  <c r="I742" i="9" s="1"/>
  <c r="H741" i="9"/>
  <c r="I741" i="9" s="1"/>
  <c r="H740" i="9"/>
  <c r="I740" i="9" s="1"/>
  <c r="H739" i="9"/>
  <c r="I739" i="9" s="1"/>
  <c r="H738" i="9"/>
  <c r="I738" i="9" s="1"/>
  <c r="H737" i="9"/>
  <c r="I737" i="9" s="1"/>
  <c r="H736" i="9"/>
  <c r="I736" i="9" s="1"/>
  <c r="H735" i="9"/>
  <c r="I735" i="9" s="1"/>
  <c r="H734" i="9"/>
  <c r="I734" i="9" s="1"/>
  <c r="H733" i="9"/>
  <c r="I733" i="9" s="1"/>
  <c r="H732" i="9"/>
  <c r="I732" i="9" s="1"/>
  <c r="H731" i="9"/>
  <c r="I731" i="9" s="1"/>
  <c r="H730" i="9"/>
  <c r="I730" i="9" s="1"/>
  <c r="H729" i="9"/>
  <c r="I729" i="9" s="1"/>
  <c r="H728" i="9"/>
  <c r="I728" i="9" s="1"/>
  <c r="H727" i="9"/>
  <c r="I727" i="9" s="1"/>
  <c r="H726" i="9"/>
  <c r="I726" i="9" s="1"/>
  <c r="H725" i="9"/>
  <c r="I725" i="9" s="1"/>
  <c r="H724" i="9"/>
  <c r="I724" i="9" s="1"/>
  <c r="H723" i="9"/>
  <c r="I723" i="9" s="1"/>
  <c r="H722" i="9"/>
  <c r="I722" i="9" s="1"/>
  <c r="H721" i="9"/>
  <c r="I721" i="9" s="1"/>
  <c r="H720" i="9"/>
  <c r="I720" i="9" s="1"/>
  <c r="H719" i="9"/>
  <c r="I719" i="9" s="1"/>
  <c r="H718" i="9"/>
  <c r="I718" i="9" s="1"/>
  <c r="H717" i="9"/>
  <c r="I717" i="9" s="1"/>
  <c r="H716" i="9"/>
  <c r="I716" i="9" s="1"/>
  <c r="H715" i="9"/>
  <c r="I715" i="9" s="1"/>
  <c r="H714" i="9"/>
  <c r="I714" i="9" s="1"/>
  <c r="H713" i="9"/>
  <c r="I713" i="9" s="1"/>
  <c r="H712" i="9"/>
  <c r="I712" i="9" s="1"/>
  <c r="H711" i="9"/>
  <c r="I711" i="9" s="1"/>
  <c r="H710" i="9"/>
  <c r="I710" i="9" s="1"/>
  <c r="H709" i="9"/>
  <c r="I709" i="9" s="1"/>
  <c r="H708" i="9"/>
  <c r="I708" i="9" s="1"/>
  <c r="H707" i="9"/>
  <c r="I707" i="9" s="1"/>
  <c r="H706" i="9"/>
  <c r="I706" i="9" s="1"/>
  <c r="H705" i="9"/>
  <c r="I705" i="9" s="1"/>
  <c r="H704" i="9"/>
  <c r="I704" i="9" s="1"/>
  <c r="H703" i="9"/>
  <c r="I703" i="9" s="1"/>
  <c r="H702" i="9"/>
  <c r="I702" i="9" s="1"/>
  <c r="H701" i="9"/>
  <c r="I701" i="9" s="1"/>
  <c r="H700" i="9"/>
  <c r="I700" i="9" s="1"/>
  <c r="H699" i="9"/>
  <c r="I699" i="9" s="1"/>
  <c r="H698" i="9"/>
  <c r="I698" i="9" s="1"/>
  <c r="H697" i="9"/>
  <c r="I697" i="9" s="1"/>
  <c r="H696" i="9"/>
  <c r="I696" i="9" s="1"/>
  <c r="H695" i="9"/>
  <c r="I695" i="9" s="1"/>
  <c r="H694" i="9"/>
  <c r="I694" i="9" s="1"/>
  <c r="H693" i="9"/>
  <c r="I693" i="9" s="1"/>
  <c r="H692" i="9"/>
  <c r="I692" i="9" s="1"/>
  <c r="H691" i="9"/>
  <c r="I691" i="9" s="1"/>
  <c r="H690" i="9"/>
  <c r="I690" i="9" s="1"/>
  <c r="H689" i="9"/>
  <c r="I689" i="9" s="1"/>
  <c r="H688" i="9"/>
  <c r="I688" i="9" s="1"/>
  <c r="H687" i="9"/>
  <c r="I687" i="9" s="1"/>
  <c r="H686" i="9"/>
  <c r="I686" i="9" s="1"/>
  <c r="H685" i="9"/>
  <c r="I685" i="9" s="1"/>
  <c r="H684" i="9"/>
  <c r="I684" i="9" s="1"/>
  <c r="H683" i="9"/>
  <c r="I683" i="9" s="1"/>
  <c r="H682" i="9"/>
  <c r="I682" i="9" s="1"/>
  <c r="H681" i="9"/>
  <c r="I681" i="9" s="1"/>
  <c r="H680" i="9"/>
  <c r="I680" i="9" s="1"/>
  <c r="H679" i="9"/>
  <c r="I679" i="9" s="1"/>
  <c r="H678" i="9"/>
  <c r="I678" i="9" s="1"/>
  <c r="H677" i="9"/>
  <c r="I677" i="9" s="1"/>
  <c r="H676" i="9"/>
  <c r="I676" i="9" s="1"/>
  <c r="H675" i="9"/>
  <c r="I675" i="9" s="1"/>
  <c r="H674" i="9"/>
  <c r="I674" i="9" s="1"/>
  <c r="H673" i="9"/>
  <c r="I673" i="9" s="1"/>
  <c r="H672" i="9"/>
  <c r="I672" i="9" s="1"/>
  <c r="H671" i="9"/>
  <c r="I671" i="9" s="1"/>
  <c r="H670" i="9"/>
  <c r="I670" i="9" s="1"/>
  <c r="H669" i="9"/>
  <c r="I669" i="9" s="1"/>
  <c r="H668" i="9"/>
  <c r="I668" i="9" s="1"/>
  <c r="H667" i="9"/>
  <c r="I667" i="9" s="1"/>
  <c r="H666" i="9"/>
  <c r="I666" i="9" s="1"/>
  <c r="H665" i="9"/>
  <c r="I665" i="9" s="1"/>
  <c r="H664" i="9"/>
  <c r="I664" i="9" s="1"/>
  <c r="H663" i="9"/>
  <c r="I663" i="9" s="1"/>
  <c r="H662" i="9"/>
  <c r="I662" i="9" s="1"/>
  <c r="H661" i="9"/>
  <c r="I661" i="9" s="1"/>
  <c r="H660" i="9"/>
  <c r="I660" i="9" s="1"/>
  <c r="H659" i="9"/>
  <c r="I659" i="9" s="1"/>
  <c r="H658" i="9"/>
  <c r="I658" i="9" s="1"/>
  <c r="H657" i="9"/>
  <c r="I657" i="9" s="1"/>
  <c r="H656" i="9"/>
  <c r="I656" i="9" s="1"/>
  <c r="H655" i="9"/>
  <c r="I655" i="9" s="1"/>
  <c r="H654" i="9"/>
  <c r="I654" i="9" s="1"/>
  <c r="H653" i="9"/>
  <c r="I653" i="9" s="1"/>
  <c r="H652" i="9"/>
  <c r="I652" i="9" s="1"/>
  <c r="H651" i="9"/>
  <c r="I651" i="9" s="1"/>
  <c r="H650" i="9"/>
  <c r="I650" i="9" s="1"/>
  <c r="H649" i="9"/>
  <c r="I649" i="9" s="1"/>
  <c r="H648" i="9"/>
  <c r="I648" i="9" s="1"/>
  <c r="H647" i="9"/>
  <c r="I647" i="9" s="1"/>
  <c r="H646" i="9"/>
  <c r="I646" i="9" s="1"/>
  <c r="H645" i="9"/>
  <c r="I645" i="9" s="1"/>
  <c r="H644" i="9"/>
  <c r="I644" i="9" s="1"/>
  <c r="H643" i="9"/>
  <c r="I643" i="9" s="1"/>
  <c r="H642" i="9"/>
  <c r="I642" i="9" s="1"/>
  <c r="H641" i="9"/>
  <c r="I641" i="9" s="1"/>
  <c r="H640" i="9"/>
  <c r="I640" i="9" s="1"/>
  <c r="H639" i="9"/>
  <c r="I639" i="9" s="1"/>
  <c r="H638" i="9"/>
  <c r="I638" i="9" s="1"/>
  <c r="H637" i="9"/>
  <c r="I637" i="9" s="1"/>
  <c r="H636" i="9"/>
  <c r="I636" i="9" s="1"/>
  <c r="H635" i="9"/>
  <c r="I635" i="9" s="1"/>
  <c r="H634" i="9"/>
  <c r="I634" i="9" s="1"/>
  <c r="H633" i="9"/>
  <c r="I633" i="9" s="1"/>
  <c r="H632" i="9"/>
  <c r="I632" i="9" s="1"/>
  <c r="H631" i="9"/>
  <c r="I631" i="9" s="1"/>
  <c r="H630" i="9"/>
  <c r="I630" i="9" s="1"/>
  <c r="H629" i="9"/>
  <c r="I629" i="9" s="1"/>
  <c r="H628" i="9"/>
  <c r="I628" i="9" s="1"/>
  <c r="H627" i="9"/>
  <c r="I627" i="9" s="1"/>
  <c r="H626" i="9"/>
  <c r="I626" i="9" s="1"/>
  <c r="H625" i="9"/>
  <c r="I625" i="9" s="1"/>
  <c r="H624" i="9"/>
  <c r="I624" i="9" s="1"/>
  <c r="H623" i="9"/>
  <c r="I623" i="9" s="1"/>
  <c r="H622" i="9"/>
  <c r="I622" i="9" s="1"/>
  <c r="H621" i="9"/>
  <c r="I621" i="9" s="1"/>
  <c r="H620" i="9"/>
  <c r="I620" i="9" s="1"/>
  <c r="H619" i="9"/>
  <c r="I619" i="9" s="1"/>
  <c r="H618" i="9"/>
  <c r="I618" i="9" s="1"/>
  <c r="H617" i="9"/>
  <c r="I617" i="9" s="1"/>
  <c r="H616" i="9"/>
  <c r="I616" i="9" s="1"/>
  <c r="H615" i="9"/>
  <c r="I615" i="9" s="1"/>
  <c r="H614" i="9"/>
  <c r="I614" i="9" s="1"/>
  <c r="H613" i="9"/>
  <c r="I613" i="9" s="1"/>
  <c r="H612" i="9"/>
  <c r="I612" i="9" s="1"/>
  <c r="H611" i="9"/>
  <c r="I611" i="9" s="1"/>
  <c r="H610" i="9"/>
  <c r="I610" i="9" s="1"/>
  <c r="H609" i="9"/>
  <c r="I609" i="9" s="1"/>
  <c r="H608" i="9"/>
  <c r="I608" i="9" s="1"/>
  <c r="H607" i="9"/>
  <c r="I607" i="9" s="1"/>
  <c r="H606" i="9"/>
  <c r="I606" i="9" s="1"/>
  <c r="H605" i="9"/>
  <c r="I605" i="9" s="1"/>
  <c r="H604" i="9"/>
  <c r="I604" i="9" s="1"/>
  <c r="H603" i="9"/>
  <c r="I603" i="9" s="1"/>
  <c r="H602" i="9"/>
  <c r="I602" i="9" s="1"/>
  <c r="H601" i="9"/>
  <c r="I601" i="9" s="1"/>
  <c r="H600" i="9"/>
  <c r="I600" i="9" s="1"/>
  <c r="H599" i="9"/>
  <c r="I599" i="9" s="1"/>
  <c r="H598" i="9"/>
  <c r="I598" i="9" s="1"/>
  <c r="H597" i="9"/>
  <c r="I597" i="9" s="1"/>
  <c r="H596" i="9"/>
  <c r="I596" i="9" s="1"/>
  <c r="H595" i="9"/>
  <c r="I595" i="9" s="1"/>
  <c r="H594" i="9"/>
  <c r="I594" i="9" s="1"/>
  <c r="H593" i="9"/>
  <c r="I593" i="9" s="1"/>
  <c r="H592" i="9"/>
  <c r="I592" i="9" s="1"/>
  <c r="H591" i="9"/>
  <c r="I591" i="9" s="1"/>
  <c r="H590" i="9"/>
  <c r="I590" i="9" s="1"/>
  <c r="H589" i="9"/>
  <c r="I589" i="9" s="1"/>
  <c r="H588" i="9"/>
  <c r="I588" i="9" s="1"/>
  <c r="H587" i="9"/>
  <c r="I587" i="9" s="1"/>
  <c r="H586" i="9"/>
  <c r="I586" i="9" s="1"/>
  <c r="H585" i="9"/>
  <c r="I585" i="9" s="1"/>
  <c r="H584" i="9"/>
  <c r="I584" i="9" s="1"/>
  <c r="H583" i="9"/>
  <c r="I583" i="9" s="1"/>
  <c r="H582" i="9"/>
  <c r="I582" i="9" s="1"/>
  <c r="H581" i="9"/>
  <c r="I581" i="9" s="1"/>
  <c r="H580" i="9"/>
  <c r="I580" i="9" s="1"/>
  <c r="H579" i="9"/>
  <c r="I579" i="9" s="1"/>
  <c r="H578" i="9"/>
  <c r="I578" i="9" s="1"/>
  <c r="H577" i="9"/>
  <c r="I577" i="9" s="1"/>
  <c r="H576" i="9"/>
  <c r="I576" i="9" s="1"/>
  <c r="H575" i="9"/>
  <c r="I575" i="9" s="1"/>
  <c r="H574" i="9"/>
  <c r="I574" i="9" s="1"/>
  <c r="H573" i="9"/>
  <c r="I573" i="9" s="1"/>
  <c r="H572" i="9"/>
  <c r="I572" i="9" s="1"/>
  <c r="H571" i="9"/>
  <c r="I571" i="9" s="1"/>
  <c r="H570" i="9"/>
  <c r="I570" i="9" s="1"/>
  <c r="H569" i="9"/>
  <c r="I569" i="9" s="1"/>
  <c r="H568" i="9"/>
  <c r="I568" i="9" s="1"/>
  <c r="H567" i="9"/>
  <c r="I567" i="9" s="1"/>
  <c r="H566" i="9"/>
  <c r="I566" i="9" s="1"/>
  <c r="H565" i="9"/>
  <c r="I565" i="9" s="1"/>
  <c r="H564" i="9"/>
  <c r="I564" i="9" s="1"/>
  <c r="H563" i="9"/>
  <c r="I563" i="9" s="1"/>
  <c r="H562" i="9"/>
  <c r="I562" i="9" s="1"/>
  <c r="H561" i="9"/>
  <c r="I561" i="9" s="1"/>
  <c r="H560" i="9"/>
  <c r="I560" i="9" s="1"/>
  <c r="H559" i="9"/>
  <c r="I559" i="9" s="1"/>
  <c r="H558" i="9"/>
  <c r="I558" i="9" s="1"/>
  <c r="H557" i="9"/>
  <c r="I557" i="9" s="1"/>
  <c r="H556" i="9"/>
  <c r="I556" i="9" s="1"/>
  <c r="H555" i="9"/>
  <c r="I555" i="9" s="1"/>
  <c r="H554" i="9"/>
  <c r="I554" i="9" s="1"/>
  <c r="H553" i="9"/>
  <c r="I553" i="9" s="1"/>
  <c r="H552" i="9"/>
  <c r="I552" i="9" s="1"/>
  <c r="H551" i="9"/>
  <c r="I551" i="9" s="1"/>
  <c r="H550" i="9"/>
  <c r="I550" i="9" s="1"/>
  <c r="H549" i="9"/>
  <c r="I549" i="9" s="1"/>
  <c r="H548" i="9"/>
  <c r="I548" i="9" s="1"/>
  <c r="H547" i="9"/>
  <c r="I547" i="9" s="1"/>
  <c r="H546" i="9"/>
  <c r="I546" i="9" s="1"/>
  <c r="H545" i="9"/>
  <c r="I545" i="9" s="1"/>
  <c r="H544" i="9"/>
  <c r="I544" i="9" s="1"/>
  <c r="H543" i="9"/>
  <c r="I543" i="9" s="1"/>
  <c r="H542" i="9"/>
  <c r="I542" i="9" s="1"/>
  <c r="H541" i="9"/>
  <c r="I541" i="9" s="1"/>
  <c r="H540" i="9"/>
  <c r="I540" i="9" s="1"/>
  <c r="H539" i="9"/>
  <c r="I539" i="9" s="1"/>
  <c r="H538" i="9"/>
  <c r="I538" i="9" s="1"/>
  <c r="H537" i="9"/>
  <c r="I537" i="9" s="1"/>
  <c r="H536" i="9"/>
  <c r="I536" i="9" s="1"/>
  <c r="H535" i="9"/>
  <c r="I535" i="9" s="1"/>
  <c r="H534" i="9"/>
  <c r="I534" i="9" s="1"/>
  <c r="H533" i="9"/>
  <c r="I533" i="9" s="1"/>
  <c r="H532" i="9"/>
  <c r="I532" i="9" s="1"/>
  <c r="H531" i="9"/>
  <c r="I531" i="9" s="1"/>
  <c r="H530" i="9"/>
  <c r="I530" i="9" s="1"/>
  <c r="H529" i="9"/>
  <c r="I529" i="9" s="1"/>
  <c r="H528" i="9"/>
  <c r="I528" i="9" s="1"/>
  <c r="H527" i="9"/>
  <c r="I527" i="9" s="1"/>
  <c r="H526" i="9"/>
  <c r="I526" i="9" s="1"/>
  <c r="H525" i="9"/>
  <c r="I525" i="9" s="1"/>
  <c r="H524" i="9"/>
  <c r="I524" i="9" s="1"/>
  <c r="H523" i="9"/>
  <c r="I523" i="9" s="1"/>
  <c r="H522" i="9"/>
  <c r="I522" i="9" s="1"/>
  <c r="H521" i="9"/>
  <c r="I521" i="9" s="1"/>
  <c r="H520" i="9"/>
  <c r="I520" i="9" s="1"/>
  <c r="H519" i="9"/>
  <c r="I519" i="9" s="1"/>
  <c r="H518" i="9"/>
  <c r="I518" i="9" s="1"/>
  <c r="H517" i="9"/>
  <c r="I517" i="9" s="1"/>
  <c r="H516" i="9"/>
  <c r="I516" i="9" s="1"/>
  <c r="H515" i="9"/>
  <c r="I515" i="9" s="1"/>
  <c r="H514" i="9"/>
  <c r="I514" i="9" s="1"/>
  <c r="H513" i="9"/>
  <c r="I513" i="9" s="1"/>
  <c r="H512" i="9"/>
  <c r="I512" i="9" s="1"/>
  <c r="H511" i="9"/>
  <c r="I511" i="9" s="1"/>
  <c r="H510" i="9"/>
  <c r="I510" i="9" s="1"/>
  <c r="H509" i="9"/>
  <c r="I509" i="9" s="1"/>
  <c r="H508" i="9"/>
  <c r="I508" i="9" s="1"/>
  <c r="H507" i="9"/>
  <c r="I507" i="9" s="1"/>
  <c r="H506" i="9"/>
  <c r="I506" i="9" s="1"/>
  <c r="H505" i="9"/>
  <c r="I505" i="9" s="1"/>
  <c r="H504" i="9"/>
  <c r="I504" i="9" s="1"/>
  <c r="H503" i="9"/>
  <c r="I503" i="9" s="1"/>
  <c r="H502" i="9"/>
  <c r="I502" i="9" s="1"/>
  <c r="H501" i="9"/>
  <c r="I501" i="9" s="1"/>
  <c r="H500" i="9"/>
  <c r="I500" i="9" s="1"/>
  <c r="H499" i="9"/>
  <c r="I499" i="9" s="1"/>
  <c r="H498" i="9"/>
  <c r="I498" i="9" s="1"/>
  <c r="H497" i="9"/>
  <c r="I497" i="9" s="1"/>
  <c r="H496" i="9"/>
  <c r="I496" i="9" s="1"/>
  <c r="H495" i="9"/>
  <c r="I495" i="9" s="1"/>
  <c r="H494" i="9"/>
  <c r="I494" i="9" s="1"/>
  <c r="H493" i="9"/>
  <c r="I493" i="9" s="1"/>
  <c r="H492" i="9"/>
  <c r="I492" i="9" s="1"/>
  <c r="H491" i="9"/>
  <c r="I491" i="9" s="1"/>
  <c r="H490" i="9"/>
  <c r="I490" i="9" s="1"/>
  <c r="H489" i="9"/>
  <c r="I489" i="9" s="1"/>
  <c r="H488" i="9"/>
  <c r="I488" i="9" s="1"/>
  <c r="H487" i="9"/>
  <c r="I487" i="9" s="1"/>
  <c r="H486" i="9"/>
  <c r="I486" i="9" s="1"/>
  <c r="H485" i="9"/>
  <c r="I485" i="9" s="1"/>
  <c r="H484" i="9"/>
  <c r="I484" i="9" s="1"/>
  <c r="H483" i="9"/>
  <c r="I483" i="9" s="1"/>
  <c r="H482" i="9"/>
  <c r="I482" i="9" s="1"/>
  <c r="H481" i="9"/>
  <c r="I481" i="9" s="1"/>
  <c r="H480" i="9"/>
  <c r="I480" i="9" s="1"/>
  <c r="H479" i="9"/>
  <c r="I479" i="9" s="1"/>
  <c r="H478" i="9"/>
  <c r="I478" i="9" s="1"/>
  <c r="H477" i="9"/>
  <c r="I477" i="9" s="1"/>
  <c r="H476" i="9"/>
  <c r="I476" i="9" s="1"/>
  <c r="H475" i="9"/>
  <c r="I475" i="9" s="1"/>
  <c r="H474" i="9"/>
  <c r="I474" i="9" s="1"/>
  <c r="H473" i="9"/>
  <c r="I473" i="9" s="1"/>
  <c r="H472" i="9"/>
  <c r="I472" i="9" s="1"/>
  <c r="H471" i="9"/>
  <c r="I471" i="9" s="1"/>
  <c r="H470" i="9"/>
  <c r="I470" i="9" s="1"/>
  <c r="H469" i="9"/>
  <c r="I469" i="9" s="1"/>
  <c r="H468" i="9"/>
  <c r="I468" i="9" s="1"/>
  <c r="H467" i="9"/>
  <c r="I467" i="9" s="1"/>
  <c r="H466" i="9"/>
  <c r="I466" i="9" s="1"/>
  <c r="H465" i="9"/>
  <c r="I465" i="9" s="1"/>
  <c r="H464" i="9"/>
  <c r="I464" i="9" s="1"/>
  <c r="H463" i="9"/>
  <c r="I463" i="9" s="1"/>
  <c r="H462" i="9"/>
  <c r="I462" i="9" s="1"/>
  <c r="H461" i="9"/>
  <c r="I461" i="9" s="1"/>
  <c r="H460" i="9"/>
  <c r="I460" i="9" s="1"/>
  <c r="H459" i="9"/>
  <c r="I459" i="9" s="1"/>
  <c r="H458" i="9"/>
  <c r="I458" i="9" s="1"/>
  <c r="H457" i="9"/>
  <c r="I457" i="9" s="1"/>
  <c r="H456" i="9"/>
  <c r="I456" i="9" s="1"/>
  <c r="H455" i="9"/>
  <c r="I455" i="9" s="1"/>
  <c r="H454" i="9"/>
  <c r="I454" i="9" s="1"/>
  <c r="H453" i="9"/>
  <c r="I453" i="9" s="1"/>
  <c r="H452" i="9"/>
  <c r="I452" i="9" s="1"/>
  <c r="H451" i="9"/>
  <c r="I451" i="9" s="1"/>
  <c r="H450" i="9"/>
  <c r="I450" i="9" s="1"/>
  <c r="H449" i="9"/>
  <c r="I449" i="9" s="1"/>
  <c r="H448" i="9"/>
  <c r="I448" i="9" s="1"/>
  <c r="H447" i="9"/>
  <c r="I447" i="9" s="1"/>
  <c r="H446" i="9"/>
  <c r="I446" i="9" s="1"/>
  <c r="H445" i="9"/>
  <c r="I445" i="9" s="1"/>
  <c r="H444" i="9"/>
  <c r="I444" i="9" s="1"/>
  <c r="H443" i="9"/>
  <c r="I443" i="9" s="1"/>
  <c r="H442" i="9"/>
  <c r="I442" i="9" s="1"/>
  <c r="H441" i="9"/>
  <c r="I441" i="9" s="1"/>
  <c r="H440" i="9"/>
  <c r="I440" i="9" s="1"/>
  <c r="H439" i="9"/>
  <c r="I439" i="9" s="1"/>
  <c r="H438" i="9"/>
  <c r="I438" i="9" s="1"/>
  <c r="H437" i="9"/>
  <c r="I437" i="9" s="1"/>
  <c r="H436" i="9"/>
  <c r="I436" i="9" s="1"/>
  <c r="H435" i="9"/>
  <c r="I435" i="9" s="1"/>
  <c r="H434" i="9"/>
  <c r="I434" i="9" s="1"/>
  <c r="H433" i="9"/>
  <c r="I433" i="9" s="1"/>
  <c r="H432" i="9"/>
  <c r="I432" i="9" s="1"/>
  <c r="H431" i="9"/>
  <c r="I431" i="9" s="1"/>
  <c r="H430" i="9"/>
  <c r="I430" i="9" s="1"/>
  <c r="H429" i="9"/>
  <c r="I429" i="9" s="1"/>
  <c r="H428" i="9"/>
  <c r="I428" i="9" s="1"/>
  <c r="H427" i="9"/>
  <c r="I427" i="9" s="1"/>
  <c r="H426" i="9"/>
  <c r="I426" i="9" s="1"/>
  <c r="H425" i="9"/>
  <c r="I425" i="9" s="1"/>
  <c r="H424" i="9"/>
  <c r="I424" i="9" s="1"/>
  <c r="H423" i="9"/>
  <c r="I423" i="9" s="1"/>
  <c r="H422" i="9"/>
  <c r="I422" i="9" s="1"/>
  <c r="H421" i="9"/>
  <c r="I421" i="9" s="1"/>
  <c r="H420" i="9"/>
  <c r="I420" i="9" s="1"/>
  <c r="H419" i="9"/>
  <c r="I419" i="9" s="1"/>
  <c r="H418" i="9"/>
  <c r="I418" i="9" s="1"/>
  <c r="H417" i="9"/>
  <c r="I417" i="9" s="1"/>
  <c r="H416" i="9"/>
  <c r="I416" i="9" s="1"/>
  <c r="H415" i="9"/>
  <c r="I415" i="9" s="1"/>
  <c r="H414" i="9"/>
  <c r="I414" i="9" s="1"/>
  <c r="H413" i="9"/>
  <c r="I413" i="9" s="1"/>
  <c r="H412" i="9"/>
  <c r="I412" i="9" s="1"/>
  <c r="H411" i="9"/>
  <c r="I411" i="9" s="1"/>
  <c r="H410" i="9"/>
  <c r="I410" i="9" s="1"/>
  <c r="H409" i="9"/>
  <c r="I409" i="9" s="1"/>
  <c r="H408" i="9"/>
  <c r="I408" i="9" s="1"/>
  <c r="H407" i="9"/>
  <c r="I407" i="9" s="1"/>
  <c r="H406" i="9"/>
  <c r="I406" i="9" s="1"/>
  <c r="H405" i="9"/>
  <c r="I405" i="9" s="1"/>
  <c r="H404" i="9"/>
  <c r="I404" i="9" s="1"/>
  <c r="H403" i="9"/>
  <c r="I403" i="9" s="1"/>
  <c r="H402" i="9"/>
  <c r="I402" i="9" s="1"/>
  <c r="H401" i="9"/>
  <c r="I401" i="9" s="1"/>
  <c r="H400" i="9"/>
  <c r="I400" i="9" s="1"/>
  <c r="H399" i="9"/>
  <c r="I399" i="9" s="1"/>
  <c r="H398" i="9"/>
  <c r="I398" i="9" s="1"/>
  <c r="H397" i="9"/>
  <c r="I397" i="9" s="1"/>
  <c r="H396" i="9"/>
  <c r="I396" i="9" s="1"/>
  <c r="H395" i="9"/>
  <c r="I395" i="9" s="1"/>
  <c r="H394" i="9"/>
  <c r="I394" i="9" s="1"/>
  <c r="H393" i="9"/>
  <c r="I393" i="9" s="1"/>
  <c r="H392" i="9"/>
  <c r="I392" i="9" s="1"/>
  <c r="H391" i="9"/>
  <c r="I391" i="9" s="1"/>
  <c r="H390" i="9"/>
  <c r="I390" i="9" s="1"/>
  <c r="H389" i="9"/>
  <c r="I389" i="9" s="1"/>
  <c r="H388" i="9"/>
  <c r="I388" i="9" s="1"/>
  <c r="H387" i="9"/>
  <c r="I387" i="9" s="1"/>
  <c r="H386" i="9"/>
  <c r="I386" i="9" s="1"/>
  <c r="H385" i="9"/>
  <c r="I385" i="9" s="1"/>
  <c r="H384" i="9"/>
  <c r="I384" i="9" s="1"/>
  <c r="H383" i="9"/>
  <c r="I383" i="9" s="1"/>
  <c r="H382" i="9"/>
  <c r="I382" i="9" s="1"/>
  <c r="H381" i="9"/>
  <c r="I381" i="9" s="1"/>
  <c r="H380" i="9"/>
  <c r="I380" i="9" s="1"/>
  <c r="H379" i="9"/>
  <c r="I379" i="9" s="1"/>
  <c r="H378" i="9"/>
  <c r="I378" i="9" s="1"/>
  <c r="H377" i="9"/>
  <c r="I377" i="9" s="1"/>
  <c r="H376" i="9"/>
  <c r="I376" i="9" s="1"/>
  <c r="H375" i="9"/>
  <c r="I375" i="9" s="1"/>
  <c r="H374" i="9"/>
  <c r="I374" i="9" s="1"/>
  <c r="H373" i="9"/>
  <c r="I373" i="9" s="1"/>
  <c r="H372" i="9"/>
  <c r="I372" i="9" s="1"/>
  <c r="H371" i="9"/>
  <c r="I371" i="9" s="1"/>
  <c r="H370" i="9"/>
  <c r="I370" i="9" s="1"/>
  <c r="H369" i="9"/>
  <c r="I369" i="9" s="1"/>
  <c r="H368" i="9"/>
  <c r="I368" i="9" s="1"/>
  <c r="H367" i="9"/>
  <c r="I367" i="9" s="1"/>
  <c r="H366" i="9"/>
  <c r="I366" i="9" s="1"/>
  <c r="H365" i="9"/>
  <c r="I365" i="9" s="1"/>
  <c r="H364" i="9"/>
  <c r="I364" i="9" s="1"/>
  <c r="H363" i="9"/>
  <c r="I363" i="9" s="1"/>
  <c r="H362" i="9"/>
  <c r="I362" i="9" s="1"/>
  <c r="H361" i="9"/>
  <c r="I361" i="9" s="1"/>
  <c r="H360" i="9"/>
  <c r="I360" i="9" s="1"/>
  <c r="H359" i="9"/>
  <c r="I359" i="9" s="1"/>
  <c r="H358" i="9"/>
  <c r="I358" i="9" s="1"/>
  <c r="H357" i="9"/>
  <c r="I357" i="9" s="1"/>
  <c r="H356" i="9"/>
  <c r="I356" i="9" s="1"/>
  <c r="H355" i="9"/>
  <c r="I355" i="9" s="1"/>
  <c r="H354" i="9"/>
  <c r="I354" i="9" s="1"/>
  <c r="H353" i="9"/>
  <c r="I353" i="9" s="1"/>
  <c r="H352" i="9"/>
  <c r="I352" i="9" s="1"/>
  <c r="H351" i="9"/>
  <c r="I351" i="9" s="1"/>
  <c r="H350" i="9"/>
  <c r="I350" i="9" s="1"/>
  <c r="H349" i="9"/>
  <c r="I349" i="9" s="1"/>
  <c r="H348" i="9"/>
  <c r="I348" i="9" s="1"/>
  <c r="H347" i="9"/>
  <c r="I347" i="9" s="1"/>
  <c r="H346" i="9"/>
  <c r="I346" i="9" s="1"/>
  <c r="H345" i="9"/>
  <c r="I345" i="9" s="1"/>
  <c r="H344" i="9"/>
  <c r="I344" i="9" s="1"/>
  <c r="H343" i="9"/>
  <c r="I343" i="9" s="1"/>
  <c r="H342" i="9"/>
  <c r="I342" i="9" s="1"/>
  <c r="H341" i="9"/>
  <c r="I341" i="9" s="1"/>
  <c r="H340" i="9"/>
  <c r="I340" i="9" s="1"/>
  <c r="H339" i="9"/>
  <c r="I339" i="9" s="1"/>
  <c r="H338" i="9"/>
  <c r="I338" i="9" s="1"/>
  <c r="H337" i="9"/>
  <c r="I337" i="9" s="1"/>
  <c r="H336" i="9"/>
  <c r="I336" i="9" s="1"/>
  <c r="H335" i="9"/>
  <c r="I335" i="9" s="1"/>
  <c r="H334" i="9"/>
  <c r="I334" i="9" s="1"/>
  <c r="H333" i="9"/>
  <c r="I333" i="9" s="1"/>
  <c r="H332" i="9"/>
  <c r="I332" i="9" s="1"/>
  <c r="H331" i="9"/>
  <c r="I331" i="9" s="1"/>
  <c r="H330" i="9"/>
  <c r="I330" i="9" s="1"/>
  <c r="H329" i="9"/>
  <c r="I329" i="9" s="1"/>
  <c r="H328" i="9"/>
  <c r="I328" i="9" s="1"/>
  <c r="H327" i="9"/>
  <c r="I327" i="9" s="1"/>
  <c r="H326" i="9"/>
  <c r="I326" i="9" s="1"/>
  <c r="H325" i="9"/>
  <c r="I325" i="9" s="1"/>
  <c r="H324" i="9"/>
  <c r="I324" i="9" s="1"/>
  <c r="H323" i="9"/>
  <c r="I323" i="9" s="1"/>
  <c r="H322" i="9"/>
  <c r="I322" i="9" s="1"/>
  <c r="H321" i="9"/>
  <c r="I321" i="9" s="1"/>
  <c r="H320" i="9"/>
  <c r="I320" i="9" s="1"/>
  <c r="H319" i="9"/>
  <c r="I319" i="9" s="1"/>
  <c r="H318" i="9"/>
  <c r="I318" i="9" s="1"/>
  <c r="H317" i="9"/>
  <c r="I317" i="9" s="1"/>
  <c r="H316" i="9"/>
  <c r="I316" i="9" s="1"/>
  <c r="H315" i="9"/>
  <c r="I315" i="9" s="1"/>
  <c r="H314" i="9"/>
  <c r="I314" i="9" s="1"/>
  <c r="H313" i="9"/>
  <c r="I313" i="9" s="1"/>
  <c r="H312" i="9"/>
  <c r="I312" i="9" s="1"/>
  <c r="H311" i="9"/>
  <c r="I311" i="9" s="1"/>
  <c r="H310" i="9"/>
  <c r="I310" i="9" s="1"/>
  <c r="H309" i="9"/>
  <c r="I309" i="9" s="1"/>
  <c r="H308" i="9"/>
  <c r="I308" i="9" s="1"/>
  <c r="H307" i="9"/>
  <c r="I307" i="9" s="1"/>
  <c r="H306" i="9"/>
  <c r="I306" i="9" s="1"/>
  <c r="H305" i="9"/>
  <c r="I305" i="9" s="1"/>
  <c r="H304" i="9"/>
  <c r="I304" i="9" s="1"/>
  <c r="H303" i="9"/>
  <c r="I303" i="9" s="1"/>
  <c r="H302" i="9"/>
  <c r="I302" i="9" s="1"/>
  <c r="H301" i="9"/>
  <c r="I301" i="9" s="1"/>
  <c r="H300" i="9"/>
  <c r="I300" i="9" s="1"/>
  <c r="H299" i="9"/>
  <c r="I299" i="9" s="1"/>
  <c r="H298" i="9"/>
  <c r="I298" i="9" s="1"/>
  <c r="H297" i="9"/>
  <c r="I297" i="9" s="1"/>
  <c r="H296" i="9"/>
  <c r="I296" i="9" s="1"/>
  <c r="H295" i="9"/>
  <c r="I295" i="9" s="1"/>
  <c r="H294" i="9"/>
  <c r="I294" i="9" s="1"/>
  <c r="H293" i="9"/>
  <c r="I293" i="9" s="1"/>
  <c r="H292" i="9"/>
  <c r="I292" i="9" s="1"/>
  <c r="H291" i="9"/>
  <c r="I291" i="9" s="1"/>
  <c r="H290" i="9"/>
  <c r="I290" i="9" s="1"/>
  <c r="H289" i="9"/>
  <c r="I289" i="9" s="1"/>
  <c r="H288" i="9"/>
  <c r="I288" i="9" s="1"/>
  <c r="H287" i="9"/>
  <c r="I287" i="9" s="1"/>
  <c r="H286" i="9"/>
  <c r="I286" i="9" s="1"/>
  <c r="H285" i="9"/>
  <c r="I285" i="9" s="1"/>
  <c r="H284" i="9"/>
  <c r="I284" i="9" s="1"/>
  <c r="H283" i="9"/>
  <c r="I283" i="9" s="1"/>
  <c r="H282" i="9"/>
  <c r="I282" i="9" s="1"/>
  <c r="H281" i="9"/>
  <c r="I281" i="9" s="1"/>
  <c r="H280" i="9"/>
  <c r="I280" i="9" s="1"/>
  <c r="H279" i="9"/>
  <c r="I279" i="9" s="1"/>
  <c r="H278" i="9"/>
  <c r="I278" i="9" s="1"/>
  <c r="H277" i="9"/>
  <c r="I277" i="9" s="1"/>
  <c r="H276" i="9"/>
  <c r="I276" i="9" s="1"/>
  <c r="H275" i="9"/>
  <c r="I275" i="9" s="1"/>
  <c r="H274" i="9"/>
  <c r="I274" i="9" s="1"/>
  <c r="H273" i="9"/>
  <c r="I273" i="9" s="1"/>
  <c r="H272" i="9"/>
  <c r="I272" i="9" s="1"/>
  <c r="H271" i="9"/>
  <c r="I271" i="9" s="1"/>
  <c r="H270" i="9"/>
  <c r="I270" i="9" s="1"/>
  <c r="H269" i="9"/>
  <c r="I269" i="9" s="1"/>
  <c r="H268" i="9"/>
  <c r="I268" i="9" s="1"/>
  <c r="H267" i="9"/>
  <c r="I267" i="9" s="1"/>
  <c r="H266" i="9"/>
  <c r="I266" i="9" s="1"/>
  <c r="H265" i="9"/>
  <c r="I265" i="9" s="1"/>
  <c r="H264" i="9"/>
  <c r="I264" i="9" s="1"/>
  <c r="H263" i="9"/>
  <c r="I263" i="9" s="1"/>
  <c r="H262" i="9"/>
  <c r="I262" i="9" s="1"/>
  <c r="H261" i="9"/>
  <c r="I261" i="9" s="1"/>
  <c r="H260" i="9"/>
  <c r="I260" i="9" s="1"/>
  <c r="H259" i="9"/>
  <c r="I259" i="9" s="1"/>
  <c r="H258" i="9"/>
  <c r="I258" i="9" s="1"/>
  <c r="H257" i="9"/>
  <c r="I257" i="9" s="1"/>
  <c r="H256" i="9"/>
  <c r="I256" i="9" s="1"/>
  <c r="H255" i="9"/>
  <c r="I255" i="9" s="1"/>
  <c r="H254" i="9"/>
  <c r="I254" i="9" s="1"/>
  <c r="H253" i="9"/>
  <c r="I253" i="9" s="1"/>
  <c r="H252" i="9"/>
  <c r="I252" i="9" s="1"/>
  <c r="H251" i="9"/>
  <c r="I251" i="9" s="1"/>
  <c r="H250" i="9"/>
  <c r="I250" i="9" s="1"/>
  <c r="H249" i="9"/>
  <c r="I249" i="9" s="1"/>
  <c r="H248" i="9"/>
  <c r="I248" i="9" s="1"/>
  <c r="H247" i="9"/>
  <c r="I247" i="9" s="1"/>
  <c r="H246" i="9"/>
  <c r="I246" i="9" s="1"/>
  <c r="H245" i="9"/>
  <c r="I245" i="9" s="1"/>
  <c r="H244" i="9"/>
  <c r="I244" i="9" s="1"/>
  <c r="H243" i="9"/>
  <c r="I243" i="9" s="1"/>
  <c r="H242" i="9"/>
  <c r="I242" i="9" s="1"/>
  <c r="H241" i="9"/>
  <c r="I241" i="9" s="1"/>
  <c r="H240" i="9"/>
  <c r="I240" i="9" s="1"/>
  <c r="H239" i="9"/>
  <c r="I239" i="9" s="1"/>
  <c r="H238" i="9"/>
  <c r="I238" i="9" s="1"/>
  <c r="H237" i="9"/>
  <c r="I237" i="9" s="1"/>
  <c r="H236" i="9"/>
  <c r="I236" i="9" s="1"/>
  <c r="H235" i="9"/>
  <c r="I235" i="9" s="1"/>
  <c r="H234" i="9"/>
  <c r="I234" i="9" s="1"/>
  <c r="H233" i="9"/>
  <c r="I233" i="9" s="1"/>
  <c r="H232" i="9"/>
  <c r="I232" i="9" s="1"/>
  <c r="H231" i="9"/>
  <c r="I231" i="9" s="1"/>
  <c r="H230" i="9"/>
  <c r="I230" i="9" s="1"/>
  <c r="H229" i="9"/>
  <c r="I229" i="9" s="1"/>
  <c r="H228" i="9"/>
  <c r="I228" i="9" s="1"/>
  <c r="H227" i="9"/>
  <c r="I227" i="9" s="1"/>
  <c r="H226" i="9"/>
  <c r="I226" i="9" s="1"/>
  <c r="H225" i="9"/>
  <c r="I225" i="9" s="1"/>
  <c r="H224" i="9"/>
  <c r="I224" i="9" s="1"/>
  <c r="H223" i="9"/>
  <c r="I223" i="9" s="1"/>
  <c r="H222" i="9"/>
  <c r="I222" i="9" s="1"/>
  <c r="H221" i="9"/>
  <c r="I221" i="9" s="1"/>
  <c r="H220" i="9"/>
  <c r="I220" i="9" s="1"/>
  <c r="H219" i="9"/>
  <c r="I219" i="9" s="1"/>
  <c r="H218" i="9"/>
  <c r="I218" i="9" s="1"/>
  <c r="H217" i="9"/>
  <c r="I217" i="9" s="1"/>
  <c r="H216" i="9"/>
  <c r="I216" i="9" s="1"/>
  <c r="H215" i="9"/>
  <c r="I215" i="9" s="1"/>
  <c r="H214" i="9"/>
  <c r="I214" i="9" s="1"/>
  <c r="H213" i="9"/>
  <c r="I213" i="9" s="1"/>
  <c r="H212" i="9"/>
  <c r="I212" i="9" s="1"/>
  <c r="H211" i="9"/>
  <c r="I211" i="9" s="1"/>
  <c r="H210" i="9"/>
  <c r="I210" i="9" s="1"/>
  <c r="H209" i="9"/>
  <c r="I209" i="9" s="1"/>
  <c r="H208" i="9"/>
  <c r="I208" i="9" s="1"/>
  <c r="H207" i="9"/>
  <c r="I207" i="9" s="1"/>
  <c r="H206" i="9"/>
  <c r="I206" i="9" s="1"/>
  <c r="H205" i="9"/>
  <c r="I205" i="9" s="1"/>
  <c r="H204" i="9"/>
  <c r="I204" i="9" s="1"/>
  <c r="H203" i="9"/>
  <c r="I203" i="9" s="1"/>
  <c r="H202" i="9"/>
  <c r="I202" i="9" s="1"/>
  <c r="H201" i="9"/>
  <c r="I201" i="9" s="1"/>
  <c r="H200" i="9"/>
  <c r="I200" i="9" s="1"/>
  <c r="H199" i="9"/>
  <c r="I199" i="9" s="1"/>
  <c r="H198" i="9"/>
  <c r="I198" i="9" s="1"/>
  <c r="H197" i="9"/>
  <c r="I197" i="9" s="1"/>
  <c r="H196" i="9"/>
  <c r="I196" i="9" s="1"/>
  <c r="H195" i="9"/>
  <c r="I195" i="9" s="1"/>
  <c r="H194" i="9"/>
  <c r="I194" i="9" s="1"/>
  <c r="H193" i="9"/>
  <c r="I193" i="9" s="1"/>
  <c r="H192" i="9"/>
  <c r="I192" i="9" s="1"/>
  <c r="H191" i="9"/>
  <c r="I191" i="9" s="1"/>
  <c r="H190" i="9"/>
  <c r="I190" i="9" s="1"/>
  <c r="H189" i="9"/>
  <c r="I189" i="9" s="1"/>
  <c r="H188" i="9"/>
  <c r="I188" i="9" s="1"/>
  <c r="H187" i="9"/>
  <c r="I187" i="9" s="1"/>
  <c r="H186" i="9"/>
  <c r="I186" i="9" s="1"/>
  <c r="H185" i="9"/>
  <c r="I185" i="9" s="1"/>
  <c r="H184" i="9"/>
  <c r="I184" i="9" s="1"/>
  <c r="H183" i="9"/>
  <c r="I183" i="9" s="1"/>
  <c r="H182" i="9"/>
  <c r="I182" i="9" s="1"/>
  <c r="H181" i="9"/>
  <c r="I181" i="9" s="1"/>
  <c r="H180" i="9"/>
  <c r="I180" i="9" s="1"/>
  <c r="H179" i="9"/>
  <c r="I179" i="9" s="1"/>
  <c r="H178" i="9"/>
  <c r="I178" i="9" s="1"/>
  <c r="H177" i="9"/>
  <c r="I177" i="9" s="1"/>
  <c r="H176" i="9"/>
  <c r="I176" i="9" s="1"/>
  <c r="H175" i="9"/>
  <c r="I175" i="9" s="1"/>
  <c r="H174" i="9"/>
  <c r="I174" i="9" s="1"/>
  <c r="H173" i="9"/>
  <c r="I173" i="9" s="1"/>
  <c r="H172" i="9"/>
  <c r="I172" i="9" s="1"/>
  <c r="H171" i="9"/>
  <c r="I171" i="9" s="1"/>
  <c r="H170" i="9"/>
  <c r="I170" i="9" s="1"/>
  <c r="H169" i="9"/>
  <c r="I169" i="9" s="1"/>
  <c r="H168" i="9"/>
  <c r="I168" i="9" s="1"/>
  <c r="H167" i="9"/>
  <c r="I167" i="9" s="1"/>
  <c r="H166" i="9"/>
  <c r="I166" i="9" s="1"/>
  <c r="H165" i="9"/>
  <c r="I165" i="9" s="1"/>
  <c r="H164" i="9"/>
  <c r="I164" i="9" s="1"/>
  <c r="H163" i="9"/>
  <c r="I163" i="9" s="1"/>
  <c r="H162" i="9"/>
  <c r="I162" i="9" s="1"/>
  <c r="H161" i="9"/>
  <c r="I161" i="9" s="1"/>
  <c r="H160" i="9"/>
  <c r="I160" i="9" s="1"/>
  <c r="H159" i="9"/>
  <c r="I159" i="9" s="1"/>
  <c r="H158" i="9"/>
  <c r="I158" i="9" s="1"/>
  <c r="H157" i="9"/>
  <c r="I157" i="9" s="1"/>
  <c r="H156" i="9"/>
  <c r="I156" i="9" s="1"/>
  <c r="H155" i="9"/>
  <c r="I155" i="9" s="1"/>
  <c r="H154" i="9"/>
  <c r="I154" i="9" s="1"/>
  <c r="H153" i="9"/>
  <c r="I153" i="9" s="1"/>
  <c r="H152" i="9"/>
  <c r="I152" i="9" s="1"/>
  <c r="H151" i="9"/>
  <c r="I151" i="9" s="1"/>
  <c r="H150" i="9"/>
  <c r="I150" i="9" s="1"/>
  <c r="H149" i="9"/>
  <c r="I149" i="9" s="1"/>
  <c r="H148" i="9"/>
  <c r="I148" i="9" s="1"/>
  <c r="H147" i="9"/>
  <c r="I147" i="9" s="1"/>
  <c r="H146" i="9"/>
  <c r="I146" i="9" s="1"/>
  <c r="H145" i="9"/>
  <c r="I145" i="9" s="1"/>
  <c r="H144" i="9"/>
  <c r="I144" i="9" s="1"/>
  <c r="H143" i="9"/>
  <c r="I143" i="9" s="1"/>
  <c r="H142" i="9"/>
  <c r="I142" i="9" s="1"/>
  <c r="H141" i="9"/>
  <c r="I141" i="9" s="1"/>
  <c r="H140" i="9"/>
  <c r="I140" i="9" s="1"/>
  <c r="H139" i="9"/>
  <c r="I139" i="9" s="1"/>
  <c r="H138" i="9"/>
  <c r="I138" i="9" s="1"/>
  <c r="H137" i="9"/>
  <c r="I137" i="9" s="1"/>
  <c r="H136" i="9"/>
  <c r="I136" i="9" s="1"/>
  <c r="H135" i="9"/>
  <c r="I135" i="9" s="1"/>
  <c r="H134" i="9"/>
  <c r="I134" i="9" s="1"/>
  <c r="H133" i="9"/>
  <c r="I133" i="9" s="1"/>
  <c r="H132" i="9"/>
  <c r="I132" i="9" s="1"/>
  <c r="H131" i="9"/>
  <c r="I131" i="9" s="1"/>
  <c r="H130" i="9"/>
  <c r="I130" i="9" s="1"/>
  <c r="H129" i="9"/>
  <c r="I129" i="9" s="1"/>
  <c r="H128" i="9"/>
  <c r="I128" i="9" s="1"/>
  <c r="H127" i="9"/>
  <c r="I127" i="9" s="1"/>
  <c r="H126" i="9"/>
  <c r="I126" i="9" s="1"/>
  <c r="H125" i="9"/>
  <c r="I125" i="9" s="1"/>
  <c r="H124" i="9"/>
  <c r="I124" i="9" s="1"/>
  <c r="H123" i="9"/>
  <c r="I123" i="9" s="1"/>
  <c r="H122" i="9"/>
  <c r="I122" i="9" s="1"/>
  <c r="H121" i="9"/>
  <c r="I121" i="9" s="1"/>
  <c r="H120" i="9"/>
  <c r="I120" i="9" s="1"/>
  <c r="H119" i="9"/>
  <c r="I119" i="9" s="1"/>
  <c r="H118" i="9"/>
  <c r="I118" i="9" s="1"/>
  <c r="H117" i="9"/>
  <c r="I117" i="9" s="1"/>
  <c r="H116" i="9"/>
  <c r="I116" i="9" s="1"/>
  <c r="H115" i="9"/>
  <c r="I115" i="9" s="1"/>
  <c r="H114" i="9"/>
  <c r="I114" i="9" s="1"/>
  <c r="H113" i="9"/>
  <c r="I113" i="9" s="1"/>
  <c r="H112" i="9"/>
  <c r="I112" i="9" s="1"/>
  <c r="H111" i="9"/>
  <c r="I111" i="9" s="1"/>
  <c r="H110" i="9"/>
  <c r="I110" i="9" s="1"/>
  <c r="H109" i="9"/>
  <c r="I109" i="9" s="1"/>
  <c r="H108" i="9"/>
  <c r="I108" i="9" s="1"/>
  <c r="H107" i="9"/>
  <c r="I107" i="9" s="1"/>
  <c r="H106" i="9"/>
  <c r="I106" i="9" s="1"/>
  <c r="H105" i="9"/>
  <c r="I105" i="9" s="1"/>
  <c r="H104" i="9"/>
  <c r="I104" i="9" s="1"/>
  <c r="H103" i="9"/>
  <c r="I103" i="9" s="1"/>
  <c r="H102" i="9"/>
  <c r="I102" i="9" s="1"/>
  <c r="H101" i="9"/>
  <c r="I101" i="9" s="1"/>
  <c r="H100" i="9"/>
  <c r="I100" i="9" s="1"/>
  <c r="H99" i="9"/>
  <c r="I99" i="9" s="1"/>
  <c r="H98" i="9"/>
  <c r="I98" i="9" s="1"/>
  <c r="H97" i="9"/>
  <c r="I97" i="9" s="1"/>
  <c r="H96" i="9"/>
  <c r="I96" i="9" s="1"/>
  <c r="H95" i="9"/>
  <c r="I95" i="9" s="1"/>
  <c r="H94" i="9"/>
  <c r="I94" i="9" s="1"/>
  <c r="H93" i="9"/>
  <c r="I93" i="9" s="1"/>
  <c r="H92" i="9"/>
  <c r="I92" i="9" s="1"/>
  <c r="H91" i="9"/>
  <c r="I91" i="9" s="1"/>
  <c r="H90" i="9"/>
  <c r="I90" i="9" s="1"/>
  <c r="H89" i="9"/>
  <c r="I89" i="9" s="1"/>
  <c r="H88" i="9"/>
  <c r="I88" i="9" s="1"/>
  <c r="H87" i="9"/>
  <c r="I87" i="9" s="1"/>
  <c r="H86" i="9"/>
  <c r="I86" i="9" s="1"/>
  <c r="H85" i="9"/>
  <c r="I85" i="9" s="1"/>
  <c r="H84" i="9"/>
  <c r="I84" i="9" s="1"/>
  <c r="H83" i="9"/>
  <c r="I83" i="9" s="1"/>
  <c r="H82" i="9"/>
  <c r="I82" i="9" s="1"/>
  <c r="H81" i="9"/>
  <c r="I81" i="9" s="1"/>
  <c r="H80" i="9"/>
  <c r="I80" i="9" s="1"/>
  <c r="H79" i="9"/>
  <c r="I79" i="9" s="1"/>
  <c r="H78" i="9"/>
  <c r="I78" i="9" s="1"/>
  <c r="H77" i="9"/>
  <c r="I77" i="9" s="1"/>
  <c r="H76" i="9"/>
  <c r="I76" i="9" s="1"/>
  <c r="H75" i="9"/>
  <c r="I75" i="9" s="1"/>
  <c r="H74" i="9"/>
  <c r="I74" i="9" s="1"/>
  <c r="H73" i="9"/>
  <c r="I73" i="9" s="1"/>
  <c r="H72" i="9"/>
  <c r="I72" i="9" s="1"/>
  <c r="H71" i="9"/>
  <c r="I71" i="9" s="1"/>
  <c r="H70" i="9"/>
  <c r="I70" i="9" s="1"/>
  <c r="H69" i="9"/>
  <c r="I69" i="9" s="1"/>
  <c r="H68" i="9"/>
  <c r="I68" i="9" s="1"/>
  <c r="H67" i="9"/>
  <c r="I67" i="9" s="1"/>
  <c r="H66" i="9"/>
  <c r="I66" i="9" s="1"/>
  <c r="H65" i="9"/>
  <c r="I65" i="9" s="1"/>
  <c r="H64" i="9"/>
  <c r="I64" i="9" s="1"/>
  <c r="H63" i="9"/>
  <c r="I63" i="9" s="1"/>
  <c r="H62" i="9"/>
  <c r="I62" i="9" s="1"/>
  <c r="H61" i="9"/>
  <c r="I61" i="9" s="1"/>
  <c r="H60" i="9"/>
  <c r="I60" i="9" s="1"/>
  <c r="H59" i="9"/>
  <c r="I59" i="9" s="1"/>
  <c r="H58" i="9"/>
  <c r="I58" i="9" s="1"/>
  <c r="H57" i="9"/>
  <c r="I57" i="9" s="1"/>
  <c r="H56" i="9"/>
  <c r="I56" i="9" s="1"/>
  <c r="H55" i="9"/>
  <c r="I55" i="9" s="1"/>
  <c r="H54" i="9"/>
  <c r="I54" i="9" s="1"/>
  <c r="H53" i="9"/>
  <c r="I53" i="9" s="1"/>
  <c r="H52" i="9"/>
  <c r="I52" i="9" s="1"/>
  <c r="H51" i="9"/>
  <c r="I51" i="9" s="1"/>
  <c r="H50" i="9"/>
  <c r="I50" i="9" s="1"/>
  <c r="H49" i="9"/>
  <c r="I49" i="9" s="1"/>
  <c r="H48" i="9"/>
  <c r="I48" i="9" s="1"/>
  <c r="H47" i="9"/>
  <c r="I47" i="9" s="1"/>
  <c r="H46" i="9"/>
  <c r="I46" i="9" s="1"/>
  <c r="H45" i="9"/>
  <c r="I45" i="9" s="1"/>
  <c r="H44" i="9"/>
  <c r="I44" i="9" s="1"/>
  <c r="H43" i="9"/>
  <c r="I43" i="9" s="1"/>
  <c r="H42" i="9"/>
  <c r="I42" i="9" s="1"/>
  <c r="H41" i="9"/>
  <c r="I41" i="9" s="1"/>
  <c r="H40" i="9"/>
  <c r="I40" i="9" s="1"/>
  <c r="H39" i="9"/>
  <c r="I39" i="9" s="1"/>
  <c r="H38" i="9"/>
  <c r="I38" i="9" s="1"/>
  <c r="H37" i="9"/>
  <c r="I37" i="9" s="1"/>
  <c r="H36" i="9"/>
  <c r="I36" i="9" s="1"/>
  <c r="H35" i="9"/>
  <c r="I35" i="9" s="1"/>
  <c r="H34" i="9"/>
  <c r="I34" i="9" s="1"/>
  <c r="H33" i="9"/>
  <c r="I33" i="9" s="1"/>
  <c r="H32" i="9"/>
  <c r="I32" i="9" s="1"/>
  <c r="H31" i="9"/>
  <c r="I31" i="9" s="1"/>
  <c r="H30" i="9"/>
  <c r="I30" i="9" s="1"/>
  <c r="H29" i="9"/>
  <c r="I29" i="9" s="1"/>
  <c r="H28" i="9"/>
  <c r="I28" i="9" s="1"/>
  <c r="H27" i="9"/>
  <c r="I27" i="9" s="1"/>
  <c r="H26" i="9"/>
  <c r="I26" i="9" s="1"/>
  <c r="H25" i="9"/>
  <c r="I25" i="9" s="1"/>
  <c r="H24" i="9"/>
  <c r="I24" i="9" s="1"/>
  <c r="H23" i="9"/>
  <c r="I23" i="9" s="1"/>
  <c r="H22" i="9"/>
  <c r="I22" i="9" s="1"/>
  <c r="H21" i="9"/>
  <c r="I21" i="9" s="1"/>
  <c r="H20" i="9"/>
  <c r="I20" i="9" s="1"/>
  <c r="H19" i="9"/>
  <c r="I19" i="9" s="1"/>
  <c r="H18" i="9"/>
  <c r="I18" i="9" s="1"/>
  <c r="H17" i="9"/>
  <c r="I17" i="9" s="1"/>
  <c r="H16" i="9"/>
  <c r="I16" i="9" s="1"/>
  <c r="H15" i="9"/>
  <c r="I15" i="9" s="1"/>
  <c r="H14" i="9"/>
  <c r="I14" i="9" s="1"/>
  <c r="H13" i="9"/>
  <c r="I13" i="9" s="1"/>
  <c r="H12" i="9"/>
  <c r="I12" i="9" s="1"/>
  <c r="H11" i="9"/>
  <c r="I11" i="9" s="1"/>
  <c r="H10" i="9"/>
  <c r="I10" i="9" s="1"/>
  <c r="H9" i="9"/>
  <c r="I9" i="9" s="1"/>
  <c r="H8" i="9"/>
  <c r="I8" i="9" s="1"/>
  <c r="H7" i="9"/>
  <c r="I7" i="9" s="1"/>
  <c r="H6" i="9"/>
  <c r="I6" i="9" s="1"/>
  <c r="H5" i="9"/>
  <c r="I5" i="9" s="1"/>
  <c r="H4" i="9"/>
  <c r="I4" i="9" s="1"/>
  <c r="H3" i="9"/>
  <c r="I3" i="9" s="1"/>
  <c r="H2" i="9"/>
  <c r="I2" i="9" s="1"/>
  <c r="M8" i="8"/>
  <c r="D10" i="11" s="1"/>
  <c r="H1242" i="8"/>
  <c r="H1241" i="8"/>
  <c r="H1240" i="8"/>
  <c r="H1239" i="8"/>
  <c r="H1238" i="8"/>
  <c r="H1237" i="8"/>
  <c r="H1236" i="8"/>
  <c r="H1235" i="8"/>
  <c r="H1234" i="8"/>
  <c r="H1233" i="8"/>
  <c r="H1232" i="8"/>
  <c r="H1231" i="8"/>
  <c r="H1230" i="8"/>
  <c r="H1229" i="8"/>
  <c r="H1228" i="8"/>
  <c r="H1227" i="8"/>
  <c r="H1226" i="8"/>
  <c r="H1225" i="8"/>
  <c r="H1224" i="8"/>
  <c r="H1223" i="8"/>
  <c r="H1222" i="8"/>
  <c r="H1221" i="8"/>
  <c r="H1220" i="8"/>
  <c r="H1219" i="8"/>
  <c r="H1218" i="8"/>
  <c r="H1217" i="8"/>
  <c r="H1216" i="8"/>
  <c r="H1215" i="8"/>
  <c r="H1214" i="8"/>
  <c r="H1213" i="8"/>
  <c r="H1212" i="8"/>
  <c r="H1211" i="8"/>
  <c r="H1210" i="8"/>
  <c r="H1209" i="8"/>
  <c r="H1208" i="8"/>
  <c r="H1207" i="8"/>
  <c r="H1206" i="8"/>
  <c r="H1205" i="8"/>
  <c r="H1204" i="8"/>
  <c r="H1203" i="8"/>
  <c r="H1202" i="8"/>
  <c r="H1201" i="8"/>
  <c r="H1200" i="8"/>
  <c r="H1199" i="8"/>
  <c r="H1198" i="8"/>
  <c r="H1197" i="8"/>
  <c r="H1196" i="8"/>
  <c r="H1195" i="8"/>
  <c r="H1194" i="8"/>
  <c r="H1193" i="8"/>
  <c r="H1192" i="8"/>
  <c r="H1191" i="8"/>
  <c r="H1190" i="8"/>
  <c r="H1189" i="8"/>
  <c r="H1188" i="8"/>
  <c r="H1187" i="8"/>
  <c r="H1186" i="8"/>
  <c r="H1185" i="8"/>
  <c r="H1184" i="8"/>
  <c r="H1183" i="8"/>
  <c r="H1182" i="8"/>
  <c r="H1181" i="8"/>
  <c r="H1180" i="8"/>
  <c r="H1179" i="8"/>
  <c r="H1178" i="8"/>
  <c r="H1177" i="8"/>
  <c r="H1176" i="8"/>
  <c r="H1175" i="8"/>
  <c r="H1174" i="8"/>
  <c r="H1173" i="8"/>
  <c r="H1172" i="8"/>
  <c r="H1171" i="8"/>
  <c r="H1170" i="8"/>
  <c r="H1169" i="8"/>
  <c r="H1168" i="8"/>
  <c r="H1167" i="8"/>
  <c r="H1166" i="8"/>
  <c r="H1165" i="8"/>
  <c r="H1164" i="8"/>
  <c r="H1163" i="8"/>
  <c r="H1162" i="8"/>
  <c r="H1161" i="8"/>
  <c r="H1160" i="8"/>
  <c r="H1159" i="8"/>
  <c r="H1158" i="8"/>
  <c r="H1157" i="8"/>
  <c r="H1156" i="8"/>
  <c r="H1155" i="8"/>
  <c r="H1154" i="8"/>
  <c r="H1153" i="8"/>
  <c r="H1152" i="8"/>
  <c r="H1151" i="8"/>
  <c r="H1150" i="8"/>
  <c r="H1149" i="8"/>
  <c r="H1148" i="8"/>
  <c r="H1147" i="8"/>
  <c r="H1146" i="8"/>
  <c r="H1145" i="8"/>
  <c r="H1144" i="8"/>
  <c r="H1143" i="8"/>
  <c r="H1142" i="8"/>
  <c r="H1141" i="8"/>
  <c r="H1140" i="8"/>
  <c r="H1139" i="8"/>
  <c r="H1138" i="8"/>
  <c r="H1137" i="8"/>
  <c r="H1136" i="8"/>
  <c r="H1135" i="8"/>
  <c r="H1134" i="8"/>
  <c r="H1133" i="8"/>
  <c r="H1132" i="8"/>
  <c r="H1131" i="8"/>
  <c r="H1130" i="8"/>
  <c r="H1129" i="8"/>
  <c r="H1128" i="8"/>
  <c r="H1127" i="8"/>
  <c r="H1126" i="8"/>
  <c r="H1125" i="8"/>
  <c r="H1124" i="8"/>
  <c r="H1123" i="8"/>
  <c r="H1122" i="8"/>
  <c r="H1121" i="8"/>
  <c r="H1120" i="8"/>
  <c r="H1119" i="8"/>
  <c r="H1118" i="8"/>
  <c r="H1117" i="8"/>
  <c r="H1116" i="8"/>
  <c r="H1115" i="8"/>
  <c r="H1114" i="8"/>
  <c r="H1113" i="8"/>
  <c r="H1112" i="8"/>
  <c r="H1111" i="8"/>
  <c r="H1110" i="8"/>
  <c r="H1109" i="8"/>
  <c r="H1108" i="8"/>
  <c r="H1107" i="8"/>
  <c r="H1106" i="8"/>
  <c r="H1105" i="8"/>
  <c r="H1104" i="8"/>
  <c r="H1103" i="8"/>
  <c r="H1102" i="8"/>
  <c r="H1101" i="8"/>
  <c r="H1100" i="8"/>
  <c r="H1099" i="8"/>
  <c r="H1098" i="8"/>
  <c r="H1097" i="8"/>
  <c r="H1096" i="8"/>
  <c r="H1095" i="8"/>
  <c r="H1094" i="8"/>
  <c r="H1093" i="8"/>
  <c r="H1092" i="8"/>
  <c r="H1091" i="8"/>
  <c r="H1090" i="8"/>
  <c r="H1089" i="8"/>
  <c r="H1088" i="8"/>
  <c r="H1087" i="8"/>
  <c r="H1086" i="8"/>
  <c r="H1085" i="8"/>
  <c r="H1084" i="8"/>
  <c r="H1083" i="8"/>
  <c r="H1082" i="8"/>
  <c r="H1081" i="8"/>
  <c r="H1080" i="8"/>
  <c r="H1079" i="8"/>
  <c r="H1078" i="8"/>
  <c r="H1077" i="8"/>
  <c r="H1076" i="8"/>
  <c r="H1075" i="8"/>
  <c r="H1074" i="8"/>
  <c r="H1073" i="8"/>
  <c r="H1072" i="8"/>
  <c r="H1071" i="8"/>
  <c r="H1070" i="8"/>
  <c r="H1069" i="8"/>
  <c r="H1068" i="8"/>
  <c r="H1067" i="8"/>
  <c r="H1066" i="8"/>
  <c r="H1065" i="8"/>
  <c r="H1064" i="8"/>
  <c r="H1063" i="8"/>
  <c r="H1062" i="8"/>
  <c r="H1061" i="8"/>
  <c r="H1060" i="8"/>
  <c r="H1059" i="8"/>
  <c r="H1058" i="8"/>
  <c r="H1057" i="8"/>
  <c r="H1056" i="8"/>
  <c r="H1055" i="8"/>
  <c r="H1054" i="8"/>
  <c r="H1053" i="8"/>
  <c r="H1052" i="8"/>
  <c r="H1051" i="8"/>
  <c r="H1050" i="8"/>
  <c r="H1049" i="8"/>
  <c r="H1048" i="8"/>
  <c r="H1047" i="8"/>
  <c r="H1046" i="8"/>
  <c r="H1045" i="8"/>
  <c r="H1044" i="8"/>
  <c r="H1043" i="8"/>
  <c r="H1042" i="8"/>
  <c r="H1041" i="8"/>
  <c r="H1040" i="8"/>
  <c r="H1039" i="8"/>
  <c r="H1038" i="8"/>
  <c r="H1037" i="8"/>
  <c r="H1036" i="8"/>
  <c r="H1035" i="8"/>
  <c r="H1034" i="8"/>
  <c r="H1033" i="8"/>
  <c r="H1032" i="8"/>
  <c r="H1031" i="8"/>
  <c r="H1030" i="8"/>
  <c r="H1029" i="8"/>
  <c r="H1028" i="8"/>
  <c r="H1027" i="8"/>
  <c r="H1026" i="8"/>
  <c r="H1025" i="8"/>
  <c r="H1024" i="8"/>
  <c r="H1023" i="8"/>
  <c r="H1022" i="8"/>
  <c r="H1021" i="8"/>
  <c r="H1020" i="8"/>
  <c r="H1019" i="8"/>
  <c r="H1018" i="8"/>
  <c r="H1017" i="8"/>
  <c r="H1016" i="8"/>
  <c r="H1015" i="8"/>
  <c r="H1014" i="8"/>
  <c r="H1013" i="8"/>
  <c r="H1012" i="8"/>
  <c r="H1011" i="8"/>
  <c r="H1010" i="8"/>
  <c r="H1009" i="8"/>
  <c r="H1008" i="8"/>
  <c r="H1007" i="8"/>
  <c r="H1006" i="8"/>
  <c r="H1005" i="8"/>
  <c r="H1004" i="8"/>
  <c r="H1003" i="8"/>
  <c r="H1002" i="8"/>
  <c r="H1001" i="8"/>
  <c r="H1000" i="8"/>
  <c r="H999" i="8"/>
  <c r="H998" i="8"/>
  <c r="H997" i="8"/>
  <c r="H996" i="8"/>
  <c r="H995" i="8"/>
  <c r="H994" i="8"/>
  <c r="H993" i="8"/>
  <c r="H992" i="8"/>
  <c r="H991" i="8"/>
  <c r="H990" i="8"/>
  <c r="H989" i="8"/>
  <c r="H988" i="8"/>
  <c r="H987" i="8"/>
  <c r="H986" i="8"/>
  <c r="H985" i="8"/>
  <c r="H984" i="8"/>
  <c r="H983" i="8"/>
  <c r="H982" i="8"/>
  <c r="H981" i="8"/>
  <c r="H980" i="8"/>
  <c r="H979" i="8"/>
  <c r="H978" i="8"/>
  <c r="H977" i="8"/>
  <c r="H976" i="8"/>
  <c r="H975" i="8"/>
  <c r="H974" i="8"/>
  <c r="H973" i="8"/>
  <c r="H972" i="8"/>
  <c r="H971" i="8"/>
  <c r="H970" i="8"/>
  <c r="H969" i="8"/>
  <c r="H968" i="8"/>
  <c r="H967" i="8"/>
  <c r="H966" i="8"/>
  <c r="H965" i="8"/>
  <c r="H964" i="8"/>
  <c r="H963" i="8"/>
  <c r="H962" i="8"/>
  <c r="H961" i="8"/>
  <c r="H960" i="8"/>
  <c r="H959" i="8"/>
  <c r="H958" i="8"/>
  <c r="H957" i="8"/>
  <c r="H956" i="8"/>
  <c r="H955" i="8"/>
  <c r="H954" i="8"/>
  <c r="H953" i="8"/>
  <c r="H952" i="8"/>
  <c r="H951" i="8"/>
  <c r="H950" i="8"/>
  <c r="H949" i="8"/>
  <c r="H948" i="8"/>
  <c r="H947" i="8"/>
  <c r="H946" i="8"/>
  <c r="H945" i="8"/>
  <c r="H944" i="8"/>
  <c r="H943" i="8"/>
  <c r="H942" i="8"/>
  <c r="H941" i="8"/>
  <c r="H940" i="8"/>
  <c r="H939" i="8"/>
  <c r="H938" i="8"/>
  <c r="H937" i="8"/>
  <c r="H936" i="8"/>
  <c r="H935" i="8"/>
  <c r="H934" i="8"/>
  <c r="H933" i="8"/>
  <c r="H932" i="8"/>
  <c r="H931" i="8"/>
  <c r="H930" i="8"/>
  <c r="H929" i="8"/>
  <c r="H928" i="8"/>
  <c r="H927" i="8"/>
  <c r="H926" i="8"/>
  <c r="H925" i="8"/>
  <c r="H924" i="8"/>
  <c r="H923" i="8"/>
  <c r="H922" i="8"/>
  <c r="H921" i="8"/>
  <c r="H920" i="8"/>
  <c r="H919" i="8"/>
  <c r="H918" i="8"/>
  <c r="H917" i="8"/>
  <c r="H916" i="8"/>
  <c r="H915" i="8"/>
  <c r="H914" i="8"/>
  <c r="H913" i="8"/>
  <c r="H912" i="8"/>
  <c r="H911" i="8"/>
  <c r="H910" i="8"/>
  <c r="H909" i="8"/>
  <c r="H908" i="8"/>
  <c r="H907" i="8"/>
  <c r="H906" i="8"/>
  <c r="H905" i="8"/>
  <c r="H904" i="8"/>
  <c r="H903" i="8"/>
  <c r="H902" i="8"/>
  <c r="H901" i="8"/>
  <c r="H900" i="8"/>
  <c r="H899" i="8"/>
  <c r="H898" i="8"/>
  <c r="H897" i="8"/>
  <c r="H896" i="8"/>
  <c r="H895" i="8"/>
  <c r="H894" i="8"/>
  <c r="H893" i="8"/>
  <c r="H892" i="8"/>
  <c r="H891" i="8"/>
  <c r="H890" i="8"/>
  <c r="H889" i="8"/>
  <c r="H888" i="8"/>
  <c r="H887" i="8"/>
  <c r="H886" i="8"/>
  <c r="H885" i="8"/>
  <c r="H884" i="8"/>
  <c r="H883" i="8"/>
  <c r="H882" i="8"/>
  <c r="H881" i="8"/>
  <c r="H880" i="8"/>
  <c r="H879" i="8"/>
  <c r="H878" i="8"/>
  <c r="H877" i="8"/>
  <c r="H876" i="8"/>
  <c r="H875" i="8"/>
  <c r="H874" i="8"/>
  <c r="H873" i="8"/>
  <c r="H872" i="8"/>
  <c r="H871" i="8"/>
  <c r="H870" i="8"/>
  <c r="H869" i="8"/>
  <c r="H868" i="8"/>
  <c r="H867" i="8"/>
  <c r="H866" i="8"/>
  <c r="H865" i="8"/>
  <c r="H864" i="8"/>
  <c r="H863" i="8"/>
  <c r="H862" i="8"/>
  <c r="H861" i="8"/>
  <c r="H860" i="8"/>
  <c r="H859" i="8"/>
  <c r="H858" i="8"/>
  <c r="H857" i="8"/>
  <c r="H856" i="8"/>
  <c r="H855" i="8"/>
  <c r="H854" i="8"/>
  <c r="H853" i="8"/>
  <c r="H852" i="8"/>
  <c r="H851" i="8"/>
  <c r="H850" i="8"/>
  <c r="H849" i="8"/>
  <c r="H848" i="8"/>
  <c r="H847" i="8"/>
  <c r="H846" i="8"/>
  <c r="H845" i="8"/>
  <c r="H844" i="8"/>
  <c r="H843" i="8"/>
  <c r="H842" i="8"/>
  <c r="H841" i="8"/>
  <c r="H840" i="8"/>
  <c r="H839" i="8"/>
  <c r="H838" i="8"/>
  <c r="H837" i="8"/>
  <c r="H836" i="8"/>
  <c r="H835" i="8"/>
  <c r="H834" i="8"/>
  <c r="H833" i="8"/>
  <c r="H832" i="8"/>
  <c r="H831" i="8"/>
  <c r="H830" i="8"/>
  <c r="H829" i="8"/>
  <c r="H828" i="8"/>
  <c r="H827" i="8"/>
  <c r="H826" i="8"/>
  <c r="H825" i="8"/>
  <c r="H824" i="8"/>
  <c r="H823" i="8"/>
  <c r="H822" i="8"/>
  <c r="H821" i="8"/>
  <c r="H820" i="8"/>
  <c r="H819" i="8"/>
  <c r="H818" i="8"/>
  <c r="H817" i="8"/>
  <c r="H816" i="8"/>
  <c r="H815" i="8"/>
  <c r="H814" i="8"/>
  <c r="H813" i="8"/>
  <c r="H812" i="8"/>
  <c r="H811" i="8"/>
  <c r="H810" i="8"/>
  <c r="H809" i="8"/>
  <c r="H808" i="8"/>
  <c r="H807" i="8"/>
  <c r="H806" i="8"/>
  <c r="H805" i="8"/>
  <c r="H804" i="8"/>
  <c r="H803" i="8"/>
  <c r="H802" i="8"/>
  <c r="H801" i="8"/>
  <c r="H800" i="8"/>
  <c r="H799" i="8"/>
  <c r="H798" i="8"/>
  <c r="H797" i="8"/>
  <c r="H796" i="8"/>
  <c r="H795" i="8"/>
  <c r="H794" i="8"/>
  <c r="H793" i="8"/>
  <c r="H792" i="8"/>
  <c r="H791" i="8"/>
  <c r="H790" i="8"/>
  <c r="H789" i="8"/>
  <c r="H788" i="8"/>
  <c r="H787" i="8"/>
  <c r="H786" i="8"/>
  <c r="H785" i="8"/>
  <c r="H784" i="8"/>
  <c r="H783" i="8"/>
  <c r="H782" i="8"/>
  <c r="H781" i="8"/>
  <c r="H780" i="8"/>
  <c r="H779" i="8"/>
  <c r="H778" i="8"/>
  <c r="H777" i="8"/>
  <c r="H776" i="8"/>
  <c r="H775" i="8"/>
  <c r="H774" i="8"/>
  <c r="H773" i="8"/>
  <c r="H772" i="8"/>
  <c r="H771" i="8"/>
  <c r="H770" i="8"/>
  <c r="H769" i="8"/>
  <c r="H768" i="8"/>
  <c r="H767" i="8"/>
  <c r="H766" i="8"/>
  <c r="H765" i="8"/>
  <c r="H764" i="8"/>
  <c r="H763" i="8"/>
  <c r="H762" i="8"/>
  <c r="H761" i="8"/>
  <c r="H760" i="8"/>
  <c r="H759" i="8"/>
  <c r="H758" i="8"/>
  <c r="H757" i="8"/>
  <c r="H756" i="8"/>
  <c r="H755" i="8"/>
  <c r="H754" i="8"/>
  <c r="H753" i="8"/>
  <c r="H752" i="8"/>
  <c r="H751" i="8"/>
  <c r="H750" i="8"/>
  <c r="H749" i="8"/>
  <c r="H748" i="8"/>
  <c r="H747" i="8"/>
  <c r="H746" i="8"/>
  <c r="H745" i="8"/>
  <c r="H744" i="8"/>
  <c r="H743" i="8"/>
  <c r="H742" i="8"/>
  <c r="H741" i="8"/>
  <c r="H740" i="8"/>
  <c r="H739" i="8"/>
  <c r="H738" i="8"/>
  <c r="H737" i="8"/>
  <c r="H736" i="8"/>
  <c r="H735" i="8"/>
  <c r="H734" i="8"/>
  <c r="H733" i="8"/>
  <c r="H732" i="8"/>
  <c r="H731" i="8"/>
  <c r="H730" i="8"/>
  <c r="H729" i="8"/>
  <c r="H728" i="8"/>
  <c r="H727" i="8"/>
  <c r="H726" i="8"/>
  <c r="H725" i="8"/>
  <c r="H724" i="8"/>
  <c r="H723" i="8"/>
  <c r="H722" i="8"/>
  <c r="H721" i="8"/>
  <c r="H720" i="8"/>
  <c r="H719" i="8"/>
  <c r="H718" i="8"/>
  <c r="H717" i="8"/>
  <c r="H716" i="8"/>
  <c r="H715" i="8"/>
  <c r="H714" i="8"/>
  <c r="H713" i="8"/>
  <c r="H712" i="8"/>
  <c r="H711" i="8"/>
  <c r="H710" i="8"/>
  <c r="H709" i="8"/>
  <c r="H708" i="8"/>
  <c r="H707" i="8"/>
  <c r="H706" i="8"/>
  <c r="H705" i="8"/>
  <c r="H704" i="8"/>
  <c r="H703" i="8"/>
  <c r="H702" i="8"/>
  <c r="H701" i="8"/>
  <c r="H700" i="8"/>
  <c r="H699" i="8"/>
  <c r="H698" i="8"/>
  <c r="H697" i="8"/>
  <c r="H696" i="8"/>
  <c r="H695" i="8"/>
  <c r="H694" i="8"/>
  <c r="H693" i="8"/>
  <c r="H692" i="8"/>
  <c r="H691" i="8"/>
  <c r="H690" i="8"/>
  <c r="H689" i="8"/>
  <c r="H688" i="8"/>
  <c r="H687" i="8"/>
  <c r="H686" i="8"/>
  <c r="H685" i="8"/>
  <c r="H684" i="8"/>
  <c r="H683" i="8"/>
  <c r="H682" i="8"/>
  <c r="H681" i="8"/>
  <c r="H680" i="8"/>
  <c r="H679" i="8"/>
  <c r="H678" i="8"/>
  <c r="H677" i="8"/>
  <c r="H676" i="8"/>
  <c r="H675" i="8"/>
  <c r="H674" i="8"/>
  <c r="H673" i="8"/>
  <c r="H672" i="8"/>
  <c r="H671" i="8"/>
  <c r="H670" i="8"/>
  <c r="H669" i="8"/>
  <c r="H668" i="8"/>
  <c r="H667" i="8"/>
  <c r="H666" i="8"/>
  <c r="H665" i="8"/>
  <c r="H664" i="8"/>
  <c r="H663" i="8"/>
  <c r="H662" i="8"/>
  <c r="H661" i="8"/>
  <c r="H660" i="8"/>
  <c r="H659" i="8"/>
  <c r="H658" i="8"/>
  <c r="H657" i="8"/>
  <c r="H656" i="8"/>
  <c r="H655" i="8"/>
  <c r="H654" i="8"/>
  <c r="H653" i="8"/>
  <c r="H652" i="8"/>
  <c r="H651" i="8"/>
  <c r="H650" i="8"/>
  <c r="H649" i="8"/>
  <c r="H648" i="8"/>
  <c r="H647" i="8"/>
  <c r="H646" i="8"/>
  <c r="H645" i="8"/>
  <c r="H644" i="8"/>
  <c r="H643" i="8"/>
  <c r="H642" i="8"/>
  <c r="H641" i="8"/>
  <c r="H640" i="8"/>
  <c r="H639" i="8"/>
  <c r="H638" i="8"/>
  <c r="H637" i="8"/>
  <c r="H636" i="8"/>
  <c r="H635" i="8"/>
  <c r="H634" i="8"/>
  <c r="H633" i="8"/>
  <c r="H632" i="8"/>
  <c r="H631" i="8"/>
  <c r="H630" i="8"/>
  <c r="H629" i="8"/>
  <c r="H628" i="8"/>
  <c r="H627" i="8"/>
  <c r="H626" i="8"/>
  <c r="H625" i="8"/>
  <c r="H624" i="8"/>
  <c r="H623" i="8"/>
  <c r="H622" i="8"/>
  <c r="H621" i="8"/>
  <c r="H620" i="8"/>
  <c r="H619" i="8"/>
  <c r="H618" i="8"/>
  <c r="H617" i="8"/>
  <c r="H616" i="8"/>
  <c r="H615" i="8"/>
  <c r="H614" i="8"/>
  <c r="H613" i="8"/>
  <c r="H612" i="8"/>
  <c r="H611" i="8"/>
  <c r="H610" i="8"/>
  <c r="H609" i="8"/>
  <c r="H608" i="8"/>
  <c r="H607" i="8"/>
  <c r="H606" i="8"/>
  <c r="H605" i="8"/>
  <c r="H604" i="8"/>
  <c r="H603" i="8"/>
  <c r="H602" i="8"/>
  <c r="H601" i="8"/>
  <c r="H600" i="8"/>
  <c r="H599" i="8"/>
  <c r="H598" i="8"/>
  <c r="H597" i="8"/>
  <c r="H596" i="8"/>
  <c r="H595" i="8"/>
  <c r="H594" i="8"/>
  <c r="H593" i="8"/>
  <c r="H592" i="8"/>
  <c r="H591" i="8"/>
  <c r="H590" i="8"/>
  <c r="H589" i="8"/>
  <c r="H588" i="8"/>
  <c r="H587" i="8"/>
  <c r="H586" i="8"/>
  <c r="H585" i="8"/>
  <c r="H584" i="8"/>
  <c r="H583" i="8"/>
  <c r="H582" i="8"/>
  <c r="H581" i="8"/>
  <c r="H580" i="8"/>
  <c r="H579" i="8"/>
  <c r="H578" i="8"/>
  <c r="H577" i="8"/>
  <c r="H576" i="8"/>
  <c r="H575" i="8"/>
  <c r="H574" i="8"/>
  <c r="H573" i="8"/>
  <c r="H572" i="8"/>
  <c r="H571" i="8"/>
  <c r="H570" i="8"/>
  <c r="H569" i="8"/>
  <c r="H568" i="8"/>
  <c r="H567" i="8"/>
  <c r="H566" i="8"/>
  <c r="H565" i="8"/>
  <c r="H564" i="8"/>
  <c r="H563" i="8"/>
  <c r="H562" i="8"/>
  <c r="H561" i="8"/>
  <c r="H560" i="8"/>
  <c r="H559" i="8"/>
  <c r="H558" i="8"/>
  <c r="H557" i="8"/>
  <c r="H556" i="8"/>
  <c r="H555" i="8"/>
  <c r="H554" i="8"/>
  <c r="H553" i="8"/>
  <c r="H552" i="8"/>
  <c r="H551" i="8"/>
  <c r="H550" i="8"/>
  <c r="H549" i="8"/>
  <c r="H548" i="8"/>
  <c r="H547" i="8"/>
  <c r="H546" i="8"/>
  <c r="H545" i="8"/>
  <c r="H544" i="8"/>
  <c r="H543" i="8"/>
  <c r="H542" i="8"/>
  <c r="H541" i="8"/>
  <c r="H540" i="8"/>
  <c r="H539" i="8"/>
  <c r="H538" i="8"/>
  <c r="H537" i="8"/>
  <c r="H536" i="8"/>
  <c r="H535" i="8"/>
  <c r="H534" i="8"/>
  <c r="H533" i="8"/>
  <c r="H532" i="8"/>
  <c r="H531" i="8"/>
  <c r="H530" i="8"/>
  <c r="H529" i="8"/>
  <c r="H528" i="8"/>
  <c r="H527" i="8"/>
  <c r="H526" i="8"/>
  <c r="H525" i="8"/>
  <c r="H524" i="8"/>
  <c r="H523" i="8"/>
  <c r="H522" i="8"/>
  <c r="H521" i="8"/>
  <c r="H520" i="8"/>
  <c r="H519" i="8"/>
  <c r="H518" i="8"/>
  <c r="H517" i="8"/>
  <c r="H516" i="8"/>
  <c r="H515" i="8"/>
  <c r="H514" i="8"/>
  <c r="H513" i="8"/>
  <c r="H512" i="8"/>
  <c r="H511" i="8"/>
  <c r="H510" i="8"/>
  <c r="H509" i="8"/>
  <c r="H508" i="8"/>
  <c r="H507" i="8"/>
  <c r="H506" i="8"/>
  <c r="H505" i="8"/>
  <c r="H504" i="8"/>
  <c r="H503" i="8"/>
  <c r="H502" i="8"/>
  <c r="H501" i="8"/>
  <c r="H500" i="8"/>
  <c r="H499" i="8"/>
  <c r="H498" i="8"/>
  <c r="H497" i="8"/>
  <c r="H496" i="8"/>
  <c r="H495" i="8"/>
  <c r="H494" i="8"/>
  <c r="H493" i="8"/>
  <c r="H492" i="8"/>
  <c r="H491" i="8"/>
  <c r="H490" i="8"/>
  <c r="H489" i="8"/>
  <c r="H488" i="8"/>
  <c r="H487" i="8"/>
  <c r="H486" i="8"/>
  <c r="H485" i="8"/>
  <c r="H484" i="8"/>
  <c r="H483" i="8"/>
  <c r="H482" i="8"/>
  <c r="H481" i="8"/>
  <c r="H480" i="8"/>
  <c r="H479" i="8"/>
  <c r="H478" i="8"/>
  <c r="H477" i="8"/>
  <c r="H476" i="8"/>
  <c r="H475" i="8"/>
  <c r="H474" i="8"/>
  <c r="H473" i="8"/>
  <c r="H472" i="8"/>
  <c r="H471" i="8"/>
  <c r="H470" i="8"/>
  <c r="H469" i="8"/>
  <c r="H468" i="8"/>
  <c r="H467" i="8"/>
  <c r="H466" i="8"/>
  <c r="H465" i="8"/>
  <c r="H464" i="8"/>
  <c r="H463" i="8"/>
  <c r="H462" i="8"/>
  <c r="H461" i="8"/>
  <c r="H460" i="8"/>
  <c r="H459" i="8"/>
  <c r="H458" i="8"/>
  <c r="H457" i="8"/>
  <c r="H456" i="8"/>
  <c r="H455" i="8"/>
  <c r="H454" i="8"/>
  <c r="H453" i="8"/>
  <c r="H452" i="8"/>
  <c r="H451" i="8"/>
  <c r="H450" i="8"/>
  <c r="H449" i="8"/>
  <c r="H448" i="8"/>
  <c r="H447" i="8"/>
  <c r="H446" i="8"/>
  <c r="H445" i="8"/>
  <c r="H444" i="8"/>
  <c r="H443" i="8"/>
  <c r="H442" i="8"/>
  <c r="H441" i="8"/>
  <c r="H440" i="8"/>
  <c r="H439" i="8"/>
  <c r="H438" i="8"/>
  <c r="H437" i="8"/>
  <c r="H436" i="8"/>
  <c r="H435" i="8"/>
  <c r="H434" i="8"/>
  <c r="H433" i="8"/>
  <c r="H432" i="8"/>
  <c r="H431" i="8"/>
  <c r="H430" i="8"/>
  <c r="H429" i="8"/>
  <c r="H428" i="8"/>
  <c r="H427" i="8"/>
  <c r="H426" i="8"/>
  <c r="H425" i="8"/>
  <c r="H424" i="8"/>
  <c r="H423" i="8"/>
  <c r="H422" i="8"/>
  <c r="H421" i="8"/>
  <c r="H420" i="8"/>
  <c r="H419" i="8"/>
  <c r="H418" i="8"/>
  <c r="H417" i="8"/>
  <c r="H416" i="8"/>
  <c r="H415" i="8"/>
  <c r="H414" i="8"/>
  <c r="H413" i="8"/>
  <c r="H412" i="8"/>
  <c r="H411" i="8"/>
  <c r="H410" i="8"/>
  <c r="H409" i="8"/>
  <c r="H408" i="8"/>
  <c r="H407" i="8"/>
  <c r="H406" i="8"/>
  <c r="H405" i="8"/>
  <c r="H404" i="8"/>
  <c r="H403" i="8"/>
  <c r="H402" i="8"/>
  <c r="H401" i="8"/>
  <c r="H400" i="8"/>
  <c r="H399" i="8"/>
  <c r="H398" i="8"/>
  <c r="H397" i="8"/>
  <c r="H396" i="8"/>
  <c r="H395" i="8"/>
  <c r="H394" i="8"/>
  <c r="H393" i="8"/>
  <c r="H392" i="8"/>
  <c r="H391" i="8"/>
  <c r="H390" i="8"/>
  <c r="H389" i="8"/>
  <c r="H388" i="8"/>
  <c r="H387" i="8"/>
  <c r="H386" i="8"/>
  <c r="H385" i="8"/>
  <c r="H384" i="8"/>
  <c r="H383" i="8"/>
  <c r="H382" i="8"/>
  <c r="H381" i="8"/>
  <c r="H380" i="8"/>
  <c r="H379" i="8"/>
  <c r="H378" i="8"/>
  <c r="H377" i="8"/>
  <c r="H376" i="8"/>
  <c r="H375" i="8"/>
  <c r="H374" i="8"/>
  <c r="H373" i="8"/>
  <c r="H372" i="8"/>
  <c r="H371" i="8"/>
  <c r="H370" i="8"/>
  <c r="H369" i="8"/>
  <c r="H368" i="8"/>
  <c r="H367" i="8"/>
  <c r="H366" i="8"/>
  <c r="H365" i="8"/>
  <c r="H364" i="8"/>
  <c r="H363" i="8"/>
  <c r="H362" i="8"/>
  <c r="H361" i="8"/>
  <c r="H360" i="8"/>
  <c r="H359" i="8"/>
  <c r="H358" i="8"/>
  <c r="H357" i="8"/>
  <c r="H356" i="8"/>
  <c r="H355" i="8"/>
  <c r="H354" i="8"/>
  <c r="H353" i="8"/>
  <c r="H352" i="8"/>
  <c r="H351" i="8"/>
  <c r="H350" i="8"/>
  <c r="H349" i="8"/>
  <c r="H348" i="8"/>
  <c r="H347" i="8"/>
  <c r="H346" i="8"/>
  <c r="H345" i="8"/>
  <c r="H344" i="8"/>
  <c r="H343" i="8"/>
  <c r="H342" i="8"/>
  <c r="H341" i="8"/>
  <c r="H340" i="8"/>
  <c r="H339" i="8"/>
  <c r="H338" i="8"/>
  <c r="H337" i="8"/>
  <c r="H336" i="8"/>
  <c r="H335" i="8"/>
  <c r="H334" i="8"/>
  <c r="H333" i="8"/>
  <c r="H332" i="8"/>
  <c r="H331" i="8"/>
  <c r="H330" i="8"/>
  <c r="H329" i="8"/>
  <c r="H328" i="8"/>
  <c r="H327" i="8"/>
  <c r="H326" i="8"/>
  <c r="H325" i="8"/>
  <c r="H324" i="8"/>
  <c r="H323" i="8"/>
  <c r="H322" i="8"/>
  <c r="H321" i="8"/>
  <c r="H320" i="8"/>
  <c r="H319" i="8"/>
  <c r="H318" i="8"/>
  <c r="H317" i="8"/>
  <c r="H316" i="8"/>
  <c r="H315" i="8"/>
  <c r="H314" i="8"/>
  <c r="H313" i="8"/>
  <c r="H312" i="8"/>
  <c r="H311" i="8"/>
  <c r="H310" i="8"/>
  <c r="H309" i="8"/>
  <c r="H308" i="8"/>
  <c r="H307" i="8"/>
  <c r="H306" i="8"/>
  <c r="H305" i="8"/>
  <c r="H304" i="8"/>
  <c r="H303" i="8"/>
  <c r="H302" i="8"/>
  <c r="H301" i="8"/>
  <c r="H300" i="8"/>
  <c r="H299" i="8"/>
  <c r="H298" i="8"/>
  <c r="H297" i="8"/>
  <c r="H296" i="8"/>
  <c r="H295" i="8"/>
  <c r="H294" i="8"/>
  <c r="H293" i="8"/>
  <c r="H292" i="8"/>
  <c r="H291" i="8"/>
  <c r="H290" i="8"/>
  <c r="H289" i="8"/>
  <c r="H288" i="8"/>
  <c r="H287" i="8"/>
  <c r="H286" i="8"/>
  <c r="H285" i="8"/>
  <c r="H284" i="8"/>
  <c r="H283" i="8"/>
  <c r="H282" i="8"/>
  <c r="H281" i="8"/>
  <c r="H280" i="8"/>
  <c r="H279" i="8"/>
  <c r="H278" i="8"/>
  <c r="H277" i="8"/>
  <c r="H276" i="8"/>
  <c r="H275" i="8"/>
  <c r="H274" i="8"/>
  <c r="H273" i="8"/>
  <c r="H272" i="8"/>
  <c r="H271" i="8"/>
  <c r="H270" i="8"/>
  <c r="H269" i="8"/>
  <c r="H268" i="8"/>
  <c r="H267" i="8"/>
  <c r="H266" i="8"/>
  <c r="H265" i="8"/>
  <c r="H264" i="8"/>
  <c r="H263" i="8"/>
  <c r="H262" i="8"/>
  <c r="H261" i="8"/>
  <c r="H260" i="8"/>
  <c r="H259" i="8"/>
  <c r="H258" i="8"/>
  <c r="H257" i="8"/>
  <c r="H256" i="8"/>
  <c r="H255" i="8"/>
  <c r="H254" i="8"/>
  <c r="H253" i="8"/>
  <c r="H252" i="8"/>
  <c r="H251" i="8"/>
  <c r="H250" i="8"/>
  <c r="H249" i="8"/>
  <c r="H248" i="8"/>
  <c r="H247" i="8"/>
  <c r="H246" i="8"/>
  <c r="H245" i="8"/>
  <c r="H244" i="8"/>
  <c r="H243" i="8"/>
  <c r="H242" i="8"/>
  <c r="H241" i="8"/>
  <c r="H240" i="8"/>
  <c r="H239" i="8"/>
  <c r="H238" i="8"/>
  <c r="H237" i="8"/>
  <c r="H236" i="8"/>
  <c r="H235" i="8"/>
  <c r="H234" i="8"/>
  <c r="H233" i="8"/>
  <c r="H232" i="8"/>
  <c r="H231" i="8"/>
  <c r="H230" i="8"/>
  <c r="H229" i="8"/>
  <c r="H228" i="8"/>
  <c r="H227" i="8"/>
  <c r="H226" i="8"/>
  <c r="H225" i="8"/>
  <c r="H224" i="8"/>
  <c r="H223" i="8"/>
  <c r="H222" i="8"/>
  <c r="H221" i="8"/>
  <c r="H220" i="8"/>
  <c r="H219" i="8"/>
  <c r="H218" i="8"/>
  <c r="H217" i="8"/>
  <c r="H216" i="8"/>
  <c r="H215" i="8"/>
  <c r="H214" i="8"/>
  <c r="H213" i="8"/>
  <c r="H212" i="8"/>
  <c r="H211" i="8"/>
  <c r="H210" i="8"/>
  <c r="H209" i="8"/>
  <c r="H208" i="8"/>
  <c r="H207" i="8"/>
  <c r="H206" i="8"/>
  <c r="H205" i="8"/>
  <c r="H204" i="8"/>
  <c r="H203" i="8"/>
  <c r="H202" i="8"/>
  <c r="H201" i="8"/>
  <c r="H200" i="8"/>
  <c r="H199" i="8"/>
  <c r="H198" i="8"/>
  <c r="H197" i="8"/>
  <c r="H196" i="8"/>
  <c r="H195" i="8"/>
  <c r="H194" i="8"/>
  <c r="H193" i="8"/>
  <c r="H192" i="8"/>
  <c r="H191" i="8"/>
  <c r="H190" i="8"/>
  <c r="H189" i="8"/>
  <c r="H188" i="8"/>
  <c r="H187" i="8"/>
  <c r="H186" i="8"/>
  <c r="H185" i="8"/>
  <c r="H184" i="8"/>
  <c r="H183" i="8"/>
  <c r="H182" i="8"/>
  <c r="H181" i="8"/>
  <c r="H180" i="8"/>
  <c r="H179" i="8"/>
  <c r="H178" i="8"/>
  <c r="H177" i="8"/>
  <c r="H176" i="8"/>
  <c r="H175" i="8"/>
  <c r="H174" i="8"/>
  <c r="H173" i="8"/>
  <c r="H172" i="8"/>
  <c r="H171" i="8"/>
  <c r="H170" i="8"/>
  <c r="H169" i="8"/>
  <c r="H168" i="8"/>
  <c r="H167" i="8"/>
  <c r="H166" i="8"/>
  <c r="H165" i="8"/>
  <c r="H164" i="8"/>
  <c r="H163" i="8"/>
  <c r="H162" i="8"/>
  <c r="H161" i="8"/>
  <c r="H160" i="8"/>
  <c r="H159" i="8"/>
  <c r="H158" i="8"/>
  <c r="H157" i="8"/>
  <c r="H156" i="8"/>
  <c r="H155" i="8"/>
  <c r="H154" i="8"/>
  <c r="H153" i="8"/>
  <c r="H152" i="8"/>
  <c r="H151" i="8"/>
  <c r="H150" i="8"/>
  <c r="H149" i="8"/>
  <c r="H148" i="8"/>
  <c r="H147" i="8"/>
  <c r="H146" i="8"/>
  <c r="H145" i="8"/>
  <c r="H144" i="8"/>
  <c r="H143" i="8"/>
  <c r="H142" i="8"/>
  <c r="H141" i="8"/>
  <c r="H140" i="8"/>
  <c r="H139" i="8"/>
  <c r="H138" i="8"/>
  <c r="H137" i="8"/>
  <c r="H136" i="8"/>
  <c r="H135" i="8"/>
  <c r="H134" i="8"/>
  <c r="H133" i="8"/>
  <c r="H132" i="8"/>
  <c r="H131" i="8"/>
  <c r="H130" i="8"/>
  <c r="H129" i="8"/>
  <c r="H128" i="8"/>
  <c r="H127" i="8"/>
  <c r="H126" i="8"/>
  <c r="H125" i="8"/>
  <c r="H124" i="8"/>
  <c r="H123" i="8"/>
  <c r="H122" i="8"/>
  <c r="H121" i="8"/>
  <c r="H120" i="8"/>
  <c r="H119" i="8"/>
  <c r="H118" i="8"/>
  <c r="H117" i="8"/>
  <c r="H116" i="8"/>
  <c r="H115" i="8"/>
  <c r="H114" i="8"/>
  <c r="H113" i="8"/>
  <c r="H112" i="8"/>
  <c r="H111" i="8"/>
  <c r="H110" i="8"/>
  <c r="H109" i="8"/>
  <c r="H108" i="8"/>
  <c r="H107" i="8"/>
  <c r="H106" i="8"/>
  <c r="H105" i="8"/>
  <c r="H104" i="8"/>
  <c r="H103" i="8"/>
  <c r="H102" i="8"/>
  <c r="H101" i="8"/>
  <c r="H100" i="8"/>
  <c r="H99" i="8"/>
  <c r="H98" i="8"/>
  <c r="H97" i="8"/>
  <c r="H96" i="8"/>
  <c r="H95" i="8"/>
  <c r="H94" i="8"/>
  <c r="H93" i="8"/>
  <c r="H92" i="8"/>
  <c r="H91" i="8"/>
  <c r="H90" i="8"/>
  <c r="H89" i="8"/>
  <c r="H88" i="8"/>
  <c r="H87" i="8"/>
  <c r="H86" i="8"/>
  <c r="H85" i="8"/>
  <c r="H84" i="8"/>
  <c r="H83" i="8"/>
  <c r="H82" i="8"/>
  <c r="H81" i="8"/>
  <c r="H80" i="8"/>
  <c r="H79" i="8"/>
  <c r="H78" i="8"/>
  <c r="H77" i="8"/>
  <c r="H76" i="8"/>
  <c r="H75" i="8"/>
  <c r="H74" i="8"/>
  <c r="H73" i="8"/>
  <c r="H72" i="8"/>
  <c r="H71" i="8"/>
  <c r="H70" i="8"/>
  <c r="H69" i="8"/>
  <c r="H68" i="8"/>
  <c r="H67" i="8"/>
  <c r="H66" i="8"/>
  <c r="H65" i="8"/>
  <c r="H64" i="8"/>
  <c r="H63" i="8"/>
  <c r="H62" i="8"/>
  <c r="H61" i="8"/>
  <c r="H60" i="8"/>
  <c r="H59" i="8"/>
  <c r="H58" i="8"/>
  <c r="H57" i="8"/>
  <c r="H56" i="8"/>
  <c r="H55" i="8"/>
  <c r="H54" i="8"/>
  <c r="H53" i="8"/>
  <c r="H52" i="8"/>
  <c r="H51" i="8"/>
  <c r="H50" i="8"/>
  <c r="H49" i="8"/>
  <c r="H48" i="8"/>
  <c r="H47" i="8"/>
  <c r="H46" i="8"/>
  <c r="H45" i="8"/>
  <c r="H44" i="8"/>
  <c r="H43" i="8"/>
  <c r="H42" i="8"/>
  <c r="H41" i="8"/>
  <c r="H40" i="8"/>
  <c r="H39" i="8"/>
  <c r="H38" i="8"/>
  <c r="H37" i="8"/>
  <c r="H36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H8" i="8"/>
  <c r="H7" i="8"/>
  <c r="H6" i="8"/>
  <c r="H5" i="8"/>
  <c r="H4" i="8"/>
  <c r="H3" i="8"/>
  <c r="H2" i="8"/>
  <c r="L10" i="12" s="1"/>
  <c r="J12" i="12" s="1"/>
  <c r="M8" i="7"/>
  <c r="D9" i="11" s="1"/>
  <c r="C12" i="13" s="1"/>
  <c r="H1242" i="7"/>
  <c r="I1242" i="7" s="1"/>
  <c r="H1241" i="7"/>
  <c r="I1241" i="7" s="1"/>
  <c r="H1240" i="7"/>
  <c r="I1240" i="7" s="1"/>
  <c r="H1239" i="7"/>
  <c r="I1239" i="7" s="1"/>
  <c r="H1238" i="7"/>
  <c r="I1238" i="7" s="1"/>
  <c r="H1237" i="7"/>
  <c r="I1237" i="7" s="1"/>
  <c r="H1236" i="7"/>
  <c r="I1236" i="7" s="1"/>
  <c r="H1235" i="7"/>
  <c r="I1235" i="7" s="1"/>
  <c r="H1234" i="7"/>
  <c r="I1234" i="7" s="1"/>
  <c r="H1233" i="7"/>
  <c r="I1233" i="7" s="1"/>
  <c r="H1232" i="7"/>
  <c r="I1232" i="7" s="1"/>
  <c r="H1231" i="7"/>
  <c r="I1231" i="7" s="1"/>
  <c r="H1230" i="7"/>
  <c r="I1230" i="7" s="1"/>
  <c r="H1229" i="7"/>
  <c r="I1229" i="7" s="1"/>
  <c r="H1228" i="7"/>
  <c r="I1228" i="7" s="1"/>
  <c r="H1227" i="7"/>
  <c r="I1227" i="7" s="1"/>
  <c r="H1226" i="7"/>
  <c r="I1226" i="7" s="1"/>
  <c r="H1225" i="7"/>
  <c r="I1225" i="7" s="1"/>
  <c r="H1224" i="7"/>
  <c r="I1224" i="7" s="1"/>
  <c r="H1223" i="7"/>
  <c r="I1223" i="7" s="1"/>
  <c r="H1222" i="7"/>
  <c r="I1222" i="7" s="1"/>
  <c r="H1221" i="7"/>
  <c r="I1221" i="7" s="1"/>
  <c r="H1220" i="7"/>
  <c r="I1220" i="7" s="1"/>
  <c r="H1219" i="7"/>
  <c r="I1219" i="7" s="1"/>
  <c r="H1218" i="7"/>
  <c r="I1218" i="7" s="1"/>
  <c r="H1217" i="7"/>
  <c r="I1217" i="7" s="1"/>
  <c r="H1216" i="7"/>
  <c r="I1216" i="7" s="1"/>
  <c r="H1215" i="7"/>
  <c r="I1215" i="7" s="1"/>
  <c r="H1214" i="7"/>
  <c r="I1214" i="7" s="1"/>
  <c r="H1213" i="7"/>
  <c r="I1213" i="7" s="1"/>
  <c r="H1212" i="7"/>
  <c r="I1212" i="7" s="1"/>
  <c r="H1211" i="7"/>
  <c r="I1211" i="7" s="1"/>
  <c r="H1210" i="7"/>
  <c r="I1210" i="7" s="1"/>
  <c r="H1209" i="7"/>
  <c r="I1209" i="7" s="1"/>
  <c r="H1208" i="7"/>
  <c r="I1208" i="7" s="1"/>
  <c r="H1207" i="7"/>
  <c r="I1207" i="7" s="1"/>
  <c r="H1206" i="7"/>
  <c r="I1206" i="7" s="1"/>
  <c r="H1205" i="7"/>
  <c r="I1205" i="7" s="1"/>
  <c r="H1204" i="7"/>
  <c r="I1204" i="7" s="1"/>
  <c r="H1203" i="7"/>
  <c r="I1203" i="7" s="1"/>
  <c r="H1202" i="7"/>
  <c r="I1202" i="7" s="1"/>
  <c r="H1201" i="7"/>
  <c r="I1201" i="7" s="1"/>
  <c r="H1200" i="7"/>
  <c r="I1200" i="7" s="1"/>
  <c r="H1199" i="7"/>
  <c r="I1199" i="7" s="1"/>
  <c r="H1198" i="7"/>
  <c r="I1198" i="7" s="1"/>
  <c r="H1197" i="7"/>
  <c r="I1197" i="7" s="1"/>
  <c r="H1196" i="7"/>
  <c r="I1196" i="7" s="1"/>
  <c r="H1195" i="7"/>
  <c r="I1195" i="7" s="1"/>
  <c r="H1194" i="7"/>
  <c r="I1194" i="7" s="1"/>
  <c r="H1193" i="7"/>
  <c r="I1193" i="7" s="1"/>
  <c r="H1192" i="7"/>
  <c r="I1192" i="7" s="1"/>
  <c r="H1191" i="7"/>
  <c r="I1191" i="7" s="1"/>
  <c r="H1190" i="7"/>
  <c r="I1190" i="7" s="1"/>
  <c r="H1189" i="7"/>
  <c r="I1189" i="7" s="1"/>
  <c r="H1188" i="7"/>
  <c r="I1188" i="7" s="1"/>
  <c r="H1187" i="7"/>
  <c r="I1187" i="7" s="1"/>
  <c r="H1186" i="7"/>
  <c r="I1186" i="7" s="1"/>
  <c r="H1185" i="7"/>
  <c r="I1185" i="7" s="1"/>
  <c r="H1184" i="7"/>
  <c r="I1184" i="7" s="1"/>
  <c r="H1183" i="7"/>
  <c r="I1183" i="7" s="1"/>
  <c r="H1182" i="7"/>
  <c r="I1182" i="7" s="1"/>
  <c r="H1181" i="7"/>
  <c r="I1181" i="7" s="1"/>
  <c r="H1180" i="7"/>
  <c r="I1180" i="7" s="1"/>
  <c r="H1179" i="7"/>
  <c r="I1179" i="7" s="1"/>
  <c r="H1178" i="7"/>
  <c r="I1178" i="7" s="1"/>
  <c r="H1177" i="7"/>
  <c r="I1177" i="7" s="1"/>
  <c r="H1176" i="7"/>
  <c r="I1176" i="7" s="1"/>
  <c r="H1175" i="7"/>
  <c r="I1175" i="7" s="1"/>
  <c r="H1174" i="7"/>
  <c r="I1174" i="7" s="1"/>
  <c r="H1173" i="7"/>
  <c r="I1173" i="7" s="1"/>
  <c r="H1172" i="7"/>
  <c r="I1172" i="7" s="1"/>
  <c r="H1171" i="7"/>
  <c r="I1171" i="7" s="1"/>
  <c r="H1170" i="7"/>
  <c r="I1170" i="7" s="1"/>
  <c r="H1169" i="7"/>
  <c r="I1169" i="7" s="1"/>
  <c r="H1168" i="7"/>
  <c r="I1168" i="7" s="1"/>
  <c r="H1167" i="7"/>
  <c r="I1167" i="7" s="1"/>
  <c r="H1166" i="7"/>
  <c r="I1166" i="7" s="1"/>
  <c r="H1165" i="7"/>
  <c r="I1165" i="7" s="1"/>
  <c r="H1164" i="7"/>
  <c r="I1164" i="7" s="1"/>
  <c r="H1163" i="7"/>
  <c r="I1163" i="7" s="1"/>
  <c r="H1162" i="7"/>
  <c r="I1162" i="7" s="1"/>
  <c r="H1161" i="7"/>
  <c r="I1161" i="7" s="1"/>
  <c r="H1160" i="7"/>
  <c r="I1160" i="7" s="1"/>
  <c r="H1159" i="7"/>
  <c r="I1159" i="7" s="1"/>
  <c r="H1158" i="7"/>
  <c r="I1158" i="7" s="1"/>
  <c r="H1157" i="7"/>
  <c r="I1157" i="7" s="1"/>
  <c r="H1156" i="7"/>
  <c r="I1156" i="7" s="1"/>
  <c r="H1155" i="7"/>
  <c r="I1155" i="7" s="1"/>
  <c r="H1154" i="7"/>
  <c r="I1154" i="7" s="1"/>
  <c r="H1153" i="7"/>
  <c r="I1153" i="7" s="1"/>
  <c r="H1152" i="7"/>
  <c r="I1152" i="7" s="1"/>
  <c r="H1151" i="7"/>
  <c r="I1151" i="7" s="1"/>
  <c r="H1150" i="7"/>
  <c r="I1150" i="7" s="1"/>
  <c r="H1149" i="7"/>
  <c r="I1149" i="7" s="1"/>
  <c r="H1148" i="7"/>
  <c r="I1148" i="7" s="1"/>
  <c r="H1147" i="7"/>
  <c r="I1147" i="7" s="1"/>
  <c r="H1146" i="7"/>
  <c r="I1146" i="7" s="1"/>
  <c r="H1145" i="7"/>
  <c r="I1145" i="7" s="1"/>
  <c r="H1144" i="7"/>
  <c r="I1144" i="7" s="1"/>
  <c r="H1143" i="7"/>
  <c r="I1143" i="7" s="1"/>
  <c r="H1142" i="7"/>
  <c r="I1142" i="7" s="1"/>
  <c r="H1141" i="7"/>
  <c r="I1141" i="7" s="1"/>
  <c r="H1140" i="7"/>
  <c r="I1140" i="7" s="1"/>
  <c r="H1139" i="7"/>
  <c r="I1139" i="7" s="1"/>
  <c r="H1138" i="7"/>
  <c r="I1138" i="7" s="1"/>
  <c r="H1137" i="7"/>
  <c r="I1137" i="7" s="1"/>
  <c r="H1136" i="7"/>
  <c r="I1136" i="7" s="1"/>
  <c r="H1135" i="7"/>
  <c r="I1135" i="7" s="1"/>
  <c r="H1134" i="7"/>
  <c r="I1134" i="7" s="1"/>
  <c r="H1133" i="7"/>
  <c r="I1133" i="7" s="1"/>
  <c r="H1132" i="7"/>
  <c r="I1132" i="7" s="1"/>
  <c r="H1131" i="7"/>
  <c r="I1131" i="7" s="1"/>
  <c r="H1130" i="7"/>
  <c r="I1130" i="7" s="1"/>
  <c r="H1129" i="7"/>
  <c r="I1129" i="7" s="1"/>
  <c r="H1128" i="7"/>
  <c r="I1128" i="7" s="1"/>
  <c r="H1127" i="7"/>
  <c r="I1127" i="7" s="1"/>
  <c r="H1126" i="7"/>
  <c r="I1126" i="7" s="1"/>
  <c r="H1125" i="7"/>
  <c r="I1125" i="7" s="1"/>
  <c r="H1124" i="7"/>
  <c r="I1124" i="7" s="1"/>
  <c r="H1123" i="7"/>
  <c r="I1123" i="7" s="1"/>
  <c r="H1122" i="7"/>
  <c r="I1122" i="7" s="1"/>
  <c r="H1121" i="7"/>
  <c r="I1121" i="7" s="1"/>
  <c r="H1120" i="7"/>
  <c r="I1120" i="7" s="1"/>
  <c r="H1119" i="7"/>
  <c r="I1119" i="7" s="1"/>
  <c r="H1118" i="7"/>
  <c r="I1118" i="7" s="1"/>
  <c r="H1117" i="7"/>
  <c r="I1117" i="7" s="1"/>
  <c r="H1116" i="7"/>
  <c r="I1116" i="7" s="1"/>
  <c r="H1115" i="7"/>
  <c r="I1115" i="7" s="1"/>
  <c r="H1114" i="7"/>
  <c r="I1114" i="7" s="1"/>
  <c r="H1113" i="7"/>
  <c r="I1113" i="7" s="1"/>
  <c r="H1112" i="7"/>
  <c r="I1112" i="7" s="1"/>
  <c r="H1111" i="7"/>
  <c r="I1111" i="7" s="1"/>
  <c r="H1110" i="7"/>
  <c r="I1110" i="7" s="1"/>
  <c r="H1109" i="7"/>
  <c r="I1109" i="7" s="1"/>
  <c r="H1108" i="7"/>
  <c r="I1108" i="7" s="1"/>
  <c r="H1107" i="7"/>
  <c r="I1107" i="7" s="1"/>
  <c r="H1106" i="7"/>
  <c r="I1106" i="7" s="1"/>
  <c r="H1105" i="7"/>
  <c r="I1105" i="7" s="1"/>
  <c r="H1104" i="7"/>
  <c r="I1104" i="7" s="1"/>
  <c r="H1103" i="7"/>
  <c r="I1103" i="7" s="1"/>
  <c r="H1102" i="7"/>
  <c r="I1102" i="7" s="1"/>
  <c r="H1101" i="7"/>
  <c r="I1101" i="7" s="1"/>
  <c r="H1100" i="7"/>
  <c r="I1100" i="7" s="1"/>
  <c r="H1099" i="7"/>
  <c r="I1099" i="7" s="1"/>
  <c r="H1098" i="7"/>
  <c r="I1098" i="7" s="1"/>
  <c r="H1097" i="7"/>
  <c r="I1097" i="7" s="1"/>
  <c r="H1096" i="7"/>
  <c r="I1096" i="7" s="1"/>
  <c r="H1095" i="7"/>
  <c r="I1095" i="7" s="1"/>
  <c r="H1094" i="7"/>
  <c r="I1094" i="7" s="1"/>
  <c r="H1093" i="7"/>
  <c r="I1093" i="7" s="1"/>
  <c r="H1092" i="7"/>
  <c r="I1092" i="7" s="1"/>
  <c r="H1091" i="7"/>
  <c r="I1091" i="7" s="1"/>
  <c r="H1090" i="7"/>
  <c r="I1090" i="7" s="1"/>
  <c r="H1089" i="7"/>
  <c r="I1089" i="7" s="1"/>
  <c r="H1088" i="7"/>
  <c r="I1088" i="7" s="1"/>
  <c r="H1087" i="7"/>
  <c r="I1087" i="7" s="1"/>
  <c r="H1086" i="7"/>
  <c r="I1086" i="7" s="1"/>
  <c r="H1085" i="7"/>
  <c r="I1085" i="7" s="1"/>
  <c r="H1084" i="7"/>
  <c r="I1084" i="7" s="1"/>
  <c r="H1083" i="7"/>
  <c r="I1083" i="7" s="1"/>
  <c r="H1082" i="7"/>
  <c r="I1082" i="7" s="1"/>
  <c r="H1081" i="7"/>
  <c r="I1081" i="7" s="1"/>
  <c r="H1080" i="7"/>
  <c r="I1080" i="7" s="1"/>
  <c r="H1079" i="7"/>
  <c r="I1079" i="7" s="1"/>
  <c r="H1078" i="7"/>
  <c r="I1078" i="7" s="1"/>
  <c r="H1077" i="7"/>
  <c r="I1077" i="7" s="1"/>
  <c r="H1076" i="7"/>
  <c r="I1076" i="7" s="1"/>
  <c r="H1075" i="7"/>
  <c r="I1075" i="7" s="1"/>
  <c r="H1074" i="7"/>
  <c r="I1074" i="7" s="1"/>
  <c r="H1073" i="7"/>
  <c r="I1073" i="7" s="1"/>
  <c r="H1072" i="7"/>
  <c r="I1072" i="7" s="1"/>
  <c r="H1071" i="7"/>
  <c r="I1071" i="7" s="1"/>
  <c r="H1070" i="7"/>
  <c r="I1070" i="7" s="1"/>
  <c r="H1069" i="7"/>
  <c r="I1069" i="7" s="1"/>
  <c r="H1068" i="7"/>
  <c r="I1068" i="7" s="1"/>
  <c r="H1067" i="7"/>
  <c r="I1067" i="7" s="1"/>
  <c r="H1066" i="7"/>
  <c r="I1066" i="7" s="1"/>
  <c r="H1065" i="7"/>
  <c r="I1065" i="7" s="1"/>
  <c r="H1064" i="7"/>
  <c r="I1064" i="7" s="1"/>
  <c r="H1063" i="7"/>
  <c r="I1063" i="7" s="1"/>
  <c r="H1062" i="7"/>
  <c r="I1062" i="7" s="1"/>
  <c r="H1061" i="7"/>
  <c r="I1061" i="7" s="1"/>
  <c r="H1060" i="7"/>
  <c r="I1060" i="7" s="1"/>
  <c r="H1059" i="7"/>
  <c r="I1059" i="7" s="1"/>
  <c r="H1058" i="7"/>
  <c r="I1058" i="7" s="1"/>
  <c r="H1057" i="7"/>
  <c r="I1057" i="7" s="1"/>
  <c r="H1056" i="7"/>
  <c r="I1056" i="7" s="1"/>
  <c r="H1055" i="7"/>
  <c r="I1055" i="7" s="1"/>
  <c r="H1054" i="7"/>
  <c r="I1054" i="7" s="1"/>
  <c r="H1053" i="7"/>
  <c r="I1053" i="7" s="1"/>
  <c r="H1052" i="7"/>
  <c r="I1052" i="7" s="1"/>
  <c r="H1051" i="7"/>
  <c r="I1051" i="7" s="1"/>
  <c r="H1050" i="7"/>
  <c r="I1050" i="7" s="1"/>
  <c r="H1049" i="7"/>
  <c r="I1049" i="7" s="1"/>
  <c r="H1048" i="7"/>
  <c r="I1048" i="7" s="1"/>
  <c r="H1047" i="7"/>
  <c r="I1047" i="7" s="1"/>
  <c r="H1046" i="7"/>
  <c r="I1046" i="7" s="1"/>
  <c r="H1045" i="7"/>
  <c r="I1045" i="7" s="1"/>
  <c r="H1044" i="7"/>
  <c r="I1044" i="7" s="1"/>
  <c r="H1043" i="7"/>
  <c r="I1043" i="7" s="1"/>
  <c r="H1042" i="7"/>
  <c r="I1042" i="7" s="1"/>
  <c r="H1041" i="7"/>
  <c r="I1041" i="7" s="1"/>
  <c r="H1040" i="7"/>
  <c r="I1040" i="7" s="1"/>
  <c r="H1039" i="7"/>
  <c r="I1039" i="7" s="1"/>
  <c r="H1038" i="7"/>
  <c r="I1038" i="7" s="1"/>
  <c r="H1037" i="7"/>
  <c r="I1037" i="7" s="1"/>
  <c r="H1036" i="7"/>
  <c r="I1036" i="7" s="1"/>
  <c r="H1035" i="7"/>
  <c r="I1035" i="7" s="1"/>
  <c r="H1034" i="7"/>
  <c r="I1034" i="7" s="1"/>
  <c r="H1033" i="7"/>
  <c r="I1033" i="7" s="1"/>
  <c r="H1032" i="7"/>
  <c r="I1032" i="7" s="1"/>
  <c r="H1031" i="7"/>
  <c r="I1031" i="7" s="1"/>
  <c r="H1030" i="7"/>
  <c r="I1030" i="7" s="1"/>
  <c r="H1029" i="7"/>
  <c r="I1029" i="7" s="1"/>
  <c r="H1028" i="7"/>
  <c r="I1028" i="7" s="1"/>
  <c r="H1027" i="7"/>
  <c r="I1027" i="7" s="1"/>
  <c r="H1026" i="7"/>
  <c r="I1026" i="7" s="1"/>
  <c r="H1025" i="7"/>
  <c r="I1025" i="7" s="1"/>
  <c r="H1024" i="7"/>
  <c r="I1024" i="7" s="1"/>
  <c r="H1023" i="7"/>
  <c r="I1023" i="7" s="1"/>
  <c r="H1022" i="7"/>
  <c r="I1022" i="7" s="1"/>
  <c r="H1021" i="7"/>
  <c r="I1021" i="7" s="1"/>
  <c r="H1020" i="7"/>
  <c r="I1020" i="7" s="1"/>
  <c r="H1019" i="7"/>
  <c r="I1019" i="7" s="1"/>
  <c r="H1018" i="7"/>
  <c r="I1018" i="7" s="1"/>
  <c r="H1017" i="7"/>
  <c r="I1017" i="7" s="1"/>
  <c r="H1016" i="7"/>
  <c r="I1016" i="7" s="1"/>
  <c r="H1015" i="7"/>
  <c r="I1015" i="7" s="1"/>
  <c r="H1014" i="7"/>
  <c r="I1014" i="7" s="1"/>
  <c r="H1013" i="7"/>
  <c r="I1013" i="7" s="1"/>
  <c r="H1012" i="7"/>
  <c r="I1012" i="7" s="1"/>
  <c r="H1011" i="7"/>
  <c r="I1011" i="7" s="1"/>
  <c r="H1010" i="7"/>
  <c r="I1010" i="7" s="1"/>
  <c r="H1009" i="7"/>
  <c r="I1009" i="7" s="1"/>
  <c r="H1008" i="7"/>
  <c r="I1008" i="7" s="1"/>
  <c r="H1007" i="7"/>
  <c r="I1007" i="7" s="1"/>
  <c r="H1006" i="7"/>
  <c r="I1006" i="7" s="1"/>
  <c r="H1005" i="7"/>
  <c r="I1005" i="7" s="1"/>
  <c r="H1004" i="7"/>
  <c r="I1004" i="7" s="1"/>
  <c r="H1003" i="7"/>
  <c r="I1003" i="7" s="1"/>
  <c r="H1002" i="7"/>
  <c r="I1002" i="7" s="1"/>
  <c r="H1001" i="7"/>
  <c r="I1001" i="7" s="1"/>
  <c r="H1000" i="7"/>
  <c r="I1000" i="7" s="1"/>
  <c r="H999" i="7"/>
  <c r="I999" i="7" s="1"/>
  <c r="H998" i="7"/>
  <c r="I998" i="7" s="1"/>
  <c r="H997" i="7"/>
  <c r="I997" i="7" s="1"/>
  <c r="H996" i="7"/>
  <c r="I996" i="7" s="1"/>
  <c r="H995" i="7"/>
  <c r="I995" i="7" s="1"/>
  <c r="H994" i="7"/>
  <c r="I994" i="7" s="1"/>
  <c r="H993" i="7"/>
  <c r="I993" i="7" s="1"/>
  <c r="H992" i="7"/>
  <c r="I992" i="7" s="1"/>
  <c r="H991" i="7"/>
  <c r="I991" i="7" s="1"/>
  <c r="H990" i="7"/>
  <c r="I990" i="7" s="1"/>
  <c r="H989" i="7"/>
  <c r="I989" i="7" s="1"/>
  <c r="H988" i="7"/>
  <c r="I988" i="7" s="1"/>
  <c r="H987" i="7"/>
  <c r="I987" i="7" s="1"/>
  <c r="H986" i="7"/>
  <c r="I986" i="7" s="1"/>
  <c r="H985" i="7"/>
  <c r="I985" i="7" s="1"/>
  <c r="H984" i="7"/>
  <c r="I984" i="7" s="1"/>
  <c r="H983" i="7"/>
  <c r="I983" i="7" s="1"/>
  <c r="H982" i="7"/>
  <c r="I982" i="7" s="1"/>
  <c r="H981" i="7"/>
  <c r="I981" i="7" s="1"/>
  <c r="H980" i="7"/>
  <c r="I980" i="7" s="1"/>
  <c r="H979" i="7"/>
  <c r="I979" i="7" s="1"/>
  <c r="H978" i="7"/>
  <c r="I978" i="7" s="1"/>
  <c r="H977" i="7"/>
  <c r="I977" i="7" s="1"/>
  <c r="H976" i="7"/>
  <c r="I976" i="7" s="1"/>
  <c r="H975" i="7"/>
  <c r="I975" i="7" s="1"/>
  <c r="H974" i="7"/>
  <c r="I974" i="7" s="1"/>
  <c r="H973" i="7"/>
  <c r="I973" i="7" s="1"/>
  <c r="H972" i="7"/>
  <c r="I972" i="7" s="1"/>
  <c r="H971" i="7"/>
  <c r="I971" i="7" s="1"/>
  <c r="H970" i="7"/>
  <c r="I970" i="7" s="1"/>
  <c r="H969" i="7"/>
  <c r="I969" i="7" s="1"/>
  <c r="H968" i="7"/>
  <c r="I968" i="7" s="1"/>
  <c r="H967" i="7"/>
  <c r="I967" i="7" s="1"/>
  <c r="H966" i="7"/>
  <c r="I966" i="7" s="1"/>
  <c r="H965" i="7"/>
  <c r="I965" i="7" s="1"/>
  <c r="H964" i="7"/>
  <c r="I964" i="7" s="1"/>
  <c r="H963" i="7"/>
  <c r="I963" i="7" s="1"/>
  <c r="H962" i="7"/>
  <c r="I962" i="7" s="1"/>
  <c r="H961" i="7"/>
  <c r="I961" i="7" s="1"/>
  <c r="H960" i="7"/>
  <c r="I960" i="7" s="1"/>
  <c r="H959" i="7"/>
  <c r="I959" i="7" s="1"/>
  <c r="H958" i="7"/>
  <c r="I958" i="7" s="1"/>
  <c r="H957" i="7"/>
  <c r="I957" i="7" s="1"/>
  <c r="H956" i="7"/>
  <c r="I956" i="7" s="1"/>
  <c r="H955" i="7"/>
  <c r="I955" i="7" s="1"/>
  <c r="H954" i="7"/>
  <c r="I954" i="7" s="1"/>
  <c r="H953" i="7"/>
  <c r="I953" i="7" s="1"/>
  <c r="H952" i="7"/>
  <c r="I952" i="7" s="1"/>
  <c r="H951" i="7"/>
  <c r="I951" i="7" s="1"/>
  <c r="H950" i="7"/>
  <c r="I950" i="7" s="1"/>
  <c r="H949" i="7"/>
  <c r="I949" i="7" s="1"/>
  <c r="H948" i="7"/>
  <c r="I948" i="7" s="1"/>
  <c r="H947" i="7"/>
  <c r="I947" i="7" s="1"/>
  <c r="H946" i="7"/>
  <c r="I946" i="7" s="1"/>
  <c r="H945" i="7"/>
  <c r="I945" i="7" s="1"/>
  <c r="H944" i="7"/>
  <c r="I944" i="7" s="1"/>
  <c r="H943" i="7"/>
  <c r="I943" i="7" s="1"/>
  <c r="H942" i="7"/>
  <c r="I942" i="7" s="1"/>
  <c r="H941" i="7"/>
  <c r="I941" i="7" s="1"/>
  <c r="H940" i="7"/>
  <c r="I940" i="7" s="1"/>
  <c r="H939" i="7"/>
  <c r="I939" i="7" s="1"/>
  <c r="H938" i="7"/>
  <c r="I938" i="7" s="1"/>
  <c r="H937" i="7"/>
  <c r="I937" i="7" s="1"/>
  <c r="H936" i="7"/>
  <c r="I936" i="7" s="1"/>
  <c r="H935" i="7"/>
  <c r="I935" i="7" s="1"/>
  <c r="H934" i="7"/>
  <c r="I934" i="7" s="1"/>
  <c r="H933" i="7"/>
  <c r="I933" i="7" s="1"/>
  <c r="H932" i="7"/>
  <c r="I932" i="7" s="1"/>
  <c r="H931" i="7"/>
  <c r="I931" i="7" s="1"/>
  <c r="H930" i="7"/>
  <c r="I930" i="7" s="1"/>
  <c r="H929" i="7"/>
  <c r="I929" i="7" s="1"/>
  <c r="H928" i="7"/>
  <c r="I928" i="7" s="1"/>
  <c r="H927" i="7"/>
  <c r="I927" i="7" s="1"/>
  <c r="H926" i="7"/>
  <c r="I926" i="7" s="1"/>
  <c r="H925" i="7"/>
  <c r="I925" i="7" s="1"/>
  <c r="H924" i="7"/>
  <c r="I924" i="7" s="1"/>
  <c r="H923" i="7"/>
  <c r="I923" i="7" s="1"/>
  <c r="H922" i="7"/>
  <c r="I922" i="7" s="1"/>
  <c r="H921" i="7"/>
  <c r="I921" i="7" s="1"/>
  <c r="H920" i="7"/>
  <c r="I920" i="7" s="1"/>
  <c r="H919" i="7"/>
  <c r="I919" i="7" s="1"/>
  <c r="H918" i="7"/>
  <c r="I918" i="7" s="1"/>
  <c r="H917" i="7"/>
  <c r="I917" i="7" s="1"/>
  <c r="H916" i="7"/>
  <c r="I916" i="7" s="1"/>
  <c r="H915" i="7"/>
  <c r="I915" i="7" s="1"/>
  <c r="H914" i="7"/>
  <c r="I914" i="7" s="1"/>
  <c r="H913" i="7"/>
  <c r="I913" i="7" s="1"/>
  <c r="H912" i="7"/>
  <c r="I912" i="7" s="1"/>
  <c r="H911" i="7"/>
  <c r="I911" i="7" s="1"/>
  <c r="H910" i="7"/>
  <c r="I910" i="7" s="1"/>
  <c r="H909" i="7"/>
  <c r="I909" i="7" s="1"/>
  <c r="H908" i="7"/>
  <c r="I908" i="7" s="1"/>
  <c r="H907" i="7"/>
  <c r="I907" i="7" s="1"/>
  <c r="H906" i="7"/>
  <c r="I906" i="7" s="1"/>
  <c r="H905" i="7"/>
  <c r="I905" i="7" s="1"/>
  <c r="H904" i="7"/>
  <c r="I904" i="7" s="1"/>
  <c r="H903" i="7"/>
  <c r="I903" i="7" s="1"/>
  <c r="H902" i="7"/>
  <c r="I902" i="7" s="1"/>
  <c r="H901" i="7"/>
  <c r="I901" i="7" s="1"/>
  <c r="H900" i="7"/>
  <c r="I900" i="7" s="1"/>
  <c r="H899" i="7"/>
  <c r="I899" i="7" s="1"/>
  <c r="H898" i="7"/>
  <c r="I898" i="7" s="1"/>
  <c r="H897" i="7"/>
  <c r="I897" i="7" s="1"/>
  <c r="H896" i="7"/>
  <c r="I896" i="7" s="1"/>
  <c r="H895" i="7"/>
  <c r="I895" i="7" s="1"/>
  <c r="H894" i="7"/>
  <c r="I894" i="7" s="1"/>
  <c r="H893" i="7"/>
  <c r="I893" i="7" s="1"/>
  <c r="H892" i="7"/>
  <c r="I892" i="7" s="1"/>
  <c r="H891" i="7"/>
  <c r="I891" i="7" s="1"/>
  <c r="H890" i="7"/>
  <c r="I890" i="7" s="1"/>
  <c r="H889" i="7"/>
  <c r="I889" i="7" s="1"/>
  <c r="H888" i="7"/>
  <c r="I888" i="7" s="1"/>
  <c r="H887" i="7"/>
  <c r="I887" i="7" s="1"/>
  <c r="H886" i="7"/>
  <c r="I886" i="7" s="1"/>
  <c r="H885" i="7"/>
  <c r="I885" i="7" s="1"/>
  <c r="H884" i="7"/>
  <c r="I884" i="7" s="1"/>
  <c r="H883" i="7"/>
  <c r="I883" i="7" s="1"/>
  <c r="H882" i="7"/>
  <c r="I882" i="7" s="1"/>
  <c r="H881" i="7"/>
  <c r="I881" i="7" s="1"/>
  <c r="H880" i="7"/>
  <c r="I880" i="7" s="1"/>
  <c r="H879" i="7"/>
  <c r="I879" i="7" s="1"/>
  <c r="H878" i="7"/>
  <c r="I878" i="7" s="1"/>
  <c r="H877" i="7"/>
  <c r="I877" i="7" s="1"/>
  <c r="H876" i="7"/>
  <c r="I876" i="7" s="1"/>
  <c r="H875" i="7"/>
  <c r="I875" i="7" s="1"/>
  <c r="H874" i="7"/>
  <c r="I874" i="7" s="1"/>
  <c r="H873" i="7"/>
  <c r="I873" i="7" s="1"/>
  <c r="H872" i="7"/>
  <c r="I872" i="7" s="1"/>
  <c r="H871" i="7"/>
  <c r="I871" i="7" s="1"/>
  <c r="H870" i="7"/>
  <c r="I870" i="7" s="1"/>
  <c r="H869" i="7"/>
  <c r="I869" i="7" s="1"/>
  <c r="H868" i="7"/>
  <c r="I868" i="7" s="1"/>
  <c r="H867" i="7"/>
  <c r="I867" i="7" s="1"/>
  <c r="H866" i="7"/>
  <c r="I866" i="7" s="1"/>
  <c r="H865" i="7"/>
  <c r="I865" i="7" s="1"/>
  <c r="H864" i="7"/>
  <c r="I864" i="7" s="1"/>
  <c r="H863" i="7"/>
  <c r="I863" i="7" s="1"/>
  <c r="H862" i="7"/>
  <c r="I862" i="7" s="1"/>
  <c r="H861" i="7"/>
  <c r="I861" i="7" s="1"/>
  <c r="H860" i="7"/>
  <c r="I860" i="7" s="1"/>
  <c r="H859" i="7"/>
  <c r="I859" i="7" s="1"/>
  <c r="H858" i="7"/>
  <c r="I858" i="7" s="1"/>
  <c r="H857" i="7"/>
  <c r="I857" i="7" s="1"/>
  <c r="H856" i="7"/>
  <c r="I856" i="7" s="1"/>
  <c r="H855" i="7"/>
  <c r="I855" i="7" s="1"/>
  <c r="H854" i="7"/>
  <c r="I854" i="7" s="1"/>
  <c r="H853" i="7"/>
  <c r="I853" i="7" s="1"/>
  <c r="H852" i="7"/>
  <c r="I852" i="7" s="1"/>
  <c r="H851" i="7"/>
  <c r="I851" i="7" s="1"/>
  <c r="H850" i="7"/>
  <c r="I850" i="7" s="1"/>
  <c r="H849" i="7"/>
  <c r="I849" i="7" s="1"/>
  <c r="H848" i="7"/>
  <c r="I848" i="7" s="1"/>
  <c r="H847" i="7"/>
  <c r="I847" i="7" s="1"/>
  <c r="H846" i="7"/>
  <c r="I846" i="7" s="1"/>
  <c r="H845" i="7"/>
  <c r="I845" i="7" s="1"/>
  <c r="H844" i="7"/>
  <c r="I844" i="7" s="1"/>
  <c r="H843" i="7"/>
  <c r="I843" i="7" s="1"/>
  <c r="H842" i="7"/>
  <c r="I842" i="7" s="1"/>
  <c r="H841" i="7"/>
  <c r="I841" i="7" s="1"/>
  <c r="H840" i="7"/>
  <c r="I840" i="7" s="1"/>
  <c r="H839" i="7"/>
  <c r="I839" i="7" s="1"/>
  <c r="H838" i="7"/>
  <c r="I838" i="7" s="1"/>
  <c r="H837" i="7"/>
  <c r="I837" i="7" s="1"/>
  <c r="H836" i="7"/>
  <c r="I836" i="7" s="1"/>
  <c r="H835" i="7"/>
  <c r="I835" i="7" s="1"/>
  <c r="H834" i="7"/>
  <c r="I834" i="7" s="1"/>
  <c r="H833" i="7"/>
  <c r="I833" i="7" s="1"/>
  <c r="H832" i="7"/>
  <c r="I832" i="7" s="1"/>
  <c r="H831" i="7"/>
  <c r="I831" i="7" s="1"/>
  <c r="H830" i="7"/>
  <c r="I830" i="7" s="1"/>
  <c r="H829" i="7"/>
  <c r="I829" i="7" s="1"/>
  <c r="H828" i="7"/>
  <c r="I828" i="7" s="1"/>
  <c r="H827" i="7"/>
  <c r="I827" i="7" s="1"/>
  <c r="H826" i="7"/>
  <c r="I826" i="7" s="1"/>
  <c r="H825" i="7"/>
  <c r="I825" i="7" s="1"/>
  <c r="H824" i="7"/>
  <c r="I824" i="7" s="1"/>
  <c r="H823" i="7"/>
  <c r="I823" i="7" s="1"/>
  <c r="H822" i="7"/>
  <c r="I822" i="7" s="1"/>
  <c r="H821" i="7"/>
  <c r="I821" i="7" s="1"/>
  <c r="H820" i="7"/>
  <c r="I820" i="7" s="1"/>
  <c r="H819" i="7"/>
  <c r="I819" i="7" s="1"/>
  <c r="H818" i="7"/>
  <c r="I818" i="7" s="1"/>
  <c r="H817" i="7"/>
  <c r="I817" i="7" s="1"/>
  <c r="H816" i="7"/>
  <c r="I816" i="7" s="1"/>
  <c r="H815" i="7"/>
  <c r="I815" i="7" s="1"/>
  <c r="H814" i="7"/>
  <c r="I814" i="7" s="1"/>
  <c r="H813" i="7"/>
  <c r="I813" i="7" s="1"/>
  <c r="H812" i="7"/>
  <c r="I812" i="7" s="1"/>
  <c r="H811" i="7"/>
  <c r="I811" i="7" s="1"/>
  <c r="H810" i="7"/>
  <c r="I810" i="7" s="1"/>
  <c r="H809" i="7"/>
  <c r="I809" i="7" s="1"/>
  <c r="H808" i="7"/>
  <c r="I808" i="7" s="1"/>
  <c r="H807" i="7"/>
  <c r="I807" i="7" s="1"/>
  <c r="H806" i="7"/>
  <c r="I806" i="7" s="1"/>
  <c r="H805" i="7"/>
  <c r="I805" i="7" s="1"/>
  <c r="H804" i="7"/>
  <c r="I804" i="7" s="1"/>
  <c r="H803" i="7"/>
  <c r="I803" i="7" s="1"/>
  <c r="H802" i="7"/>
  <c r="I802" i="7" s="1"/>
  <c r="H801" i="7"/>
  <c r="I801" i="7" s="1"/>
  <c r="H800" i="7"/>
  <c r="I800" i="7" s="1"/>
  <c r="H799" i="7"/>
  <c r="I799" i="7" s="1"/>
  <c r="H798" i="7"/>
  <c r="I798" i="7" s="1"/>
  <c r="H797" i="7"/>
  <c r="I797" i="7" s="1"/>
  <c r="H796" i="7"/>
  <c r="I796" i="7" s="1"/>
  <c r="H795" i="7"/>
  <c r="I795" i="7" s="1"/>
  <c r="H794" i="7"/>
  <c r="I794" i="7" s="1"/>
  <c r="H793" i="7"/>
  <c r="I793" i="7" s="1"/>
  <c r="H792" i="7"/>
  <c r="I792" i="7" s="1"/>
  <c r="H791" i="7"/>
  <c r="I791" i="7" s="1"/>
  <c r="H790" i="7"/>
  <c r="I790" i="7" s="1"/>
  <c r="H789" i="7"/>
  <c r="I789" i="7" s="1"/>
  <c r="H788" i="7"/>
  <c r="I788" i="7" s="1"/>
  <c r="H787" i="7"/>
  <c r="I787" i="7" s="1"/>
  <c r="H786" i="7"/>
  <c r="I786" i="7" s="1"/>
  <c r="H785" i="7"/>
  <c r="I785" i="7" s="1"/>
  <c r="H784" i="7"/>
  <c r="I784" i="7" s="1"/>
  <c r="H783" i="7"/>
  <c r="I783" i="7" s="1"/>
  <c r="H782" i="7"/>
  <c r="I782" i="7" s="1"/>
  <c r="H781" i="7"/>
  <c r="I781" i="7" s="1"/>
  <c r="H780" i="7"/>
  <c r="I780" i="7" s="1"/>
  <c r="H779" i="7"/>
  <c r="I779" i="7" s="1"/>
  <c r="H778" i="7"/>
  <c r="I778" i="7" s="1"/>
  <c r="H777" i="7"/>
  <c r="I777" i="7" s="1"/>
  <c r="H776" i="7"/>
  <c r="I776" i="7" s="1"/>
  <c r="H775" i="7"/>
  <c r="I775" i="7" s="1"/>
  <c r="H774" i="7"/>
  <c r="I774" i="7" s="1"/>
  <c r="H773" i="7"/>
  <c r="I773" i="7" s="1"/>
  <c r="H772" i="7"/>
  <c r="I772" i="7" s="1"/>
  <c r="H771" i="7"/>
  <c r="I771" i="7" s="1"/>
  <c r="H770" i="7"/>
  <c r="I770" i="7" s="1"/>
  <c r="H769" i="7"/>
  <c r="I769" i="7" s="1"/>
  <c r="H768" i="7"/>
  <c r="I768" i="7" s="1"/>
  <c r="H767" i="7"/>
  <c r="I767" i="7" s="1"/>
  <c r="H766" i="7"/>
  <c r="I766" i="7" s="1"/>
  <c r="H765" i="7"/>
  <c r="I765" i="7" s="1"/>
  <c r="H764" i="7"/>
  <c r="I764" i="7" s="1"/>
  <c r="H763" i="7"/>
  <c r="I763" i="7" s="1"/>
  <c r="H762" i="7"/>
  <c r="I762" i="7" s="1"/>
  <c r="H761" i="7"/>
  <c r="I761" i="7" s="1"/>
  <c r="H760" i="7"/>
  <c r="I760" i="7" s="1"/>
  <c r="H759" i="7"/>
  <c r="I759" i="7" s="1"/>
  <c r="H758" i="7"/>
  <c r="I758" i="7" s="1"/>
  <c r="H757" i="7"/>
  <c r="I757" i="7" s="1"/>
  <c r="H756" i="7"/>
  <c r="I756" i="7" s="1"/>
  <c r="H755" i="7"/>
  <c r="I755" i="7" s="1"/>
  <c r="H754" i="7"/>
  <c r="I754" i="7" s="1"/>
  <c r="H753" i="7"/>
  <c r="I753" i="7" s="1"/>
  <c r="H752" i="7"/>
  <c r="I752" i="7" s="1"/>
  <c r="H751" i="7"/>
  <c r="I751" i="7" s="1"/>
  <c r="H750" i="7"/>
  <c r="I750" i="7" s="1"/>
  <c r="H749" i="7"/>
  <c r="I749" i="7" s="1"/>
  <c r="H748" i="7"/>
  <c r="I748" i="7" s="1"/>
  <c r="H747" i="7"/>
  <c r="I747" i="7" s="1"/>
  <c r="H746" i="7"/>
  <c r="I746" i="7" s="1"/>
  <c r="H745" i="7"/>
  <c r="I745" i="7" s="1"/>
  <c r="H744" i="7"/>
  <c r="I744" i="7" s="1"/>
  <c r="H743" i="7"/>
  <c r="I743" i="7" s="1"/>
  <c r="H742" i="7"/>
  <c r="I742" i="7" s="1"/>
  <c r="H741" i="7"/>
  <c r="I741" i="7" s="1"/>
  <c r="H740" i="7"/>
  <c r="I740" i="7" s="1"/>
  <c r="H739" i="7"/>
  <c r="I739" i="7" s="1"/>
  <c r="H738" i="7"/>
  <c r="I738" i="7" s="1"/>
  <c r="H737" i="7"/>
  <c r="I737" i="7" s="1"/>
  <c r="H736" i="7"/>
  <c r="I736" i="7" s="1"/>
  <c r="H735" i="7"/>
  <c r="I735" i="7" s="1"/>
  <c r="H734" i="7"/>
  <c r="I734" i="7" s="1"/>
  <c r="H733" i="7"/>
  <c r="I733" i="7" s="1"/>
  <c r="H732" i="7"/>
  <c r="I732" i="7" s="1"/>
  <c r="H731" i="7"/>
  <c r="I731" i="7" s="1"/>
  <c r="H730" i="7"/>
  <c r="I730" i="7" s="1"/>
  <c r="H729" i="7"/>
  <c r="I729" i="7" s="1"/>
  <c r="H728" i="7"/>
  <c r="I728" i="7" s="1"/>
  <c r="H727" i="7"/>
  <c r="I727" i="7" s="1"/>
  <c r="H726" i="7"/>
  <c r="I726" i="7" s="1"/>
  <c r="H725" i="7"/>
  <c r="I725" i="7" s="1"/>
  <c r="H724" i="7"/>
  <c r="I724" i="7" s="1"/>
  <c r="H723" i="7"/>
  <c r="I723" i="7" s="1"/>
  <c r="H722" i="7"/>
  <c r="I722" i="7" s="1"/>
  <c r="H721" i="7"/>
  <c r="I721" i="7" s="1"/>
  <c r="H720" i="7"/>
  <c r="I720" i="7" s="1"/>
  <c r="H719" i="7"/>
  <c r="I719" i="7" s="1"/>
  <c r="H718" i="7"/>
  <c r="I718" i="7" s="1"/>
  <c r="H717" i="7"/>
  <c r="I717" i="7" s="1"/>
  <c r="H716" i="7"/>
  <c r="I716" i="7" s="1"/>
  <c r="H715" i="7"/>
  <c r="I715" i="7" s="1"/>
  <c r="H714" i="7"/>
  <c r="I714" i="7" s="1"/>
  <c r="H713" i="7"/>
  <c r="I713" i="7" s="1"/>
  <c r="H712" i="7"/>
  <c r="I712" i="7" s="1"/>
  <c r="H711" i="7"/>
  <c r="I711" i="7" s="1"/>
  <c r="H710" i="7"/>
  <c r="I710" i="7" s="1"/>
  <c r="H709" i="7"/>
  <c r="I709" i="7" s="1"/>
  <c r="H708" i="7"/>
  <c r="I708" i="7" s="1"/>
  <c r="H707" i="7"/>
  <c r="I707" i="7" s="1"/>
  <c r="H706" i="7"/>
  <c r="I706" i="7" s="1"/>
  <c r="H705" i="7"/>
  <c r="I705" i="7" s="1"/>
  <c r="H704" i="7"/>
  <c r="I704" i="7" s="1"/>
  <c r="H703" i="7"/>
  <c r="I703" i="7" s="1"/>
  <c r="H702" i="7"/>
  <c r="I702" i="7" s="1"/>
  <c r="H701" i="7"/>
  <c r="I701" i="7" s="1"/>
  <c r="H700" i="7"/>
  <c r="I700" i="7" s="1"/>
  <c r="H699" i="7"/>
  <c r="I699" i="7" s="1"/>
  <c r="H698" i="7"/>
  <c r="I698" i="7" s="1"/>
  <c r="H697" i="7"/>
  <c r="I697" i="7" s="1"/>
  <c r="H696" i="7"/>
  <c r="I696" i="7" s="1"/>
  <c r="H695" i="7"/>
  <c r="I695" i="7" s="1"/>
  <c r="H694" i="7"/>
  <c r="I694" i="7" s="1"/>
  <c r="H693" i="7"/>
  <c r="I693" i="7" s="1"/>
  <c r="H692" i="7"/>
  <c r="I692" i="7" s="1"/>
  <c r="H691" i="7"/>
  <c r="I691" i="7" s="1"/>
  <c r="H690" i="7"/>
  <c r="I690" i="7" s="1"/>
  <c r="H689" i="7"/>
  <c r="I689" i="7" s="1"/>
  <c r="H688" i="7"/>
  <c r="I688" i="7" s="1"/>
  <c r="H687" i="7"/>
  <c r="I687" i="7" s="1"/>
  <c r="H686" i="7"/>
  <c r="I686" i="7" s="1"/>
  <c r="H685" i="7"/>
  <c r="I685" i="7" s="1"/>
  <c r="H684" i="7"/>
  <c r="I684" i="7" s="1"/>
  <c r="H683" i="7"/>
  <c r="I683" i="7" s="1"/>
  <c r="H682" i="7"/>
  <c r="I682" i="7" s="1"/>
  <c r="H681" i="7"/>
  <c r="I681" i="7" s="1"/>
  <c r="H680" i="7"/>
  <c r="I680" i="7" s="1"/>
  <c r="H679" i="7"/>
  <c r="I679" i="7" s="1"/>
  <c r="H678" i="7"/>
  <c r="I678" i="7" s="1"/>
  <c r="H677" i="7"/>
  <c r="I677" i="7" s="1"/>
  <c r="H676" i="7"/>
  <c r="I676" i="7" s="1"/>
  <c r="H675" i="7"/>
  <c r="I675" i="7" s="1"/>
  <c r="H674" i="7"/>
  <c r="I674" i="7" s="1"/>
  <c r="H673" i="7"/>
  <c r="I673" i="7" s="1"/>
  <c r="H672" i="7"/>
  <c r="I672" i="7" s="1"/>
  <c r="H671" i="7"/>
  <c r="I671" i="7" s="1"/>
  <c r="H670" i="7"/>
  <c r="I670" i="7" s="1"/>
  <c r="H669" i="7"/>
  <c r="I669" i="7" s="1"/>
  <c r="H668" i="7"/>
  <c r="I668" i="7" s="1"/>
  <c r="H667" i="7"/>
  <c r="I667" i="7" s="1"/>
  <c r="H666" i="7"/>
  <c r="I666" i="7" s="1"/>
  <c r="H665" i="7"/>
  <c r="I665" i="7" s="1"/>
  <c r="H664" i="7"/>
  <c r="I664" i="7" s="1"/>
  <c r="H663" i="7"/>
  <c r="I663" i="7" s="1"/>
  <c r="H662" i="7"/>
  <c r="I662" i="7" s="1"/>
  <c r="H661" i="7"/>
  <c r="I661" i="7" s="1"/>
  <c r="H660" i="7"/>
  <c r="I660" i="7" s="1"/>
  <c r="H659" i="7"/>
  <c r="I659" i="7" s="1"/>
  <c r="H658" i="7"/>
  <c r="I658" i="7" s="1"/>
  <c r="H657" i="7"/>
  <c r="I657" i="7" s="1"/>
  <c r="H656" i="7"/>
  <c r="I656" i="7" s="1"/>
  <c r="H655" i="7"/>
  <c r="I655" i="7" s="1"/>
  <c r="H654" i="7"/>
  <c r="I654" i="7" s="1"/>
  <c r="H653" i="7"/>
  <c r="I653" i="7" s="1"/>
  <c r="H652" i="7"/>
  <c r="I652" i="7" s="1"/>
  <c r="H651" i="7"/>
  <c r="I651" i="7" s="1"/>
  <c r="H650" i="7"/>
  <c r="I650" i="7" s="1"/>
  <c r="H649" i="7"/>
  <c r="I649" i="7" s="1"/>
  <c r="H648" i="7"/>
  <c r="I648" i="7" s="1"/>
  <c r="H647" i="7"/>
  <c r="I647" i="7" s="1"/>
  <c r="H646" i="7"/>
  <c r="I646" i="7" s="1"/>
  <c r="H645" i="7"/>
  <c r="I645" i="7" s="1"/>
  <c r="H644" i="7"/>
  <c r="I644" i="7" s="1"/>
  <c r="H643" i="7"/>
  <c r="I643" i="7" s="1"/>
  <c r="H642" i="7"/>
  <c r="I642" i="7" s="1"/>
  <c r="H641" i="7"/>
  <c r="I641" i="7" s="1"/>
  <c r="H640" i="7"/>
  <c r="I640" i="7" s="1"/>
  <c r="H639" i="7"/>
  <c r="I639" i="7" s="1"/>
  <c r="H638" i="7"/>
  <c r="I638" i="7" s="1"/>
  <c r="H637" i="7"/>
  <c r="I637" i="7" s="1"/>
  <c r="H636" i="7"/>
  <c r="I636" i="7" s="1"/>
  <c r="H635" i="7"/>
  <c r="I635" i="7" s="1"/>
  <c r="H634" i="7"/>
  <c r="I634" i="7" s="1"/>
  <c r="H633" i="7"/>
  <c r="I633" i="7" s="1"/>
  <c r="H632" i="7"/>
  <c r="I632" i="7" s="1"/>
  <c r="H631" i="7"/>
  <c r="I631" i="7" s="1"/>
  <c r="H630" i="7"/>
  <c r="I630" i="7" s="1"/>
  <c r="H629" i="7"/>
  <c r="I629" i="7" s="1"/>
  <c r="H628" i="7"/>
  <c r="I628" i="7" s="1"/>
  <c r="H627" i="7"/>
  <c r="I627" i="7" s="1"/>
  <c r="H626" i="7"/>
  <c r="I626" i="7" s="1"/>
  <c r="H625" i="7"/>
  <c r="I625" i="7" s="1"/>
  <c r="H624" i="7"/>
  <c r="I624" i="7" s="1"/>
  <c r="H623" i="7"/>
  <c r="I623" i="7" s="1"/>
  <c r="H622" i="7"/>
  <c r="I622" i="7" s="1"/>
  <c r="H621" i="7"/>
  <c r="I621" i="7" s="1"/>
  <c r="H620" i="7"/>
  <c r="I620" i="7" s="1"/>
  <c r="H619" i="7"/>
  <c r="I619" i="7" s="1"/>
  <c r="H618" i="7"/>
  <c r="I618" i="7" s="1"/>
  <c r="H617" i="7"/>
  <c r="I617" i="7" s="1"/>
  <c r="H616" i="7"/>
  <c r="I616" i="7" s="1"/>
  <c r="H615" i="7"/>
  <c r="I615" i="7" s="1"/>
  <c r="H614" i="7"/>
  <c r="I614" i="7" s="1"/>
  <c r="H613" i="7"/>
  <c r="I613" i="7" s="1"/>
  <c r="H612" i="7"/>
  <c r="I612" i="7" s="1"/>
  <c r="H611" i="7"/>
  <c r="I611" i="7" s="1"/>
  <c r="H610" i="7"/>
  <c r="I610" i="7" s="1"/>
  <c r="H609" i="7"/>
  <c r="I609" i="7" s="1"/>
  <c r="H608" i="7"/>
  <c r="I608" i="7" s="1"/>
  <c r="H607" i="7"/>
  <c r="I607" i="7" s="1"/>
  <c r="H606" i="7"/>
  <c r="I606" i="7" s="1"/>
  <c r="H605" i="7"/>
  <c r="I605" i="7" s="1"/>
  <c r="H604" i="7"/>
  <c r="I604" i="7" s="1"/>
  <c r="H603" i="7"/>
  <c r="I603" i="7" s="1"/>
  <c r="H602" i="7"/>
  <c r="I602" i="7" s="1"/>
  <c r="H601" i="7"/>
  <c r="I601" i="7" s="1"/>
  <c r="H600" i="7"/>
  <c r="I600" i="7" s="1"/>
  <c r="H599" i="7"/>
  <c r="I599" i="7" s="1"/>
  <c r="H598" i="7"/>
  <c r="I598" i="7" s="1"/>
  <c r="H597" i="7"/>
  <c r="I597" i="7" s="1"/>
  <c r="H596" i="7"/>
  <c r="I596" i="7" s="1"/>
  <c r="H595" i="7"/>
  <c r="I595" i="7" s="1"/>
  <c r="H594" i="7"/>
  <c r="I594" i="7" s="1"/>
  <c r="H593" i="7"/>
  <c r="I593" i="7" s="1"/>
  <c r="H592" i="7"/>
  <c r="I592" i="7" s="1"/>
  <c r="H591" i="7"/>
  <c r="I591" i="7" s="1"/>
  <c r="H590" i="7"/>
  <c r="I590" i="7" s="1"/>
  <c r="H589" i="7"/>
  <c r="I589" i="7" s="1"/>
  <c r="H588" i="7"/>
  <c r="I588" i="7" s="1"/>
  <c r="H587" i="7"/>
  <c r="I587" i="7" s="1"/>
  <c r="H586" i="7"/>
  <c r="I586" i="7" s="1"/>
  <c r="H585" i="7"/>
  <c r="I585" i="7" s="1"/>
  <c r="H584" i="7"/>
  <c r="I584" i="7" s="1"/>
  <c r="H583" i="7"/>
  <c r="I583" i="7" s="1"/>
  <c r="H582" i="7"/>
  <c r="I582" i="7" s="1"/>
  <c r="H581" i="7"/>
  <c r="I581" i="7" s="1"/>
  <c r="H580" i="7"/>
  <c r="I580" i="7" s="1"/>
  <c r="H579" i="7"/>
  <c r="I579" i="7" s="1"/>
  <c r="H578" i="7"/>
  <c r="I578" i="7" s="1"/>
  <c r="H577" i="7"/>
  <c r="I577" i="7" s="1"/>
  <c r="H576" i="7"/>
  <c r="I576" i="7" s="1"/>
  <c r="H575" i="7"/>
  <c r="I575" i="7" s="1"/>
  <c r="H574" i="7"/>
  <c r="I574" i="7" s="1"/>
  <c r="H573" i="7"/>
  <c r="I573" i="7" s="1"/>
  <c r="H572" i="7"/>
  <c r="I572" i="7" s="1"/>
  <c r="H571" i="7"/>
  <c r="I571" i="7" s="1"/>
  <c r="H570" i="7"/>
  <c r="I570" i="7" s="1"/>
  <c r="H569" i="7"/>
  <c r="I569" i="7" s="1"/>
  <c r="H568" i="7"/>
  <c r="I568" i="7" s="1"/>
  <c r="H567" i="7"/>
  <c r="I567" i="7" s="1"/>
  <c r="H566" i="7"/>
  <c r="I566" i="7" s="1"/>
  <c r="H565" i="7"/>
  <c r="I565" i="7" s="1"/>
  <c r="H564" i="7"/>
  <c r="I564" i="7" s="1"/>
  <c r="H563" i="7"/>
  <c r="I563" i="7" s="1"/>
  <c r="H562" i="7"/>
  <c r="I562" i="7" s="1"/>
  <c r="H561" i="7"/>
  <c r="I561" i="7" s="1"/>
  <c r="H560" i="7"/>
  <c r="I560" i="7" s="1"/>
  <c r="H559" i="7"/>
  <c r="I559" i="7" s="1"/>
  <c r="H558" i="7"/>
  <c r="I558" i="7" s="1"/>
  <c r="H557" i="7"/>
  <c r="I557" i="7" s="1"/>
  <c r="H556" i="7"/>
  <c r="I556" i="7" s="1"/>
  <c r="H555" i="7"/>
  <c r="I555" i="7" s="1"/>
  <c r="H554" i="7"/>
  <c r="I554" i="7" s="1"/>
  <c r="H553" i="7"/>
  <c r="I553" i="7" s="1"/>
  <c r="H552" i="7"/>
  <c r="I552" i="7" s="1"/>
  <c r="H551" i="7"/>
  <c r="I551" i="7" s="1"/>
  <c r="H550" i="7"/>
  <c r="I550" i="7" s="1"/>
  <c r="H549" i="7"/>
  <c r="I549" i="7" s="1"/>
  <c r="H548" i="7"/>
  <c r="I548" i="7" s="1"/>
  <c r="H547" i="7"/>
  <c r="I547" i="7" s="1"/>
  <c r="H546" i="7"/>
  <c r="I546" i="7" s="1"/>
  <c r="H545" i="7"/>
  <c r="I545" i="7" s="1"/>
  <c r="H544" i="7"/>
  <c r="I544" i="7" s="1"/>
  <c r="H543" i="7"/>
  <c r="I543" i="7" s="1"/>
  <c r="H542" i="7"/>
  <c r="I542" i="7" s="1"/>
  <c r="H541" i="7"/>
  <c r="I541" i="7" s="1"/>
  <c r="H540" i="7"/>
  <c r="I540" i="7" s="1"/>
  <c r="H539" i="7"/>
  <c r="I539" i="7" s="1"/>
  <c r="H538" i="7"/>
  <c r="I538" i="7" s="1"/>
  <c r="H537" i="7"/>
  <c r="I537" i="7" s="1"/>
  <c r="H536" i="7"/>
  <c r="I536" i="7" s="1"/>
  <c r="H535" i="7"/>
  <c r="I535" i="7" s="1"/>
  <c r="H534" i="7"/>
  <c r="I534" i="7" s="1"/>
  <c r="H533" i="7"/>
  <c r="I533" i="7" s="1"/>
  <c r="H532" i="7"/>
  <c r="I532" i="7" s="1"/>
  <c r="H531" i="7"/>
  <c r="I531" i="7" s="1"/>
  <c r="H530" i="7"/>
  <c r="I530" i="7" s="1"/>
  <c r="H529" i="7"/>
  <c r="I529" i="7" s="1"/>
  <c r="H528" i="7"/>
  <c r="I528" i="7" s="1"/>
  <c r="H527" i="7"/>
  <c r="I527" i="7" s="1"/>
  <c r="H526" i="7"/>
  <c r="I526" i="7" s="1"/>
  <c r="H525" i="7"/>
  <c r="I525" i="7" s="1"/>
  <c r="H524" i="7"/>
  <c r="I524" i="7" s="1"/>
  <c r="H523" i="7"/>
  <c r="I523" i="7" s="1"/>
  <c r="H522" i="7"/>
  <c r="I522" i="7" s="1"/>
  <c r="H521" i="7"/>
  <c r="I521" i="7" s="1"/>
  <c r="H520" i="7"/>
  <c r="I520" i="7" s="1"/>
  <c r="H519" i="7"/>
  <c r="I519" i="7" s="1"/>
  <c r="H518" i="7"/>
  <c r="I518" i="7" s="1"/>
  <c r="H517" i="7"/>
  <c r="I517" i="7" s="1"/>
  <c r="H516" i="7"/>
  <c r="I516" i="7" s="1"/>
  <c r="H515" i="7"/>
  <c r="I515" i="7" s="1"/>
  <c r="H514" i="7"/>
  <c r="I514" i="7" s="1"/>
  <c r="H513" i="7"/>
  <c r="I513" i="7" s="1"/>
  <c r="H512" i="7"/>
  <c r="I512" i="7" s="1"/>
  <c r="H511" i="7"/>
  <c r="I511" i="7" s="1"/>
  <c r="H510" i="7"/>
  <c r="I510" i="7" s="1"/>
  <c r="H509" i="7"/>
  <c r="I509" i="7" s="1"/>
  <c r="H508" i="7"/>
  <c r="I508" i="7" s="1"/>
  <c r="H507" i="7"/>
  <c r="I507" i="7" s="1"/>
  <c r="H506" i="7"/>
  <c r="I506" i="7" s="1"/>
  <c r="H505" i="7"/>
  <c r="I505" i="7" s="1"/>
  <c r="H504" i="7"/>
  <c r="I504" i="7" s="1"/>
  <c r="H503" i="7"/>
  <c r="I503" i="7" s="1"/>
  <c r="H502" i="7"/>
  <c r="I502" i="7" s="1"/>
  <c r="H501" i="7"/>
  <c r="I501" i="7" s="1"/>
  <c r="H500" i="7"/>
  <c r="I500" i="7" s="1"/>
  <c r="H499" i="7"/>
  <c r="I499" i="7" s="1"/>
  <c r="H498" i="7"/>
  <c r="I498" i="7" s="1"/>
  <c r="H497" i="7"/>
  <c r="I497" i="7" s="1"/>
  <c r="H496" i="7"/>
  <c r="I496" i="7" s="1"/>
  <c r="H495" i="7"/>
  <c r="I495" i="7" s="1"/>
  <c r="H494" i="7"/>
  <c r="I494" i="7" s="1"/>
  <c r="H493" i="7"/>
  <c r="I493" i="7" s="1"/>
  <c r="H492" i="7"/>
  <c r="I492" i="7" s="1"/>
  <c r="H491" i="7"/>
  <c r="I491" i="7" s="1"/>
  <c r="H490" i="7"/>
  <c r="I490" i="7" s="1"/>
  <c r="H489" i="7"/>
  <c r="I489" i="7" s="1"/>
  <c r="H488" i="7"/>
  <c r="I488" i="7" s="1"/>
  <c r="H487" i="7"/>
  <c r="I487" i="7" s="1"/>
  <c r="H486" i="7"/>
  <c r="I486" i="7" s="1"/>
  <c r="H485" i="7"/>
  <c r="I485" i="7" s="1"/>
  <c r="H484" i="7"/>
  <c r="I484" i="7" s="1"/>
  <c r="H483" i="7"/>
  <c r="I483" i="7" s="1"/>
  <c r="H482" i="7"/>
  <c r="I482" i="7" s="1"/>
  <c r="H481" i="7"/>
  <c r="I481" i="7" s="1"/>
  <c r="H480" i="7"/>
  <c r="I480" i="7" s="1"/>
  <c r="H479" i="7"/>
  <c r="I479" i="7" s="1"/>
  <c r="H478" i="7"/>
  <c r="I478" i="7" s="1"/>
  <c r="H477" i="7"/>
  <c r="I477" i="7" s="1"/>
  <c r="H476" i="7"/>
  <c r="I476" i="7" s="1"/>
  <c r="H475" i="7"/>
  <c r="I475" i="7" s="1"/>
  <c r="H474" i="7"/>
  <c r="I474" i="7" s="1"/>
  <c r="H473" i="7"/>
  <c r="I473" i="7" s="1"/>
  <c r="H472" i="7"/>
  <c r="I472" i="7" s="1"/>
  <c r="H471" i="7"/>
  <c r="I471" i="7" s="1"/>
  <c r="H470" i="7"/>
  <c r="I470" i="7" s="1"/>
  <c r="H469" i="7"/>
  <c r="I469" i="7" s="1"/>
  <c r="H468" i="7"/>
  <c r="I468" i="7" s="1"/>
  <c r="H467" i="7"/>
  <c r="I467" i="7" s="1"/>
  <c r="H466" i="7"/>
  <c r="I466" i="7" s="1"/>
  <c r="H465" i="7"/>
  <c r="I465" i="7" s="1"/>
  <c r="H464" i="7"/>
  <c r="I464" i="7" s="1"/>
  <c r="H463" i="7"/>
  <c r="I463" i="7" s="1"/>
  <c r="H462" i="7"/>
  <c r="I462" i="7" s="1"/>
  <c r="H461" i="7"/>
  <c r="I461" i="7" s="1"/>
  <c r="H460" i="7"/>
  <c r="I460" i="7" s="1"/>
  <c r="H459" i="7"/>
  <c r="I459" i="7" s="1"/>
  <c r="H458" i="7"/>
  <c r="I458" i="7" s="1"/>
  <c r="H457" i="7"/>
  <c r="I457" i="7" s="1"/>
  <c r="H456" i="7"/>
  <c r="I456" i="7" s="1"/>
  <c r="H455" i="7"/>
  <c r="I455" i="7" s="1"/>
  <c r="H454" i="7"/>
  <c r="I454" i="7" s="1"/>
  <c r="H453" i="7"/>
  <c r="I453" i="7" s="1"/>
  <c r="H452" i="7"/>
  <c r="I452" i="7" s="1"/>
  <c r="H451" i="7"/>
  <c r="I451" i="7" s="1"/>
  <c r="H450" i="7"/>
  <c r="I450" i="7" s="1"/>
  <c r="H449" i="7"/>
  <c r="I449" i="7" s="1"/>
  <c r="H448" i="7"/>
  <c r="I448" i="7" s="1"/>
  <c r="H447" i="7"/>
  <c r="I447" i="7" s="1"/>
  <c r="H446" i="7"/>
  <c r="I446" i="7" s="1"/>
  <c r="H445" i="7"/>
  <c r="I445" i="7" s="1"/>
  <c r="H444" i="7"/>
  <c r="I444" i="7" s="1"/>
  <c r="H443" i="7"/>
  <c r="I443" i="7" s="1"/>
  <c r="H442" i="7"/>
  <c r="I442" i="7" s="1"/>
  <c r="H441" i="7"/>
  <c r="I441" i="7" s="1"/>
  <c r="H440" i="7"/>
  <c r="I440" i="7" s="1"/>
  <c r="H439" i="7"/>
  <c r="I439" i="7" s="1"/>
  <c r="H438" i="7"/>
  <c r="I438" i="7" s="1"/>
  <c r="H437" i="7"/>
  <c r="I437" i="7" s="1"/>
  <c r="H436" i="7"/>
  <c r="I436" i="7" s="1"/>
  <c r="H435" i="7"/>
  <c r="I435" i="7" s="1"/>
  <c r="H434" i="7"/>
  <c r="I434" i="7" s="1"/>
  <c r="H433" i="7"/>
  <c r="I433" i="7" s="1"/>
  <c r="H432" i="7"/>
  <c r="I432" i="7" s="1"/>
  <c r="H431" i="7"/>
  <c r="I431" i="7" s="1"/>
  <c r="H430" i="7"/>
  <c r="I430" i="7" s="1"/>
  <c r="H429" i="7"/>
  <c r="I429" i="7" s="1"/>
  <c r="H428" i="7"/>
  <c r="I428" i="7" s="1"/>
  <c r="H427" i="7"/>
  <c r="I427" i="7" s="1"/>
  <c r="H426" i="7"/>
  <c r="I426" i="7" s="1"/>
  <c r="H425" i="7"/>
  <c r="I425" i="7" s="1"/>
  <c r="H424" i="7"/>
  <c r="I424" i="7" s="1"/>
  <c r="H423" i="7"/>
  <c r="I423" i="7" s="1"/>
  <c r="H422" i="7"/>
  <c r="I422" i="7" s="1"/>
  <c r="H421" i="7"/>
  <c r="I421" i="7" s="1"/>
  <c r="H420" i="7"/>
  <c r="I420" i="7" s="1"/>
  <c r="H419" i="7"/>
  <c r="I419" i="7" s="1"/>
  <c r="H418" i="7"/>
  <c r="I418" i="7" s="1"/>
  <c r="H417" i="7"/>
  <c r="I417" i="7" s="1"/>
  <c r="H416" i="7"/>
  <c r="I416" i="7" s="1"/>
  <c r="H415" i="7"/>
  <c r="I415" i="7" s="1"/>
  <c r="H414" i="7"/>
  <c r="I414" i="7" s="1"/>
  <c r="H413" i="7"/>
  <c r="I413" i="7" s="1"/>
  <c r="H412" i="7"/>
  <c r="I412" i="7" s="1"/>
  <c r="H411" i="7"/>
  <c r="I411" i="7" s="1"/>
  <c r="H410" i="7"/>
  <c r="I410" i="7" s="1"/>
  <c r="H409" i="7"/>
  <c r="I409" i="7" s="1"/>
  <c r="H408" i="7"/>
  <c r="I408" i="7" s="1"/>
  <c r="H407" i="7"/>
  <c r="I407" i="7" s="1"/>
  <c r="H406" i="7"/>
  <c r="I406" i="7" s="1"/>
  <c r="H405" i="7"/>
  <c r="I405" i="7" s="1"/>
  <c r="H404" i="7"/>
  <c r="I404" i="7" s="1"/>
  <c r="H403" i="7"/>
  <c r="I403" i="7" s="1"/>
  <c r="H402" i="7"/>
  <c r="I402" i="7" s="1"/>
  <c r="H401" i="7"/>
  <c r="I401" i="7" s="1"/>
  <c r="H400" i="7"/>
  <c r="I400" i="7" s="1"/>
  <c r="H399" i="7"/>
  <c r="I399" i="7" s="1"/>
  <c r="H398" i="7"/>
  <c r="I398" i="7" s="1"/>
  <c r="H397" i="7"/>
  <c r="I397" i="7" s="1"/>
  <c r="H396" i="7"/>
  <c r="I396" i="7" s="1"/>
  <c r="H395" i="7"/>
  <c r="I395" i="7" s="1"/>
  <c r="H394" i="7"/>
  <c r="I394" i="7" s="1"/>
  <c r="H393" i="7"/>
  <c r="I393" i="7" s="1"/>
  <c r="H392" i="7"/>
  <c r="I392" i="7" s="1"/>
  <c r="H391" i="7"/>
  <c r="I391" i="7" s="1"/>
  <c r="H390" i="7"/>
  <c r="I390" i="7" s="1"/>
  <c r="H389" i="7"/>
  <c r="I389" i="7" s="1"/>
  <c r="H388" i="7"/>
  <c r="I388" i="7" s="1"/>
  <c r="H387" i="7"/>
  <c r="I387" i="7" s="1"/>
  <c r="H386" i="7"/>
  <c r="I386" i="7" s="1"/>
  <c r="H385" i="7"/>
  <c r="I385" i="7" s="1"/>
  <c r="H384" i="7"/>
  <c r="I384" i="7" s="1"/>
  <c r="H383" i="7"/>
  <c r="I383" i="7" s="1"/>
  <c r="H382" i="7"/>
  <c r="I382" i="7" s="1"/>
  <c r="H381" i="7"/>
  <c r="I381" i="7" s="1"/>
  <c r="H380" i="7"/>
  <c r="I380" i="7" s="1"/>
  <c r="H379" i="7"/>
  <c r="I379" i="7" s="1"/>
  <c r="H378" i="7"/>
  <c r="I378" i="7" s="1"/>
  <c r="H377" i="7"/>
  <c r="I377" i="7" s="1"/>
  <c r="H376" i="7"/>
  <c r="I376" i="7" s="1"/>
  <c r="H375" i="7"/>
  <c r="I375" i="7" s="1"/>
  <c r="H374" i="7"/>
  <c r="I374" i="7" s="1"/>
  <c r="H373" i="7"/>
  <c r="I373" i="7" s="1"/>
  <c r="H372" i="7"/>
  <c r="I372" i="7" s="1"/>
  <c r="H371" i="7"/>
  <c r="I371" i="7" s="1"/>
  <c r="H370" i="7"/>
  <c r="I370" i="7" s="1"/>
  <c r="H369" i="7"/>
  <c r="I369" i="7" s="1"/>
  <c r="H368" i="7"/>
  <c r="I368" i="7" s="1"/>
  <c r="H367" i="7"/>
  <c r="I367" i="7" s="1"/>
  <c r="H366" i="7"/>
  <c r="I366" i="7" s="1"/>
  <c r="H365" i="7"/>
  <c r="I365" i="7" s="1"/>
  <c r="H364" i="7"/>
  <c r="I364" i="7" s="1"/>
  <c r="H363" i="7"/>
  <c r="I363" i="7" s="1"/>
  <c r="H362" i="7"/>
  <c r="I362" i="7" s="1"/>
  <c r="H361" i="7"/>
  <c r="I361" i="7" s="1"/>
  <c r="H360" i="7"/>
  <c r="I360" i="7" s="1"/>
  <c r="H359" i="7"/>
  <c r="I359" i="7" s="1"/>
  <c r="H358" i="7"/>
  <c r="I358" i="7" s="1"/>
  <c r="H357" i="7"/>
  <c r="I357" i="7" s="1"/>
  <c r="H356" i="7"/>
  <c r="I356" i="7" s="1"/>
  <c r="H355" i="7"/>
  <c r="I355" i="7" s="1"/>
  <c r="H354" i="7"/>
  <c r="I354" i="7" s="1"/>
  <c r="H353" i="7"/>
  <c r="I353" i="7" s="1"/>
  <c r="H352" i="7"/>
  <c r="I352" i="7" s="1"/>
  <c r="H351" i="7"/>
  <c r="I351" i="7" s="1"/>
  <c r="H350" i="7"/>
  <c r="I350" i="7" s="1"/>
  <c r="H349" i="7"/>
  <c r="I349" i="7" s="1"/>
  <c r="H348" i="7"/>
  <c r="I348" i="7" s="1"/>
  <c r="H347" i="7"/>
  <c r="I347" i="7" s="1"/>
  <c r="H346" i="7"/>
  <c r="I346" i="7" s="1"/>
  <c r="H345" i="7"/>
  <c r="I345" i="7" s="1"/>
  <c r="H344" i="7"/>
  <c r="I344" i="7" s="1"/>
  <c r="H343" i="7"/>
  <c r="I343" i="7" s="1"/>
  <c r="H342" i="7"/>
  <c r="I342" i="7" s="1"/>
  <c r="H341" i="7"/>
  <c r="I341" i="7" s="1"/>
  <c r="H340" i="7"/>
  <c r="I340" i="7" s="1"/>
  <c r="H339" i="7"/>
  <c r="I339" i="7" s="1"/>
  <c r="H338" i="7"/>
  <c r="I338" i="7" s="1"/>
  <c r="H337" i="7"/>
  <c r="I337" i="7" s="1"/>
  <c r="H336" i="7"/>
  <c r="I336" i="7" s="1"/>
  <c r="H335" i="7"/>
  <c r="I335" i="7" s="1"/>
  <c r="H334" i="7"/>
  <c r="I334" i="7" s="1"/>
  <c r="H333" i="7"/>
  <c r="I333" i="7" s="1"/>
  <c r="H332" i="7"/>
  <c r="I332" i="7" s="1"/>
  <c r="H331" i="7"/>
  <c r="I331" i="7" s="1"/>
  <c r="H330" i="7"/>
  <c r="I330" i="7" s="1"/>
  <c r="H329" i="7"/>
  <c r="I329" i="7" s="1"/>
  <c r="H328" i="7"/>
  <c r="I328" i="7" s="1"/>
  <c r="H327" i="7"/>
  <c r="I327" i="7" s="1"/>
  <c r="H326" i="7"/>
  <c r="I326" i="7" s="1"/>
  <c r="H325" i="7"/>
  <c r="I325" i="7" s="1"/>
  <c r="H324" i="7"/>
  <c r="I324" i="7" s="1"/>
  <c r="H323" i="7"/>
  <c r="I323" i="7" s="1"/>
  <c r="H322" i="7"/>
  <c r="I322" i="7" s="1"/>
  <c r="H321" i="7"/>
  <c r="I321" i="7" s="1"/>
  <c r="H320" i="7"/>
  <c r="I320" i="7" s="1"/>
  <c r="H319" i="7"/>
  <c r="I319" i="7" s="1"/>
  <c r="H318" i="7"/>
  <c r="I318" i="7" s="1"/>
  <c r="H317" i="7"/>
  <c r="I317" i="7" s="1"/>
  <c r="H316" i="7"/>
  <c r="I316" i="7" s="1"/>
  <c r="H315" i="7"/>
  <c r="I315" i="7" s="1"/>
  <c r="H314" i="7"/>
  <c r="I314" i="7" s="1"/>
  <c r="H313" i="7"/>
  <c r="I313" i="7" s="1"/>
  <c r="H312" i="7"/>
  <c r="I312" i="7" s="1"/>
  <c r="H311" i="7"/>
  <c r="I311" i="7" s="1"/>
  <c r="H310" i="7"/>
  <c r="I310" i="7" s="1"/>
  <c r="H309" i="7"/>
  <c r="I309" i="7" s="1"/>
  <c r="H308" i="7"/>
  <c r="I308" i="7" s="1"/>
  <c r="H307" i="7"/>
  <c r="I307" i="7" s="1"/>
  <c r="H306" i="7"/>
  <c r="I306" i="7" s="1"/>
  <c r="H305" i="7"/>
  <c r="I305" i="7" s="1"/>
  <c r="H304" i="7"/>
  <c r="I304" i="7" s="1"/>
  <c r="H303" i="7"/>
  <c r="I303" i="7" s="1"/>
  <c r="H302" i="7"/>
  <c r="I302" i="7" s="1"/>
  <c r="H301" i="7"/>
  <c r="I301" i="7" s="1"/>
  <c r="H300" i="7"/>
  <c r="I300" i="7" s="1"/>
  <c r="H299" i="7"/>
  <c r="I299" i="7" s="1"/>
  <c r="H298" i="7"/>
  <c r="I298" i="7" s="1"/>
  <c r="H297" i="7"/>
  <c r="I297" i="7" s="1"/>
  <c r="H296" i="7"/>
  <c r="I296" i="7" s="1"/>
  <c r="H295" i="7"/>
  <c r="I295" i="7" s="1"/>
  <c r="H294" i="7"/>
  <c r="I294" i="7" s="1"/>
  <c r="H293" i="7"/>
  <c r="I293" i="7" s="1"/>
  <c r="H292" i="7"/>
  <c r="I292" i="7" s="1"/>
  <c r="H291" i="7"/>
  <c r="I291" i="7" s="1"/>
  <c r="H290" i="7"/>
  <c r="I290" i="7" s="1"/>
  <c r="H289" i="7"/>
  <c r="I289" i="7" s="1"/>
  <c r="H288" i="7"/>
  <c r="I288" i="7" s="1"/>
  <c r="H287" i="7"/>
  <c r="I287" i="7" s="1"/>
  <c r="H286" i="7"/>
  <c r="I286" i="7" s="1"/>
  <c r="H285" i="7"/>
  <c r="I285" i="7" s="1"/>
  <c r="H284" i="7"/>
  <c r="I284" i="7" s="1"/>
  <c r="H283" i="7"/>
  <c r="I283" i="7" s="1"/>
  <c r="H282" i="7"/>
  <c r="I282" i="7" s="1"/>
  <c r="H281" i="7"/>
  <c r="I281" i="7" s="1"/>
  <c r="H280" i="7"/>
  <c r="I280" i="7" s="1"/>
  <c r="H279" i="7"/>
  <c r="I279" i="7" s="1"/>
  <c r="H278" i="7"/>
  <c r="I278" i="7" s="1"/>
  <c r="H277" i="7"/>
  <c r="I277" i="7" s="1"/>
  <c r="H276" i="7"/>
  <c r="I276" i="7" s="1"/>
  <c r="H275" i="7"/>
  <c r="I275" i="7" s="1"/>
  <c r="H274" i="7"/>
  <c r="I274" i="7" s="1"/>
  <c r="H273" i="7"/>
  <c r="I273" i="7" s="1"/>
  <c r="H272" i="7"/>
  <c r="I272" i="7" s="1"/>
  <c r="H271" i="7"/>
  <c r="I271" i="7" s="1"/>
  <c r="H270" i="7"/>
  <c r="I270" i="7" s="1"/>
  <c r="H269" i="7"/>
  <c r="I269" i="7" s="1"/>
  <c r="H268" i="7"/>
  <c r="I268" i="7" s="1"/>
  <c r="H267" i="7"/>
  <c r="I267" i="7" s="1"/>
  <c r="H266" i="7"/>
  <c r="I266" i="7" s="1"/>
  <c r="H265" i="7"/>
  <c r="I265" i="7" s="1"/>
  <c r="H264" i="7"/>
  <c r="I264" i="7" s="1"/>
  <c r="H263" i="7"/>
  <c r="I263" i="7" s="1"/>
  <c r="H262" i="7"/>
  <c r="I262" i="7" s="1"/>
  <c r="H261" i="7"/>
  <c r="I261" i="7" s="1"/>
  <c r="H260" i="7"/>
  <c r="I260" i="7" s="1"/>
  <c r="H259" i="7"/>
  <c r="I259" i="7" s="1"/>
  <c r="H258" i="7"/>
  <c r="I258" i="7" s="1"/>
  <c r="H257" i="7"/>
  <c r="I257" i="7" s="1"/>
  <c r="H256" i="7"/>
  <c r="I256" i="7" s="1"/>
  <c r="H255" i="7"/>
  <c r="I255" i="7" s="1"/>
  <c r="H254" i="7"/>
  <c r="I254" i="7" s="1"/>
  <c r="H253" i="7"/>
  <c r="I253" i="7" s="1"/>
  <c r="H252" i="7"/>
  <c r="I252" i="7" s="1"/>
  <c r="H251" i="7"/>
  <c r="I251" i="7" s="1"/>
  <c r="H250" i="7"/>
  <c r="I250" i="7" s="1"/>
  <c r="H249" i="7"/>
  <c r="I249" i="7" s="1"/>
  <c r="H248" i="7"/>
  <c r="I248" i="7" s="1"/>
  <c r="H247" i="7"/>
  <c r="I247" i="7" s="1"/>
  <c r="H246" i="7"/>
  <c r="I246" i="7" s="1"/>
  <c r="H245" i="7"/>
  <c r="I245" i="7" s="1"/>
  <c r="H244" i="7"/>
  <c r="I244" i="7" s="1"/>
  <c r="H243" i="7"/>
  <c r="I243" i="7" s="1"/>
  <c r="H242" i="7"/>
  <c r="I242" i="7" s="1"/>
  <c r="H241" i="7"/>
  <c r="I241" i="7" s="1"/>
  <c r="H240" i="7"/>
  <c r="I240" i="7" s="1"/>
  <c r="H239" i="7"/>
  <c r="I239" i="7" s="1"/>
  <c r="H238" i="7"/>
  <c r="I238" i="7" s="1"/>
  <c r="H237" i="7"/>
  <c r="I237" i="7" s="1"/>
  <c r="H236" i="7"/>
  <c r="I236" i="7" s="1"/>
  <c r="H235" i="7"/>
  <c r="I235" i="7" s="1"/>
  <c r="H234" i="7"/>
  <c r="I234" i="7" s="1"/>
  <c r="H233" i="7"/>
  <c r="I233" i="7" s="1"/>
  <c r="H232" i="7"/>
  <c r="I232" i="7" s="1"/>
  <c r="H231" i="7"/>
  <c r="I231" i="7" s="1"/>
  <c r="H230" i="7"/>
  <c r="I230" i="7" s="1"/>
  <c r="H229" i="7"/>
  <c r="I229" i="7" s="1"/>
  <c r="H228" i="7"/>
  <c r="I228" i="7" s="1"/>
  <c r="H227" i="7"/>
  <c r="I227" i="7" s="1"/>
  <c r="H226" i="7"/>
  <c r="I226" i="7" s="1"/>
  <c r="H225" i="7"/>
  <c r="I225" i="7" s="1"/>
  <c r="H224" i="7"/>
  <c r="I224" i="7" s="1"/>
  <c r="H223" i="7"/>
  <c r="I223" i="7" s="1"/>
  <c r="H222" i="7"/>
  <c r="I222" i="7" s="1"/>
  <c r="H221" i="7"/>
  <c r="I221" i="7" s="1"/>
  <c r="H220" i="7"/>
  <c r="I220" i="7" s="1"/>
  <c r="H219" i="7"/>
  <c r="I219" i="7" s="1"/>
  <c r="H218" i="7"/>
  <c r="I218" i="7" s="1"/>
  <c r="H217" i="7"/>
  <c r="I217" i="7" s="1"/>
  <c r="H216" i="7"/>
  <c r="I216" i="7" s="1"/>
  <c r="H215" i="7"/>
  <c r="I215" i="7" s="1"/>
  <c r="H214" i="7"/>
  <c r="I214" i="7" s="1"/>
  <c r="H213" i="7"/>
  <c r="I213" i="7" s="1"/>
  <c r="H212" i="7"/>
  <c r="I212" i="7" s="1"/>
  <c r="H211" i="7"/>
  <c r="I211" i="7" s="1"/>
  <c r="H210" i="7"/>
  <c r="I210" i="7" s="1"/>
  <c r="H209" i="7"/>
  <c r="I209" i="7" s="1"/>
  <c r="H208" i="7"/>
  <c r="I208" i="7" s="1"/>
  <c r="H207" i="7"/>
  <c r="I207" i="7" s="1"/>
  <c r="H206" i="7"/>
  <c r="I206" i="7" s="1"/>
  <c r="H205" i="7"/>
  <c r="I205" i="7" s="1"/>
  <c r="H204" i="7"/>
  <c r="I204" i="7" s="1"/>
  <c r="H203" i="7"/>
  <c r="I203" i="7" s="1"/>
  <c r="H202" i="7"/>
  <c r="I202" i="7" s="1"/>
  <c r="H201" i="7"/>
  <c r="I201" i="7" s="1"/>
  <c r="H200" i="7"/>
  <c r="I200" i="7" s="1"/>
  <c r="H199" i="7"/>
  <c r="I199" i="7" s="1"/>
  <c r="H198" i="7"/>
  <c r="I198" i="7" s="1"/>
  <c r="H197" i="7"/>
  <c r="I197" i="7" s="1"/>
  <c r="H196" i="7"/>
  <c r="I196" i="7" s="1"/>
  <c r="H195" i="7"/>
  <c r="I195" i="7" s="1"/>
  <c r="H194" i="7"/>
  <c r="I194" i="7" s="1"/>
  <c r="H193" i="7"/>
  <c r="I193" i="7" s="1"/>
  <c r="H192" i="7"/>
  <c r="I192" i="7" s="1"/>
  <c r="H191" i="7"/>
  <c r="I191" i="7" s="1"/>
  <c r="H190" i="7"/>
  <c r="I190" i="7" s="1"/>
  <c r="H189" i="7"/>
  <c r="I189" i="7" s="1"/>
  <c r="H188" i="7"/>
  <c r="I188" i="7" s="1"/>
  <c r="H187" i="7"/>
  <c r="I187" i="7" s="1"/>
  <c r="H186" i="7"/>
  <c r="I186" i="7" s="1"/>
  <c r="H185" i="7"/>
  <c r="I185" i="7" s="1"/>
  <c r="H184" i="7"/>
  <c r="I184" i="7" s="1"/>
  <c r="H183" i="7"/>
  <c r="I183" i="7" s="1"/>
  <c r="H182" i="7"/>
  <c r="I182" i="7" s="1"/>
  <c r="H181" i="7"/>
  <c r="I181" i="7" s="1"/>
  <c r="H180" i="7"/>
  <c r="I180" i="7" s="1"/>
  <c r="H179" i="7"/>
  <c r="I179" i="7" s="1"/>
  <c r="H178" i="7"/>
  <c r="I178" i="7" s="1"/>
  <c r="H177" i="7"/>
  <c r="I177" i="7" s="1"/>
  <c r="H176" i="7"/>
  <c r="I176" i="7" s="1"/>
  <c r="H175" i="7"/>
  <c r="I175" i="7" s="1"/>
  <c r="H174" i="7"/>
  <c r="I174" i="7" s="1"/>
  <c r="H173" i="7"/>
  <c r="I173" i="7" s="1"/>
  <c r="H172" i="7"/>
  <c r="I172" i="7" s="1"/>
  <c r="H171" i="7"/>
  <c r="I171" i="7" s="1"/>
  <c r="H170" i="7"/>
  <c r="I170" i="7" s="1"/>
  <c r="H169" i="7"/>
  <c r="I169" i="7" s="1"/>
  <c r="H168" i="7"/>
  <c r="I168" i="7" s="1"/>
  <c r="H167" i="7"/>
  <c r="I167" i="7" s="1"/>
  <c r="H166" i="7"/>
  <c r="I166" i="7" s="1"/>
  <c r="H165" i="7"/>
  <c r="I165" i="7" s="1"/>
  <c r="H164" i="7"/>
  <c r="I164" i="7" s="1"/>
  <c r="H163" i="7"/>
  <c r="I163" i="7" s="1"/>
  <c r="H162" i="7"/>
  <c r="I162" i="7" s="1"/>
  <c r="H161" i="7"/>
  <c r="I161" i="7" s="1"/>
  <c r="H160" i="7"/>
  <c r="I160" i="7" s="1"/>
  <c r="H159" i="7"/>
  <c r="I159" i="7" s="1"/>
  <c r="H158" i="7"/>
  <c r="I158" i="7" s="1"/>
  <c r="H157" i="7"/>
  <c r="I157" i="7" s="1"/>
  <c r="H156" i="7"/>
  <c r="I156" i="7" s="1"/>
  <c r="H155" i="7"/>
  <c r="I155" i="7" s="1"/>
  <c r="H154" i="7"/>
  <c r="I154" i="7" s="1"/>
  <c r="H153" i="7"/>
  <c r="I153" i="7" s="1"/>
  <c r="H152" i="7"/>
  <c r="I152" i="7" s="1"/>
  <c r="H151" i="7"/>
  <c r="I151" i="7" s="1"/>
  <c r="H150" i="7"/>
  <c r="I150" i="7" s="1"/>
  <c r="H149" i="7"/>
  <c r="I149" i="7" s="1"/>
  <c r="H148" i="7"/>
  <c r="I148" i="7" s="1"/>
  <c r="H147" i="7"/>
  <c r="I147" i="7" s="1"/>
  <c r="H146" i="7"/>
  <c r="I146" i="7" s="1"/>
  <c r="H145" i="7"/>
  <c r="I145" i="7" s="1"/>
  <c r="H144" i="7"/>
  <c r="I144" i="7" s="1"/>
  <c r="H143" i="7"/>
  <c r="I143" i="7" s="1"/>
  <c r="H142" i="7"/>
  <c r="I142" i="7" s="1"/>
  <c r="H141" i="7"/>
  <c r="I141" i="7" s="1"/>
  <c r="H140" i="7"/>
  <c r="I140" i="7" s="1"/>
  <c r="H139" i="7"/>
  <c r="I139" i="7" s="1"/>
  <c r="H138" i="7"/>
  <c r="I138" i="7" s="1"/>
  <c r="H137" i="7"/>
  <c r="I137" i="7" s="1"/>
  <c r="H136" i="7"/>
  <c r="I136" i="7" s="1"/>
  <c r="H135" i="7"/>
  <c r="I135" i="7" s="1"/>
  <c r="H134" i="7"/>
  <c r="I134" i="7" s="1"/>
  <c r="H133" i="7"/>
  <c r="I133" i="7" s="1"/>
  <c r="H132" i="7"/>
  <c r="I132" i="7" s="1"/>
  <c r="H131" i="7"/>
  <c r="I131" i="7" s="1"/>
  <c r="H130" i="7"/>
  <c r="I130" i="7" s="1"/>
  <c r="H129" i="7"/>
  <c r="I129" i="7" s="1"/>
  <c r="H128" i="7"/>
  <c r="I128" i="7" s="1"/>
  <c r="H127" i="7"/>
  <c r="I127" i="7" s="1"/>
  <c r="H126" i="7"/>
  <c r="I126" i="7" s="1"/>
  <c r="H125" i="7"/>
  <c r="I125" i="7" s="1"/>
  <c r="H124" i="7"/>
  <c r="I124" i="7" s="1"/>
  <c r="H123" i="7"/>
  <c r="I123" i="7" s="1"/>
  <c r="H122" i="7"/>
  <c r="I122" i="7" s="1"/>
  <c r="H121" i="7"/>
  <c r="I121" i="7" s="1"/>
  <c r="H120" i="7"/>
  <c r="I120" i="7" s="1"/>
  <c r="H119" i="7"/>
  <c r="I119" i="7" s="1"/>
  <c r="H118" i="7"/>
  <c r="I118" i="7" s="1"/>
  <c r="H117" i="7"/>
  <c r="I117" i="7" s="1"/>
  <c r="H116" i="7"/>
  <c r="I116" i="7" s="1"/>
  <c r="H115" i="7"/>
  <c r="I115" i="7" s="1"/>
  <c r="H114" i="7"/>
  <c r="I114" i="7" s="1"/>
  <c r="H113" i="7"/>
  <c r="I113" i="7" s="1"/>
  <c r="H112" i="7"/>
  <c r="I112" i="7" s="1"/>
  <c r="H111" i="7"/>
  <c r="I111" i="7" s="1"/>
  <c r="H110" i="7"/>
  <c r="I110" i="7" s="1"/>
  <c r="H109" i="7"/>
  <c r="I109" i="7" s="1"/>
  <c r="H108" i="7"/>
  <c r="I108" i="7" s="1"/>
  <c r="H107" i="7"/>
  <c r="I107" i="7" s="1"/>
  <c r="H106" i="7"/>
  <c r="I106" i="7" s="1"/>
  <c r="H105" i="7"/>
  <c r="I105" i="7" s="1"/>
  <c r="H104" i="7"/>
  <c r="I104" i="7" s="1"/>
  <c r="H103" i="7"/>
  <c r="I103" i="7" s="1"/>
  <c r="H102" i="7"/>
  <c r="I102" i="7" s="1"/>
  <c r="H101" i="7"/>
  <c r="I101" i="7" s="1"/>
  <c r="H100" i="7"/>
  <c r="I100" i="7" s="1"/>
  <c r="H99" i="7"/>
  <c r="I99" i="7" s="1"/>
  <c r="H98" i="7"/>
  <c r="I98" i="7" s="1"/>
  <c r="H97" i="7"/>
  <c r="I97" i="7" s="1"/>
  <c r="H96" i="7"/>
  <c r="I96" i="7" s="1"/>
  <c r="H95" i="7"/>
  <c r="I95" i="7" s="1"/>
  <c r="H94" i="7"/>
  <c r="I94" i="7" s="1"/>
  <c r="H93" i="7"/>
  <c r="I93" i="7" s="1"/>
  <c r="H92" i="7"/>
  <c r="I92" i="7" s="1"/>
  <c r="H91" i="7"/>
  <c r="I91" i="7" s="1"/>
  <c r="H90" i="7"/>
  <c r="I90" i="7" s="1"/>
  <c r="H89" i="7"/>
  <c r="I89" i="7" s="1"/>
  <c r="H88" i="7"/>
  <c r="I88" i="7" s="1"/>
  <c r="H87" i="7"/>
  <c r="I87" i="7" s="1"/>
  <c r="H86" i="7"/>
  <c r="I86" i="7" s="1"/>
  <c r="H85" i="7"/>
  <c r="I85" i="7" s="1"/>
  <c r="H84" i="7"/>
  <c r="I84" i="7" s="1"/>
  <c r="H83" i="7"/>
  <c r="I83" i="7" s="1"/>
  <c r="H82" i="7"/>
  <c r="I82" i="7" s="1"/>
  <c r="H81" i="7"/>
  <c r="I81" i="7" s="1"/>
  <c r="H80" i="7"/>
  <c r="I80" i="7" s="1"/>
  <c r="H79" i="7"/>
  <c r="I79" i="7" s="1"/>
  <c r="H78" i="7"/>
  <c r="I78" i="7" s="1"/>
  <c r="H77" i="7"/>
  <c r="I77" i="7" s="1"/>
  <c r="H76" i="7"/>
  <c r="I76" i="7" s="1"/>
  <c r="H75" i="7"/>
  <c r="I75" i="7" s="1"/>
  <c r="H74" i="7"/>
  <c r="I74" i="7" s="1"/>
  <c r="H73" i="7"/>
  <c r="I73" i="7" s="1"/>
  <c r="H72" i="7"/>
  <c r="I72" i="7" s="1"/>
  <c r="H71" i="7"/>
  <c r="I71" i="7" s="1"/>
  <c r="H70" i="7"/>
  <c r="I70" i="7" s="1"/>
  <c r="H69" i="7"/>
  <c r="I69" i="7" s="1"/>
  <c r="H68" i="7"/>
  <c r="I68" i="7" s="1"/>
  <c r="H67" i="7"/>
  <c r="I67" i="7" s="1"/>
  <c r="H66" i="7"/>
  <c r="I66" i="7" s="1"/>
  <c r="H65" i="7"/>
  <c r="I65" i="7" s="1"/>
  <c r="H64" i="7"/>
  <c r="I64" i="7" s="1"/>
  <c r="H63" i="7"/>
  <c r="I63" i="7" s="1"/>
  <c r="H62" i="7"/>
  <c r="I62" i="7" s="1"/>
  <c r="H61" i="7"/>
  <c r="I61" i="7" s="1"/>
  <c r="H60" i="7"/>
  <c r="I60" i="7" s="1"/>
  <c r="H59" i="7"/>
  <c r="I59" i="7" s="1"/>
  <c r="H58" i="7"/>
  <c r="I58" i="7" s="1"/>
  <c r="H57" i="7"/>
  <c r="I57" i="7" s="1"/>
  <c r="H56" i="7"/>
  <c r="I56" i="7" s="1"/>
  <c r="H55" i="7"/>
  <c r="I55" i="7" s="1"/>
  <c r="H54" i="7"/>
  <c r="I54" i="7" s="1"/>
  <c r="H53" i="7"/>
  <c r="I53" i="7" s="1"/>
  <c r="H52" i="7"/>
  <c r="I52" i="7" s="1"/>
  <c r="H51" i="7"/>
  <c r="I51" i="7" s="1"/>
  <c r="H50" i="7"/>
  <c r="I50" i="7" s="1"/>
  <c r="H49" i="7"/>
  <c r="I49" i="7" s="1"/>
  <c r="H48" i="7"/>
  <c r="I48" i="7" s="1"/>
  <c r="H47" i="7"/>
  <c r="I47" i="7" s="1"/>
  <c r="H46" i="7"/>
  <c r="I46" i="7" s="1"/>
  <c r="H45" i="7"/>
  <c r="I45" i="7" s="1"/>
  <c r="H44" i="7"/>
  <c r="I44" i="7" s="1"/>
  <c r="H43" i="7"/>
  <c r="I43" i="7" s="1"/>
  <c r="H42" i="7"/>
  <c r="I42" i="7" s="1"/>
  <c r="H41" i="7"/>
  <c r="I41" i="7" s="1"/>
  <c r="H40" i="7"/>
  <c r="I40" i="7" s="1"/>
  <c r="H39" i="7"/>
  <c r="I39" i="7" s="1"/>
  <c r="H38" i="7"/>
  <c r="I38" i="7" s="1"/>
  <c r="H37" i="7"/>
  <c r="I37" i="7" s="1"/>
  <c r="H36" i="7"/>
  <c r="I36" i="7" s="1"/>
  <c r="H35" i="7"/>
  <c r="I35" i="7" s="1"/>
  <c r="H34" i="7"/>
  <c r="I34" i="7" s="1"/>
  <c r="H33" i="7"/>
  <c r="I33" i="7" s="1"/>
  <c r="H32" i="7"/>
  <c r="I32" i="7" s="1"/>
  <c r="H31" i="7"/>
  <c r="I31" i="7" s="1"/>
  <c r="H30" i="7"/>
  <c r="I30" i="7" s="1"/>
  <c r="H29" i="7"/>
  <c r="I29" i="7" s="1"/>
  <c r="H28" i="7"/>
  <c r="I28" i="7" s="1"/>
  <c r="H27" i="7"/>
  <c r="I27" i="7" s="1"/>
  <c r="H26" i="7"/>
  <c r="I26" i="7" s="1"/>
  <c r="H25" i="7"/>
  <c r="I25" i="7" s="1"/>
  <c r="H24" i="7"/>
  <c r="I24" i="7" s="1"/>
  <c r="H23" i="7"/>
  <c r="I23" i="7" s="1"/>
  <c r="H22" i="7"/>
  <c r="I22" i="7" s="1"/>
  <c r="H21" i="7"/>
  <c r="I21" i="7" s="1"/>
  <c r="H20" i="7"/>
  <c r="I20" i="7" s="1"/>
  <c r="H19" i="7"/>
  <c r="I19" i="7" s="1"/>
  <c r="H18" i="7"/>
  <c r="I18" i="7" s="1"/>
  <c r="H17" i="7"/>
  <c r="I17" i="7" s="1"/>
  <c r="H16" i="7"/>
  <c r="I16" i="7" s="1"/>
  <c r="H15" i="7"/>
  <c r="I15" i="7" s="1"/>
  <c r="H14" i="7"/>
  <c r="I14" i="7" s="1"/>
  <c r="H13" i="7"/>
  <c r="I13" i="7" s="1"/>
  <c r="H12" i="7"/>
  <c r="I12" i="7" s="1"/>
  <c r="H11" i="7"/>
  <c r="I11" i="7" s="1"/>
  <c r="H10" i="7"/>
  <c r="I10" i="7" s="1"/>
  <c r="H9" i="7"/>
  <c r="I9" i="7" s="1"/>
  <c r="H8" i="7"/>
  <c r="I8" i="7" s="1"/>
  <c r="H7" i="7"/>
  <c r="I7" i="7" s="1"/>
  <c r="H6" i="7"/>
  <c r="I6" i="7" s="1"/>
  <c r="H5" i="7"/>
  <c r="I5" i="7" s="1"/>
  <c r="H4" i="7"/>
  <c r="I4" i="7" s="1"/>
  <c r="H3" i="7"/>
  <c r="I3" i="7" s="1"/>
  <c r="H2" i="7"/>
  <c r="I2" i="7" s="1"/>
  <c r="H1242" i="6"/>
  <c r="I1242" i="6" s="1"/>
  <c r="H1241" i="6"/>
  <c r="I1241" i="6" s="1"/>
  <c r="H1240" i="6"/>
  <c r="I1240" i="6" s="1"/>
  <c r="H1239" i="6"/>
  <c r="I1239" i="6" s="1"/>
  <c r="H1238" i="6"/>
  <c r="I1238" i="6" s="1"/>
  <c r="H1237" i="6"/>
  <c r="I1237" i="6" s="1"/>
  <c r="H1236" i="6"/>
  <c r="I1236" i="6" s="1"/>
  <c r="H1235" i="6"/>
  <c r="I1235" i="6" s="1"/>
  <c r="H1234" i="6"/>
  <c r="I1234" i="6" s="1"/>
  <c r="H1233" i="6"/>
  <c r="I1233" i="6" s="1"/>
  <c r="H1232" i="6"/>
  <c r="I1232" i="6" s="1"/>
  <c r="H1231" i="6"/>
  <c r="I1231" i="6" s="1"/>
  <c r="H1230" i="6"/>
  <c r="I1230" i="6" s="1"/>
  <c r="H1229" i="6"/>
  <c r="I1229" i="6" s="1"/>
  <c r="H1228" i="6"/>
  <c r="I1228" i="6" s="1"/>
  <c r="H1227" i="6"/>
  <c r="I1227" i="6" s="1"/>
  <c r="H1226" i="6"/>
  <c r="I1226" i="6" s="1"/>
  <c r="H1225" i="6"/>
  <c r="I1225" i="6" s="1"/>
  <c r="H1224" i="6"/>
  <c r="I1224" i="6" s="1"/>
  <c r="H1223" i="6"/>
  <c r="I1223" i="6" s="1"/>
  <c r="H1222" i="6"/>
  <c r="I1222" i="6" s="1"/>
  <c r="H1221" i="6"/>
  <c r="I1221" i="6" s="1"/>
  <c r="H1220" i="6"/>
  <c r="I1220" i="6" s="1"/>
  <c r="H1219" i="6"/>
  <c r="I1219" i="6" s="1"/>
  <c r="H1218" i="6"/>
  <c r="I1218" i="6" s="1"/>
  <c r="H1217" i="6"/>
  <c r="I1217" i="6" s="1"/>
  <c r="H1216" i="6"/>
  <c r="I1216" i="6" s="1"/>
  <c r="H1215" i="6"/>
  <c r="I1215" i="6" s="1"/>
  <c r="H1214" i="6"/>
  <c r="I1214" i="6" s="1"/>
  <c r="H1213" i="6"/>
  <c r="I1213" i="6" s="1"/>
  <c r="H1212" i="6"/>
  <c r="I1212" i="6" s="1"/>
  <c r="H1211" i="6"/>
  <c r="I1211" i="6" s="1"/>
  <c r="H1210" i="6"/>
  <c r="I1210" i="6" s="1"/>
  <c r="H1209" i="6"/>
  <c r="I1209" i="6" s="1"/>
  <c r="H1208" i="6"/>
  <c r="I1208" i="6" s="1"/>
  <c r="H1207" i="6"/>
  <c r="I1207" i="6" s="1"/>
  <c r="H1206" i="6"/>
  <c r="I1206" i="6" s="1"/>
  <c r="H1205" i="6"/>
  <c r="I1205" i="6" s="1"/>
  <c r="H1204" i="6"/>
  <c r="I1204" i="6" s="1"/>
  <c r="H1203" i="6"/>
  <c r="I1203" i="6" s="1"/>
  <c r="H1202" i="6"/>
  <c r="I1202" i="6" s="1"/>
  <c r="H1201" i="6"/>
  <c r="I1201" i="6" s="1"/>
  <c r="H1200" i="6"/>
  <c r="I1200" i="6" s="1"/>
  <c r="H1199" i="6"/>
  <c r="I1199" i="6" s="1"/>
  <c r="H1198" i="6"/>
  <c r="I1198" i="6" s="1"/>
  <c r="H1197" i="6"/>
  <c r="I1197" i="6" s="1"/>
  <c r="H1196" i="6"/>
  <c r="I1196" i="6" s="1"/>
  <c r="H1195" i="6"/>
  <c r="I1195" i="6" s="1"/>
  <c r="H1194" i="6"/>
  <c r="I1194" i="6" s="1"/>
  <c r="H1193" i="6"/>
  <c r="I1193" i="6" s="1"/>
  <c r="H1192" i="6"/>
  <c r="I1192" i="6" s="1"/>
  <c r="H1191" i="6"/>
  <c r="I1191" i="6" s="1"/>
  <c r="H1190" i="6"/>
  <c r="I1190" i="6" s="1"/>
  <c r="H1189" i="6"/>
  <c r="I1189" i="6" s="1"/>
  <c r="H1188" i="6"/>
  <c r="I1188" i="6" s="1"/>
  <c r="H1187" i="6"/>
  <c r="I1187" i="6" s="1"/>
  <c r="H1186" i="6"/>
  <c r="I1186" i="6" s="1"/>
  <c r="H1185" i="6"/>
  <c r="I1185" i="6" s="1"/>
  <c r="H1184" i="6"/>
  <c r="I1184" i="6" s="1"/>
  <c r="H1183" i="6"/>
  <c r="I1183" i="6" s="1"/>
  <c r="H1182" i="6"/>
  <c r="I1182" i="6" s="1"/>
  <c r="H1181" i="6"/>
  <c r="I1181" i="6" s="1"/>
  <c r="H1180" i="6"/>
  <c r="I1180" i="6" s="1"/>
  <c r="H1179" i="6"/>
  <c r="I1179" i="6" s="1"/>
  <c r="H1178" i="6"/>
  <c r="I1178" i="6" s="1"/>
  <c r="H1177" i="6"/>
  <c r="I1177" i="6" s="1"/>
  <c r="H1176" i="6"/>
  <c r="I1176" i="6" s="1"/>
  <c r="H1175" i="6"/>
  <c r="I1175" i="6" s="1"/>
  <c r="H1174" i="6"/>
  <c r="I1174" i="6" s="1"/>
  <c r="H1173" i="6"/>
  <c r="I1173" i="6" s="1"/>
  <c r="H1172" i="6"/>
  <c r="I1172" i="6" s="1"/>
  <c r="H1171" i="6"/>
  <c r="I1171" i="6" s="1"/>
  <c r="H1170" i="6"/>
  <c r="I1170" i="6" s="1"/>
  <c r="H1169" i="6"/>
  <c r="I1169" i="6" s="1"/>
  <c r="H1168" i="6"/>
  <c r="I1168" i="6" s="1"/>
  <c r="H1167" i="6"/>
  <c r="I1167" i="6" s="1"/>
  <c r="H1166" i="6"/>
  <c r="I1166" i="6" s="1"/>
  <c r="H1165" i="6"/>
  <c r="I1165" i="6" s="1"/>
  <c r="H1164" i="6"/>
  <c r="I1164" i="6" s="1"/>
  <c r="H1163" i="6"/>
  <c r="I1163" i="6" s="1"/>
  <c r="H1162" i="6"/>
  <c r="I1162" i="6" s="1"/>
  <c r="H1161" i="6"/>
  <c r="I1161" i="6" s="1"/>
  <c r="H1160" i="6"/>
  <c r="I1160" i="6" s="1"/>
  <c r="H1159" i="6"/>
  <c r="I1159" i="6" s="1"/>
  <c r="H1158" i="6"/>
  <c r="I1158" i="6" s="1"/>
  <c r="H1157" i="6"/>
  <c r="I1157" i="6" s="1"/>
  <c r="H1156" i="6"/>
  <c r="I1156" i="6" s="1"/>
  <c r="H1155" i="6"/>
  <c r="I1155" i="6" s="1"/>
  <c r="H1154" i="6"/>
  <c r="I1154" i="6" s="1"/>
  <c r="H1153" i="6"/>
  <c r="I1153" i="6" s="1"/>
  <c r="H1152" i="6"/>
  <c r="I1152" i="6" s="1"/>
  <c r="H1151" i="6"/>
  <c r="I1151" i="6" s="1"/>
  <c r="H1150" i="6"/>
  <c r="I1150" i="6" s="1"/>
  <c r="H1149" i="6"/>
  <c r="I1149" i="6" s="1"/>
  <c r="H1148" i="6"/>
  <c r="I1148" i="6" s="1"/>
  <c r="H1147" i="6"/>
  <c r="I1147" i="6" s="1"/>
  <c r="H1146" i="6"/>
  <c r="I1146" i="6" s="1"/>
  <c r="H1145" i="6"/>
  <c r="I1145" i="6" s="1"/>
  <c r="H1144" i="6"/>
  <c r="I1144" i="6" s="1"/>
  <c r="H1143" i="6"/>
  <c r="I1143" i="6" s="1"/>
  <c r="H1142" i="6"/>
  <c r="I1142" i="6" s="1"/>
  <c r="H1141" i="6"/>
  <c r="I1141" i="6" s="1"/>
  <c r="H1140" i="6"/>
  <c r="I1140" i="6" s="1"/>
  <c r="H1139" i="6"/>
  <c r="I1139" i="6" s="1"/>
  <c r="H1138" i="6"/>
  <c r="I1138" i="6" s="1"/>
  <c r="H1137" i="6"/>
  <c r="I1137" i="6" s="1"/>
  <c r="H1136" i="6"/>
  <c r="I1136" i="6" s="1"/>
  <c r="H1135" i="6"/>
  <c r="I1135" i="6" s="1"/>
  <c r="H1134" i="6"/>
  <c r="I1134" i="6" s="1"/>
  <c r="H1133" i="6"/>
  <c r="I1133" i="6" s="1"/>
  <c r="H1132" i="6"/>
  <c r="I1132" i="6" s="1"/>
  <c r="H1131" i="6"/>
  <c r="I1131" i="6" s="1"/>
  <c r="H1130" i="6"/>
  <c r="I1130" i="6" s="1"/>
  <c r="H1129" i="6"/>
  <c r="I1129" i="6" s="1"/>
  <c r="H1128" i="6"/>
  <c r="I1128" i="6" s="1"/>
  <c r="H1127" i="6"/>
  <c r="I1127" i="6" s="1"/>
  <c r="H1126" i="6"/>
  <c r="I1126" i="6" s="1"/>
  <c r="H1125" i="6"/>
  <c r="I1125" i="6" s="1"/>
  <c r="H1124" i="6"/>
  <c r="I1124" i="6" s="1"/>
  <c r="H1123" i="6"/>
  <c r="I1123" i="6" s="1"/>
  <c r="H1122" i="6"/>
  <c r="I1122" i="6" s="1"/>
  <c r="H1121" i="6"/>
  <c r="I1121" i="6" s="1"/>
  <c r="H1120" i="6"/>
  <c r="I1120" i="6" s="1"/>
  <c r="H1119" i="6"/>
  <c r="I1119" i="6" s="1"/>
  <c r="H1118" i="6"/>
  <c r="I1118" i="6" s="1"/>
  <c r="H1117" i="6"/>
  <c r="I1117" i="6" s="1"/>
  <c r="H1116" i="6"/>
  <c r="I1116" i="6" s="1"/>
  <c r="H1115" i="6"/>
  <c r="I1115" i="6" s="1"/>
  <c r="H1114" i="6"/>
  <c r="I1114" i="6" s="1"/>
  <c r="H1113" i="6"/>
  <c r="I1113" i="6" s="1"/>
  <c r="H1112" i="6"/>
  <c r="I1112" i="6" s="1"/>
  <c r="H1111" i="6"/>
  <c r="I1111" i="6" s="1"/>
  <c r="H1110" i="6"/>
  <c r="I1110" i="6" s="1"/>
  <c r="H1109" i="6"/>
  <c r="I1109" i="6" s="1"/>
  <c r="H1108" i="6"/>
  <c r="I1108" i="6" s="1"/>
  <c r="H1107" i="6"/>
  <c r="I1107" i="6" s="1"/>
  <c r="H1106" i="6"/>
  <c r="I1106" i="6" s="1"/>
  <c r="H1105" i="6"/>
  <c r="I1105" i="6" s="1"/>
  <c r="H1104" i="6"/>
  <c r="I1104" i="6" s="1"/>
  <c r="H1103" i="6"/>
  <c r="I1103" i="6" s="1"/>
  <c r="H1102" i="6"/>
  <c r="I1102" i="6" s="1"/>
  <c r="H1101" i="6"/>
  <c r="I1101" i="6" s="1"/>
  <c r="H1100" i="6"/>
  <c r="I1100" i="6" s="1"/>
  <c r="H1099" i="6"/>
  <c r="I1099" i="6" s="1"/>
  <c r="H1098" i="6"/>
  <c r="I1098" i="6" s="1"/>
  <c r="H1097" i="6"/>
  <c r="I1097" i="6" s="1"/>
  <c r="H1096" i="6"/>
  <c r="I1096" i="6" s="1"/>
  <c r="H1095" i="6"/>
  <c r="I1095" i="6" s="1"/>
  <c r="H1094" i="6"/>
  <c r="I1094" i="6" s="1"/>
  <c r="H1093" i="6"/>
  <c r="I1093" i="6" s="1"/>
  <c r="H1092" i="6"/>
  <c r="I1092" i="6" s="1"/>
  <c r="H1091" i="6"/>
  <c r="I1091" i="6" s="1"/>
  <c r="H1090" i="6"/>
  <c r="I1090" i="6" s="1"/>
  <c r="H1089" i="6"/>
  <c r="I1089" i="6" s="1"/>
  <c r="H1088" i="6"/>
  <c r="I1088" i="6" s="1"/>
  <c r="H1087" i="6"/>
  <c r="I1087" i="6" s="1"/>
  <c r="H1086" i="6"/>
  <c r="I1086" i="6" s="1"/>
  <c r="H1085" i="6"/>
  <c r="I1085" i="6" s="1"/>
  <c r="H1084" i="6"/>
  <c r="I1084" i="6" s="1"/>
  <c r="H1083" i="6"/>
  <c r="I1083" i="6" s="1"/>
  <c r="H1082" i="6"/>
  <c r="I1082" i="6" s="1"/>
  <c r="H1081" i="6"/>
  <c r="I1081" i="6" s="1"/>
  <c r="H1080" i="6"/>
  <c r="I1080" i="6" s="1"/>
  <c r="H1079" i="6"/>
  <c r="I1079" i="6" s="1"/>
  <c r="H1078" i="6"/>
  <c r="I1078" i="6" s="1"/>
  <c r="H1077" i="6"/>
  <c r="I1077" i="6" s="1"/>
  <c r="H1076" i="6"/>
  <c r="I1076" i="6" s="1"/>
  <c r="H1075" i="6"/>
  <c r="I1075" i="6" s="1"/>
  <c r="H1074" i="6"/>
  <c r="I1074" i="6" s="1"/>
  <c r="H1073" i="6"/>
  <c r="I1073" i="6" s="1"/>
  <c r="H1072" i="6"/>
  <c r="I1072" i="6" s="1"/>
  <c r="H1071" i="6"/>
  <c r="I1071" i="6" s="1"/>
  <c r="H1070" i="6"/>
  <c r="I1070" i="6" s="1"/>
  <c r="H1069" i="6"/>
  <c r="I1069" i="6" s="1"/>
  <c r="H1068" i="6"/>
  <c r="I1068" i="6" s="1"/>
  <c r="H1067" i="6"/>
  <c r="I1067" i="6" s="1"/>
  <c r="H1066" i="6"/>
  <c r="I1066" i="6" s="1"/>
  <c r="H1065" i="6"/>
  <c r="I1065" i="6" s="1"/>
  <c r="H1064" i="6"/>
  <c r="I1064" i="6" s="1"/>
  <c r="H1063" i="6"/>
  <c r="I1063" i="6" s="1"/>
  <c r="H1062" i="6"/>
  <c r="I1062" i="6" s="1"/>
  <c r="H1061" i="6"/>
  <c r="I1061" i="6" s="1"/>
  <c r="H1060" i="6"/>
  <c r="I1060" i="6" s="1"/>
  <c r="H1059" i="6"/>
  <c r="I1059" i="6" s="1"/>
  <c r="H1058" i="6"/>
  <c r="I1058" i="6" s="1"/>
  <c r="H1057" i="6"/>
  <c r="I1057" i="6" s="1"/>
  <c r="H1056" i="6"/>
  <c r="I1056" i="6" s="1"/>
  <c r="H1055" i="6"/>
  <c r="I1055" i="6" s="1"/>
  <c r="H1054" i="6"/>
  <c r="I1054" i="6" s="1"/>
  <c r="H1053" i="6"/>
  <c r="I1053" i="6" s="1"/>
  <c r="H1052" i="6"/>
  <c r="I1052" i="6" s="1"/>
  <c r="H1051" i="6"/>
  <c r="I1051" i="6" s="1"/>
  <c r="H1050" i="6"/>
  <c r="I1050" i="6" s="1"/>
  <c r="H1049" i="6"/>
  <c r="I1049" i="6" s="1"/>
  <c r="H1048" i="6"/>
  <c r="I1048" i="6" s="1"/>
  <c r="H1047" i="6"/>
  <c r="I1047" i="6" s="1"/>
  <c r="H1046" i="6"/>
  <c r="I1046" i="6" s="1"/>
  <c r="H1045" i="6"/>
  <c r="I1045" i="6" s="1"/>
  <c r="H1044" i="6"/>
  <c r="I1044" i="6" s="1"/>
  <c r="H1043" i="6"/>
  <c r="I1043" i="6" s="1"/>
  <c r="H1042" i="6"/>
  <c r="I1042" i="6" s="1"/>
  <c r="H1041" i="6"/>
  <c r="I1041" i="6" s="1"/>
  <c r="H1040" i="6"/>
  <c r="I1040" i="6" s="1"/>
  <c r="H1039" i="6"/>
  <c r="I1039" i="6" s="1"/>
  <c r="H1038" i="6"/>
  <c r="I1038" i="6" s="1"/>
  <c r="H1037" i="6"/>
  <c r="I1037" i="6" s="1"/>
  <c r="H1036" i="6"/>
  <c r="I1036" i="6" s="1"/>
  <c r="H1035" i="6"/>
  <c r="I1035" i="6" s="1"/>
  <c r="H1034" i="6"/>
  <c r="I1034" i="6" s="1"/>
  <c r="H1033" i="6"/>
  <c r="I1033" i="6" s="1"/>
  <c r="H1032" i="6"/>
  <c r="I1032" i="6" s="1"/>
  <c r="H1031" i="6"/>
  <c r="I1031" i="6" s="1"/>
  <c r="H1030" i="6"/>
  <c r="I1030" i="6" s="1"/>
  <c r="H1029" i="6"/>
  <c r="I1029" i="6" s="1"/>
  <c r="H1028" i="6"/>
  <c r="I1028" i="6" s="1"/>
  <c r="H1027" i="6"/>
  <c r="I1027" i="6" s="1"/>
  <c r="H1026" i="6"/>
  <c r="I1026" i="6" s="1"/>
  <c r="H1025" i="6"/>
  <c r="I1025" i="6" s="1"/>
  <c r="H1024" i="6"/>
  <c r="I1024" i="6" s="1"/>
  <c r="H1023" i="6"/>
  <c r="I1023" i="6" s="1"/>
  <c r="H1022" i="6"/>
  <c r="I1022" i="6" s="1"/>
  <c r="H1021" i="6"/>
  <c r="I1021" i="6" s="1"/>
  <c r="H1020" i="6"/>
  <c r="I1020" i="6" s="1"/>
  <c r="H1019" i="6"/>
  <c r="I1019" i="6" s="1"/>
  <c r="H1018" i="6"/>
  <c r="I1018" i="6" s="1"/>
  <c r="H1017" i="6"/>
  <c r="I1017" i="6" s="1"/>
  <c r="H1016" i="6"/>
  <c r="I1016" i="6" s="1"/>
  <c r="H1015" i="6"/>
  <c r="I1015" i="6" s="1"/>
  <c r="H1014" i="6"/>
  <c r="I1014" i="6" s="1"/>
  <c r="H1013" i="6"/>
  <c r="I1013" i="6" s="1"/>
  <c r="H1012" i="6"/>
  <c r="I1012" i="6" s="1"/>
  <c r="H1011" i="6"/>
  <c r="I1011" i="6" s="1"/>
  <c r="H1010" i="6"/>
  <c r="I1010" i="6" s="1"/>
  <c r="H1009" i="6"/>
  <c r="I1009" i="6" s="1"/>
  <c r="H1008" i="6"/>
  <c r="I1008" i="6" s="1"/>
  <c r="H1007" i="6"/>
  <c r="I1007" i="6" s="1"/>
  <c r="H1006" i="6"/>
  <c r="I1006" i="6" s="1"/>
  <c r="H1005" i="6"/>
  <c r="I1005" i="6" s="1"/>
  <c r="H1004" i="6"/>
  <c r="I1004" i="6" s="1"/>
  <c r="H1003" i="6"/>
  <c r="I1003" i="6" s="1"/>
  <c r="H1002" i="6"/>
  <c r="I1002" i="6" s="1"/>
  <c r="H1001" i="6"/>
  <c r="I1001" i="6" s="1"/>
  <c r="H1000" i="6"/>
  <c r="I1000" i="6" s="1"/>
  <c r="H999" i="6"/>
  <c r="I999" i="6" s="1"/>
  <c r="H998" i="6"/>
  <c r="I998" i="6" s="1"/>
  <c r="H997" i="6"/>
  <c r="I997" i="6" s="1"/>
  <c r="H996" i="6"/>
  <c r="I996" i="6" s="1"/>
  <c r="H995" i="6"/>
  <c r="I995" i="6" s="1"/>
  <c r="H994" i="6"/>
  <c r="I994" i="6" s="1"/>
  <c r="H993" i="6"/>
  <c r="I993" i="6" s="1"/>
  <c r="H992" i="6"/>
  <c r="I992" i="6" s="1"/>
  <c r="H991" i="6"/>
  <c r="I991" i="6" s="1"/>
  <c r="H990" i="6"/>
  <c r="I990" i="6" s="1"/>
  <c r="H989" i="6"/>
  <c r="I989" i="6" s="1"/>
  <c r="H988" i="6"/>
  <c r="I988" i="6" s="1"/>
  <c r="H987" i="6"/>
  <c r="I987" i="6" s="1"/>
  <c r="H986" i="6"/>
  <c r="I986" i="6" s="1"/>
  <c r="H985" i="6"/>
  <c r="I985" i="6" s="1"/>
  <c r="H984" i="6"/>
  <c r="I984" i="6" s="1"/>
  <c r="H983" i="6"/>
  <c r="I983" i="6" s="1"/>
  <c r="H982" i="6"/>
  <c r="I982" i="6" s="1"/>
  <c r="H981" i="6"/>
  <c r="I981" i="6" s="1"/>
  <c r="H980" i="6"/>
  <c r="I980" i="6" s="1"/>
  <c r="H979" i="6"/>
  <c r="I979" i="6" s="1"/>
  <c r="H978" i="6"/>
  <c r="I978" i="6" s="1"/>
  <c r="H977" i="6"/>
  <c r="I977" i="6" s="1"/>
  <c r="H976" i="6"/>
  <c r="I976" i="6" s="1"/>
  <c r="H975" i="6"/>
  <c r="I975" i="6" s="1"/>
  <c r="H974" i="6"/>
  <c r="I974" i="6" s="1"/>
  <c r="H973" i="6"/>
  <c r="I973" i="6" s="1"/>
  <c r="H972" i="6"/>
  <c r="I972" i="6" s="1"/>
  <c r="H971" i="6"/>
  <c r="I971" i="6" s="1"/>
  <c r="H970" i="6"/>
  <c r="I970" i="6" s="1"/>
  <c r="H969" i="6"/>
  <c r="I969" i="6" s="1"/>
  <c r="H968" i="6"/>
  <c r="I968" i="6" s="1"/>
  <c r="H967" i="6"/>
  <c r="I967" i="6" s="1"/>
  <c r="H966" i="6"/>
  <c r="I966" i="6" s="1"/>
  <c r="H965" i="6"/>
  <c r="I965" i="6" s="1"/>
  <c r="H964" i="6"/>
  <c r="I964" i="6" s="1"/>
  <c r="H963" i="6"/>
  <c r="I963" i="6" s="1"/>
  <c r="H962" i="6"/>
  <c r="I962" i="6" s="1"/>
  <c r="H961" i="6"/>
  <c r="I961" i="6" s="1"/>
  <c r="H960" i="6"/>
  <c r="I960" i="6" s="1"/>
  <c r="H959" i="6"/>
  <c r="I959" i="6" s="1"/>
  <c r="H958" i="6"/>
  <c r="I958" i="6" s="1"/>
  <c r="H957" i="6"/>
  <c r="I957" i="6" s="1"/>
  <c r="H956" i="6"/>
  <c r="I956" i="6" s="1"/>
  <c r="H955" i="6"/>
  <c r="I955" i="6" s="1"/>
  <c r="H954" i="6"/>
  <c r="I954" i="6" s="1"/>
  <c r="H953" i="6"/>
  <c r="I953" i="6" s="1"/>
  <c r="H952" i="6"/>
  <c r="I952" i="6" s="1"/>
  <c r="H951" i="6"/>
  <c r="I951" i="6" s="1"/>
  <c r="H950" i="6"/>
  <c r="I950" i="6" s="1"/>
  <c r="H949" i="6"/>
  <c r="I949" i="6" s="1"/>
  <c r="H948" i="6"/>
  <c r="I948" i="6" s="1"/>
  <c r="H947" i="6"/>
  <c r="I947" i="6" s="1"/>
  <c r="H946" i="6"/>
  <c r="I946" i="6" s="1"/>
  <c r="H945" i="6"/>
  <c r="I945" i="6" s="1"/>
  <c r="H944" i="6"/>
  <c r="I944" i="6" s="1"/>
  <c r="H943" i="6"/>
  <c r="I943" i="6" s="1"/>
  <c r="H942" i="6"/>
  <c r="I942" i="6" s="1"/>
  <c r="H941" i="6"/>
  <c r="I941" i="6" s="1"/>
  <c r="H940" i="6"/>
  <c r="I940" i="6" s="1"/>
  <c r="H939" i="6"/>
  <c r="I939" i="6" s="1"/>
  <c r="H938" i="6"/>
  <c r="I938" i="6" s="1"/>
  <c r="H937" i="6"/>
  <c r="I937" i="6" s="1"/>
  <c r="H936" i="6"/>
  <c r="I936" i="6" s="1"/>
  <c r="H935" i="6"/>
  <c r="I935" i="6" s="1"/>
  <c r="H934" i="6"/>
  <c r="I934" i="6" s="1"/>
  <c r="H933" i="6"/>
  <c r="I933" i="6" s="1"/>
  <c r="H932" i="6"/>
  <c r="I932" i="6" s="1"/>
  <c r="H931" i="6"/>
  <c r="I931" i="6" s="1"/>
  <c r="H930" i="6"/>
  <c r="I930" i="6" s="1"/>
  <c r="H929" i="6"/>
  <c r="I929" i="6" s="1"/>
  <c r="H928" i="6"/>
  <c r="I928" i="6" s="1"/>
  <c r="H927" i="6"/>
  <c r="I927" i="6" s="1"/>
  <c r="H926" i="6"/>
  <c r="I926" i="6" s="1"/>
  <c r="H925" i="6"/>
  <c r="I925" i="6" s="1"/>
  <c r="H924" i="6"/>
  <c r="I924" i="6" s="1"/>
  <c r="H923" i="6"/>
  <c r="I923" i="6" s="1"/>
  <c r="H922" i="6"/>
  <c r="I922" i="6" s="1"/>
  <c r="H921" i="6"/>
  <c r="I921" i="6" s="1"/>
  <c r="H920" i="6"/>
  <c r="I920" i="6" s="1"/>
  <c r="H919" i="6"/>
  <c r="I919" i="6" s="1"/>
  <c r="H918" i="6"/>
  <c r="I918" i="6" s="1"/>
  <c r="H917" i="6"/>
  <c r="I917" i="6" s="1"/>
  <c r="H916" i="6"/>
  <c r="I916" i="6" s="1"/>
  <c r="H915" i="6"/>
  <c r="I915" i="6" s="1"/>
  <c r="H914" i="6"/>
  <c r="I914" i="6" s="1"/>
  <c r="H913" i="6"/>
  <c r="I913" i="6" s="1"/>
  <c r="H912" i="6"/>
  <c r="I912" i="6" s="1"/>
  <c r="H911" i="6"/>
  <c r="I911" i="6" s="1"/>
  <c r="H910" i="6"/>
  <c r="I910" i="6" s="1"/>
  <c r="H909" i="6"/>
  <c r="I909" i="6" s="1"/>
  <c r="H908" i="6"/>
  <c r="I908" i="6" s="1"/>
  <c r="H907" i="6"/>
  <c r="I907" i="6" s="1"/>
  <c r="H906" i="6"/>
  <c r="I906" i="6" s="1"/>
  <c r="H905" i="6"/>
  <c r="I905" i="6" s="1"/>
  <c r="H904" i="6"/>
  <c r="I904" i="6" s="1"/>
  <c r="H903" i="6"/>
  <c r="I903" i="6" s="1"/>
  <c r="H902" i="6"/>
  <c r="I902" i="6" s="1"/>
  <c r="H901" i="6"/>
  <c r="I901" i="6" s="1"/>
  <c r="H900" i="6"/>
  <c r="I900" i="6" s="1"/>
  <c r="H899" i="6"/>
  <c r="I899" i="6" s="1"/>
  <c r="H898" i="6"/>
  <c r="I898" i="6" s="1"/>
  <c r="H897" i="6"/>
  <c r="I897" i="6" s="1"/>
  <c r="H896" i="6"/>
  <c r="I896" i="6" s="1"/>
  <c r="H895" i="6"/>
  <c r="I895" i="6" s="1"/>
  <c r="H894" i="6"/>
  <c r="I894" i="6" s="1"/>
  <c r="H893" i="6"/>
  <c r="I893" i="6" s="1"/>
  <c r="H892" i="6"/>
  <c r="I892" i="6" s="1"/>
  <c r="H891" i="6"/>
  <c r="I891" i="6" s="1"/>
  <c r="H890" i="6"/>
  <c r="I890" i="6" s="1"/>
  <c r="H889" i="6"/>
  <c r="I889" i="6" s="1"/>
  <c r="H888" i="6"/>
  <c r="I888" i="6" s="1"/>
  <c r="H887" i="6"/>
  <c r="I887" i="6" s="1"/>
  <c r="H886" i="6"/>
  <c r="I886" i="6" s="1"/>
  <c r="H885" i="6"/>
  <c r="I885" i="6" s="1"/>
  <c r="H884" i="6"/>
  <c r="I884" i="6" s="1"/>
  <c r="H883" i="6"/>
  <c r="I883" i="6" s="1"/>
  <c r="H882" i="6"/>
  <c r="I882" i="6" s="1"/>
  <c r="H881" i="6"/>
  <c r="I881" i="6" s="1"/>
  <c r="H880" i="6"/>
  <c r="I880" i="6" s="1"/>
  <c r="H879" i="6"/>
  <c r="I879" i="6" s="1"/>
  <c r="H878" i="6"/>
  <c r="I878" i="6" s="1"/>
  <c r="H877" i="6"/>
  <c r="I877" i="6" s="1"/>
  <c r="H876" i="6"/>
  <c r="I876" i="6" s="1"/>
  <c r="H875" i="6"/>
  <c r="I875" i="6" s="1"/>
  <c r="H874" i="6"/>
  <c r="I874" i="6" s="1"/>
  <c r="H873" i="6"/>
  <c r="I873" i="6" s="1"/>
  <c r="H872" i="6"/>
  <c r="I872" i="6" s="1"/>
  <c r="H871" i="6"/>
  <c r="I871" i="6" s="1"/>
  <c r="H870" i="6"/>
  <c r="I870" i="6" s="1"/>
  <c r="H869" i="6"/>
  <c r="I869" i="6" s="1"/>
  <c r="H868" i="6"/>
  <c r="I868" i="6" s="1"/>
  <c r="H867" i="6"/>
  <c r="I867" i="6" s="1"/>
  <c r="H866" i="6"/>
  <c r="I866" i="6" s="1"/>
  <c r="H865" i="6"/>
  <c r="I865" i="6" s="1"/>
  <c r="H864" i="6"/>
  <c r="I864" i="6" s="1"/>
  <c r="H863" i="6"/>
  <c r="I863" i="6" s="1"/>
  <c r="H862" i="6"/>
  <c r="I862" i="6" s="1"/>
  <c r="H861" i="6"/>
  <c r="I861" i="6" s="1"/>
  <c r="H860" i="6"/>
  <c r="I860" i="6" s="1"/>
  <c r="H859" i="6"/>
  <c r="I859" i="6" s="1"/>
  <c r="H858" i="6"/>
  <c r="I858" i="6" s="1"/>
  <c r="H857" i="6"/>
  <c r="I857" i="6" s="1"/>
  <c r="H856" i="6"/>
  <c r="I856" i="6" s="1"/>
  <c r="H855" i="6"/>
  <c r="I855" i="6" s="1"/>
  <c r="H854" i="6"/>
  <c r="I854" i="6" s="1"/>
  <c r="H853" i="6"/>
  <c r="I853" i="6" s="1"/>
  <c r="H852" i="6"/>
  <c r="I852" i="6" s="1"/>
  <c r="H851" i="6"/>
  <c r="I851" i="6" s="1"/>
  <c r="H850" i="6"/>
  <c r="I850" i="6" s="1"/>
  <c r="H849" i="6"/>
  <c r="I849" i="6" s="1"/>
  <c r="H848" i="6"/>
  <c r="I848" i="6" s="1"/>
  <c r="H847" i="6"/>
  <c r="I847" i="6" s="1"/>
  <c r="H846" i="6"/>
  <c r="I846" i="6" s="1"/>
  <c r="H845" i="6"/>
  <c r="I845" i="6" s="1"/>
  <c r="H844" i="6"/>
  <c r="I844" i="6" s="1"/>
  <c r="H843" i="6"/>
  <c r="I843" i="6" s="1"/>
  <c r="H842" i="6"/>
  <c r="I842" i="6" s="1"/>
  <c r="H841" i="6"/>
  <c r="I841" i="6" s="1"/>
  <c r="H840" i="6"/>
  <c r="I840" i="6" s="1"/>
  <c r="H839" i="6"/>
  <c r="I839" i="6" s="1"/>
  <c r="H838" i="6"/>
  <c r="I838" i="6" s="1"/>
  <c r="H837" i="6"/>
  <c r="I837" i="6" s="1"/>
  <c r="H836" i="6"/>
  <c r="I836" i="6" s="1"/>
  <c r="H835" i="6"/>
  <c r="I835" i="6" s="1"/>
  <c r="H834" i="6"/>
  <c r="I834" i="6" s="1"/>
  <c r="H833" i="6"/>
  <c r="I833" i="6" s="1"/>
  <c r="H832" i="6"/>
  <c r="I832" i="6" s="1"/>
  <c r="H831" i="6"/>
  <c r="I831" i="6" s="1"/>
  <c r="H830" i="6"/>
  <c r="I830" i="6" s="1"/>
  <c r="H829" i="6"/>
  <c r="I829" i="6" s="1"/>
  <c r="H828" i="6"/>
  <c r="I828" i="6" s="1"/>
  <c r="H827" i="6"/>
  <c r="I827" i="6" s="1"/>
  <c r="H826" i="6"/>
  <c r="I826" i="6" s="1"/>
  <c r="H825" i="6"/>
  <c r="I825" i="6" s="1"/>
  <c r="H824" i="6"/>
  <c r="I824" i="6" s="1"/>
  <c r="H823" i="6"/>
  <c r="I823" i="6" s="1"/>
  <c r="H822" i="6"/>
  <c r="I822" i="6" s="1"/>
  <c r="H821" i="6"/>
  <c r="I821" i="6" s="1"/>
  <c r="H820" i="6"/>
  <c r="I820" i="6" s="1"/>
  <c r="H819" i="6"/>
  <c r="I819" i="6" s="1"/>
  <c r="H818" i="6"/>
  <c r="I818" i="6" s="1"/>
  <c r="H817" i="6"/>
  <c r="I817" i="6" s="1"/>
  <c r="H816" i="6"/>
  <c r="I816" i="6" s="1"/>
  <c r="H815" i="6"/>
  <c r="I815" i="6" s="1"/>
  <c r="H814" i="6"/>
  <c r="I814" i="6" s="1"/>
  <c r="H813" i="6"/>
  <c r="I813" i="6" s="1"/>
  <c r="H812" i="6"/>
  <c r="I812" i="6" s="1"/>
  <c r="H811" i="6"/>
  <c r="I811" i="6" s="1"/>
  <c r="H810" i="6"/>
  <c r="I810" i="6" s="1"/>
  <c r="H809" i="6"/>
  <c r="I809" i="6" s="1"/>
  <c r="H808" i="6"/>
  <c r="I808" i="6" s="1"/>
  <c r="H807" i="6"/>
  <c r="I807" i="6" s="1"/>
  <c r="H806" i="6"/>
  <c r="I806" i="6" s="1"/>
  <c r="H805" i="6"/>
  <c r="I805" i="6" s="1"/>
  <c r="H804" i="6"/>
  <c r="I804" i="6" s="1"/>
  <c r="H803" i="6"/>
  <c r="I803" i="6" s="1"/>
  <c r="H802" i="6"/>
  <c r="I802" i="6" s="1"/>
  <c r="H801" i="6"/>
  <c r="I801" i="6" s="1"/>
  <c r="H800" i="6"/>
  <c r="I800" i="6" s="1"/>
  <c r="H799" i="6"/>
  <c r="I799" i="6" s="1"/>
  <c r="H798" i="6"/>
  <c r="I798" i="6" s="1"/>
  <c r="H797" i="6"/>
  <c r="I797" i="6" s="1"/>
  <c r="H796" i="6"/>
  <c r="I796" i="6" s="1"/>
  <c r="H795" i="6"/>
  <c r="I795" i="6" s="1"/>
  <c r="H794" i="6"/>
  <c r="I794" i="6" s="1"/>
  <c r="H793" i="6"/>
  <c r="I793" i="6" s="1"/>
  <c r="H792" i="6"/>
  <c r="I792" i="6" s="1"/>
  <c r="H791" i="6"/>
  <c r="I791" i="6" s="1"/>
  <c r="H790" i="6"/>
  <c r="I790" i="6" s="1"/>
  <c r="H789" i="6"/>
  <c r="I789" i="6" s="1"/>
  <c r="H788" i="6"/>
  <c r="I788" i="6" s="1"/>
  <c r="H787" i="6"/>
  <c r="I787" i="6" s="1"/>
  <c r="H786" i="6"/>
  <c r="I786" i="6" s="1"/>
  <c r="H785" i="6"/>
  <c r="I785" i="6" s="1"/>
  <c r="H784" i="6"/>
  <c r="I784" i="6" s="1"/>
  <c r="H783" i="6"/>
  <c r="I783" i="6" s="1"/>
  <c r="H782" i="6"/>
  <c r="I782" i="6" s="1"/>
  <c r="H781" i="6"/>
  <c r="I781" i="6" s="1"/>
  <c r="H780" i="6"/>
  <c r="I780" i="6" s="1"/>
  <c r="H779" i="6"/>
  <c r="I779" i="6" s="1"/>
  <c r="H778" i="6"/>
  <c r="I778" i="6" s="1"/>
  <c r="H777" i="6"/>
  <c r="I777" i="6" s="1"/>
  <c r="H776" i="6"/>
  <c r="I776" i="6" s="1"/>
  <c r="H775" i="6"/>
  <c r="I775" i="6" s="1"/>
  <c r="H774" i="6"/>
  <c r="I774" i="6" s="1"/>
  <c r="H773" i="6"/>
  <c r="I773" i="6" s="1"/>
  <c r="H772" i="6"/>
  <c r="I772" i="6" s="1"/>
  <c r="H771" i="6"/>
  <c r="I771" i="6" s="1"/>
  <c r="H770" i="6"/>
  <c r="I770" i="6" s="1"/>
  <c r="H769" i="6"/>
  <c r="I769" i="6" s="1"/>
  <c r="H768" i="6"/>
  <c r="I768" i="6" s="1"/>
  <c r="H767" i="6"/>
  <c r="I767" i="6" s="1"/>
  <c r="H766" i="6"/>
  <c r="I766" i="6" s="1"/>
  <c r="H765" i="6"/>
  <c r="I765" i="6" s="1"/>
  <c r="H764" i="6"/>
  <c r="I764" i="6" s="1"/>
  <c r="H763" i="6"/>
  <c r="I763" i="6" s="1"/>
  <c r="H762" i="6"/>
  <c r="I762" i="6" s="1"/>
  <c r="H761" i="6"/>
  <c r="I761" i="6" s="1"/>
  <c r="H760" i="6"/>
  <c r="I760" i="6" s="1"/>
  <c r="H759" i="6"/>
  <c r="I759" i="6" s="1"/>
  <c r="H758" i="6"/>
  <c r="I758" i="6" s="1"/>
  <c r="H757" i="6"/>
  <c r="I757" i="6" s="1"/>
  <c r="H756" i="6"/>
  <c r="I756" i="6" s="1"/>
  <c r="H755" i="6"/>
  <c r="I755" i="6" s="1"/>
  <c r="H754" i="6"/>
  <c r="I754" i="6" s="1"/>
  <c r="H753" i="6"/>
  <c r="I753" i="6" s="1"/>
  <c r="H752" i="6"/>
  <c r="I752" i="6" s="1"/>
  <c r="H751" i="6"/>
  <c r="I751" i="6" s="1"/>
  <c r="H750" i="6"/>
  <c r="I750" i="6" s="1"/>
  <c r="H749" i="6"/>
  <c r="I749" i="6" s="1"/>
  <c r="H748" i="6"/>
  <c r="I748" i="6" s="1"/>
  <c r="H747" i="6"/>
  <c r="I747" i="6" s="1"/>
  <c r="H746" i="6"/>
  <c r="I746" i="6" s="1"/>
  <c r="H745" i="6"/>
  <c r="I745" i="6" s="1"/>
  <c r="H744" i="6"/>
  <c r="I744" i="6" s="1"/>
  <c r="H743" i="6"/>
  <c r="I743" i="6" s="1"/>
  <c r="H742" i="6"/>
  <c r="I742" i="6" s="1"/>
  <c r="H741" i="6"/>
  <c r="I741" i="6" s="1"/>
  <c r="H740" i="6"/>
  <c r="I740" i="6" s="1"/>
  <c r="H739" i="6"/>
  <c r="I739" i="6" s="1"/>
  <c r="H738" i="6"/>
  <c r="I738" i="6" s="1"/>
  <c r="H737" i="6"/>
  <c r="I737" i="6" s="1"/>
  <c r="H736" i="6"/>
  <c r="I736" i="6" s="1"/>
  <c r="H735" i="6"/>
  <c r="I735" i="6" s="1"/>
  <c r="H734" i="6"/>
  <c r="I734" i="6" s="1"/>
  <c r="H733" i="6"/>
  <c r="I733" i="6" s="1"/>
  <c r="H732" i="6"/>
  <c r="I732" i="6" s="1"/>
  <c r="H731" i="6"/>
  <c r="I731" i="6" s="1"/>
  <c r="H730" i="6"/>
  <c r="I730" i="6" s="1"/>
  <c r="H729" i="6"/>
  <c r="I729" i="6" s="1"/>
  <c r="H728" i="6"/>
  <c r="I728" i="6" s="1"/>
  <c r="H727" i="6"/>
  <c r="I727" i="6" s="1"/>
  <c r="H726" i="6"/>
  <c r="I726" i="6" s="1"/>
  <c r="H725" i="6"/>
  <c r="I725" i="6" s="1"/>
  <c r="H724" i="6"/>
  <c r="I724" i="6" s="1"/>
  <c r="H723" i="6"/>
  <c r="I723" i="6" s="1"/>
  <c r="H722" i="6"/>
  <c r="I722" i="6" s="1"/>
  <c r="H721" i="6"/>
  <c r="I721" i="6" s="1"/>
  <c r="H720" i="6"/>
  <c r="I720" i="6" s="1"/>
  <c r="H719" i="6"/>
  <c r="I719" i="6" s="1"/>
  <c r="H718" i="6"/>
  <c r="I718" i="6" s="1"/>
  <c r="H717" i="6"/>
  <c r="I717" i="6" s="1"/>
  <c r="H716" i="6"/>
  <c r="I716" i="6" s="1"/>
  <c r="H715" i="6"/>
  <c r="I715" i="6" s="1"/>
  <c r="H714" i="6"/>
  <c r="I714" i="6" s="1"/>
  <c r="H713" i="6"/>
  <c r="I713" i="6" s="1"/>
  <c r="H712" i="6"/>
  <c r="I712" i="6" s="1"/>
  <c r="H711" i="6"/>
  <c r="I711" i="6" s="1"/>
  <c r="H710" i="6"/>
  <c r="I710" i="6" s="1"/>
  <c r="H709" i="6"/>
  <c r="I709" i="6" s="1"/>
  <c r="H708" i="6"/>
  <c r="I708" i="6" s="1"/>
  <c r="H707" i="6"/>
  <c r="I707" i="6" s="1"/>
  <c r="H706" i="6"/>
  <c r="I706" i="6" s="1"/>
  <c r="H705" i="6"/>
  <c r="I705" i="6" s="1"/>
  <c r="H704" i="6"/>
  <c r="I704" i="6" s="1"/>
  <c r="H703" i="6"/>
  <c r="I703" i="6" s="1"/>
  <c r="H702" i="6"/>
  <c r="I702" i="6" s="1"/>
  <c r="H701" i="6"/>
  <c r="I701" i="6" s="1"/>
  <c r="H700" i="6"/>
  <c r="I700" i="6" s="1"/>
  <c r="H699" i="6"/>
  <c r="I699" i="6" s="1"/>
  <c r="H698" i="6"/>
  <c r="I698" i="6" s="1"/>
  <c r="H697" i="6"/>
  <c r="I697" i="6" s="1"/>
  <c r="H696" i="6"/>
  <c r="I696" i="6" s="1"/>
  <c r="H695" i="6"/>
  <c r="I695" i="6" s="1"/>
  <c r="H694" i="6"/>
  <c r="I694" i="6" s="1"/>
  <c r="H693" i="6"/>
  <c r="I693" i="6" s="1"/>
  <c r="H692" i="6"/>
  <c r="I692" i="6" s="1"/>
  <c r="H691" i="6"/>
  <c r="I691" i="6" s="1"/>
  <c r="H690" i="6"/>
  <c r="I690" i="6" s="1"/>
  <c r="H689" i="6"/>
  <c r="I689" i="6" s="1"/>
  <c r="H688" i="6"/>
  <c r="I688" i="6" s="1"/>
  <c r="H687" i="6"/>
  <c r="I687" i="6" s="1"/>
  <c r="H686" i="6"/>
  <c r="I686" i="6" s="1"/>
  <c r="H685" i="6"/>
  <c r="I685" i="6" s="1"/>
  <c r="H684" i="6"/>
  <c r="I684" i="6" s="1"/>
  <c r="H683" i="6"/>
  <c r="I683" i="6" s="1"/>
  <c r="H682" i="6"/>
  <c r="I682" i="6" s="1"/>
  <c r="H681" i="6"/>
  <c r="I681" i="6" s="1"/>
  <c r="H680" i="6"/>
  <c r="I680" i="6" s="1"/>
  <c r="H679" i="6"/>
  <c r="I679" i="6" s="1"/>
  <c r="H678" i="6"/>
  <c r="I678" i="6" s="1"/>
  <c r="H677" i="6"/>
  <c r="I677" i="6" s="1"/>
  <c r="H676" i="6"/>
  <c r="I676" i="6" s="1"/>
  <c r="H675" i="6"/>
  <c r="I675" i="6" s="1"/>
  <c r="H674" i="6"/>
  <c r="I674" i="6" s="1"/>
  <c r="H673" i="6"/>
  <c r="I673" i="6" s="1"/>
  <c r="H672" i="6"/>
  <c r="I672" i="6" s="1"/>
  <c r="H671" i="6"/>
  <c r="I671" i="6" s="1"/>
  <c r="H670" i="6"/>
  <c r="I670" i="6" s="1"/>
  <c r="H669" i="6"/>
  <c r="I669" i="6" s="1"/>
  <c r="H668" i="6"/>
  <c r="I668" i="6" s="1"/>
  <c r="H667" i="6"/>
  <c r="I667" i="6" s="1"/>
  <c r="H666" i="6"/>
  <c r="I666" i="6" s="1"/>
  <c r="H665" i="6"/>
  <c r="I665" i="6" s="1"/>
  <c r="H664" i="6"/>
  <c r="I664" i="6" s="1"/>
  <c r="H663" i="6"/>
  <c r="I663" i="6" s="1"/>
  <c r="H662" i="6"/>
  <c r="I662" i="6" s="1"/>
  <c r="H661" i="6"/>
  <c r="I661" i="6" s="1"/>
  <c r="H660" i="6"/>
  <c r="I660" i="6" s="1"/>
  <c r="H659" i="6"/>
  <c r="I659" i="6" s="1"/>
  <c r="H658" i="6"/>
  <c r="I658" i="6" s="1"/>
  <c r="H657" i="6"/>
  <c r="I657" i="6" s="1"/>
  <c r="H656" i="6"/>
  <c r="I656" i="6" s="1"/>
  <c r="H655" i="6"/>
  <c r="I655" i="6" s="1"/>
  <c r="H654" i="6"/>
  <c r="I654" i="6" s="1"/>
  <c r="H653" i="6"/>
  <c r="I653" i="6" s="1"/>
  <c r="H652" i="6"/>
  <c r="I652" i="6" s="1"/>
  <c r="H651" i="6"/>
  <c r="I651" i="6" s="1"/>
  <c r="H650" i="6"/>
  <c r="I650" i="6" s="1"/>
  <c r="H649" i="6"/>
  <c r="I649" i="6" s="1"/>
  <c r="H648" i="6"/>
  <c r="I648" i="6" s="1"/>
  <c r="H647" i="6"/>
  <c r="I647" i="6" s="1"/>
  <c r="H646" i="6"/>
  <c r="I646" i="6" s="1"/>
  <c r="H645" i="6"/>
  <c r="I645" i="6" s="1"/>
  <c r="H644" i="6"/>
  <c r="I644" i="6" s="1"/>
  <c r="H643" i="6"/>
  <c r="I643" i="6" s="1"/>
  <c r="H642" i="6"/>
  <c r="I642" i="6" s="1"/>
  <c r="H641" i="6"/>
  <c r="I641" i="6" s="1"/>
  <c r="H640" i="6"/>
  <c r="I640" i="6" s="1"/>
  <c r="H639" i="6"/>
  <c r="I639" i="6" s="1"/>
  <c r="H638" i="6"/>
  <c r="I638" i="6" s="1"/>
  <c r="H637" i="6"/>
  <c r="I637" i="6" s="1"/>
  <c r="H636" i="6"/>
  <c r="I636" i="6" s="1"/>
  <c r="H635" i="6"/>
  <c r="I635" i="6" s="1"/>
  <c r="H634" i="6"/>
  <c r="I634" i="6" s="1"/>
  <c r="H633" i="6"/>
  <c r="I633" i="6" s="1"/>
  <c r="H632" i="6"/>
  <c r="I632" i="6" s="1"/>
  <c r="H631" i="6"/>
  <c r="I631" i="6" s="1"/>
  <c r="H630" i="6"/>
  <c r="I630" i="6" s="1"/>
  <c r="H629" i="6"/>
  <c r="I629" i="6" s="1"/>
  <c r="H628" i="6"/>
  <c r="I628" i="6" s="1"/>
  <c r="H627" i="6"/>
  <c r="I627" i="6" s="1"/>
  <c r="H626" i="6"/>
  <c r="I626" i="6" s="1"/>
  <c r="H625" i="6"/>
  <c r="I625" i="6" s="1"/>
  <c r="H624" i="6"/>
  <c r="I624" i="6" s="1"/>
  <c r="H623" i="6"/>
  <c r="I623" i="6" s="1"/>
  <c r="H622" i="6"/>
  <c r="I622" i="6" s="1"/>
  <c r="H621" i="6"/>
  <c r="I621" i="6" s="1"/>
  <c r="H620" i="6"/>
  <c r="I620" i="6" s="1"/>
  <c r="H619" i="6"/>
  <c r="I619" i="6" s="1"/>
  <c r="H618" i="6"/>
  <c r="I618" i="6" s="1"/>
  <c r="H617" i="6"/>
  <c r="I617" i="6" s="1"/>
  <c r="H616" i="6"/>
  <c r="I616" i="6" s="1"/>
  <c r="H615" i="6"/>
  <c r="I615" i="6" s="1"/>
  <c r="H614" i="6"/>
  <c r="I614" i="6" s="1"/>
  <c r="H613" i="6"/>
  <c r="I613" i="6" s="1"/>
  <c r="H612" i="6"/>
  <c r="I612" i="6" s="1"/>
  <c r="H611" i="6"/>
  <c r="I611" i="6" s="1"/>
  <c r="H610" i="6"/>
  <c r="I610" i="6" s="1"/>
  <c r="H609" i="6"/>
  <c r="I609" i="6" s="1"/>
  <c r="H608" i="6"/>
  <c r="I608" i="6" s="1"/>
  <c r="H607" i="6"/>
  <c r="I607" i="6" s="1"/>
  <c r="H606" i="6"/>
  <c r="I606" i="6" s="1"/>
  <c r="H605" i="6"/>
  <c r="I605" i="6" s="1"/>
  <c r="H604" i="6"/>
  <c r="I604" i="6" s="1"/>
  <c r="H603" i="6"/>
  <c r="I603" i="6" s="1"/>
  <c r="H602" i="6"/>
  <c r="I602" i="6" s="1"/>
  <c r="H601" i="6"/>
  <c r="I601" i="6" s="1"/>
  <c r="H600" i="6"/>
  <c r="I600" i="6" s="1"/>
  <c r="H599" i="6"/>
  <c r="I599" i="6" s="1"/>
  <c r="H598" i="6"/>
  <c r="I598" i="6" s="1"/>
  <c r="H597" i="6"/>
  <c r="I597" i="6" s="1"/>
  <c r="H596" i="6"/>
  <c r="I596" i="6" s="1"/>
  <c r="H595" i="6"/>
  <c r="I595" i="6" s="1"/>
  <c r="H594" i="6"/>
  <c r="I594" i="6" s="1"/>
  <c r="H593" i="6"/>
  <c r="I593" i="6" s="1"/>
  <c r="H592" i="6"/>
  <c r="I592" i="6" s="1"/>
  <c r="H591" i="6"/>
  <c r="I591" i="6" s="1"/>
  <c r="H590" i="6"/>
  <c r="I590" i="6" s="1"/>
  <c r="H589" i="6"/>
  <c r="I589" i="6" s="1"/>
  <c r="H588" i="6"/>
  <c r="I588" i="6" s="1"/>
  <c r="H587" i="6"/>
  <c r="I587" i="6" s="1"/>
  <c r="H586" i="6"/>
  <c r="I586" i="6" s="1"/>
  <c r="H585" i="6"/>
  <c r="I585" i="6" s="1"/>
  <c r="H584" i="6"/>
  <c r="I584" i="6" s="1"/>
  <c r="H583" i="6"/>
  <c r="I583" i="6" s="1"/>
  <c r="H582" i="6"/>
  <c r="I582" i="6" s="1"/>
  <c r="H581" i="6"/>
  <c r="I581" i="6" s="1"/>
  <c r="H580" i="6"/>
  <c r="I580" i="6" s="1"/>
  <c r="H579" i="6"/>
  <c r="I579" i="6" s="1"/>
  <c r="H578" i="6"/>
  <c r="I578" i="6" s="1"/>
  <c r="H577" i="6"/>
  <c r="I577" i="6" s="1"/>
  <c r="H576" i="6"/>
  <c r="I576" i="6" s="1"/>
  <c r="H575" i="6"/>
  <c r="I575" i="6" s="1"/>
  <c r="H574" i="6"/>
  <c r="I574" i="6" s="1"/>
  <c r="H573" i="6"/>
  <c r="I573" i="6" s="1"/>
  <c r="H572" i="6"/>
  <c r="I572" i="6" s="1"/>
  <c r="H571" i="6"/>
  <c r="I571" i="6" s="1"/>
  <c r="H570" i="6"/>
  <c r="I570" i="6" s="1"/>
  <c r="H569" i="6"/>
  <c r="I569" i="6" s="1"/>
  <c r="H568" i="6"/>
  <c r="I568" i="6" s="1"/>
  <c r="H567" i="6"/>
  <c r="I567" i="6" s="1"/>
  <c r="H566" i="6"/>
  <c r="I566" i="6" s="1"/>
  <c r="H565" i="6"/>
  <c r="I565" i="6" s="1"/>
  <c r="H564" i="6"/>
  <c r="I564" i="6" s="1"/>
  <c r="H563" i="6"/>
  <c r="I563" i="6" s="1"/>
  <c r="H562" i="6"/>
  <c r="I562" i="6" s="1"/>
  <c r="H561" i="6"/>
  <c r="I561" i="6" s="1"/>
  <c r="H560" i="6"/>
  <c r="I560" i="6" s="1"/>
  <c r="H559" i="6"/>
  <c r="I559" i="6" s="1"/>
  <c r="H558" i="6"/>
  <c r="I558" i="6" s="1"/>
  <c r="H557" i="6"/>
  <c r="I557" i="6" s="1"/>
  <c r="H556" i="6"/>
  <c r="I556" i="6" s="1"/>
  <c r="H555" i="6"/>
  <c r="I555" i="6" s="1"/>
  <c r="H554" i="6"/>
  <c r="I554" i="6" s="1"/>
  <c r="H553" i="6"/>
  <c r="I553" i="6" s="1"/>
  <c r="H552" i="6"/>
  <c r="I552" i="6" s="1"/>
  <c r="H551" i="6"/>
  <c r="I551" i="6" s="1"/>
  <c r="H550" i="6"/>
  <c r="I550" i="6" s="1"/>
  <c r="H549" i="6"/>
  <c r="I549" i="6" s="1"/>
  <c r="H548" i="6"/>
  <c r="I548" i="6" s="1"/>
  <c r="H547" i="6"/>
  <c r="I547" i="6" s="1"/>
  <c r="H546" i="6"/>
  <c r="I546" i="6" s="1"/>
  <c r="H545" i="6"/>
  <c r="I545" i="6" s="1"/>
  <c r="H544" i="6"/>
  <c r="I544" i="6" s="1"/>
  <c r="H543" i="6"/>
  <c r="I543" i="6" s="1"/>
  <c r="H542" i="6"/>
  <c r="I542" i="6" s="1"/>
  <c r="H541" i="6"/>
  <c r="I541" i="6" s="1"/>
  <c r="H540" i="6"/>
  <c r="I540" i="6" s="1"/>
  <c r="H539" i="6"/>
  <c r="I539" i="6" s="1"/>
  <c r="H538" i="6"/>
  <c r="I538" i="6" s="1"/>
  <c r="H537" i="6"/>
  <c r="I537" i="6" s="1"/>
  <c r="H536" i="6"/>
  <c r="I536" i="6" s="1"/>
  <c r="H535" i="6"/>
  <c r="I535" i="6" s="1"/>
  <c r="H534" i="6"/>
  <c r="I534" i="6" s="1"/>
  <c r="H533" i="6"/>
  <c r="I533" i="6" s="1"/>
  <c r="H532" i="6"/>
  <c r="I532" i="6" s="1"/>
  <c r="H531" i="6"/>
  <c r="I531" i="6" s="1"/>
  <c r="H530" i="6"/>
  <c r="I530" i="6" s="1"/>
  <c r="H529" i="6"/>
  <c r="I529" i="6" s="1"/>
  <c r="H528" i="6"/>
  <c r="I528" i="6" s="1"/>
  <c r="H527" i="6"/>
  <c r="I527" i="6" s="1"/>
  <c r="H526" i="6"/>
  <c r="I526" i="6" s="1"/>
  <c r="H525" i="6"/>
  <c r="I525" i="6" s="1"/>
  <c r="H524" i="6"/>
  <c r="I524" i="6" s="1"/>
  <c r="H523" i="6"/>
  <c r="I523" i="6" s="1"/>
  <c r="H522" i="6"/>
  <c r="I522" i="6" s="1"/>
  <c r="H521" i="6"/>
  <c r="I521" i="6" s="1"/>
  <c r="H520" i="6"/>
  <c r="I520" i="6" s="1"/>
  <c r="H519" i="6"/>
  <c r="I519" i="6" s="1"/>
  <c r="H518" i="6"/>
  <c r="I518" i="6" s="1"/>
  <c r="H517" i="6"/>
  <c r="I517" i="6" s="1"/>
  <c r="H516" i="6"/>
  <c r="I516" i="6" s="1"/>
  <c r="H515" i="6"/>
  <c r="I515" i="6" s="1"/>
  <c r="H514" i="6"/>
  <c r="I514" i="6" s="1"/>
  <c r="H513" i="6"/>
  <c r="I513" i="6" s="1"/>
  <c r="H512" i="6"/>
  <c r="I512" i="6" s="1"/>
  <c r="H511" i="6"/>
  <c r="I511" i="6" s="1"/>
  <c r="H510" i="6"/>
  <c r="I510" i="6" s="1"/>
  <c r="H509" i="6"/>
  <c r="I509" i="6" s="1"/>
  <c r="H508" i="6"/>
  <c r="I508" i="6" s="1"/>
  <c r="H507" i="6"/>
  <c r="I507" i="6" s="1"/>
  <c r="H506" i="6"/>
  <c r="I506" i="6" s="1"/>
  <c r="H505" i="6"/>
  <c r="I505" i="6" s="1"/>
  <c r="H504" i="6"/>
  <c r="I504" i="6" s="1"/>
  <c r="H503" i="6"/>
  <c r="I503" i="6" s="1"/>
  <c r="H502" i="6"/>
  <c r="I502" i="6" s="1"/>
  <c r="H501" i="6"/>
  <c r="I501" i="6" s="1"/>
  <c r="H500" i="6"/>
  <c r="I500" i="6" s="1"/>
  <c r="H499" i="6"/>
  <c r="I499" i="6" s="1"/>
  <c r="H498" i="6"/>
  <c r="I498" i="6" s="1"/>
  <c r="H497" i="6"/>
  <c r="I497" i="6" s="1"/>
  <c r="H496" i="6"/>
  <c r="I496" i="6" s="1"/>
  <c r="H495" i="6"/>
  <c r="I495" i="6" s="1"/>
  <c r="H494" i="6"/>
  <c r="I494" i="6" s="1"/>
  <c r="H493" i="6"/>
  <c r="I493" i="6" s="1"/>
  <c r="H492" i="6"/>
  <c r="I492" i="6" s="1"/>
  <c r="H491" i="6"/>
  <c r="I491" i="6" s="1"/>
  <c r="H490" i="6"/>
  <c r="I490" i="6" s="1"/>
  <c r="H489" i="6"/>
  <c r="I489" i="6" s="1"/>
  <c r="H488" i="6"/>
  <c r="I488" i="6" s="1"/>
  <c r="H487" i="6"/>
  <c r="I487" i="6" s="1"/>
  <c r="H486" i="6"/>
  <c r="I486" i="6" s="1"/>
  <c r="H485" i="6"/>
  <c r="I485" i="6" s="1"/>
  <c r="H484" i="6"/>
  <c r="I484" i="6" s="1"/>
  <c r="H483" i="6"/>
  <c r="I483" i="6" s="1"/>
  <c r="H482" i="6"/>
  <c r="I482" i="6" s="1"/>
  <c r="H481" i="6"/>
  <c r="I481" i="6" s="1"/>
  <c r="H480" i="6"/>
  <c r="I480" i="6" s="1"/>
  <c r="H479" i="6"/>
  <c r="I479" i="6" s="1"/>
  <c r="H478" i="6"/>
  <c r="I478" i="6" s="1"/>
  <c r="H477" i="6"/>
  <c r="I477" i="6" s="1"/>
  <c r="H476" i="6"/>
  <c r="I476" i="6" s="1"/>
  <c r="H475" i="6"/>
  <c r="I475" i="6" s="1"/>
  <c r="H474" i="6"/>
  <c r="I474" i="6" s="1"/>
  <c r="H473" i="6"/>
  <c r="I473" i="6" s="1"/>
  <c r="H472" i="6"/>
  <c r="I472" i="6" s="1"/>
  <c r="H471" i="6"/>
  <c r="I471" i="6" s="1"/>
  <c r="H470" i="6"/>
  <c r="I470" i="6" s="1"/>
  <c r="H469" i="6"/>
  <c r="I469" i="6" s="1"/>
  <c r="H468" i="6"/>
  <c r="I468" i="6" s="1"/>
  <c r="H467" i="6"/>
  <c r="I467" i="6" s="1"/>
  <c r="H466" i="6"/>
  <c r="I466" i="6" s="1"/>
  <c r="H465" i="6"/>
  <c r="I465" i="6" s="1"/>
  <c r="H464" i="6"/>
  <c r="I464" i="6" s="1"/>
  <c r="H463" i="6"/>
  <c r="I463" i="6" s="1"/>
  <c r="H462" i="6"/>
  <c r="I462" i="6" s="1"/>
  <c r="H461" i="6"/>
  <c r="I461" i="6" s="1"/>
  <c r="H460" i="6"/>
  <c r="I460" i="6" s="1"/>
  <c r="H459" i="6"/>
  <c r="I459" i="6" s="1"/>
  <c r="H458" i="6"/>
  <c r="I458" i="6" s="1"/>
  <c r="H457" i="6"/>
  <c r="I457" i="6" s="1"/>
  <c r="H456" i="6"/>
  <c r="I456" i="6" s="1"/>
  <c r="H455" i="6"/>
  <c r="I455" i="6" s="1"/>
  <c r="H454" i="6"/>
  <c r="I454" i="6" s="1"/>
  <c r="H453" i="6"/>
  <c r="I453" i="6" s="1"/>
  <c r="H452" i="6"/>
  <c r="I452" i="6" s="1"/>
  <c r="H451" i="6"/>
  <c r="I451" i="6" s="1"/>
  <c r="H450" i="6"/>
  <c r="I450" i="6" s="1"/>
  <c r="H449" i="6"/>
  <c r="I449" i="6" s="1"/>
  <c r="H448" i="6"/>
  <c r="I448" i="6" s="1"/>
  <c r="H447" i="6"/>
  <c r="I447" i="6" s="1"/>
  <c r="H446" i="6"/>
  <c r="I446" i="6" s="1"/>
  <c r="H445" i="6"/>
  <c r="I445" i="6" s="1"/>
  <c r="H444" i="6"/>
  <c r="I444" i="6" s="1"/>
  <c r="H443" i="6"/>
  <c r="I443" i="6" s="1"/>
  <c r="H442" i="6"/>
  <c r="I442" i="6" s="1"/>
  <c r="H441" i="6"/>
  <c r="I441" i="6" s="1"/>
  <c r="H440" i="6"/>
  <c r="I440" i="6" s="1"/>
  <c r="H439" i="6"/>
  <c r="I439" i="6" s="1"/>
  <c r="H438" i="6"/>
  <c r="I438" i="6" s="1"/>
  <c r="H437" i="6"/>
  <c r="I437" i="6" s="1"/>
  <c r="H436" i="6"/>
  <c r="I436" i="6" s="1"/>
  <c r="H435" i="6"/>
  <c r="I435" i="6" s="1"/>
  <c r="H434" i="6"/>
  <c r="I434" i="6" s="1"/>
  <c r="H433" i="6"/>
  <c r="I433" i="6" s="1"/>
  <c r="H432" i="6"/>
  <c r="I432" i="6" s="1"/>
  <c r="H431" i="6"/>
  <c r="I431" i="6" s="1"/>
  <c r="H430" i="6"/>
  <c r="I430" i="6" s="1"/>
  <c r="H429" i="6"/>
  <c r="I429" i="6" s="1"/>
  <c r="H428" i="6"/>
  <c r="I428" i="6" s="1"/>
  <c r="H427" i="6"/>
  <c r="I427" i="6" s="1"/>
  <c r="H426" i="6"/>
  <c r="I426" i="6" s="1"/>
  <c r="H425" i="6"/>
  <c r="I425" i="6" s="1"/>
  <c r="H424" i="6"/>
  <c r="I424" i="6" s="1"/>
  <c r="H423" i="6"/>
  <c r="I423" i="6" s="1"/>
  <c r="H422" i="6"/>
  <c r="I422" i="6" s="1"/>
  <c r="H421" i="6"/>
  <c r="I421" i="6" s="1"/>
  <c r="H420" i="6"/>
  <c r="I420" i="6" s="1"/>
  <c r="H419" i="6"/>
  <c r="I419" i="6" s="1"/>
  <c r="H418" i="6"/>
  <c r="I418" i="6" s="1"/>
  <c r="H417" i="6"/>
  <c r="I417" i="6" s="1"/>
  <c r="H416" i="6"/>
  <c r="I416" i="6" s="1"/>
  <c r="H415" i="6"/>
  <c r="I415" i="6" s="1"/>
  <c r="H414" i="6"/>
  <c r="I414" i="6" s="1"/>
  <c r="H413" i="6"/>
  <c r="I413" i="6" s="1"/>
  <c r="H412" i="6"/>
  <c r="I412" i="6" s="1"/>
  <c r="H411" i="6"/>
  <c r="I411" i="6" s="1"/>
  <c r="H410" i="6"/>
  <c r="I410" i="6" s="1"/>
  <c r="H409" i="6"/>
  <c r="I409" i="6" s="1"/>
  <c r="H408" i="6"/>
  <c r="I408" i="6" s="1"/>
  <c r="H407" i="6"/>
  <c r="I407" i="6" s="1"/>
  <c r="H406" i="6"/>
  <c r="I406" i="6" s="1"/>
  <c r="H405" i="6"/>
  <c r="I405" i="6" s="1"/>
  <c r="H404" i="6"/>
  <c r="I404" i="6" s="1"/>
  <c r="H403" i="6"/>
  <c r="I403" i="6" s="1"/>
  <c r="H402" i="6"/>
  <c r="I402" i="6" s="1"/>
  <c r="H401" i="6"/>
  <c r="I401" i="6" s="1"/>
  <c r="H400" i="6"/>
  <c r="I400" i="6" s="1"/>
  <c r="H399" i="6"/>
  <c r="I399" i="6" s="1"/>
  <c r="H398" i="6"/>
  <c r="I398" i="6" s="1"/>
  <c r="H397" i="6"/>
  <c r="I397" i="6" s="1"/>
  <c r="H396" i="6"/>
  <c r="I396" i="6" s="1"/>
  <c r="H395" i="6"/>
  <c r="I395" i="6" s="1"/>
  <c r="H394" i="6"/>
  <c r="I394" i="6" s="1"/>
  <c r="H393" i="6"/>
  <c r="I393" i="6" s="1"/>
  <c r="H392" i="6"/>
  <c r="I392" i="6" s="1"/>
  <c r="H391" i="6"/>
  <c r="I391" i="6" s="1"/>
  <c r="H390" i="6"/>
  <c r="I390" i="6" s="1"/>
  <c r="H389" i="6"/>
  <c r="I389" i="6" s="1"/>
  <c r="H388" i="6"/>
  <c r="I388" i="6" s="1"/>
  <c r="H387" i="6"/>
  <c r="I387" i="6" s="1"/>
  <c r="H386" i="6"/>
  <c r="I386" i="6" s="1"/>
  <c r="H385" i="6"/>
  <c r="I385" i="6" s="1"/>
  <c r="H384" i="6"/>
  <c r="I384" i="6" s="1"/>
  <c r="H383" i="6"/>
  <c r="I383" i="6" s="1"/>
  <c r="H382" i="6"/>
  <c r="I382" i="6" s="1"/>
  <c r="H381" i="6"/>
  <c r="I381" i="6" s="1"/>
  <c r="H380" i="6"/>
  <c r="I380" i="6" s="1"/>
  <c r="H379" i="6"/>
  <c r="I379" i="6" s="1"/>
  <c r="H378" i="6"/>
  <c r="I378" i="6" s="1"/>
  <c r="H377" i="6"/>
  <c r="I377" i="6" s="1"/>
  <c r="H376" i="6"/>
  <c r="I376" i="6" s="1"/>
  <c r="H375" i="6"/>
  <c r="I375" i="6" s="1"/>
  <c r="H374" i="6"/>
  <c r="I374" i="6" s="1"/>
  <c r="H373" i="6"/>
  <c r="I373" i="6" s="1"/>
  <c r="H372" i="6"/>
  <c r="I372" i="6" s="1"/>
  <c r="H371" i="6"/>
  <c r="I371" i="6" s="1"/>
  <c r="H370" i="6"/>
  <c r="I370" i="6" s="1"/>
  <c r="H369" i="6"/>
  <c r="I369" i="6" s="1"/>
  <c r="H368" i="6"/>
  <c r="I368" i="6" s="1"/>
  <c r="H367" i="6"/>
  <c r="I367" i="6" s="1"/>
  <c r="H366" i="6"/>
  <c r="I366" i="6" s="1"/>
  <c r="H365" i="6"/>
  <c r="I365" i="6" s="1"/>
  <c r="H364" i="6"/>
  <c r="I364" i="6" s="1"/>
  <c r="H363" i="6"/>
  <c r="I363" i="6" s="1"/>
  <c r="H362" i="6"/>
  <c r="I362" i="6" s="1"/>
  <c r="H361" i="6"/>
  <c r="I361" i="6" s="1"/>
  <c r="H360" i="6"/>
  <c r="I360" i="6" s="1"/>
  <c r="H359" i="6"/>
  <c r="I359" i="6" s="1"/>
  <c r="H358" i="6"/>
  <c r="I358" i="6" s="1"/>
  <c r="H357" i="6"/>
  <c r="I357" i="6" s="1"/>
  <c r="H356" i="6"/>
  <c r="I356" i="6" s="1"/>
  <c r="H355" i="6"/>
  <c r="I355" i="6" s="1"/>
  <c r="H354" i="6"/>
  <c r="I354" i="6" s="1"/>
  <c r="H353" i="6"/>
  <c r="I353" i="6" s="1"/>
  <c r="H352" i="6"/>
  <c r="I352" i="6" s="1"/>
  <c r="H351" i="6"/>
  <c r="I351" i="6" s="1"/>
  <c r="H350" i="6"/>
  <c r="I350" i="6" s="1"/>
  <c r="H349" i="6"/>
  <c r="I349" i="6" s="1"/>
  <c r="H348" i="6"/>
  <c r="I348" i="6" s="1"/>
  <c r="H347" i="6"/>
  <c r="I347" i="6" s="1"/>
  <c r="H346" i="6"/>
  <c r="I346" i="6" s="1"/>
  <c r="H345" i="6"/>
  <c r="I345" i="6" s="1"/>
  <c r="H344" i="6"/>
  <c r="I344" i="6" s="1"/>
  <c r="H343" i="6"/>
  <c r="I343" i="6" s="1"/>
  <c r="H342" i="6"/>
  <c r="I342" i="6" s="1"/>
  <c r="H341" i="6"/>
  <c r="I341" i="6" s="1"/>
  <c r="H340" i="6"/>
  <c r="I340" i="6" s="1"/>
  <c r="H339" i="6"/>
  <c r="I339" i="6" s="1"/>
  <c r="H338" i="6"/>
  <c r="I338" i="6" s="1"/>
  <c r="H337" i="6"/>
  <c r="I337" i="6" s="1"/>
  <c r="H336" i="6"/>
  <c r="I336" i="6" s="1"/>
  <c r="H335" i="6"/>
  <c r="I335" i="6" s="1"/>
  <c r="H334" i="6"/>
  <c r="I334" i="6" s="1"/>
  <c r="H333" i="6"/>
  <c r="I333" i="6" s="1"/>
  <c r="H332" i="6"/>
  <c r="I332" i="6" s="1"/>
  <c r="H331" i="6"/>
  <c r="I331" i="6" s="1"/>
  <c r="H330" i="6"/>
  <c r="I330" i="6" s="1"/>
  <c r="H329" i="6"/>
  <c r="I329" i="6" s="1"/>
  <c r="H328" i="6"/>
  <c r="I328" i="6" s="1"/>
  <c r="H327" i="6"/>
  <c r="I327" i="6" s="1"/>
  <c r="H326" i="6"/>
  <c r="I326" i="6" s="1"/>
  <c r="H325" i="6"/>
  <c r="I325" i="6" s="1"/>
  <c r="H324" i="6"/>
  <c r="I324" i="6" s="1"/>
  <c r="H323" i="6"/>
  <c r="I323" i="6" s="1"/>
  <c r="H322" i="6"/>
  <c r="I322" i="6" s="1"/>
  <c r="H321" i="6"/>
  <c r="I321" i="6" s="1"/>
  <c r="H320" i="6"/>
  <c r="I320" i="6" s="1"/>
  <c r="H319" i="6"/>
  <c r="I319" i="6" s="1"/>
  <c r="H318" i="6"/>
  <c r="I318" i="6" s="1"/>
  <c r="H317" i="6"/>
  <c r="I317" i="6" s="1"/>
  <c r="H316" i="6"/>
  <c r="I316" i="6" s="1"/>
  <c r="H315" i="6"/>
  <c r="I315" i="6" s="1"/>
  <c r="H314" i="6"/>
  <c r="I314" i="6" s="1"/>
  <c r="H313" i="6"/>
  <c r="I313" i="6" s="1"/>
  <c r="H312" i="6"/>
  <c r="I312" i="6" s="1"/>
  <c r="H311" i="6"/>
  <c r="I311" i="6" s="1"/>
  <c r="H310" i="6"/>
  <c r="I310" i="6" s="1"/>
  <c r="H309" i="6"/>
  <c r="I309" i="6" s="1"/>
  <c r="H308" i="6"/>
  <c r="I308" i="6" s="1"/>
  <c r="H307" i="6"/>
  <c r="I307" i="6" s="1"/>
  <c r="H306" i="6"/>
  <c r="I306" i="6" s="1"/>
  <c r="H305" i="6"/>
  <c r="I305" i="6" s="1"/>
  <c r="H304" i="6"/>
  <c r="I304" i="6" s="1"/>
  <c r="H303" i="6"/>
  <c r="I303" i="6" s="1"/>
  <c r="H302" i="6"/>
  <c r="I302" i="6" s="1"/>
  <c r="H301" i="6"/>
  <c r="I301" i="6" s="1"/>
  <c r="H300" i="6"/>
  <c r="I300" i="6" s="1"/>
  <c r="H299" i="6"/>
  <c r="I299" i="6" s="1"/>
  <c r="H298" i="6"/>
  <c r="I298" i="6" s="1"/>
  <c r="H297" i="6"/>
  <c r="I297" i="6" s="1"/>
  <c r="H296" i="6"/>
  <c r="I296" i="6" s="1"/>
  <c r="H295" i="6"/>
  <c r="I295" i="6" s="1"/>
  <c r="H294" i="6"/>
  <c r="I294" i="6" s="1"/>
  <c r="H293" i="6"/>
  <c r="I293" i="6" s="1"/>
  <c r="H292" i="6"/>
  <c r="I292" i="6" s="1"/>
  <c r="H291" i="6"/>
  <c r="I291" i="6" s="1"/>
  <c r="H290" i="6"/>
  <c r="I290" i="6" s="1"/>
  <c r="H289" i="6"/>
  <c r="I289" i="6" s="1"/>
  <c r="H288" i="6"/>
  <c r="I288" i="6" s="1"/>
  <c r="H287" i="6"/>
  <c r="I287" i="6" s="1"/>
  <c r="H286" i="6"/>
  <c r="I286" i="6" s="1"/>
  <c r="H285" i="6"/>
  <c r="I285" i="6" s="1"/>
  <c r="H284" i="6"/>
  <c r="I284" i="6" s="1"/>
  <c r="H283" i="6"/>
  <c r="I283" i="6" s="1"/>
  <c r="H282" i="6"/>
  <c r="I282" i="6" s="1"/>
  <c r="H281" i="6"/>
  <c r="I281" i="6" s="1"/>
  <c r="H280" i="6"/>
  <c r="I280" i="6" s="1"/>
  <c r="H279" i="6"/>
  <c r="I279" i="6" s="1"/>
  <c r="H278" i="6"/>
  <c r="I278" i="6" s="1"/>
  <c r="H277" i="6"/>
  <c r="I277" i="6" s="1"/>
  <c r="H276" i="6"/>
  <c r="I276" i="6" s="1"/>
  <c r="H275" i="6"/>
  <c r="I275" i="6" s="1"/>
  <c r="H274" i="6"/>
  <c r="I274" i="6" s="1"/>
  <c r="H273" i="6"/>
  <c r="I273" i="6" s="1"/>
  <c r="H272" i="6"/>
  <c r="I272" i="6" s="1"/>
  <c r="H271" i="6"/>
  <c r="I271" i="6" s="1"/>
  <c r="H270" i="6"/>
  <c r="I270" i="6" s="1"/>
  <c r="H269" i="6"/>
  <c r="I269" i="6" s="1"/>
  <c r="H268" i="6"/>
  <c r="I268" i="6" s="1"/>
  <c r="H267" i="6"/>
  <c r="I267" i="6" s="1"/>
  <c r="H266" i="6"/>
  <c r="I266" i="6" s="1"/>
  <c r="H265" i="6"/>
  <c r="I265" i="6" s="1"/>
  <c r="H264" i="6"/>
  <c r="I264" i="6" s="1"/>
  <c r="H263" i="6"/>
  <c r="I263" i="6" s="1"/>
  <c r="H262" i="6"/>
  <c r="I262" i="6" s="1"/>
  <c r="H261" i="6"/>
  <c r="I261" i="6" s="1"/>
  <c r="H260" i="6"/>
  <c r="I260" i="6" s="1"/>
  <c r="H259" i="6"/>
  <c r="I259" i="6" s="1"/>
  <c r="H258" i="6"/>
  <c r="I258" i="6" s="1"/>
  <c r="H257" i="6"/>
  <c r="I257" i="6" s="1"/>
  <c r="H256" i="6"/>
  <c r="I256" i="6" s="1"/>
  <c r="H255" i="6"/>
  <c r="I255" i="6" s="1"/>
  <c r="H254" i="6"/>
  <c r="I254" i="6" s="1"/>
  <c r="H253" i="6"/>
  <c r="I253" i="6" s="1"/>
  <c r="H252" i="6"/>
  <c r="I252" i="6" s="1"/>
  <c r="H251" i="6"/>
  <c r="I251" i="6" s="1"/>
  <c r="H250" i="6"/>
  <c r="I250" i="6" s="1"/>
  <c r="H249" i="6"/>
  <c r="I249" i="6" s="1"/>
  <c r="H248" i="6"/>
  <c r="I248" i="6" s="1"/>
  <c r="H247" i="6"/>
  <c r="I247" i="6" s="1"/>
  <c r="H246" i="6"/>
  <c r="I246" i="6" s="1"/>
  <c r="H245" i="6"/>
  <c r="I245" i="6" s="1"/>
  <c r="H244" i="6"/>
  <c r="I244" i="6" s="1"/>
  <c r="H243" i="6"/>
  <c r="I243" i="6" s="1"/>
  <c r="H242" i="6"/>
  <c r="I242" i="6" s="1"/>
  <c r="H241" i="6"/>
  <c r="I241" i="6" s="1"/>
  <c r="H240" i="6"/>
  <c r="I240" i="6" s="1"/>
  <c r="H239" i="6"/>
  <c r="I239" i="6" s="1"/>
  <c r="H238" i="6"/>
  <c r="I238" i="6" s="1"/>
  <c r="H237" i="6"/>
  <c r="I237" i="6" s="1"/>
  <c r="H236" i="6"/>
  <c r="I236" i="6" s="1"/>
  <c r="H235" i="6"/>
  <c r="I235" i="6" s="1"/>
  <c r="H234" i="6"/>
  <c r="I234" i="6" s="1"/>
  <c r="H233" i="6"/>
  <c r="I233" i="6" s="1"/>
  <c r="H232" i="6"/>
  <c r="I232" i="6" s="1"/>
  <c r="H231" i="6"/>
  <c r="I231" i="6" s="1"/>
  <c r="H230" i="6"/>
  <c r="I230" i="6" s="1"/>
  <c r="H229" i="6"/>
  <c r="I229" i="6" s="1"/>
  <c r="H228" i="6"/>
  <c r="I228" i="6" s="1"/>
  <c r="H227" i="6"/>
  <c r="I227" i="6" s="1"/>
  <c r="H226" i="6"/>
  <c r="I226" i="6" s="1"/>
  <c r="H225" i="6"/>
  <c r="I225" i="6" s="1"/>
  <c r="H224" i="6"/>
  <c r="I224" i="6" s="1"/>
  <c r="H223" i="6"/>
  <c r="I223" i="6" s="1"/>
  <c r="H222" i="6"/>
  <c r="I222" i="6" s="1"/>
  <c r="H221" i="6"/>
  <c r="I221" i="6" s="1"/>
  <c r="H220" i="6"/>
  <c r="I220" i="6" s="1"/>
  <c r="H219" i="6"/>
  <c r="I219" i="6" s="1"/>
  <c r="H218" i="6"/>
  <c r="I218" i="6" s="1"/>
  <c r="H217" i="6"/>
  <c r="I217" i="6" s="1"/>
  <c r="H216" i="6"/>
  <c r="I216" i="6" s="1"/>
  <c r="H215" i="6"/>
  <c r="I215" i="6" s="1"/>
  <c r="H214" i="6"/>
  <c r="I214" i="6" s="1"/>
  <c r="H213" i="6"/>
  <c r="I213" i="6" s="1"/>
  <c r="H212" i="6"/>
  <c r="I212" i="6" s="1"/>
  <c r="H211" i="6"/>
  <c r="I211" i="6" s="1"/>
  <c r="H210" i="6"/>
  <c r="I210" i="6" s="1"/>
  <c r="H209" i="6"/>
  <c r="I209" i="6" s="1"/>
  <c r="H208" i="6"/>
  <c r="I208" i="6" s="1"/>
  <c r="H207" i="6"/>
  <c r="I207" i="6" s="1"/>
  <c r="H206" i="6"/>
  <c r="I206" i="6" s="1"/>
  <c r="H205" i="6"/>
  <c r="I205" i="6" s="1"/>
  <c r="H204" i="6"/>
  <c r="I204" i="6" s="1"/>
  <c r="H203" i="6"/>
  <c r="I203" i="6" s="1"/>
  <c r="H202" i="6"/>
  <c r="I202" i="6" s="1"/>
  <c r="H201" i="6"/>
  <c r="I201" i="6" s="1"/>
  <c r="H200" i="6"/>
  <c r="I200" i="6" s="1"/>
  <c r="H199" i="6"/>
  <c r="I199" i="6" s="1"/>
  <c r="H198" i="6"/>
  <c r="I198" i="6" s="1"/>
  <c r="H197" i="6"/>
  <c r="I197" i="6" s="1"/>
  <c r="H196" i="6"/>
  <c r="I196" i="6" s="1"/>
  <c r="H195" i="6"/>
  <c r="I195" i="6" s="1"/>
  <c r="H194" i="6"/>
  <c r="I194" i="6" s="1"/>
  <c r="H193" i="6"/>
  <c r="I193" i="6" s="1"/>
  <c r="H192" i="6"/>
  <c r="I192" i="6" s="1"/>
  <c r="H191" i="6"/>
  <c r="I191" i="6" s="1"/>
  <c r="H190" i="6"/>
  <c r="I190" i="6" s="1"/>
  <c r="H189" i="6"/>
  <c r="I189" i="6" s="1"/>
  <c r="H188" i="6"/>
  <c r="I188" i="6" s="1"/>
  <c r="H187" i="6"/>
  <c r="I187" i="6" s="1"/>
  <c r="H186" i="6"/>
  <c r="I186" i="6" s="1"/>
  <c r="H185" i="6"/>
  <c r="I185" i="6" s="1"/>
  <c r="H184" i="6"/>
  <c r="I184" i="6" s="1"/>
  <c r="H183" i="6"/>
  <c r="I183" i="6" s="1"/>
  <c r="H182" i="6"/>
  <c r="I182" i="6" s="1"/>
  <c r="H181" i="6"/>
  <c r="I181" i="6" s="1"/>
  <c r="H180" i="6"/>
  <c r="I180" i="6" s="1"/>
  <c r="H179" i="6"/>
  <c r="I179" i="6" s="1"/>
  <c r="H178" i="6"/>
  <c r="I178" i="6" s="1"/>
  <c r="H177" i="6"/>
  <c r="I177" i="6" s="1"/>
  <c r="H176" i="6"/>
  <c r="I176" i="6" s="1"/>
  <c r="H175" i="6"/>
  <c r="I175" i="6" s="1"/>
  <c r="H174" i="6"/>
  <c r="I174" i="6" s="1"/>
  <c r="H173" i="6"/>
  <c r="I173" i="6" s="1"/>
  <c r="H172" i="6"/>
  <c r="I172" i="6" s="1"/>
  <c r="H171" i="6"/>
  <c r="I171" i="6" s="1"/>
  <c r="H170" i="6"/>
  <c r="I170" i="6" s="1"/>
  <c r="H169" i="6"/>
  <c r="I169" i="6" s="1"/>
  <c r="H168" i="6"/>
  <c r="I168" i="6" s="1"/>
  <c r="H167" i="6"/>
  <c r="I167" i="6" s="1"/>
  <c r="H166" i="6"/>
  <c r="I166" i="6" s="1"/>
  <c r="H165" i="6"/>
  <c r="I165" i="6" s="1"/>
  <c r="H164" i="6"/>
  <c r="I164" i="6" s="1"/>
  <c r="H163" i="6"/>
  <c r="I163" i="6" s="1"/>
  <c r="H162" i="6"/>
  <c r="I162" i="6" s="1"/>
  <c r="H161" i="6"/>
  <c r="I161" i="6" s="1"/>
  <c r="H160" i="6"/>
  <c r="I160" i="6" s="1"/>
  <c r="H159" i="6"/>
  <c r="I159" i="6" s="1"/>
  <c r="H158" i="6"/>
  <c r="I158" i="6" s="1"/>
  <c r="H157" i="6"/>
  <c r="I157" i="6" s="1"/>
  <c r="H156" i="6"/>
  <c r="I156" i="6" s="1"/>
  <c r="H155" i="6"/>
  <c r="I155" i="6" s="1"/>
  <c r="H154" i="6"/>
  <c r="I154" i="6" s="1"/>
  <c r="H153" i="6"/>
  <c r="I153" i="6" s="1"/>
  <c r="H152" i="6"/>
  <c r="I152" i="6" s="1"/>
  <c r="H151" i="6"/>
  <c r="I151" i="6" s="1"/>
  <c r="H150" i="6"/>
  <c r="I150" i="6" s="1"/>
  <c r="H149" i="6"/>
  <c r="I149" i="6" s="1"/>
  <c r="H148" i="6"/>
  <c r="I148" i="6" s="1"/>
  <c r="H147" i="6"/>
  <c r="I147" i="6" s="1"/>
  <c r="H146" i="6"/>
  <c r="I146" i="6" s="1"/>
  <c r="H145" i="6"/>
  <c r="I145" i="6" s="1"/>
  <c r="H144" i="6"/>
  <c r="I144" i="6" s="1"/>
  <c r="H143" i="6"/>
  <c r="I143" i="6" s="1"/>
  <c r="H142" i="6"/>
  <c r="I142" i="6" s="1"/>
  <c r="H141" i="6"/>
  <c r="I141" i="6" s="1"/>
  <c r="H140" i="6"/>
  <c r="I140" i="6" s="1"/>
  <c r="H139" i="6"/>
  <c r="I139" i="6" s="1"/>
  <c r="H138" i="6"/>
  <c r="I138" i="6" s="1"/>
  <c r="H137" i="6"/>
  <c r="I137" i="6" s="1"/>
  <c r="H136" i="6"/>
  <c r="I136" i="6" s="1"/>
  <c r="H135" i="6"/>
  <c r="I135" i="6" s="1"/>
  <c r="H134" i="6"/>
  <c r="I134" i="6" s="1"/>
  <c r="H133" i="6"/>
  <c r="I133" i="6" s="1"/>
  <c r="H132" i="6"/>
  <c r="I132" i="6" s="1"/>
  <c r="H131" i="6"/>
  <c r="I131" i="6" s="1"/>
  <c r="H130" i="6"/>
  <c r="I130" i="6" s="1"/>
  <c r="H129" i="6"/>
  <c r="I129" i="6" s="1"/>
  <c r="H128" i="6"/>
  <c r="I128" i="6" s="1"/>
  <c r="H127" i="6"/>
  <c r="I127" i="6" s="1"/>
  <c r="H126" i="6"/>
  <c r="I126" i="6" s="1"/>
  <c r="H125" i="6"/>
  <c r="I125" i="6" s="1"/>
  <c r="H124" i="6"/>
  <c r="I124" i="6" s="1"/>
  <c r="H123" i="6"/>
  <c r="I123" i="6" s="1"/>
  <c r="H122" i="6"/>
  <c r="I122" i="6" s="1"/>
  <c r="H121" i="6"/>
  <c r="I121" i="6" s="1"/>
  <c r="H120" i="6"/>
  <c r="I120" i="6" s="1"/>
  <c r="H119" i="6"/>
  <c r="I119" i="6" s="1"/>
  <c r="H118" i="6"/>
  <c r="I118" i="6" s="1"/>
  <c r="H117" i="6"/>
  <c r="I117" i="6" s="1"/>
  <c r="H116" i="6"/>
  <c r="I116" i="6" s="1"/>
  <c r="H115" i="6"/>
  <c r="I115" i="6" s="1"/>
  <c r="H114" i="6"/>
  <c r="I114" i="6" s="1"/>
  <c r="H113" i="6"/>
  <c r="I113" i="6" s="1"/>
  <c r="H112" i="6"/>
  <c r="I112" i="6" s="1"/>
  <c r="H111" i="6"/>
  <c r="I111" i="6" s="1"/>
  <c r="H110" i="6"/>
  <c r="I110" i="6" s="1"/>
  <c r="H109" i="6"/>
  <c r="I109" i="6" s="1"/>
  <c r="H108" i="6"/>
  <c r="I108" i="6" s="1"/>
  <c r="H107" i="6"/>
  <c r="I107" i="6" s="1"/>
  <c r="H106" i="6"/>
  <c r="I106" i="6" s="1"/>
  <c r="H105" i="6"/>
  <c r="I105" i="6" s="1"/>
  <c r="H104" i="6"/>
  <c r="I104" i="6" s="1"/>
  <c r="H103" i="6"/>
  <c r="I103" i="6" s="1"/>
  <c r="H102" i="6"/>
  <c r="I102" i="6" s="1"/>
  <c r="H101" i="6"/>
  <c r="I101" i="6" s="1"/>
  <c r="H100" i="6"/>
  <c r="I100" i="6" s="1"/>
  <c r="H99" i="6"/>
  <c r="I99" i="6" s="1"/>
  <c r="H98" i="6"/>
  <c r="I98" i="6" s="1"/>
  <c r="H97" i="6"/>
  <c r="I97" i="6" s="1"/>
  <c r="H96" i="6"/>
  <c r="I96" i="6" s="1"/>
  <c r="H95" i="6"/>
  <c r="I95" i="6" s="1"/>
  <c r="H94" i="6"/>
  <c r="I94" i="6" s="1"/>
  <c r="H93" i="6"/>
  <c r="I93" i="6" s="1"/>
  <c r="H92" i="6"/>
  <c r="I92" i="6" s="1"/>
  <c r="H91" i="6"/>
  <c r="I91" i="6" s="1"/>
  <c r="H90" i="6"/>
  <c r="I90" i="6" s="1"/>
  <c r="H89" i="6"/>
  <c r="I89" i="6" s="1"/>
  <c r="H88" i="6"/>
  <c r="I88" i="6" s="1"/>
  <c r="H87" i="6"/>
  <c r="I87" i="6" s="1"/>
  <c r="H86" i="6"/>
  <c r="I86" i="6" s="1"/>
  <c r="H85" i="6"/>
  <c r="I85" i="6" s="1"/>
  <c r="H84" i="6"/>
  <c r="I84" i="6" s="1"/>
  <c r="H83" i="6"/>
  <c r="I83" i="6" s="1"/>
  <c r="H82" i="6"/>
  <c r="I82" i="6" s="1"/>
  <c r="H81" i="6"/>
  <c r="I81" i="6" s="1"/>
  <c r="H80" i="6"/>
  <c r="I80" i="6" s="1"/>
  <c r="H79" i="6"/>
  <c r="I79" i="6" s="1"/>
  <c r="H78" i="6"/>
  <c r="I78" i="6" s="1"/>
  <c r="H77" i="6"/>
  <c r="I77" i="6" s="1"/>
  <c r="H76" i="6"/>
  <c r="I76" i="6" s="1"/>
  <c r="H75" i="6"/>
  <c r="I75" i="6" s="1"/>
  <c r="H74" i="6"/>
  <c r="I74" i="6" s="1"/>
  <c r="H73" i="6"/>
  <c r="I73" i="6" s="1"/>
  <c r="H72" i="6"/>
  <c r="I72" i="6" s="1"/>
  <c r="H71" i="6"/>
  <c r="I71" i="6" s="1"/>
  <c r="H70" i="6"/>
  <c r="I70" i="6" s="1"/>
  <c r="H69" i="6"/>
  <c r="I69" i="6" s="1"/>
  <c r="H68" i="6"/>
  <c r="I68" i="6" s="1"/>
  <c r="H67" i="6"/>
  <c r="I67" i="6" s="1"/>
  <c r="H66" i="6"/>
  <c r="I66" i="6" s="1"/>
  <c r="H65" i="6"/>
  <c r="I65" i="6" s="1"/>
  <c r="H64" i="6"/>
  <c r="I64" i="6" s="1"/>
  <c r="H63" i="6"/>
  <c r="I63" i="6" s="1"/>
  <c r="H62" i="6"/>
  <c r="I62" i="6" s="1"/>
  <c r="H61" i="6"/>
  <c r="I61" i="6" s="1"/>
  <c r="H60" i="6"/>
  <c r="I60" i="6" s="1"/>
  <c r="H59" i="6"/>
  <c r="I59" i="6" s="1"/>
  <c r="H58" i="6"/>
  <c r="I58" i="6" s="1"/>
  <c r="H57" i="6"/>
  <c r="I57" i="6" s="1"/>
  <c r="H56" i="6"/>
  <c r="I56" i="6" s="1"/>
  <c r="H55" i="6"/>
  <c r="I55" i="6" s="1"/>
  <c r="H54" i="6"/>
  <c r="I54" i="6" s="1"/>
  <c r="H53" i="6"/>
  <c r="I53" i="6" s="1"/>
  <c r="H52" i="6"/>
  <c r="I52" i="6" s="1"/>
  <c r="H51" i="6"/>
  <c r="I51" i="6" s="1"/>
  <c r="H50" i="6"/>
  <c r="I50" i="6" s="1"/>
  <c r="H49" i="6"/>
  <c r="I49" i="6" s="1"/>
  <c r="H48" i="6"/>
  <c r="I48" i="6" s="1"/>
  <c r="H47" i="6"/>
  <c r="I47" i="6" s="1"/>
  <c r="H46" i="6"/>
  <c r="I46" i="6" s="1"/>
  <c r="H45" i="6"/>
  <c r="I45" i="6" s="1"/>
  <c r="H44" i="6"/>
  <c r="I44" i="6" s="1"/>
  <c r="H43" i="6"/>
  <c r="I43" i="6" s="1"/>
  <c r="H42" i="6"/>
  <c r="I42" i="6" s="1"/>
  <c r="H41" i="6"/>
  <c r="I41" i="6" s="1"/>
  <c r="H40" i="6"/>
  <c r="I40" i="6" s="1"/>
  <c r="H39" i="6"/>
  <c r="I39" i="6" s="1"/>
  <c r="H38" i="6"/>
  <c r="I38" i="6" s="1"/>
  <c r="H37" i="6"/>
  <c r="I37" i="6" s="1"/>
  <c r="H36" i="6"/>
  <c r="I36" i="6" s="1"/>
  <c r="H35" i="6"/>
  <c r="I35" i="6" s="1"/>
  <c r="H34" i="6"/>
  <c r="I34" i="6" s="1"/>
  <c r="H33" i="6"/>
  <c r="I33" i="6" s="1"/>
  <c r="H32" i="6"/>
  <c r="I32" i="6" s="1"/>
  <c r="H31" i="6"/>
  <c r="I31" i="6" s="1"/>
  <c r="H30" i="6"/>
  <c r="I30" i="6" s="1"/>
  <c r="H29" i="6"/>
  <c r="I29" i="6" s="1"/>
  <c r="H28" i="6"/>
  <c r="I28" i="6" s="1"/>
  <c r="H27" i="6"/>
  <c r="I27" i="6" s="1"/>
  <c r="H26" i="6"/>
  <c r="I26" i="6" s="1"/>
  <c r="H25" i="6"/>
  <c r="I25" i="6" s="1"/>
  <c r="H24" i="6"/>
  <c r="I24" i="6" s="1"/>
  <c r="H23" i="6"/>
  <c r="I23" i="6" s="1"/>
  <c r="H22" i="6"/>
  <c r="I22" i="6" s="1"/>
  <c r="H21" i="6"/>
  <c r="I21" i="6" s="1"/>
  <c r="H20" i="6"/>
  <c r="I20" i="6" s="1"/>
  <c r="H19" i="6"/>
  <c r="I19" i="6" s="1"/>
  <c r="H18" i="6"/>
  <c r="I18" i="6" s="1"/>
  <c r="H17" i="6"/>
  <c r="I17" i="6" s="1"/>
  <c r="H16" i="6"/>
  <c r="I16" i="6" s="1"/>
  <c r="H15" i="6"/>
  <c r="I15" i="6" s="1"/>
  <c r="H14" i="6"/>
  <c r="I14" i="6" s="1"/>
  <c r="H13" i="6"/>
  <c r="I13" i="6" s="1"/>
  <c r="H12" i="6"/>
  <c r="I12" i="6" s="1"/>
  <c r="H11" i="6"/>
  <c r="I11" i="6" s="1"/>
  <c r="H10" i="6"/>
  <c r="I10" i="6" s="1"/>
  <c r="H9" i="6"/>
  <c r="I9" i="6" s="1"/>
  <c r="M8" i="6"/>
  <c r="D8" i="11" s="1"/>
  <c r="H8" i="6"/>
  <c r="I8" i="6" s="1"/>
  <c r="H7" i="6"/>
  <c r="I7" i="6" s="1"/>
  <c r="H6" i="6"/>
  <c r="I6" i="6" s="1"/>
  <c r="H5" i="6"/>
  <c r="I5" i="6" s="1"/>
  <c r="H4" i="6"/>
  <c r="I4" i="6" s="1"/>
  <c r="H3" i="6"/>
  <c r="I3" i="6" s="1"/>
  <c r="H2" i="6"/>
  <c r="M10" i="6" s="1"/>
  <c r="E8" i="11" s="1"/>
  <c r="F8" i="11" s="1"/>
  <c r="E11" i="13" s="1"/>
  <c r="H1074" i="5"/>
  <c r="I1074" i="5" s="1"/>
  <c r="H1075" i="5"/>
  <c r="I1075" i="5" s="1"/>
  <c r="H1076" i="5"/>
  <c r="I1076" i="5" s="1"/>
  <c r="H1077" i="5"/>
  <c r="I1077" i="5" s="1"/>
  <c r="H1078" i="5"/>
  <c r="I1078" i="5" s="1"/>
  <c r="H1079" i="5"/>
  <c r="I1079" i="5" s="1"/>
  <c r="H1080" i="5"/>
  <c r="I1080" i="5" s="1"/>
  <c r="H1081" i="5"/>
  <c r="H1082" i="5"/>
  <c r="I1082" i="5" s="1"/>
  <c r="H1083" i="5"/>
  <c r="I1083" i="5" s="1"/>
  <c r="H1084" i="5"/>
  <c r="I1084" i="5" s="1"/>
  <c r="H1085" i="5"/>
  <c r="I1085" i="5" s="1"/>
  <c r="H1086" i="5"/>
  <c r="I1086" i="5" s="1"/>
  <c r="H1087" i="5"/>
  <c r="I1087" i="5" s="1"/>
  <c r="H1088" i="5"/>
  <c r="I1088" i="5" s="1"/>
  <c r="H1089" i="5"/>
  <c r="I1089" i="5" s="1"/>
  <c r="H1090" i="5"/>
  <c r="I1090" i="5" s="1"/>
  <c r="H1091" i="5"/>
  <c r="I1091" i="5" s="1"/>
  <c r="H1092" i="5"/>
  <c r="I1092" i="5" s="1"/>
  <c r="H1093" i="5"/>
  <c r="I1093" i="5" s="1"/>
  <c r="H1094" i="5"/>
  <c r="I1094" i="5" s="1"/>
  <c r="H1095" i="5"/>
  <c r="I1095" i="5" s="1"/>
  <c r="H1096" i="5"/>
  <c r="I1096" i="5" s="1"/>
  <c r="H1097" i="5"/>
  <c r="I1097" i="5" s="1"/>
  <c r="H1098" i="5"/>
  <c r="I1098" i="5" s="1"/>
  <c r="H1099" i="5"/>
  <c r="I1099" i="5" s="1"/>
  <c r="H1100" i="5"/>
  <c r="I1100" i="5" s="1"/>
  <c r="H1101" i="5"/>
  <c r="I1101" i="5" s="1"/>
  <c r="H1102" i="5"/>
  <c r="I1102" i="5" s="1"/>
  <c r="H1103" i="5"/>
  <c r="I1103" i="5" s="1"/>
  <c r="H1104" i="5"/>
  <c r="I1104" i="5" s="1"/>
  <c r="H1105" i="5"/>
  <c r="I1105" i="5" s="1"/>
  <c r="H1106" i="5"/>
  <c r="I1106" i="5" s="1"/>
  <c r="H1107" i="5"/>
  <c r="I1107" i="5" s="1"/>
  <c r="H1108" i="5"/>
  <c r="I1108" i="5" s="1"/>
  <c r="H1109" i="5"/>
  <c r="I1109" i="5" s="1"/>
  <c r="H1110" i="5"/>
  <c r="I1110" i="5" s="1"/>
  <c r="H1111" i="5"/>
  <c r="I1111" i="5" s="1"/>
  <c r="H1112" i="5"/>
  <c r="I1112" i="5" s="1"/>
  <c r="H1113" i="5"/>
  <c r="I1113" i="5" s="1"/>
  <c r="H1114" i="5"/>
  <c r="I1114" i="5" s="1"/>
  <c r="H1115" i="5"/>
  <c r="I1115" i="5" s="1"/>
  <c r="H1116" i="5"/>
  <c r="I1116" i="5" s="1"/>
  <c r="H1117" i="5"/>
  <c r="I1117" i="5" s="1"/>
  <c r="H1118" i="5"/>
  <c r="I1118" i="5" s="1"/>
  <c r="H1119" i="5"/>
  <c r="I1119" i="5" s="1"/>
  <c r="H1120" i="5"/>
  <c r="I1120" i="5" s="1"/>
  <c r="H1121" i="5"/>
  <c r="I1121" i="5" s="1"/>
  <c r="H1122" i="5"/>
  <c r="I1122" i="5" s="1"/>
  <c r="H1123" i="5"/>
  <c r="I1123" i="5" s="1"/>
  <c r="H1124" i="5"/>
  <c r="I1124" i="5" s="1"/>
  <c r="H1125" i="5"/>
  <c r="I1125" i="5" s="1"/>
  <c r="H1126" i="5"/>
  <c r="I1126" i="5" s="1"/>
  <c r="H1127" i="5"/>
  <c r="I1127" i="5" s="1"/>
  <c r="H1128" i="5"/>
  <c r="I1128" i="5" s="1"/>
  <c r="H1129" i="5"/>
  <c r="I1129" i="5" s="1"/>
  <c r="H1130" i="5"/>
  <c r="I1130" i="5" s="1"/>
  <c r="H1131" i="5"/>
  <c r="I1131" i="5" s="1"/>
  <c r="H1132" i="5"/>
  <c r="I1132" i="5" s="1"/>
  <c r="H1133" i="5"/>
  <c r="I1133" i="5" s="1"/>
  <c r="H1134" i="5"/>
  <c r="I1134" i="5" s="1"/>
  <c r="H1135" i="5"/>
  <c r="I1135" i="5" s="1"/>
  <c r="H1136" i="5"/>
  <c r="I1136" i="5" s="1"/>
  <c r="H1137" i="5"/>
  <c r="I1137" i="5" s="1"/>
  <c r="H1138" i="5"/>
  <c r="I1138" i="5" s="1"/>
  <c r="H1139" i="5"/>
  <c r="I1139" i="5" s="1"/>
  <c r="H1140" i="5"/>
  <c r="I1140" i="5" s="1"/>
  <c r="H1141" i="5"/>
  <c r="I1141" i="5" s="1"/>
  <c r="H1142" i="5"/>
  <c r="I1142" i="5" s="1"/>
  <c r="H1143" i="5"/>
  <c r="I1143" i="5" s="1"/>
  <c r="H1144" i="5"/>
  <c r="I1144" i="5" s="1"/>
  <c r="H1145" i="5"/>
  <c r="I1145" i="5" s="1"/>
  <c r="H1146" i="5"/>
  <c r="I1146" i="5" s="1"/>
  <c r="H1147" i="5"/>
  <c r="I1147" i="5" s="1"/>
  <c r="H1148" i="5"/>
  <c r="I1148" i="5" s="1"/>
  <c r="H1149" i="5"/>
  <c r="I1149" i="5" s="1"/>
  <c r="H1150" i="5"/>
  <c r="I1150" i="5" s="1"/>
  <c r="H1151" i="5"/>
  <c r="I1151" i="5" s="1"/>
  <c r="H1152" i="5"/>
  <c r="I1152" i="5" s="1"/>
  <c r="H1153" i="5"/>
  <c r="I1153" i="5" s="1"/>
  <c r="H1154" i="5"/>
  <c r="I1154" i="5" s="1"/>
  <c r="H1155" i="5"/>
  <c r="I1155" i="5" s="1"/>
  <c r="H1156" i="5"/>
  <c r="I1156" i="5" s="1"/>
  <c r="H1157" i="5"/>
  <c r="I1157" i="5" s="1"/>
  <c r="H1158" i="5"/>
  <c r="I1158" i="5" s="1"/>
  <c r="H1159" i="5"/>
  <c r="I1159" i="5" s="1"/>
  <c r="H1160" i="5"/>
  <c r="I1160" i="5" s="1"/>
  <c r="H1161" i="5"/>
  <c r="I1161" i="5" s="1"/>
  <c r="H1162" i="5"/>
  <c r="I1162" i="5" s="1"/>
  <c r="H1163" i="5"/>
  <c r="I1163" i="5" s="1"/>
  <c r="H1164" i="5"/>
  <c r="I1164" i="5" s="1"/>
  <c r="H1165" i="5"/>
  <c r="I1165" i="5" s="1"/>
  <c r="H1166" i="5"/>
  <c r="I1166" i="5" s="1"/>
  <c r="H1167" i="5"/>
  <c r="I1167" i="5" s="1"/>
  <c r="H1168" i="5"/>
  <c r="I1168" i="5" s="1"/>
  <c r="H1169" i="5"/>
  <c r="I1169" i="5" s="1"/>
  <c r="H1170" i="5"/>
  <c r="I1170" i="5" s="1"/>
  <c r="H1171" i="5"/>
  <c r="I1171" i="5" s="1"/>
  <c r="H1172" i="5"/>
  <c r="I1172" i="5" s="1"/>
  <c r="H1173" i="5"/>
  <c r="I1173" i="5" s="1"/>
  <c r="H1174" i="5"/>
  <c r="I1174" i="5" s="1"/>
  <c r="H1175" i="5"/>
  <c r="I1175" i="5" s="1"/>
  <c r="H1176" i="5"/>
  <c r="I1176" i="5" s="1"/>
  <c r="H1177" i="5"/>
  <c r="I1177" i="5" s="1"/>
  <c r="H1178" i="5"/>
  <c r="I1178" i="5" s="1"/>
  <c r="H1179" i="5"/>
  <c r="I1179" i="5" s="1"/>
  <c r="H1180" i="5"/>
  <c r="I1180" i="5" s="1"/>
  <c r="H1181" i="5"/>
  <c r="I1181" i="5" s="1"/>
  <c r="H1182" i="5"/>
  <c r="I1182" i="5" s="1"/>
  <c r="H1183" i="5"/>
  <c r="I1183" i="5" s="1"/>
  <c r="H1184" i="5"/>
  <c r="I1184" i="5" s="1"/>
  <c r="H1185" i="5"/>
  <c r="I1185" i="5" s="1"/>
  <c r="H1186" i="5"/>
  <c r="I1186" i="5" s="1"/>
  <c r="H1187" i="5"/>
  <c r="I1187" i="5" s="1"/>
  <c r="H1188" i="5"/>
  <c r="I1188" i="5" s="1"/>
  <c r="H1189" i="5"/>
  <c r="I1189" i="5" s="1"/>
  <c r="H1190" i="5"/>
  <c r="I1190" i="5" s="1"/>
  <c r="H1191" i="5"/>
  <c r="I1191" i="5" s="1"/>
  <c r="H1192" i="5"/>
  <c r="I1192" i="5" s="1"/>
  <c r="H1193" i="5"/>
  <c r="I1193" i="5" s="1"/>
  <c r="H1194" i="5"/>
  <c r="I1194" i="5" s="1"/>
  <c r="H1195" i="5"/>
  <c r="I1195" i="5" s="1"/>
  <c r="H1196" i="5"/>
  <c r="I1196" i="5" s="1"/>
  <c r="H1197" i="5"/>
  <c r="I1197" i="5" s="1"/>
  <c r="H1198" i="5"/>
  <c r="I1198" i="5" s="1"/>
  <c r="H1199" i="5"/>
  <c r="I1199" i="5" s="1"/>
  <c r="H1200" i="5"/>
  <c r="I1200" i="5" s="1"/>
  <c r="H1201" i="5"/>
  <c r="I1201" i="5" s="1"/>
  <c r="H1202" i="5"/>
  <c r="I1202" i="5" s="1"/>
  <c r="H1203" i="5"/>
  <c r="I1203" i="5" s="1"/>
  <c r="H1204" i="5"/>
  <c r="I1204" i="5" s="1"/>
  <c r="H1205" i="5"/>
  <c r="I1205" i="5" s="1"/>
  <c r="H1206" i="5"/>
  <c r="I1206" i="5" s="1"/>
  <c r="H1207" i="5"/>
  <c r="I1207" i="5" s="1"/>
  <c r="H1208" i="5"/>
  <c r="I1208" i="5" s="1"/>
  <c r="H1209" i="5"/>
  <c r="I1209" i="5" s="1"/>
  <c r="H1210" i="5"/>
  <c r="I1210" i="5" s="1"/>
  <c r="H1211" i="5"/>
  <c r="I1211" i="5" s="1"/>
  <c r="H1212" i="5"/>
  <c r="I1212" i="5" s="1"/>
  <c r="H1213" i="5"/>
  <c r="I1213" i="5" s="1"/>
  <c r="H1214" i="5"/>
  <c r="I1214" i="5" s="1"/>
  <c r="H1215" i="5"/>
  <c r="I1215" i="5" s="1"/>
  <c r="H1216" i="5"/>
  <c r="I1216" i="5" s="1"/>
  <c r="H1217" i="5"/>
  <c r="I1217" i="5" s="1"/>
  <c r="H1218" i="5"/>
  <c r="I1218" i="5" s="1"/>
  <c r="H1219" i="5"/>
  <c r="I1219" i="5" s="1"/>
  <c r="H1220" i="5"/>
  <c r="I1220" i="5" s="1"/>
  <c r="H1221" i="5"/>
  <c r="I1221" i="5" s="1"/>
  <c r="H1222" i="5"/>
  <c r="I1222" i="5" s="1"/>
  <c r="H1223" i="5"/>
  <c r="I1223" i="5" s="1"/>
  <c r="H1224" i="5"/>
  <c r="I1224" i="5" s="1"/>
  <c r="H1225" i="5"/>
  <c r="I1225" i="5" s="1"/>
  <c r="H1226" i="5"/>
  <c r="I1226" i="5" s="1"/>
  <c r="H1227" i="5"/>
  <c r="I1227" i="5" s="1"/>
  <c r="H1228" i="5"/>
  <c r="I1228" i="5" s="1"/>
  <c r="H1229" i="5"/>
  <c r="I1229" i="5" s="1"/>
  <c r="H1230" i="5"/>
  <c r="I1230" i="5" s="1"/>
  <c r="H1231" i="5"/>
  <c r="I1231" i="5" s="1"/>
  <c r="H1232" i="5"/>
  <c r="I1232" i="5" s="1"/>
  <c r="H1233" i="5"/>
  <c r="I1233" i="5" s="1"/>
  <c r="H1234" i="5"/>
  <c r="I1234" i="5" s="1"/>
  <c r="H1235" i="5"/>
  <c r="I1235" i="5" s="1"/>
  <c r="H1236" i="5"/>
  <c r="I1236" i="5" s="1"/>
  <c r="H1237" i="5"/>
  <c r="I1237" i="5" s="1"/>
  <c r="H1238" i="5"/>
  <c r="I1238" i="5" s="1"/>
  <c r="H1239" i="5"/>
  <c r="I1239" i="5" s="1"/>
  <c r="H1240" i="5"/>
  <c r="I1240" i="5" s="1"/>
  <c r="H1241" i="5"/>
  <c r="I1241" i="5" s="1"/>
  <c r="H1242" i="5"/>
  <c r="I1242" i="5" s="1"/>
  <c r="H1074" i="4"/>
  <c r="I1074" i="4" s="1"/>
  <c r="H1075" i="4"/>
  <c r="I1075" i="4" s="1"/>
  <c r="H1076" i="4"/>
  <c r="I1076" i="4" s="1"/>
  <c r="H1077" i="4"/>
  <c r="I1077" i="4" s="1"/>
  <c r="H1078" i="4"/>
  <c r="I1078" i="4" s="1"/>
  <c r="H1079" i="4"/>
  <c r="I1079" i="4" s="1"/>
  <c r="H1080" i="4"/>
  <c r="I1080" i="4" s="1"/>
  <c r="H1081" i="4"/>
  <c r="H1082" i="4"/>
  <c r="I1082" i="4" s="1"/>
  <c r="H1083" i="4"/>
  <c r="I1083" i="4" s="1"/>
  <c r="H1084" i="4"/>
  <c r="I1084" i="4" s="1"/>
  <c r="H1085" i="4"/>
  <c r="I1085" i="4" s="1"/>
  <c r="H1086" i="4"/>
  <c r="I1086" i="4" s="1"/>
  <c r="H1087" i="4"/>
  <c r="I1087" i="4" s="1"/>
  <c r="H1088" i="4"/>
  <c r="I1088" i="4" s="1"/>
  <c r="H1089" i="4"/>
  <c r="I1089" i="4" s="1"/>
  <c r="H1090" i="4"/>
  <c r="I1090" i="4" s="1"/>
  <c r="H1091" i="4"/>
  <c r="I1091" i="4" s="1"/>
  <c r="H1092" i="4"/>
  <c r="I1092" i="4" s="1"/>
  <c r="H1093" i="4"/>
  <c r="I1093" i="4" s="1"/>
  <c r="H1094" i="4"/>
  <c r="I1094" i="4" s="1"/>
  <c r="H1095" i="4"/>
  <c r="I1095" i="4" s="1"/>
  <c r="H1096" i="4"/>
  <c r="I1096" i="4" s="1"/>
  <c r="H1097" i="4"/>
  <c r="I1097" i="4" s="1"/>
  <c r="H1098" i="4"/>
  <c r="I1098" i="4" s="1"/>
  <c r="H1099" i="4"/>
  <c r="I1099" i="4" s="1"/>
  <c r="H1100" i="4"/>
  <c r="I1100" i="4" s="1"/>
  <c r="H1101" i="4"/>
  <c r="I1101" i="4" s="1"/>
  <c r="H1102" i="4"/>
  <c r="I1102" i="4" s="1"/>
  <c r="H1103" i="4"/>
  <c r="I1103" i="4" s="1"/>
  <c r="H1104" i="4"/>
  <c r="I1104" i="4" s="1"/>
  <c r="H1105" i="4"/>
  <c r="I1105" i="4" s="1"/>
  <c r="H1106" i="4"/>
  <c r="I1106" i="4" s="1"/>
  <c r="H1107" i="4"/>
  <c r="I1107" i="4" s="1"/>
  <c r="H1108" i="4"/>
  <c r="I1108" i="4" s="1"/>
  <c r="H1109" i="4"/>
  <c r="I1109" i="4" s="1"/>
  <c r="H1110" i="4"/>
  <c r="I1110" i="4" s="1"/>
  <c r="H1111" i="4"/>
  <c r="I1111" i="4" s="1"/>
  <c r="H1112" i="4"/>
  <c r="I1112" i="4" s="1"/>
  <c r="H1113" i="4"/>
  <c r="I1113" i="4" s="1"/>
  <c r="H1114" i="4"/>
  <c r="I1114" i="4" s="1"/>
  <c r="H1115" i="4"/>
  <c r="I1115" i="4" s="1"/>
  <c r="H1116" i="4"/>
  <c r="I1116" i="4" s="1"/>
  <c r="H1117" i="4"/>
  <c r="I1117" i="4" s="1"/>
  <c r="H1118" i="4"/>
  <c r="I1118" i="4" s="1"/>
  <c r="H1119" i="4"/>
  <c r="I1119" i="4" s="1"/>
  <c r="H1120" i="4"/>
  <c r="I1120" i="4" s="1"/>
  <c r="H1121" i="4"/>
  <c r="I1121" i="4" s="1"/>
  <c r="H1122" i="4"/>
  <c r="I1122" i="4" s="1"/>
  <c r="H1123" i="4"/>
  <c r="I1123" i="4" s="1"/>
  <c r="H1124" i="4"/>
  <c r="I1124" i="4" s="1"/>
  <c r="H1125" i="4"/>
  <c r="I1125" i="4" s="1"/>
  <c r="H1126" i="4"/>
  <c r="I1126" i="4" s="1"/>
  <c r="H1127" i="4"/>
  <c r="I1127" i="4" s="1"/>
  <c r="H1128" i="4"/>
  <c r="I1128" i="4" s="1"/>
  <c r="H1129" i="4"/>
  <c r="I1129" i="4" s="1"/>
  <c r="H1130" i="4"/>
  <c r="I1130" i="4" s="1"/>
  <c r="H1131" i="4"/>
  <c r="I1131" i="4" s="1"/>
  <c r="H1132" i="4"/>
  <c r="I1132" i="4" s="1"/>
  <c r="H1133" i="4"/>
  <c r="I1133" i="4" s="1"/>
  <c r="H1134" i="4"/>
  <c r="I1134" i="4" s="1"/>
  <c r="H1135" i="4"/>
  <c r="I1135" i="4" s="1"/>
  <c r="H1136" i="4"/>
  <c r="I1136" i="4" s="1"/>
  <c r="H1137" i="4"/>
  <c r="I1137" i="4" s="1"/>
  <c r="H1138" i="4"/>
  <c r="I1138" i="4" s="1"/>
  <c r="H1139" i="4"/>
  <c r="I1139" i="4" s="1"/>
  <c r="H1140" i="4"/>
  <c r="I1140" i="4" s="1"/>
  <c r="H1141" i="4"/>
  <c r="I1141" i="4" s="1"/>
  <c r="H1142" i="4"/>
  <c r="I1142" i="4" s="1"/>
  <c r="H1143" i="4"/>
  <c r="I1143" i="4" s="1"/>
  <c r="H1144" i="4"/>
  <c r="I1144" i="4" s="1"/>
  <c r="H1145" i="4"/>
  <c r="I1145" i="4" s="1"/>
  <c r="H1146" i="4"/>
  <c r="I1146" i="4" s="1"/>
  <c r="H1147" i="4"/>
  <c r="I1147" i="4" s="1"/>
  <c r="H1148" i="4"/>
  <c r="I1148" i="4" s="1"/>
  <c r="H1149" i="4"/>
  <c r="I1149" i="4" s="1"/>
  <c r="H1150" i="4"/>
  <c r="I1150" i="4" s="1"/>
  <c r="H1151" i="4"/>
  <c r="I1151" i="4" s="1"/>
  <c r="H1152" i="4"/>
  <c r="I1152" i="4" s="1"/>
  <c r="H1153" i="4"/>
  <c r="I1153" i="4" s="1"/>
  <c r="H1154" i="4"/>
  <c r="I1154" i="4" s="1"/>
  <c r="H1155" i="4"/>
  <c r="I1155" i="4" s="1"/>
  <c r="H1156" i="4"/>
  <c r="I1156" i="4" s="1"/>
  <c r="H1157" i="4"/>
  <c r="I1157" i="4" s="1"/>
  <c r="H1158" i="4"/>
  <c r="I1158" i="4" s="1"/>
  <c r="H1159" i="4"/>
  <c r="I1159" i="4" s="1"/>
  <c r="H1160" i="4"/>
  <c r="I1160" i="4" s="1"/>
  <c r="H1161" i="4"/>
  <c r="I1161" i="4" s="1"/>
  <c r="H1162" i="4"/>
  <c r="I1162" i="4" s="1"/>
  <c r="H1163" i="4"/>
  <c r="I1163" i="4" s="1"/>
  <c r="H1164" i="4"/>
  <c r="I1164" i="4" s="1"/>
  <c r="H1165" i="4"/>
  <c r="I1165" i="4" s="1"/>
  <c r="H1166" i="4"/>
  <c r="I1166" i="4" s="1"/>
  <c r="H1167" i="4"/>
  <c r="I1167" i="4" s="1"/>
  <c r="H1168" i="4"/>
  <c r="I1168" i="4" s="1"/>
  <c r="H1169" i="4"/>
  <c r="I1169" i="4" s="1"/>
  <c r="H1170" i="4"/>
  <c r="I1170" i="4" s="1"/>
  <c r="H1171" i="4"/>
  <c r="I1171" i="4" s="1"/>
  <c r="H1172" i="4"/>
  <c r="I1172" i="4" s="1"/>
  <c r="H1173" i="4"/>
  <c r="I1173" i="4" s="1"/>
  <c r="H1174" i="4"/>
  <c r="I1174" i="4" s="1"/>
  <c r="H1175" i="4"/>
  <c r="I1175" i="4" s="1"/>
  <c r="H1176" i="4"/>
  <c r="I1176" i="4" s="1"/>
  <c r="H1177" i="4"/>
  <c r="I1177" i="4" s="1"/>
  <c r="H1178" i="4"/>
  <c r="I1178" i="4" s="1"/>
  <c r="H1179" i="4"/>
  <c r="I1179" i="4" s="1"/>
  <c r="H1180" i="4"/>
  <c r="I1180" i="4" s="1"/>
  <c r="H1181" i="4"/>
  <c r="I1181" i="4" s="1"/>
  <c r="H1182" i="4"/>
  <c r="I1182" i="4" s="1"/>
  <c r="H1183" i="4"/>
  <c r="I1183" i="4" s="1"/>
  <c r="H1184" i="4"/>
  <c r="I1184" i="4" s="1"/>
  <c r="H1185" i="4"/>
  <c r="I1185" i="4" s="1"/>
  <c r="H1186" i="4"/>
  <c r="I1186" i="4" s="1"/>
  <c r="H1187" i="4"/>
  <c r="I1187" i="4" s="1"/>
  <c r="H1188" i="4"/>
  <c r="I1188" i="4" s="1"/>
  <c r="H1189" i="4"/>
  <c r="I1189" i="4" s="1"/>
  <c r="H1190" i="4"/>
  <c r="I1190" i="4" s="1"/>
  <c r="H1191" i="4"/>
  <c r="I1191" i="4" s="1"/>
  <c r="H1192" i="4"/>
  <c r="I1192" i="4" s="1"/>
  <c r="H1193" i="4"/>
  <c r="I1193" i="4" s="1"/>
  <c r="H1194" i="4"/>
  <c r="I1194" i="4" s="1"/>
  <c r="H1195" i="4"/>
  <c r="I1195" i="4" s="1"/>
  <c r="H1196" i="4"/>
  <c r="I1196" i="4" s="1"/>
  <c r="H1197" i="4"/>
  <c r="I1197" i="4" s="1"/>
  <c r="H1198" i="4"/>
  <c r="I1198" i="4" s="1"/>
  <c r="H1199" i="4"/>
  <c r="I1199" i="4" s="1"/>
  <c r="H1200" i="4"/>
  <c r="I1200" i="4" s="1"/>
  <c r="H1201" i="4"/>
  <c r="I1201" i="4" s="1"/>
  <c r="H1202" i="4"/>
  <c r="I1202" i="4" s="1"/>
  <c r="H1203" i="4"/>
  <c r="I1203" i="4" s="1"/>
  <c r="H1204" i="4"/>
  <c r="I1204" i="4" s="1"/>
  <c r="H1205" i="4"/>
  <c r="I1205" i="4" s="1"/>
  <c r="H1206" i="4"/>
  <c r="I1206" i="4" s="1"/>
  <c r="H1207" i="4"/>
  <c r="I1207" i="4" s="1"/>
  <c r="H1208" i="4"/>
  <c r="I1208" i="4" s="1"/>
  <c r="H1209" i="4"/>
  <c r="I1209" i="4" s="1"/>
  <c r="H1210" i="4"/>
  <c r="I1210" i="4" s="1"/>
  <c r="H1211" i="4"/>
  <c r="I1211" i="4" s="1"/>
  <c r="H1212" i="4"/>
  <c r="I1212" i="4" s="1"/>
  <c r="H1213" i="4"/>
  <c r="I1213" i="4" s="1"/>
  <c r="H1214" i="4"/>
  <c r="I1214" i="4" s="1"/>
  <c r="H1215" i="4"/>
  <c r="I1215" i="4" s="1"/>
  <c r="H1216" i="4"/>
  <c r="I1216" i="4" s="1"/>
  <c r="H1217" i="4"/>
  <c r="I1217" i="4" s="1"/>
  <c r="H1218" i="4"/>
  <c r="I1218" i="4" s="1"/>
  <c r="H1219" i="4"/>
  <c r="I1219" i="4" s="1"/>
  <c r="H1220" i="4"/>
  <c r="I1220" i="4" s="1"/>
  <c r="H1221" i="4"/>
  <c r="I1221" i="4" s="1"/>
  <c r="H1222" i="4"/>
  <c r="I1222" i="4" s="1"/>
  <c r="H1223" i="4"/>
  <c r="I1223" i="4" s="1"/>
  <c r="H1224" i="4"/>
  <c r="I1224" i="4" s="1"/>
  <c r="H1225" i="4"/>
  <c r="I1225" i="4" s="1"/>
  <c r="H1226" i="4"/>
  <c r="I1226" i="4" s="1"/>
  <c r="H1227" i="4"/>
  <c r="I1227" i="4" s="1"/>
  <c r="H1228" i="4"/>
  <c r="I1228" i="4" s="1"/>
  <c r="H1229" i="4"/>
  <c r="I1229" i="4" s="1"/>
  <c r="H1230" i="4"/>
  <c r="I1230" i="4" s="1"/>
  <c r="H1231" i="4"/>
  <c r="I1231" i="4" s="1"/>
  <c r="H1232" i="4"/>
  <c r="I1232" i="4" s="1"/>
  <c r="H1233" i="4"/>
  <c r="I1233" i="4" s="1"/>
  <c r="H1234" i="4"/>
  <c r="I1234" i="4" s="1"/>
  <c r="H1235" i="4"/>
  <c r="I1235" i="4" s="1"/>
  <c r="H1236" i="4"/>
  <c r="I1236" i="4" s="1"/>
  <c r="H1237" i="4"/>
  <c r="I1237" i="4" s="1"/>
  <c r="H1238" i="4"/>
  <c r="I1238" i="4" s="1"/>
  <c r="H1239" i="4"/>
  <c r="I1239" i="4" s="1"/>
  <c r="M8" i="5"/>
  <c r="D7" i="11" s="1"/>
  <c r="C8" i="13" s="1"/>
  <c r="H1073" i="5"/>
  <c r="I1073" i="5" s="1"/>
  <c r="H1072" i="5"/>
  <c r="I1072" i="5" s="1"/>
  <c r="H1071" i="5"/>
  <c r="I1071" i="5" s="1"/>
  <c r="H1070" i="5"/>
  <c r="I1070" i="5" s="1"/>
  <c r="H1069" i="5"/>
  <c r="I1069" i="5" s="1"/>
  <c r="H1068" i="5"/>
  <c r="I1068" i="5" s="1"/>
  <c r="H1067" i="5"/>
  <c r="I1067" i="5" s="1"/>
  <c r="H1066" i="5"/>
  <c r="I1066" i="5" s="1"/>
  <c r="H1065" i="5"/>
  <c r="I1065" i="5" s="1"/>
  <c r="H1064" i="5"/>
  <c r="I1064" i="5" s="1"/>
  <c r="H1063" i="5"/>
  <c r="I1063" i="5" s="1"/>
  <c r="H1062" i="5"/>
  <c r="I1062" i="5" s="1"/>
  <c r="H1061" i="5"/>
  <c r="I1061" i="5" s="1"/>
  <c r="H1060" i="5"/>
  <c r="I1060" i="5" s="1"/>
  <c r="H1059" i="5"/>
  <c r="I1059" i="5" s="1"/>
  <c r="H1058" i="5"/>
  <c r="I1058" i="5" s="1"/>
  <c r="H1057" i="5"/>
  <c r="I1057" i="5" s="1"/>
  <c r="H1056" i="5"/>
  <c r="I1056" i="5" s="1"/>
  <c r="H1055" i="5"/>
  <c r="I1055" i="5" s="1"/>
  <c r="H1054" i="5"/>
  <c r="I1054" i="5" s="1"/>
  <c r="H1053" i="5"/>
  <c r="I1053" i="5" s="1"/>
  <c r="H1052" i="5"/>
  <c r="I1052" i="5" s="1"/>
  <c r="H1051" i="5"/>
  <c r="I1051" i="5" s="1"/>
  <c r="H1050" i="5"/>
  <c r="I1050" i="5" s="1"/>
  <c r="H1049" i="5"/>
  <c r="I1049" i="5" s="1"/>
  <c r="H1048" i="5"/>
  <c r="I1048" i="5" s="1"/>
  <c r="H1047" i="5"/>
  <c r="I1047" i="5" s="1"/>
  <c r="H1046" i="5"/>
  <c r="I1046" i="5" s="1"/>
  <c r="H1045" i="5"/>
  <c r="I1045" i="5" s="1"/>
  <c r="H1044" i="5"/>
  <c r="I1044" i="5" s="1"/>
  <c r="H1043" i="5"/>
  <c r="I1043" i="5" s="1"/>
  <c r="H1042" i="5"/>
  <c r="I1042" i="5" s="1"/>
  <c r="H1041" i="5"/>
  <c r="I1041" i="5" s="1"/>
  <c r="H1040" i="5"/>
  <c r="I1040" i="5" s="1"/>
  <c r="H1039" i="5"/>
  <c r="I1039" i="5" s="1"/>
  <c r="H1038" i="5"/>
  <c r="I1038" i="5" s="1"/>
  <c r="H1037" i="5"/>
  <c r="I1037" i="5" s="1"/>
  <c r="H1036" i="5"/>
  <c r="I1036" i="5" s="1"/>
  <c r="H1035" i="5"/>
  <c r="I1035" i="5" s="1"/>
  <c r="H1034" i="5"/>
  <c r="I1034" i="5" s="1"/>
  <c r="H1033" i="5"/>
  <c r="I1033" i="5" s="1"/>
  <c r="H1032" i="5"/>
  <c r="I1032" i="5" s="1"/>
  <c r="H1031" i="5"/>
  <c r="I1031" i="5" s="1"/>
  <c r="H1030" i="5"/>
  <c r="I1030" i="5" s="1"/>
  <c r="H1029" i="5"/>
  <c r="I1029" i="5" s="1"/>
  <c r="H1028" i="5"/>
  <c r="I1028" i="5" s="1"/>
  <c r="H1027" i="5"/>
  <c r="I1027" i="5" s="1"/>
  <c r="H1026" i="5"/>
  <c r="I1026" i="5" s="1"/>
  <c r="H1025" i="5"/>
  <c r="I1025" i="5" s="1"/>
  <c r="H1024" i="5"/>
  <c r="I1024" i="5" s="1"/>
  <c r="H1023" i="5"/>
  <c r="I1023" i="5" s="1"/>
  <c r="H1022" i="5"/>
  <c r="I1022" i="5" s="1"/>
  <c r="H1021" i="5"/>
  <c r="I1021" i="5" s="1"/>
  <c r="H1020" i="5"/>
  <c r="I1020" i="5" s="1"/>
  <c r="H1019" i="5"/>
  <c r="I1019" i="5" s="1"/>
  <c r="H1018" i="5"/>
  <c r="I1018" i="5" s="1"/>
  <c r="H1017" i="5"/>
  <c r="I1017" i="5" s="1"/>
  <c r="H1016" i="5"/>
  <c r="I1016" i="5" s="1"/>
  <c r="H1015" i="5"/>
  <c r="I1015" i="5" s="1"/>
  <c r="H1014" i="5"/>
  <c r="I1014" i="5" s="1"/>
  <c r="H1013" i="5"/>
  <c r="I1013" i="5" s="1"/>
  <c r="H1012" i="5"/>
  <c r="I1012" i="5" s="1"/>
  <c r="H1011" i="5"/>
  <c r="I1011" i="5" s="1"/>
  <c r="H1010" i="5"/>
  <c r="I1010" i="5" s="1"/>
  <c r="H1009" i="5"/>
  <c r="I1009" i="5" s="1"/>
  <c r="H1008" i="5"/>
  <c r="I1008" i="5" s="1"/>
  <c r="H1007" i="5"/>
  <c r="I1007" i="5" s="1"/>
  <c r="H1006" i="5"/>
  <c r="I1006" i="5" s="1"/>
  <c r="H1005" i="5"/>
  <c r="I1005" i="5" s="1"/>
  <c r="H1004" i="5"/>
  <c r="I1004" i="5" s="1"/>
  <c r="H1003" i="5"/>
  <c r="I1003" i="5" s="1"/>
  <c r="H1002" i="5"/>
  <c r="I1002" i="5" s="1"/>
  <c r="H1001" i="5"/>
  <c r="I1001" i="5" s="1"/>
  <c r="H1000" i="5"/>
  <c r="I1000" i="5" s="1"/>
  <c r="H999" i="5"/>
  <c r="I999" i="5" s="1"/>
  <c r="H998" i="5"/>
  <c r="I998" i="5" s="1"/>
  <c r="H997" i="5"/>
  <c r="I997" i="5" s="1"/>
  <c r="H996" i="5"/>
  <c r="I996" i="5" s="1"/>
  <c r="H995" i="5"/>
  <c r="I995" i="5" s="1"/>
  <c r="H994" i="5"/>
  <c r="I994" i="5" s="1"/>
  <c r="H993" i="5"/>
  <c r="I993" i="5" s="1"/>
  <c r="H992" i="5"/>
  <c r="I992" i="5" s="1"/>
  <c r="H991" i="5"/>
  <c r="I991" i="5" s="1"/>
  <c r="H990" i="5"/>
  <c r="I990" i="5" s="1"/>
  <c r="H989" i="5"/>
  <c r="I989" i="5" s="1"/>
  <c r="H988" i="5"/>
  <c r="I988" i="5" s="1"/>
  <c r="H987" i="5"/>
  <c r="I987" i="5" s="1"/>
  <c r="H986" i="5"/>
  <c r="I986" i="5" s="1"/>
  <c r="H985" i="5"/>
  <c r="I985" i="5" s="1"/>
  <c r="H984" i="5"/>
  <c r="I984" i="5" s="1"/>
  <c r="H983" i="5"/>
  <c r="I983" i="5" s="1"/>
  <c r="H982" i="5"/>
  <c r="I982" i="5" s="1"/>
  <c r="H981" i="5"/>
  <c r="I981" i="5" s="1"/>
  <c r="H980" i="5"/>
  <c r="I980" i="5" s="1"/>
  <c r="H979" i="5"/>
  <c r="I979" i="5" s="1"/>
  <c r="H978" i="5"/>
  <c r="I978" i="5" s="1"/>
  <c r="H977" i="5"/>
  <c r="I977" i="5" s="1"/>
  <c r="H976" i="5"/>
  <c r="I976" i="5" s="1"/>
  <c r="H975" i="5"/>
  <c r="I975" i="5" s="1"/>
  <c r="H974" i="5"/>
  <c r="I974" i="5" s="1"/>
  <c r="H973" i="5"/>
  <c r="I973" i="5" s="1"/>
  <c r="H972" i="5"/>
  <c r="I972" i="5" s="1"/>
  <c r="H971" i="5"/>
  <c r="I971" i="5" s="1"/>
  <c r="H970" i="5"/>
  <c r="I970" i="5" s="1"/>
  <c r="H969" i="5"/>
  <c r="I969" i="5" s="1"/>
  <c r="H968" i="5"/>
  <c r="I968" i="5" s="1"/>
  <c r="H967" i="5"/>
  <c r="I967" i="5" s="1"/>
  <c r="H966" i="5"/>
  <c r="I966" i="5" s="1"/>
  <c r="H965" i="5"/>
  <c r="I965" i="5" s="1"/>
  <c r="H964" i="5"/>
  <c r="I964" i="5" s="1"/>
  <c r="H963" i="5"/>
  <c r="I963" i="5" s="1"/>
  <c r="H962" i="5"/>
  <c r="I962" i="5" s="1"/>
  <c r="H961" i="5"/>
  <c r="I961" i="5" s="1"/>
  <c r="H960" i="5"/>
  <c r="I960" i="5" s="1"/>
  <c r="H959" i="5"/>
  <c r="I959" i="5" s="1"/>
  <c r="H958" i="5"/>
  <c r="I958" i="5" s="1"/>
  <c r="H957" i="5"/>
  <c r="I957" i="5" s="1"/>
  <c r="H956" i="5"/>
  <c r="I956" i="5" s="1"/>
  <c r="H955" i="5"/>
  <c r="I955" i="5" s="1"/>
  <c r="H954" i="5"/>
  <c r="I954" i="5" s="1"/>
  <c r="H953" i="5"/>
  <c r="I953" i="5" s="1"/>
  <c r="H952" i="5"/>
  <c r="I952" i="5" s="1"/>
  <c r="H951" i="5"/>
  <c r="I951" i="5" s="1"/>
  <c r="H950" i="5"/>
  <c r="I950" i="5" s="1"/>
  <c r="H949" i="5"/>
  <c r="I949" i="5" s="1"/>
  <c r="H948" i="5"/>
  <c r="I948" i="5" s="1"/>
  <c r="H947" i="5"/>
  <c r="I947" i="5" s="1"/>
  <c r="H946" i="5"/>
  <c r="I946" i="5" s="1"/>
  <c r="H945" i="5"/>
  <c r="I945" i="5" s="1"/>
  <c r="H944" i="5"/>
  <c r="I944" i="5" s="1"/>
  <c r="H943" i="5"/>
  <c r="I943" i="5" s="1"/>
  <c r="H942" i="5"/>
  <c r="I942" i="5" s="1"/>
  <c r="H941" i="5"/>
  <c r="I941" i="5" s="1"/>
  <c r="H940" i="5"/>
  <c r="I940" i="5" s="1"/>
  <c r="H939" i="5"/>
  <c r="I939" i="5" s="1"/>
  <c r="H938" i="5"/>
  <c r="I938" i="5" s="1"/>
  <c r="H937" i="5"/>
  <c r="I937" i="5" s="1"/>
  <c r="H936" i="5"/>
  <c r="I936" i="5" s="1"/>
  <c r="H935" i="5"/>
  <c r="I935" i="5" s="1"/>
  <c r="H934" i="5"/>
  <c r="I934" i="5" s="1"/>
  <c r="H933" i="5"/>
  <c r="I933" i="5" s="1"/>
  <c r="H932" i="5"/>
  <c r="I932" i="5" s="1"/>
  <c r="H931" i="5"/>
  <c r="I931" i="5" s="1"/>
  <c r="H930" i="5"/>
  <c r="I930" i="5" s="1"/>
  <c r="H929" i="5"/>
  <c r="I929" i="5" s="1"/>
  <c r="H928" i="5"/>
  <c r="I928" i="5" s="1"/>
  <c r="H927" i="5"/>
  <c r="I927" i="5" s="1"/>
  <c r="H926" i="5"/>
  <c r="I926" i="5" s="1"/>
  <c r="H925" i="5"/>
  <c r="I925" i="5" s="1"/>
  <c r="H924" i="5"/>
  <c r="I924" i="5" s="1"/>
  <c r="H923" i="5"/>
  <c r="I923" i="5" s="1"/>
  <c r="H922" i="5"/>
  <c r="I922" i="5" s="1"/>
  <c r="H921" i="5"/>
  <c r="I921" i="5" s="1"/>
  <c r="H920" i="5"/>
  <c r="I920" i="5" s="1"/>
  <c r="H919" i="5"/>
  <c r="I919" i="5" s="1"/>
  <c r="H918" i="5"/>
  <c r="I918" i="5" s="1"/>
  <c r="H917" i="5"/>
  <c r="I917" i="5" s="1"/>
  <c r="H916" i="5"/>
  <c r="I916" i="5" s="1"/>
  <c r="H915" i="5"/>
  <c r="I915" i="5" s="1"/>
  <c r="H914" i="5"/>
  <c r="I914" i="5" s="1"/>
  <c r="H913" i="5"/>
  <c r="I913" i="5" s="1"/>
  <c r="H912" i="5"/>
  <c r="I912" i="5" s="1"/>
  <c r="H911" i="5"/>
  <c r="I911" i="5" s="1"/>
  <c r="H910" i="5"/>
  <c r="I910" i="5" s="1"/>
  <c r="H909" i="5"/>
  <c r="I909" i="5" s="1"/>
  <c r="H908" i="5"/>
  <c r="I908" i="5" s="1"/>
  <c r="H907" i="5"/>
  <c r="I907" i="5" s="1"/>
  <c r="H906" i="5"/>
  <c r="I906" i="5" s="1"/>
  <c r="H905" i="5"/>
  <c r="I905" i="5" s="1"/>
  <c r="H904" i="5"/>
  <c r="I904" i="5" s="1"/>
  <c r="H903" i="5"/>
  <c r="I903" i="5" s="1"/>
  <c r="H902" i="5"/>
  <c r="I902" i="5" s="1"/>
  <c r="H901" i="5"/>
  <c r="I901" i="5" s="1"/>
  <c r="H900" i="5"/>
  <c r="I900" i="5" s="1"/>
  <c r="H899" i="5"/>
  <c r="I899" i="5" s="1"/>
  <c r="H898" i="5"/>
  <c r="I898" i="5" s="1"/>
  <c r="H897" i="5"/>
  <c r="I897" i="5" s="1"/>
  <c r="H896" i="5"/>
  <c r="I896" i="5" s="1"/>
  <c r="H895" i="5"/>
  <c r="I895" i="5" s="1"/>
  <c r="H894" i="5"/>
  <c r="I894" i="5" s="1"/>
  <c r="H893" i="5"/>
  <c r="I893" i="5" s="1"/>
  <c r="H892" i="5"/>
  <c r="I892" i="5" s="1"/>
  <c r="H891" i="5"/>
  <c r="I891" i="5" s="1"/>
  <c r="H890" i="5"/>
  <c r="I890" i="5" s="1"/>
  <c r="H889" i="5"/>
  <c r="I889" i="5" s="1"/>
  <c r="H888" i="5"/>
  <c r="I888" i="5" s="1"/>
  <c r="H887" i="5"/>
  <c r="I887" i="5" s="1"/>
  <c r="H886" i="5"/>
  <c r="I886" i="5" s="1"/>
  <c r="H885" i="5"/>
  <c r="I885" i="5" s="1"/>
  <c r="H884" i="5"/>
  <c r="I884" i="5" s="1"/>
  <c r="H883" i="5"/>
  <c r="I883" i="5" s="1"/>
  <c r="H882" i="5"/>
  <c r="I882" i="5" s="1"/>
  <c r="H881" i="5"/>
  <c r="I881" i="5" s="1"/>
  <c r="H880" i="5"/>
  <c r="I880" i="5" s="1"/>
  <c r="H879" i="5"/>
  <c r="I879" i="5" s="1"/>
  <c r="H878" i="5"/>
  <c r="I878" i="5" s="1"/>
  <c r="H877" i="5"/>
  <c r="I877" i="5" s="1"/>
  <c r="H876" i="5"/>
  <c r="I876" i="5" s="1"/>
  <c r="H875" i="5"/>
  <c r="I875" i="5" s="1"/>
  <c r="H874" i="5"/>
  <c r="I874" i="5" s="1"/>
  <c r="H873" i="5"/>
  <c r="I873" i="5" s="1"/>
  <c r="H872" i="5"/>
  <c r="I872" i="5" s="1"/>
  <c r="H871" i="5"/>
  <c r="I871" i="5" s="1"/>
  <c r="H870" i="5"/>
  <c r="I870" i="5" s="1"/>
  <c r="H869" i="5"/>
  <c r="I869" i="5" s="1"/>
  <c r="H868" i="5"/>
  <c r="I868" i="5" s="1"/>
  <c r="H867" i="5"/>
  <c r="I867" i="5" s="1"/>
  <c r="H866" i="5"/>
  <c r="I866" i="5" s="1"/>
  <c r="H865" i="5"/>
  <c r="I865" i="5" s="1"/>
  <c r="H864" i="5"/>
  <c r="I864" i="5" s="1"/>
  <c r="H863" i="5"/>
  <c r="I863" i="5" s="1"/>
  <c r="H862" i="5"/>
  <c r="I862" i="5" s="1"/>
  <c r="H861" i="5"/>
  <c r="I861" i="5" s="1"/>
  <c r="H860" i="5"/>
  <c r="I860" i="5" s="1"/>
  <c r="H859" i="5"/>
  <c r="I859" i="5" s="1"/>
  <c r="H858" i="5"/>
  <c r="I858" i="5" s="1"/>
  <c r="H857" i="5"/>
  <c r="I857" i="5" s="1"/>
  <c r="H856" i="5"/>
  <c r="I856" i="5" s="1"/>
  <c r="H855" i="5"/>
  <c r="I855" i="5" s="1"/>
  <c r="H854" i="5"/>
  <c r="I854" i="5" s="1"/>
  <c r="H853" i="5"/>
  <c r="I853" i="5" s="1"/>
  <c r="H852" i="5"/>
  <c r="I852" i="5" s="1"/>
  <c r="H851" i="5"/>
  <c r="I851" i="5" s="1"/>
  <c r="H850" i="5"/>
  <c r="I850" i="5" s="1"/>
  <c r="H849" i="5"/>
  <c r="I849" i="5" s="1"/>
  <c r="H848" i="5"/>
  <c r="I848" i="5" s="1"/>
  <c r="H847" i="5"/>
  <c r="I847" i="5" s="1"/>
  <c r="H846" i="5"/>
  <c r="I846" i="5" s="1"/>
  <c r="H845" i="5"/>
  <c r="I845" i="5" s="1"/>
  <c r="H844" i="5"/>
  <c r="I844" i="5" s="1"/>
  <c r="H843" i="5"/>
  <c r="I843" i="5" s="1"/>
  <c r="H842" i="5"/>
  <c r="I842" i="5" s="1"/>
  <c r="H841" i="5"/>
  <c r="I841" i="5" s="1"/>
  <c r="H840" i="5"/>
  <c r="I840" i="5" s="1"/>
  <c r="H839" i="5"/>
  <c r="I839" i="5" s="1"/>
  <c r="H838" i="5"/>
  <c r="I838" i="5" s="1"/>
  <c r="H837" i="5"/>
  <c r="I837" i="5" s="1"/>
  <c r="H836" i="5"/>
  <c r="I836" i="5" s="1"/>
  <c r="H835" i="5"/>
  <c r="I835" i="5" s="1"/>
  <c r="H834" i="5"/>
  <c r="I834" i="5" s="1"/>
  <c r="H833" i="5"/>
  <c r="I833" i="5" s="1"/>
  <c r="H832" i="5"/>
  <c r="I832" i="5" s="1"/>
  <c r="H831" i="5"/>
  <c r="I831" i="5" s="1"/>
  <c r="H830" i="5"/>
  <c r="I830" i="5" s="1"/>
  <c r="H829" i="5"/>
  <c r="I829" i="5" s="1"/>
  <c r="H828" i="5"/>
  <c r="I828" i="5" s="1"/>
  <c r="H827" i="5"/>
  <c r="I827" i="5" s="1"/>
  <c r="H826" i="5"/>
  <c r="I826" i="5" s="1"/>
  <c r="H825" i="5"/>
  <c r="I825" i="5" s="1"/>
  <c r="H824" i="5"/>
  <c r="I824" i="5" s="1"/>
  <c r="H823" i="5"/>
  <c r="I823" i="5" s="1"/>
  <c r="H822" i="5"/>
  <c r="I822" i="5" s="1"/>
  <c r="H821" i="5"/>
  <c r="I821" i="5" s="1"/>
  <c r="H820" i="5"/>
  <c r="I820" i="5" s="1"/>
  <c r="H819" i="5"/>
  <c r="I819" i="5" s="1"/>
  <c r="H818" i="5"/>
  <c r="I818" i="5" s="1"/>
  <c r="H817" i="5"/>
  <c r="I817" i="5" s="1"/>
  <c r="H816" i="5"/>
  <c r="I816" i="5" s="1"/>
  <c r="H815" i="5"/>
  <c r="I815" i="5" s="1"/>
  <c r="H814" i="5"/>
  <c r="I814" i="5" s="1"/>
  <c r="H813" i="5"/>
  <c r="I813" i="5" s="1"/>
  <c r="H812" i="5"/>
  <c r="I812" i="5" s="1"/>
  <c r="H811" i="5"/>
  <c r="I811" i="5" s="1"/>
  <c r="H810" i="5"/>
  <c r="I810" i="5" s="1"/>
  <c r="H809" i="5"/>
  <c r="I809" i="5" s="1"/>
  <c r="H808" i="5"/>
  <c r="I808" i="5" s="1"/>
  <c r="H807" i="5"/>
  <c r="I807" i="5" s="1"/>
  <c r="H806" i="5"/>
  <c r="I806" i="5" s="1"/>
  <c r="H805" i="5"/>
  <c r="I805" i="5" s="1"/>
  <c r="H804" i="5"/>
  <c r="I804" i="5" s="1"/>
  <c r="H803" i="5"/>
  <c r="I803" i="5" s="1"/>
  <c r="H802" i="5"/>
  <c r="I802" i="5" s="1"/>
  <c r="H801" i="5"/>
  <c r="I801" i="5" s="1"/>
  <c r="H800" i="5"/>
  <c r="I800" i="5" s="1"/>
  <c r="H799" i="5"/>
  <c r="I799" i="5" s="1"/>
  <c r="H798" i="5"/>
  <c r="I798" i="5" s="1"/>
  <c r="H797" i="5"/>
  <c r="I797" i="5" s="1"/>
  <c r="H796" i="5"/>
  <c r="I796" i="5" s="1"/>
  <c r="H795" i="5"/>
  <c r="I795" i="5" s="1"/>
  <c r="H794" i="5"/>
  <c r="I794" i="5" s="1"/>
  <c r="H793" i="5"/>
  <c r="I793" i="5" s="1"/>
  <c r="H792" i="5"/>
  <c r="I792" i="5" s="1"/>
  <c r="H791" i="5"/>
  <c r="I791" i="5" s="1"/>
  <c r="H790" i="5"/>
  <c r="I790" i="5" s="1"/>
  <c r="H789" i="5"/>
  <c r="I789" i="5" s="1"/>
  <c r="H788" i="5"/>
  <c r="I788" i="5" s="1"/>
  <c r="H787" i="5"/>
  <c r="I787" i="5" s="1"/>
  <c r="H786" i="5"/>
  <c r="I786" i="5" s="1"/>
  <c r="H785" i="5"/>
  <c r="I785" i="5" s="1"/>
  <c r="H784" i="5"/>
  <c r="I784" i="5" s="1"/>
  <c r="H783" i="5"/>
  <c r="I783" i="5" s="1"/>
  <c r="H782" i="5"/>
  <c r="I782" i="5" s="1"/>
  <c r="H781" i="5"/>
  <c r="I781" i="5" s="1"/>
  <c r="H780" i="5"/>
  <c r="I780" i="5" s="1"/>
  <c r="H779" i="5"/>
  <c r="I779" i="5" s="1"/>
  <c r="H778" i="5"/>
  <c r="I778" i="5" s="1"/>
  <c r="H777" i="5"/>
  <c r="I777" i="5" s="1"/>
  <c r="H776" i="5"/>
  <c r="I776" i="5" s="1"/>
  <c r="H775" i="5"/>
  <c r="I775" i="5" s="1"/>
  <c r="H774" i="5"/>
  <c r="I774" i="5" s="1"/>
  <c r="H773" i="5"/>
  <c r="I773" i="5" s="1"/>
  <c r="H772" i="5"/>
  <c r="I772" i="5" s="1"/>
  <c r="H771" i="5"/>
  <c r="I771" i="5" s="1"/>
  <c r="H770" i="5"/>
  <c r="I770" i="5" s="1"/>
  <c r="H769" i="5"/>
  <c r="I769" i="5" s="1"/>
  <c r="H768" i="5"/>
  <c r="I768" i="5" s="1"/>
  <c r="H767" i="5"/>
  <c r="I767" i="5" s="1"/>
  <c r="H766" i="5"/>
  <c r="I766" i="5" s="1"/>
  <c r="H765" i="5"/>
  <c r="I765" i="5" s="1"/>
  <c r="H764" i="5"/>
  <c r="I764" i="5" s="1"/>
  <c r="H763" i="5"/>
  <c r="I763" i="5" s="1"/>
  <c r="H762" i="5"/>
  <c r="I762" i="5" s="1"/>
  <c r="H761" i="5"/>
  <c r="I761" i="5" s="1"/>
  <c r="H760" i="5"/>
  <c r="I760" i="5" s="1"/>
  <c r="H759" i="5"/>
  <c r="I759" i="5" s="1"/>
  <c r="H758" i="5"/>
  <c r="I758" i="5" s="1"/>
  <c r="H757" i="5"/>
  <c r="I757" i="5" s="1"/>
  <c r="H756" i="5"/>
  <c r="I756" i="5" s="1"/>
  <c r="H755" i="5"/>
  <c r="I755" i="5" s="1"/>
  <c r="H754" i="5"/>
  <c r="I754" i="5" s="1"/>
  <c r="H753" i="5"/>
  <c r="I753" i="5" s="1"/>
  <c r="H752" i="5"/>
  <c r="I752" i="5" s="1"/>
  <c r="H751" i="5"/>
  <c r="I751" i="5" s="1"/>
  <c r="H750" i="5"/>
  <c r="I750" i="5" s="1"/>
  <c r="H749" i="5"/>
  <c r="I749" i="5" s="1"/>
  <c r="H748" i="5"/>
  <c r="I748" i="5" s="1"/>
  <c r="H747" i="5"/>
  <c r="I747" i="5" s="1"/>
  <c r="H746" i="5"/>
  <c r="I746" i="5" s="1"/>
  <c r="H745" i="5"/>
  <c r="I745" i="5" s="1"/>
  <c r="H744" i="5"/>
  <c r="I744" i="5" s="1"/>
  <c r="H743" i="5"/>
  <c r="I743" i="5" s="1"/>
  <c r="H742" i="5"/>
  <c r="I742" i="5" s="1"/>
  <c r="H741" i="5"/>
  <c r="I741" i="5" s="1"/>
  <c r="H740" i="5"/>
  <c r="I740" i="5" s="1"/>
  <c r="H739" i="5"/>
  <c r="I739" i="5" s="1"/>
  <c r="H738" i="5"/>
  <c r="I738" i="5" s="1"/>
  <c r="H737" i="5"/>
  <c r="I737" i="5" s="1"/>
  <c r="H736" i="5"/>
  <c r="I736" i="5" s="1"/>
  <c r="H735" i="5"/>
  <c r="I735" i="5" s="1"/>
  <c r="H734" i="5"/>
  <c r="I734" i="5" s="1"/>
  <c r="H733" i="5"/>
  <c r="I733" i="5" s="1"/>
  <c r="H732" i="5"/>
  <c r="I732" i="5" s="1"/>
  <c r="H731" i="5"/>
  <c r="I731" i="5" s="1"/>
  <c r="H730" i="5"/>
  <c r="I730" i="5" s="1"/>
  <c r="H729" i="5"/>
  <c r="I729" i="5" s="1"/>
  <c r="H728" i="5"/>
  <c r="I728" i="5" s="1"/>
  <c r="H727" i="5"/>
  <c r="I727" i="5" s="1"/>
  <c r="H726" i="5"/>
  <c r="I726" i="5" s="1"/>
  <c r="H725" i="5"/>
  <c r="I725" i="5" s="1"/>
  <c r="H724" i="5"/>
  <c r="I724" i="5" s="1"/>
  <c r="H723" i="5"/>
  <c r="I723" i="5" s="1"/>
  <c r="H722" i="5"/>
  <c r="I722" i="5" s="1"/>
  <c r="H721" i="5"/>
  <c r="I721" i="5" s="1"/>
  <c r="H720" i="5"/>
  <c r="I720" i="5" s="1"/>
  <c r="H719" i="5"/>
  <c r="I719" i="5" s="1"/>
  <c r="H718" i="5"/>
  <c r="I718" i="5" s="1"/>
  <c r="H717" i="5"/>
  <c r="I717" i="5" s="1"/>
  <c r="H716" i="5"/>
  <c r="I716" i="5" s="1"/>
  <c r="H715" i="5"/>
  <c r="I715" i="5" s="1"/>
  <c r="H714" i="5"/>
  <c r="I714" i="5" s="1"/>
  <c r="H713" i="5"/>
  <c r="I713" i="5" s="1"/>
  <c r="H712" i="5"/>
  <c r="I712" i="5" s="1"/>
  <c r="H711" i="5"/>
  <c r="I711" i="5" s="1"/>
  <c r="H710" i="5"/>
  <c r="I710" i="5" s="1"/>
  <c r="H709" i="5"/>
  <c r="I709" i="5" s="1"/>
  <c r="H708" i="5"/>
  <c r="I708" i="5" s="1"/>
  <c r="H707" i="5"/>
  <c r="I707" i="5" s="1"/>
  <c r="H706" i="5"/>
  <c r="I706" i="5" s="1"/>
  <c r="H705" i="5"/>
  <c r="I705" i="5" s="1"/>
  <c r="H704" i="5"/>
  <c r="I704" i="5" s="1"/>
  <c r="H703" i="5"/>
  <c r="I703" i="5" s="1"/>
  <c r="H702" i="5"/>
  <c r="I702" i="5" s="1"/>
  <c r="H701" i="5"/>
  <c r="I701" i="5" s="1"/>
  <c r="H700" i="5"/>
  <c r="I700" i="5" s="1"/>
  <c r="H699" i="5"/>
  <c r="I699" i="5" s="1"/>
  <c r="H698" i="5"/>
  <c r="I698" i="5" s="1"/>
  <c r="H697" i="5"/>
  <c r="I697" i="5" s="1"/>
  <c r="H696" i="5"/>
  <c r="I696" i="5" s="1"/>
  <c r="H695" i="5"/>
  <c r="I695" i="5" s="1"/>
  <c r="H694" i="5"/>
  <c r="I694" i="5" s="1"/>
  <c r="H693" i="5"/>
  <c r="I693" i="5" s="1"/>
  <c r="H692" i="5"/>
  <c r="I692" i="5" s="1"/>
  <c r="H691" i="5"/>
  <c r="I691" i="5" s="1"/>
  <c r="H690" i="5"/>
  <c r="I690" i="5" s="1"/>
  <c r="H689" i="5"/>
  <c r="I689" i="5" s="1"/>
  <c r="H688" i="5"/>
  <c r="I688" i="5" s="1"/>
  <c r="H687" i="5"/>
  <c r="I687" i="5" s="1"/>
  <c r="H686" i="5"/>
  <c r="I686" i="5" s="1"/>
  <c r="H685" i="5"/>
  <c r="I685" i="5" s="1"/>
  <c r="H684" i="5"/>
  <c r="I684" i="5" s="1"/>
  <c r="H683" i="5"/>
  <c r="I683" i="5" s="1"/>
  <c r="H682" i="5"/>
  <c r="I682" i="5" s="1"/>
  <c r="H681" i="5"/>
  <c r="I681" i="5" s="1"/>
  <c r="H680" i="5"/>
  <c r="I680" i="5" s="1"/>
  <c r="H679" i="5"/>
  <c r="I679" i="5" s="1"/>
  <c r="H678" i="5"/>
  <c r="I678" i="5" s="1"/>
  <c r="H677" i="5"/>
  <c r="I677" i="5" s="1"/>
  <c r="H676" i="5"/>
  <c r="I676" i="5" s="1"/>
  <c r="H675" i="5"/>
  <c r="I675" i="5" s="1"/>
  <c r="H674" i="5"/>
  <c r="I674" i="5" s="1"/>
  <c r="H673" i="5"/>
  <c r="I673" i="5" s="1"/>
  <c r="H672" i="5"/>
  <c r="I672" i="5" s="1"/>
  <c r="H671" i="5"/>
  <c r="I671" i="5" s="1"/>
  <c r="H670" i="5"/>
  <c r="I670" i="5" s="1"/>
  <c r="H669" i="5"/>
  <c r="I669" i="5" s="1"/>
  <c r="H668" i="5"/>
  <c r="I668" i="5" s="1"/>
  <c r="H667" i="5"/>
  <c r="I667" i="5" s="1"/>
  <c r="H666" i="5"/>
  <c r="I666" i="5" s="1"/>
  <c r="H665" i="5"/>
  <c r="I665" i="5" s="1"/>
  <c r="H664" i="5"/>
  <c r="I664" i="5" s="1"/>
  <c r="H663" i="5"/>
  <c r="I663" i="5" s="1"/>
  <c r="H662" i="5"/>
  <c r="I662" i="5" s="1"/>
  <c r="H661" i="5"/>
  <c r="I661" i="5" s="1"/>
  <c r="H660" i="5"/>
  <c r="I660" i="5" s="1"/>
  <c r="H659" i="5"/>
  <c r="I659" i="5" s="1"/>
  <c r="H658" i="5"/>
  <c r="I658" i="5" s="1"/>
  <c r="H657" i="5"/>
  <c r="I657" i="5" s="1"/>
  <c r="H656" i="5"/>
  <c r="I656" i="5" s="1"/>
  <c r="H655" i="5"/>
  <c r="I655" i="5" s="1"/>
  <c r="H654" i="5"/>
  <c r="I654" i="5" s="1"/>
  <c r="H653" i="5"/>
  <c r="I653" i="5" s="1"/>
  <c r="H652" i="5"/>
  <c r="I652" i="5" s="1"/>
  <c r="H651" i="5"/>
  <c r="I651" i="5" s="1"/>
  <c r="H650" i="5"/>
  <c r="I650" i="5" s="1"/>
  <c r="H649" i="5"/>
  <c r="I649" i="5" s="1"/>
  <c r="H648" i="5"/>
  <c r="I648" i="5" s="1"/>
  <c r="H647" i="5"/>
  <c r="I647" i="5" s="1"/>
  <c r="H646" i="5"/>
  <c r="I646" i="5" s="1"/>
  <c r="H645" i="5"/>
  <c r="I645" i="5" s="1"/>
  <c r="H644" i="5"/>
  <c r="I644" i="5" s="1"/>
  <c r="H643" i="5"/>
  <c r="I643" i="5" s="1"/>
  <c r="H642" i="5"/>
  <c r="I642" i="5" s="1"/>
  <c r="H641" i="5"/>
  <c r="I641" i="5" s="1"/>
  <c r="H640" i="5"/>
  <c r="I640" i="5" s="1"/>
  <c r="H639" i="5"/>
  <c r="I639" i="5" s="1"/>
  <c r="H638" i="5"/>
  <c r="I638" i="5" s="1"/>
  <c r="H637" i="5"/>
  <c r="I637" i="5" s="1"/>
  <c r="H636" i="5"/>
  <c r="I636" i="5" s="1"/>
  <c r="H635" i="5"/>
  <c r="I635" i="5" s="1"/>
  <c r="H634" i="5"/>
  <c r="I634" i="5" s="1"/>
  <c r="H633" i="5"/>
  <c r="I633" i="5" s="1"/>
  <c r="H632" i="5"/>
  <c r="I632" i="5" s="1"/>
  <c r="H631" i="5"/>
  <c r="I631" i="5" s="1"/>
  <c r="H630" i="5"/>
  <c r="I630" i="5" s="1"/>
  <c r="H629" i="5"/>
  <c r="I629" i="5" s="1"/>
  <c r="H628" i="5"/>
  <c r="I628" i="5" s="1"/>
  <c r="H627" i="5"/>
  <c r="I627" i="5" s="1"/>
  <c r="H626" i="5"/>
  <c r="I626" i="5" s="1"/>
  <c r="H625" i="5"/>
  <c r="I625" i="5" s="1"/>
  <c r="H624" i="5"/>
  <c r="I624" i="5" s="1"/>
  <c r="H623" i="5"/>
  <c r="I623" i="5" s="1"/>
  <c r="H622" i="5"/>
  <c r="I622" i="5" s="1"/>
  <c r="H621" i="5"/>
  <c r="I621" i="5" s="1"/>
  <c r="H620" i="5"/>
  <c r="I620" i="5" s="1"/>
  <c r="H619" i="5"/>
  <c r="I619" i="5" s="1"/>
  <c r="H618" i="5"/>
  <c r="I618" i="5" s="1"/>
  <c r="H617" i="5"/>
  <c r="I617" i="5" s="1"/>
  <c r="H616" i="5"/>
  <c r="I616" i="5" s="1"/>
  <c r="H615" i="5"/>
  <c r="I615" i="5" s="1"/>
  <c r="H614" i="5"/>
  <c r="I614" i="5" s="1"/>
  <c r="H613" i="5"/>
  <c r="I613" i="5" s="1"/>
  <c r="H612" i="5"/>
  <c r="I612" i="5" s="1"/>
  <c r="H611" i="5"/>
  <c r="I611" i="5" s="1"/>
  <c r="H610" i="5"/>
  <c r="I610" i="5" s="1"/>
  <c r="H609" i="5"/>
  <c r="I609" i="5" s="1"/>
  <c r="H608" i="5"/>
  <c r="I608" i="5" s="1"/>
  <c r="H607" i="5"/>
  <c r="I607" i="5" s="1"/>
  <c r="H606" i="5"/>
  <c r="I606" i="5" s="1"/>
  <c r="H605" i="5"/>
  <c r="I605" i="5" s="1"/>
  <c r="H604" i="5"/>
  <c r="I604" i="5" s="1"/>
  <c r="H603" i="5"/>
  <c r="I603" i="5" s="1"/>
  <c r="H602" i="5"/>
  <c r="I602" i="5" s="1"/>
  <c r="H601" i="5"/>
  <c r="I601" i="5" s="1"/>
  <c r="H600" i="5"/>
  <c r="I600" i="5" s="1"/>
  <c r="H599" i="5"/>
  <c r="I599" i="5" s="1"/>
  <c r="H598" i="5"/>
  <c r="I598" i="5" s="1"/>
  <c r="H597" i="5"/>
  <c r="I597" i="5" s="1"/>
  <c r="H596" i="5"/>
  <c r="I596" i="5" s="1"/>
  <c r="H595" i="5"/>
  <c r="I595" i="5" s="1"/>
  <c r="H594" i="5"/>
  <c r="I594" i="5" s="1"/>
  <c r="H593" i="5"/>
  <c r="I593" i="5" s="1"/>
  <c r="H592" i="5"/>
  <c r="I592" i="5" s="1"/>
  <c r="H591" i="5"/>
  <c r="I591" i="5" s="1"/>
  <c r="H590" i="5"/>
  <c r="I590" i="5" s="1"/>
  <c r="H589" i="5"/>
  <c r="I589" i="5" s="1"/>
  <c r="H588" i="5"/>
  <c r="I588" i="5" s="1"/>
  <c r="H587" i="5"/>
  <c r="I587" i="5" s="1"/>
  <c r="H586" i="5"/>
  <c r="I586" i="5" s="1"/>
  <c r="H585" i="5"/>
  <c r="I585" i="5" s="1"/>
  <c r="H584" i="5"/>
  <c r="I584" i="5" s="1"/>
  <c r="H583" i="5"/>
  <c r="I583" i="5" s="1"/>
  <c r="H582" i="5"/>
  <c r="I582" i="5" s="1"/>
  <c r="H581" i="5"/>
  <c r="I581" i="5" s="1"/>
  <c r="H580" i="5"/>
  <c r="I580" i="5" s="1"/>
  <c r="H579" i="5"/>
  <c r="I579" i="5" s="1"/>
  <c r="H578" i="5"/>
  <c r="I578" i="5" s="1"/>
  <c r="H577" i="5"/>
  <c r="I577" i="5" s="1"/>
  <c r="H576" i="5"/>
  <c r="I576" i="5" s="1"/>
  <c r="H575" i="5"/>
  <c r="I575" i="5" s="1"/>
  <c r="H574" i="5"/>
  <c r="I574" i="5" s="1"/>
  <c r="H573" i="5"/>
  <c r="I573" i="5" s="1"/>
  <c r="H572" i="5"/>
  <c r="I572" i="5" s="1"/>
  <c r="H571" i="5"/>
  <c r="I571" i="5" s="1"/>
  <c r="H570" i="5"/>
  <c r="I570" i="5" s="1"/>
  <c r="H569" i="5"/>
  <c r="I569" i="5" s="1"/>
  <c r="H568" i="5"/>
  <c r="I568" i="5" s="1"/>
  <c r="H567" i="5"/>
  <c r="I567" i="5" s="1"/>
  <c r="H566" i="5"/>
  <c r="I566" i="5" s="1"/>
  <c r="H565" i="5"/>
  <c r="I565" i="5" s="1"/>
  <c r="H564" i="5"/>
  <c r="I564" i="5" s="1"/>
  <c r="H563" i="5"/>
  <c r="I563" i="5" s="1"/>
  <c r="H562" i="5"/>
  <c r="I562" i="5" s="1"/>
  <c r="H561" i="5"/>
  <c r="I561" i="5" s="1"/>
  <c r="H560" i="5"/>
  <c r="I560" i="5" s="1"/>
  <c r="H559" i="5"/>
  <c r="I559" i="5" s="1"/>
  <c r="H558" i="5"/>
  <c r="I558" i="5" s="1"/>
  <c r="H557" i="5"/>
  <c r="I557" i="5" s="1"/>
  <c r="H556" i="5"/>
  <c r="I556" i="5" s="1"/>
  <c r="H555" i="5"/>
  <c r="I555" i="5" s="1"/>
  <c r="H554" i="5"/>
  <c r="I554" i="5" s="1"/>
  <c r="H553" i="5"/>
  <c r="I553" i="5" s="1"/>
  <c r="H552" i="5"/>
  <c r="I552" i="5" s="1"/>
  <c r="H551" i="5"/>
  <c r="I551" i="5" s="1"/>
  <c r="H550" i="5"/>
  <c r="I550" i="5" s="1"/>
  <c r="H549" i="5"/>
  <c r="I549" i="5" s="1"/>
  <c r="H548" i="5"/>
  <c r="I548" i="5" s="1"/>
  <c r="H547" i="5"/>
  <c r="I547" i="5" s="1"/>
  <c r="H546" i="5"/>
  <c r="I546" i="5" s="1"/>
  <c r="H545" i="5"/>
  <c r="I545" i="5" s="1"/>
  <c r="H544" i="5"/>
  <c r="I544" i="5" s="1"/>
  <c r="H543" i="5"/>
  <c r="I543" i="5" s="1"/>
  <c r="H542" i="5"/>
  <c r="I542" i="5" s="1"/>
  <c r="H541" i="5"/>
  <c r="I541" i="5" s="1"/>
  <c r="H540" i="5"/>
  <c r="I540" i="5" s="1"/>
  <c r="H539" i="5"/>
  <c r="I539" i="5" s="1"/>
  <c r="H538" i="5"/>
  <c r="I538" i="5" s="1"/>
  <c r="H537" i="5"/>
  <c r="I537" i="5" s="1"/>
  <c r="H536" i="5"/>
  <c r="I536" i="5" s="1"/>
  <c r="H535" i="5"/>
  <c r="I535" i="5" s="1"/>
  <c r="H534" i="5"/>
  <c r="I534" i="5" s="1"/>
  <c r="H533" i="5"/>
  <c r="I533" i="5" s="1"/>
  <c r="H532" i="5"/>
  <c r="I532" i="5" s="1"/>
  <c r="H531" i="5"/>
  <c r="I531" i="5" s="1"/>
  <c r="H530" i="5"/>
  <c r="I530" i="5" s="1"/>
  <c r="H529" i="5"/>
  <c r="I529" i="5" s="1"/>
  <c r="H528" i="5"/>
  <c r="I528" i="5" s="1"/>
  <c r="H527" i="5"/>
  <c r="I527" i="5" s="1"/>
  <c r="H526" i="5"/>
  <c r="I526" i="5" s="1"/>
  <c r="H525" i="5"/>
  <c r="I525" i="5" s="1"/>
  <c r="H524" i="5"/>
  <c r="I524" i="5" s="1"/>
  <c r="H523" i="5"/>
  <c r="I523" i="5" s="1"/>
  <c r="H522" i="5"/>
  <c r="I522" i="5" s="1"/>
  <c r="H521" i="5"/>
  <c r="I521" i="5" s="1"/>
  <c r="H520" i="5"/>
  <c r="I520" i="5" s="1"/>
  <c r="H519" i="5"/>
  <c r="I519" i="5" s="1"/>
  <c r="H518" i="5"/>
  <c r="I518" i="5" s="1"/>
  <c r="H517" i="5"/>
  <c r="I517" i="5" s="1"/>
  <c r="H516" i="5"/>
  <c r="I516" i="5" s="1"/>
  <c r="H515" i="5"/>
  <c r="I515" i="5" s="1"/>
  <c r="H514" i="5"/>
  <c r="I514" i="5" s="1"/>
  <c r="H513" i="5"/>
  <c r="I513" i="5" s="1"/>
  <c r="H512" i="5"/>
  <c r="I512" i="5" s="1"/>
  <c r="H511" i="5"/>
  <c r="I511" i="5" s="1"/>
  <c r="H510" i="5"/>
  <c r="I510" i="5" s="1"/>
  <c r="H509" i="5"/>
  <c r="I509" i="5" s="1"/>
  <c r="H508" i="5"/>
  <c r="I508" i="5" s="1"/>
  <c r="H507" i="5"/>
  <c r="I507" i="5" s="1"/>
  <c r="H506" i="5"/>
  <c r="I506" i="5" s="1"/>
  <c r="H505" i="5"/>
  <c r="I505" i="5" s="1"/>
  <c r="H504" i="5"/>
  <c r="I504" i="5" s="1"/>
  <c r="H503" i="5"/>
  <c r="I503" i="5" s="1"/>
  <c r="H502" i="5"/>
  <c r="I502" i="5" s="1"/>
  <c r="H501" i="5"/>
  <c r="I501" i="5" s="1"/>
  <c r="H500" i="5"/>
  <c r="I500" i="5" s="1"/>
  <c r="H499" i="5"/>
  <c r="I499" i="5" s="1"/>
  <c r="H498" i="5"/>
  <c r="I498" i="5" s="1"/>
  <c r="H497" i="5"/>
  <c r="I497" i="5" s="1"/>
  <c r="H496" i="5"/>
  <c r="I496" i="5" s="1"/>
  <c r="H495" i="5"/>
  <c r="I495" i="5" s="1"/>
  <c r="H494" i="5"/>
  <c r="I494" i="5" s="1"/>
  <c r="H493" i="5"/>
  <c r="I493" i="5" s="1"/>
  <c r="H492" i="5"/>
  <c r="I492" i="5" s="1"/>
  <c r="H491" i="5"/>
  <c r="I491" i="5" s="1"/>
  <c r="H490" i="5"/>
  <c r="I490" i="5" s="1"/>
  <c r="H489" i="5"/>
  <c r="I489" i="5" s="1"/>
  <c r="H488" i="5"/>
  <c r="I488" i="5" s="1"/>
  <c r="H487" i="5"/>
  <c r="I487" i="5" s="1"/>
  <c r="H486" i="5"/>
  <c r="I486" i="5" s="1"/>
  <c r="H485" i="5"/>
  <c r="I485" i="5" s="1"/>
  <c r="H484" i="5"/>
  <c r="I484" i="5" s="1"/>
  <c r="H483" i="5"/>
  <c r="I483" i="5" s="1"/>
  <c r="H482" i="5"/>
  <c r="I482" i="5" s="1"/>
  <c r="H481" i="5"/>
  <c r="I481" i="5" s="1"/>
  <c r="H480" i="5"/>
  <c r="I480" i="5" s="1"/>
  <c r="H479" i="5"/>
  <c r="I479" i="5" s="1"/>
  <c r="H478" i="5"/>
  <c r="I478" i="5" s="1"/>
  <c r="H477" i="5"/>
  <c r="I477" i="5" s="1"/>
  <c r="H476" i="5"/>
  <c r="I476" i="5" s="1"/>
  <c r="H475" i="5"/>
  <c r="I475" i="5" s="1"/>
  <c r="H474" i="5"/>
  <c r="I474" i="5" s="1"/>
  <c r="H473" i="5"/>
  <c r="I473" i="5" s="1"/>
  <c r="H472" i="5"/>
  <c r="I472" i="5" s="1"/>
  <c r="H471" i="5"/>
  <c r="I471" i="5" s="1"/>
  <c r="H470" i="5"/>
  <c r="I470" i="5" s="1"/>
  <c r="H469" i="5"/>
  <c r="I469" i="5" s="1"/>
  <c r="H468" i="5"/>
  <c r="I468" i="5" s="1"/>
  <c r="H467" i="5"/>
  <c r="I467" i="5" s="1"/>
  <c r="H466" i="5"/>
  <c r="I466" i="5" s="1"/>
  <c r="H465" i="5"/>
  <c r="I465" i="5" s="1"/>
  <c r="H464" i="5"/>
  <c r="I464" i="5" s="1"/>
  <c r="H463" i="5"/>
  <c r="I463" i="5" s="1"/>
  <c r="H462" i="5"/>
  <c r="I462" i="5" s="1"/>
  <c r="H461" i="5"/>
  <c r="I461" i="5" s="1"/>
  <c r="H460" i="5"/>
  <c r="I460" i="5" s="1"/>
  <c r="H459" i="5"/>
  <c r="I459" i="5" s="1"/>
  <c r="H458" i="5"/>
  <c r="I458" i="5" s="1"/>
  <c r="H457" i="5"/>
  <c r="I457" i="5" s="1"/>
  <c r="H456" i="5"/>
  <c r="I456" i="5" s="1"/>
  <c r="H455" i="5"/>
  <c r="I455" i="5" s="1"/>
  <c r="H454" i="5"/>
  <c r="I454" i="5" s="1"/>
  <c r="H453" i="5"/>
  <c r="I453" i="5" s="1"/>
  <c r="H452" i="5"/>
  <c r="I452" i="5" s="1"/>
  <c r="H451" i="5"/>
  <c r="I451" i="5" s="1"/>
  <c r="H450" i="5"/>
  <c r="I450" i="5" s="1"/>
  <c r="H449" i="5"/>
  <c r="I449" i="5" s="1"/>
  <c r="H448" i="5"/>
  <c r="I448" i="5" s="1"/>
  <c r="H447" i="5"/>
  <c r="I447" i="5" s="1"/>
  <c r="H446" i="5"/>
  <c r="I446" i="5" s="1"/>
  <c r="H445" i="5"/>
  <c r="I445" i="5" s="1"/>
  <c r="H444" i="5"/>
  <c r="I444" i="5" s="1"/>
  <c r="H443" i="5"/>
  <c r="I443" i="5" s="1"/>
  <c r="H442" i="5"/>
  <c r="I442" i="5" s="1"/>
  <c r="H441" i="5"/>
  <c r="I441" i="5" s="1"/>
  <c r="H440" i="5"/>
  <c r="I440" i="5" s="1"/>
  <c r="H439" i="5"/>
  <c r="I439" i="5" s="1"/>
  <c r="H438" i="5"/>
  <c r="I438" i="5" s="1"/>
  <c r="H437" i="5"/>
  <c r="I437" i="5" s="1"/>
  <c r="H436" i="5"/>
  <c r="I436" i="5" s="1"/>
  <c r="H435" i="5"/>
  <c r="I435" i="5" s="1"/>
  <c r="H434" i="5"/>
  <c r="I434" i="5" s="1"/>
  <c r="H433" i="5"/>
  <c r="I433" i="5" s="1"/>
  <c r="H432" i="5"/>
  <c r="I432" i="5" s="1"/>
  <c r="H431" i="5"/>
  <c r="I431" i="5" s="1"/>
  <c r="H430" i="5"/>
  <c r="I430" i="5" s="1"/>
  <c r="H429" i="5"/>
  <c r="I429" i="5" s="1"/>
  <c r="H428" i="5"/>
  <c r="I428" i="5" s="1"/>
  <c r="H427" i="5"/>
  <c r="I427" i="5" s="1"/>
  <c r="H426" i="5"/>
  <c r="I426" i="5" s="1"/>
  <c r="H425" i="5"/>
  <c r="I425" i="5" s="1"/>
  <c r="H424" i="5"/>
  <c r="I424" i="5" s="1"/>
  <c r="H423" i="5"/>
  <c r="I423" i="5" s="1"/>
  <c r="H422" i="5"/>
  <c r="I422" i="5" s="1"/>
  <c r="H421" i="5"/>
  <c r="I421" i="5" s="1"/>
  <c r="H420" i="5"/>
  <c r="I420" i="5" s="1"/>
  <c r="H419" i="5"/>
  <c r="I419" i="5" s="1"/>
  <c r="H418" i="5"/>
  <c r="I418" i="5" s="1"/>
  <c r="H417" i="5"/>
  <c r="I417" i="5" s="1"/>
  <c r="H416" i="5"/>
  <c r="I416" i="5" s="1"/>
  <c r="H415" i="5"/>
  <c r="I415" i="5" s="1"/>
  <c r="H414" i="5"/>
  <c r="I414" i="5" s="1"/>
  <c r="H413" i="5"/>
  <c r="I413" i="5" s="1"/>
  <c r="H412" i="5"/>
  <c r="I412" i="5" s="1"/>
  <c r="H411" i="5"/>
  <c r="I411" i="5" s="1"/>
  <c r="H410" i="5"/>
  <c r="I410" i="5" s="1"/>
  <c r="H409" i="5"/>
  <c r="I409" i="5" s="1"/>
  <c r="H408" i="5"/>
  <c r="I408" i="5" s="1"/>
  <c r="H407" i="5"/>
  <c r="I407" i="5" s="1"/>
  <c r="H406" i="5"/>
  <c r="I406" i="5" s="1"/>
  <c r="H405" i="5"/>
  <c r="I405" i="5" s="1"/>
  <c r="H404" i="5"/>
  <c r="I404" i="5" s="1"/>
  <c r="H403" i="5"/>
  <c r="I403" i="5" s="1"/>
  <c r="H402" i="5"/>
  <c r="I402" i="5" s="1"/>
  <c r="H401" i="5"/>
  <c r="I401" i="5" s="1"/>
  <c r="H400" i="5"/>
  <c r="I400" i="5" s="1"/>
  <c r="H399" i="5"/>
  <c r="I399" i="5" s="1"/>
  <c r="H398" i="5"/>
  <c r="I398" i="5" s="1"/>
  <c r="H397" i="5"/>
  <c r="I397" i="5" s="1"/>
  <c r="H396" i="5"/>
  <c r="I396" i="5" s="1"/>
  <c r="H395" i="5"/>
  <c r="I395" i="5" s="1"/>
  <c r="H394" i="5"/>
  <c r="I394" i="5" s="1"/>
  <c r="H393" i="5"/>
  <c r="I393" i="5" s="1"/>
  <c r="H392" i="5"/>
  <c r="I392" i="5" s="1"/>
  <c r="H391" i="5"/>
  <c r="I391" i="5" s="1"/>
  <c r="H390" i="5"/>
  <c r="I390" i="5" s="1"/>
  <c r="H389" i="5"/>
  <c r="I389" i="5" s="1"/>
  <c r="H388" i="5"/>
  <c r="I388" i="5" s="1"/>
  <c r="H387" i="5"/>
  <c r="I387" i="5" s="1"/>
  <c r="H386" i="5"/>
  <c r="I386" i="5" s="1"/>
  <c r="H385" i="5"/>
  <c r="I385" i="5" s="1"/>
  <c r="H384" i="5"/>
  <c r="I384" i="5" s="1"/>
  <c r="H383" i="5"/>
  <c r="I383" i="5" s="1"/>
  <c r="H382" i="5"/>
  <c r="I382" i="5" s="1"/>
  <c r="H381" i="5"/>
  <c r="I381" i="5" s="1"/>
  <c r="H380" i="5"/>
  <c r="I380" i="5" s="1"/>
  <c r="H379" i="5"/>
  <c r="I379" i="5" s="1"/>
  <c r="H378" i="5"/>
  <c r="I378" i="5" s="1"/>
  <c r="H377" i="5"/>
  <c r="I377" i="5" s="1"/>
  <c r="H376" i="5"/>
  <c r="I376" i="5" s="1"/>
  <c r="H375" i="5"/>
  <c r="I375" i="5" s="1"/>
  <c r="H374" i="5"/>
  <c r="I374" i="5" s="1"/>
  <c r="H373" i="5"/>
  <c r="I373" i="5" s="1"/>
  <c r="H372" i="5"/>
  <c r="I372" i="5" s="1"/>
  <c r="H371" i="5"/>
  <c r="I371" i="5" s="1"/>
  <c r="H370" i="5"/>
  <c r="I370" i="5" s="1"/>
  <c r="H369" i="5"/>
  <c r="I369" i="5" s="1"/>
  <c r="H368" i="5"/>
  <c r="I368" i="5" s="1"/>
  <c r="H367" i="5"/>
  <c r="I367" i="5" s="1"/>
  <c r="H366" i="5"/>
  <c r="I366" i="5" s="1"/>
  <c r="H365" i="5"/>
  <c r="I365" i="5" s="1"/>
  <c r="H364" i="5"/>
  <c r="I364" i="5" s="1"/>
  <c r="H363" i="5"/>
  <c r="I363" i="5" s="1"/>
  <c r="H362" i="5"/>
  <c r="I362" i="5" s="1"/>
  <c r="H361" i="5"/>
  <c r="I361" i="5" s="1"/>
  <c r="H360" i="5"/>
  <c r="I360" i="5" s="1"/>
  <c r="H359" i="5"/>
  <c r="I359" i="5" s="1"/>
  <c r="H358" i="5"/>
  <c r="I358" i="5" s="1"/>
  <c r="H357" i="5"/>
  <c r="I357" i="5" s="1"/>
  <c r="H356" i="5"/>
  <c r="I356" i="5" s="1"/>
  <c r="H355" i="5"/>
  <c r="I355" i="5" s="1"/>
  <c r="H354" i="5"/>
  <c r="I354" i="5" s="1"/>
  <c r="H353" i="5"/>
  <c r="I353" i="5" s="1"/>
  <c r="H352" i="5"/>
  <c r="I352" i="5" s="1"/>
  <c r="H351" i="5"/>
  <c r="I351" i="5" s="1"/>
  <c r="H350" i="5"/>
  <c r="I350" i="5" s="1"/>
  <c r="H349" i="5"/>
  <c r="I349" i="5" s="1"/>
  <c r="H348" i="5"/>
  <c r="I348" i="5" s="1"/>
  <c r="H347" i="5"/>
  <c r="I347" i="5" s="1"/>
  <c r="H346" i="5"/>
  <c r="I346" i="5" s="1"/>
  <c r="H345" i="5"/>
  <c r="I345" i="5" s="1"/>
  <c r="H344" i="5"/>
  <c r="I344" i="5" s="1"/>
  <c r="H343" i="5"/>
  <c r="I343" i="5" s="1"/>
  <c r="H342" i="5"/>
  <c r="I342" i="5" s="1"/>
  <c r="H341" i="5"/>
  <c r="I341" i="5" s="1"/>
  <c r="H340" i="5"/>
  <c r="I340" i="5" s="1"/>
  <c r="H339" i="5"/>
  <c r="I339" i="5" s="1"/>
  <c r="H338" i="5"/>
  <c r="I338" i="5" s="1"/>
  <c r="H337" i="5"/>
  <c r="I337" i="5" s="1"/>
  <c r="H336" i="5"/>
  <c r="I336" i="5" s="1"/>
  <c r="H335" i="5"/>
  <c r="I335" i="5" s="1"/>
  <c r="H334" i="5"/>
  <c r="I334" i="5" s="1"/>
  <c r="H333" i="5"/>
  <c r="I333" i="5" s="1"/>
  <c r="H332" i="5"/>
  <c r="I332" i="5" s="1"/>
  <c r="H331" i="5"/>
  <c r="I331" i="5" s="1"/>
  <c r="H330" i="5"/>
  <c r="I330" i="5" s="1"/>
  <c r="H329" i="5"/>
  <c r="I329" i="5" s="1"/>
  <c r="H328" i="5"/>
  <c r="I328" i="5" s="1"/>
  <c r="H327" i="5"/>
  <c r="I327" i="5" s="1"/>
  <c r="H326" i="5"/>
  <c r="I326" i="5" s="1"/>
  <c r="H325" i="5"/>
  <c r="I325" i="5" s="1"/>
  <c r="H324" i="5"/>
  <c r="I324" i="5" s="1"/>
  <c r="H323" i="5"/>
  <c r="I323" i="5" s="1"/>
  <c r="H322" i="5"/>
  <c r="I322" i="5" s="1"/>
  <c r="H321" i="5"/>
  <c r="I321" i="5" s="1"/>
  <c r="H320" i="5"/>
  <c r="I320" i="5" s="1"/>
  <c r="H319" i="5"/>
  <c r="I319" i="5" s="1"/>
  <c r="H318" i="5"/>
  <c r="I318" i="5" s="1"/>
  <c r="H317" i="5"/>
  <c r="I317" i="5" s="1"/>
  <c r="H316" i="5"/>
  <c r="I316" i="5" s="1"/>
  <c r="H315" i="5"/>
  <c r="I315" i="5" s="1"/>
  <c r="H314" i="5"/>
  <c r="I314" i="5" s="1"/>
  <c r="H313" i="5"/>
  <c r="I313" i="5" s="1"/>
  <c r="H312" i="5"/>
  <c r="I312" i="5" s="1"/>
  <c r="H311" i="5"/>
  <c r="I311" i="5" s="1"/>
  <c r="H310" i="5"/>
  <c r="I310" i="5" s="1"/>
  <c r="H309" i="5"/>
  <c r="I309" i="5" s="1"/>
  <c r="H308" i="5"/>
  <c r="I308" i="5" s="1"/>
  <c r="H307" i="5"/>
  <c r="I307" i="5" s="1"/>
  <c r="H306" i="5"/>
  <c r="I306" i="5" s="1"/>
  <c r="H305" i="5"/>
  <c r="I305" i="5" s="1"/>
  <c r="H304" i="5"/>
  <c r="I304" i="5" s="1"/>
  <c r="H303" i="5"/>
  <c r="I303" i="5" s="1"/>
  <c r="H302" i="5"/>
  <c r="I302" i="5" s="1"/>
  <c r="H301" i="5"/>
  <c r="I301" i="5" s="1"/>
  <c r="H300" i="5"/>
  <c r="I300" i="5" s="1"/>
  <c r="H299" i="5"/>
  <c r="I299" i="5" s="1"/>
  <c r="H298" i="5"/>
  <c r="I298" i="5" s="1"/>
  <c r="H297" i="5"/>
  <c r="I297" i="5" s="1"/>
  <c r="H296" i="5"/>
  <c r="I296" i="5" s="1"/>
  <c r="H295" i="5"/>
  <c r="I295" i="5" s="1"/>
  <c r="H294" i="5"/>
  <c r="I294" i="5" s="1"/>
  <c r="H293" i="5"/>
  <c r="I293" i="5" s="1"/>
  <c r="H292" i="5"/>
  <c r="I292" i="5" s="1"/>
  <c r="H291" i="5"/>
  <c r="I291" i="5" s="1"/>
  <c r="H290" i="5"/>
  <c r="I290" i="5" s="1"/>
  <c r="H289" i="5"/>
  <c r="I289" i="5" s="1"/>
  <c r="H288" i="5"/>
  <c r="I288" i="5" s="1"/>
  <c r="H287" i="5"/>
  <c r="I287" i="5" s="1"/>
  <c r="H286" i="5"/>
  <c r="I286" i="5" s="1"/>
  <c r="H285" i="5"/>
  <c r="I285" i="5" s="1"/>
  <c r="H284" i="5"/>
  <c r="I284" i="5" s="1"/>
  <c r="H283" i="5"/>
  <c r="I283" i="5" s="1"/>
  <c r="H282" i="5"/>
  <c r="I282" i="5" s="1"/>
  <c r="H281" i="5"/>
  <c r="I281" i="5" s="1"/>
  <c r="H280" i="5"/>
  <c r="I280" i="5" s="1"/>
  <c r="H279" i="5"/>
  <c r="I279" i="5" s="1"/>
  <c r="H278" i="5"/>
  <c r="I278" i="5" s="1"/>
  <c r="H277" i="5"/>
  <c r="I277" i="5" s="1"/>
  <c r="H276" i="5"/>
  <c r="I276" i="5" s="1"/>
  <c r="H275" i="5"/>
  <c r="I275" i="5" s="1"/>
  <c r="H274" i="5"/>
  <c r="I274" i="5" s="1"/>
  <c r="H273" i="5"/>
  <c r="I273" i="5" s="1"/>
  <c r="H272" i="5"/>
  <c r="I272" i="5" s="1"/>
  <c r="H271" i="5"/>
  <c r="I271" i="5" s="1"/>
  <c r="H270" i="5"/>
  <c r="I270" i="5" s="1"/>
  <c r="H269" i="5"/>
  <c r="I269" i="5" s="1"/>
  <c r="H268" i="5"/>
  <c r="I268" i="5" s="1"/>
  <c r="H267" i="5"/>
  <c r="I267" i="5" s="1"/>
  <c r="H266" i="5"/>
  <c r="I266" i="5" s="1"/>
  <c r="H265" i="5"/>
  <c r="I265" i="5" s="1"/>
  <c r="H264" i="5"/>
  <c r="I264" i="5" s="1"/>
  <c r="H263" i="5"/>
  <c r="I263" i="5" s="1"/>
  <c r="H262" i="5"/>
  <c r="I262" i="5" s="1"/>
  <c r="H261" i="5"/>
  <c r="I261" i="5" s="1"/>
  <c r="H260" i="5"/>
  <c r="I260" i="5" s="1"/>
  <c r="H259" i="5"/>
  <c r="I259" i="5" s="1"/>
  <c r="H258" i="5"/>
  <c r="I258" i="5" s="1"/>
  <c r="H257" i="5"/>
  <c r="I257" i="5" s="1"/>
  <c r="H256" i="5"/>
  <c r="I256" i="5" s="1"/>
  <c r="H255" i="5"/>
  <c r="I255" i="5" s="1"/>
  <c r="H254" i="5"/>
  <c r="I254" i="5" s="1"/>
  <c r="H253" i="5"/>
  <c r="I253" i="5" s="1"/>
  <c r="H252" i="5"/>
  <c r="I252" i="5" s="1"/>
  <c r="H251" i="5"/>
  <c r="I251" i="5" s="1"/>
  <c r="H250" i="5"/>
  <c r="I250" i="5" s="1"/>
  <c r="H249" i="5"/>
  <c r="I249" i="5" s="1"/>
  <c r="H248" i="5"/>
  <c r="I248" i="5" s="1"/>
  <c r="H247" i="5"/>
  <c r="I247" i="5" s="1"/>
  <c r="H246" i="5"/>
  <c r="I246" i="5" s="1"/>
  <c r="H245" i="5"/>
  <c r="I245" i="5" s="1"/>
  <c r="H244" i="5"/>
  <c r="I244" i="5" s="1"/>
  <c r="H243" i="5"/>
  <c r="I243" i="5" s="1"/>
  <c r="H242" i="5"/>
  <c r="I242" i="5" s="1"/>
  <c r="H241" i="5"/>
  <c r="I241" i="5" s="1"/>
  <c r="H240" i="5"/>
  <c r="I240" i="5" s="1"/>
  <c r="H239" i="5"/>
  <c r="I239" i="5" s="1"/>
  <c r="H238" i="5"/>
  <c r="I238" i="5" s="1"/>
  <c r="H237" i="5"/>
  <c r="I237" i="5" s="1"/>
  <c r="H236" i="5"/>
  <c r="I236" i="5" s="1"/>
  <c r="H235" i="5"/>
  <c r="I235" i="5" s="1"/>
  <c r="H234" i="5"/>
  <c r="I234" i="5" s="1"/>
  <c r="H233" i="5"/>
  <c r="I233" i="5" s="1"/>
  <c r="H232" i="5"/>
  <c r="I232" i="5" s="1"/>
  <c r="H231" i="5"/>
  <c r="I231" i="5" s="1"/>
  <c r="H230" i="5"/>
  <c r="I230" i="5" s="1"/>
  <c r="H229" i="5"/>
  <c r="I229" i="5" s="1"/>
  <c r="H228" i="5"/>
  <c r="I228" i="5" s="1"/>
  <c r="H227" i="5"/>
  <c r="I227" i="5" s="1"/>
  <c r="H226" i="5"/>
  <c r="I226" i="5" s="1"/>
  <c r="H225" i="5"/>
  <c r="I225" i="5" s="1"/>
  <c r="H224" i="5"/>
  <c r="I224" i="5" s="1"/>
  <c r="H223" i="5"/>
  <c r="I223" i="5" s="1"/>
  <c r="H222" i="5"/>
  <c r="I222" i="5" s="1"/>
  <c r="H221" i="5"/>
  <c r="I221" i="5" s="1"/>
  <c r="H220" i="5"/>
  <c r="I220" i="5" s="1"/>
  <c r="H219" i="5"/>
  <c r="I219" i="5" s="1"/>
  <c r="H218" i="5"/>
  <c r="I218" i="5" s="1"/>
  <c r="H217" i="5"/>
  <c r="I217" i="5" s="1"/>
  <c r="H216" i="5"/>
  <c r="I216" i="5" s="1"/>
  <c r="H215" i="5"/>
  <c r="I215" i="5" s="1"/>
  <c r="H214" i="5"/>
  <c r="I214" i="5" s="1"/>
  <c r="H213" i="5"/>
  <c r="I213" i="5" s="1"/>
  <c r="H212" i="5"/>
  <c r="I212" i="5" s="1"/>
  <c r="H211" i="5"/>
  <c r="I211" i="5" s="1"/>
  <c r="H210" i="5"/>
  <c r="I210" i="5" s="1"/>
  <c r="H209" i="5"/>
  <c r="I209" i="5" s="1"/>
  <c r="H208" i="5"/>
  <c r="I208" i="5" s="1"/>
  <c r="H207" i="5"/>
  <c r="I207" i="5" s="1"/>
  <c r="H206" i="5"/>
  <c r="I206" i="5" s="1"/>
  <c r="H205" i="5"/>
  <c r="I205" i="5" s="1"/>
  <c r="H204" i="5"/>
  <c r="I204" i="5" s="1"/>
  <c r="H203" i="5"/>
  <c r="I203" i="5" s="1"/>
  <c r="H202" i="5"/>
  <c r="I202" i="5" s="1"/>
  <c r="H201" i="5"/>
  <c r="I201" i="5" s="1"/>
  <c r="H200" i="5"/>
  <c r="I200" i="5" s="1"/>
  <c r="H199" i="5"/>
  <c r="I199" i="5" s="1"/>
  <c r="H198" i="5"/>
  <c r="I198" i="5" s="1"/>
  <c r="H197" i="5"/>
  <c r="I197" i="5" s="1"/>
  <c r="H196" i="5"/>
  <c r="I196" i="5" s="1"/>
  <c r="H195" i="5"/>
  <c r="I195" i="5" s="1"/>
  <c r="H194" i="5"/>
  <c r="I194" i="5" s="1"/>
  <c r="H193" i="5"/>
  <c r="I193" i="5" s="1"/>
  <c r="H192" i="5"/>
  <c r="I192" i="5" s="1"/>
  <c r="H191" i="5"/>
  <c r="I191" i="5" s="1"/>
  <c r="H190" i="5"/>
  <c r="I190" i="5" s="1"/>
  <c r="H189" i="5"/>
  <c r="I189" i="5" s="1"/>
  <c r="H188" i="5"/>
  <c r="I188" i="5" s="1"/>
  <c r="H187" i="5"/>
  <c r="I187" i="5" s="1"/>
  <c r="H186" i="5"/>
  <c r="I186" i="5" s="1"/>
  <c r="H185" i="5"/>
  <c r="I185" i="5" s="1"/>
  <c r="H184" i="5"/>
  <c r="I184" i="5" s="1"/>
  <c r="H183" i="5"/>
  <c r="I183" i="5" s="1"/>
  <c r="H182" i="5"/>
  <c r="I182" i="5" s="1"/>
  <c r="H181" i="5"/>
  <c r="I181" i="5" s="1"/>
  <c r="H180" i="5"/>
  <c r="I180" i="5" s="1"/>
  <c r="H179" i="5"/>
  <c r="I179" i="5" s="1"/>
  <c r="H178" i="5"/>
  <c r="I178" i="5" s="1"/>
  <c r="H177" i="5"/>
  <c r="I177" i="5" s="1"/>
  <c r="H176" i="5"/>
  <c r="I176" i="5" s="1"/>
  <c r="H175" i="5"/>
  <c r="I175" i="5" s="1"/>
  <c r="H174" i="5"/>
  <c r="I174" i="5" s="1"/>
  <c r="H173" i="5"/>
  <c r="I173" i="5" s="1"/>
  <c r="H172" i="5"/>
  <c r="I172" i="5" s="1"/>
  <c r="H171" i="5"/>
  <c r="I171" i="5" s="1"/>
  <c r="H170" i="5"/>
  <c r="I170" i="5" s="1"/>
  <c r="H169" i="5"/>
  <c r="I169" i="5" s="1"/>
  <c r="H168" i="5"/>
  <c r="I168" i="5" s="1"/>
  <c r="H167" i="5"/>
  <c r="I167" i="5" s="1"/>
  <c r="H166" i="5"/>
  <c r="I166" i="5" s="1"/>
  <c r="H165" i="5"/>
  <c r="I165" i="5" s="1"/>
  <c r="H164" i="5"/>
  <c r="I164" i="5" s="1"/>
  <c r="H163" i="5"/>
  <c r="I163" i="5" s="1"/>
  <c r="H162" i="5"/>
  <c r="I162" i="5" s="1"/>
  <c r="H161" i="5"/>
  <c r="I161" i="5" s="1"/>
  <c r="H160" i="5"/>
  <c r="I160" i="5" s="1"/>
  <c r="H159" i="5"/>
  <c r="I159" i="5" s="1"/>
  <c r="H158" i="5"/>
  <c r="I158" i="5" s="1"/>
  <c r="H157" i="5"/>
  <c r="I157" i="5" s="1"/>
  <c r="H156" i="5"/>
  <c r="I156" i="5" s="1"/>
  <c r="H155" i="5"/>
  <c r="I155" i="5" s="1"/>
  <c r="H154" i="5"/>
  <c r="I154" i="5" s="1"/>
  <c r="H153" i="5"/>
  <c r="I153" i="5" s="1"/>
  <c r="H152" i="5"/>
  <c r="I152" i="5" s="1"/>
  <c r="H151" i="5"/>
  <c r="I151" i="5" s="1"/>
  <c r="H150" i="5"/>
  <c r="I150" i="5" s="1"/>
  <c r="H149" i="5"/>
  <c r="I149" i="5" s="1"/>
  <c r="H148" i="5"/>
  <c r="I148" i="5" s="1"/>
  <c r="H147" i="5"/>
  <c r="I147" i="5" s="1"/>
  <c r="H146" i="5"/>
  <c r="I146" i="5" s="1"/>
  <c r="H145" i="5"/>
  <c r="I145" i="5" s="1"/>
  <c r="H144" i="5"/>
  <c r="I144" i="5" s="1"/>
  <c r="H143" i="5"/>
  <c r="I143" i="5" s="1"/>
  <c r="H142" i="5"/>
  <c r="I142" i="5" s="1"/>
  <c r="H141" i="5"/>
  <c r="I141" i="5" s="1"/>
  <c r="H140" i="5"/>
  <c r="I140" i="5" s="1"/>
  <c r="H139" i="5"/>
  <c r="I139" i="5" s="1"/>
  <c r="H138" i="5"/>
  <c r="I138" i="5" s="1"/>
  <c r="H137" i="5"/>
  <c r="I137" i="5" s="1"/>
  <c r="H136" i="5"/>
  <c r="I136" i="5" s="1"/>
  <c r="H135" i="5"/>
  <c r="I135" i="5" s="1"/>
  <c r="H134" i="5"/>
  <c r="I134" i="5" s="1"/>
  <c r="H133" i="5"/>
  <c r="I133" i="5" s="1"/>
  <c r="H132" i="5"/>
  <c r="I132" i="5" s="1"/>
  <c r="H131" i="5"/>
  <c r="I131" i="5" s="1"/>
  <c r="H130" i="5"/>
  <c r="I130" i="5" s="1"/>
  <c r="H129" i="5"/>
  <c r="I129" i="5" s="1"/>
  <c r="H128" i="5"/>
  <c r="I128" i="5" s="1"/>
  <c r="H127" i="5"/>
  <c r="I127" i="5" s="1"/>
  <c r="H126" i="5"/>
  <c r="I126" i="5" s="1"/>
  <c r="H125" i="5"/>
  <c r="I125" i="5" s="1"/>
  <c r="H124" i="5"/>
  <c r="I124" i="5" s="1"/>
  <c r="H123" i="5"/>
  <c r="I123" i="5" s="1"/>
  <c r="H122" i="5"/>
  <c r="I122" i="5" s="1"/>
  <c r="H121" i="5"/>
  <c r="I121" i="5" s="1"/>
  <c r="H120" i="5"/>
  <c r="I120" i="5" s="1"/>
  <c r="H119" i="5"/>
  <c r="I119" i="5" s="1"/>
  <c r="H118" i="5"/>
  <c r="I118" i="5" s="1"/>
  <c r="H117" i="5"/>
  <c r="I117" i="5" s="1"/>
  <c r="H116" i="5"/>
  <c r="I116" i="5" s="1"/>
  <c r="H115" i="5"/>
  <c r="I115" i="5" s="1"/>
  <c r="H114" i="5"/>
  <c r="I114" i="5" s="1"/>
  <c r="H113" i="5"/>
  <c r="I113" i="5" s="1"/>
  <c r="H112" i="5"/>
  <c r="I112" i="5" s="1"/>
  <c r="H111" i="5"/>
  <c r="I111" i="5" s="1"/>
  <c r="H110" i="5"/>
  <c r="I110" i="5" s="1"/>
  <c r="H109" i="5"/>
  <c r="I109" i="5" s="1"/>
  <c r="H108" i="5"/>
  <c r="I108" i="5" s="1"/>
  <c r="H107" i="5"/>
  <c r="I107" i="5" s="1"/>
  <c r="H106" i="5"/>
  <c r="I106" i="5" s="1"/>
  <c r="H105" i="5"/>
  <c r="I105" i="5" s="1"/>
  <c r="H104" i="5"/>
  <c r="I104" i="5" s="1"/>
  <c r="H103" i="5"/>
  <c r="I103" i="5" s="1"/>
  <c r="H102" i="5"/>
  <c r="I102" i="5" s="1"/>
  <c r="H101" i="5"/>
  <c r="I101" i="5" s="1"/>
  <c r="H100" i="5"/>
  <c r="I100" i="5" s="1"/>
  <c r="H99" i="5"/>
  <c r="I99" i="5" s="1"/>
  <c r="H98" i="5"/>
  <c r="I98" i="5" s="1"/>
  <c r="H97" i="5"/>
  <c r="I97" i="5" s="1"/>
  <c r="H96" i="5"/>
  <c r="I96" i="5" s="1"/>
  <c r="H95" i="5"/>
  <c r="I95" i="5" s="1"/>
  <c r="H94" i="5"/>
  <c r="I94" i="5" s="1"/>
  <c r="H93" i="5"/>
  <c r="I93" i="5" s="1"/>
  <c r="H92" i="5"/>
  <c r="I92" i="5" s="1"/>
  <c r="H91" i="5"/>
  <c r="I91" i="5" s="1"/>
  <c r="H90" i="5"/>
  <c r="I90" i="5" s="1"/>
  <c r="H89" i="5"/>
  <c r="I89" i="5" s="1"/>
  <c r="H88" i="5"/>
  <c r="I88" i="5" s="1"/>
  <c r="H87" i="5"/>
  <c r="I87" i="5" s="1"/>
  <c r="H86" i="5"/>
  <c r="I86" i="5" s="1"/>
  <c r="H85" i="5"/>
  <c r="I85" i="5" s="1"/>
  <c r="H84" i="5"/>
  <c r="I84" i="5" s="1"/>
  <c r="H83" i="5"/>
  <c r="I83" i="5" s="1"/>
  <c r="H82" i="5"/>
  <c r="I82" i="5" s="1"/>
  <c r="H81" i="5"/>
  <c r="I81" i="5" s="1"/>
  <c r="H80" i="5"/>
  <c r="I80" i="5" s="1"/>
  <c r="H79" i="5"/>
  <c r="I79" i="5" s="1"/>
  <c r="H78" i="5"/>
  <c r="I78" i="5" s="1"/>
  <c r="H77" i="5"/>
  <c r="I77" i="5" s="1"/>
  <c r="H76" i="5"/>
  <c r="I76" i="5" s="1"/>
  <c r="H75" i="5"/>
  <c r="I75" i="5" s="1"/>
  <c r="H74" i="5"/>
  <c r="I74" i="5" s="1"/>
  <c r="H73" i="5"/>
  <c r="I73" i="5" s="1"/>
  <c r="H72" i="5"/>
  <c r="I72" i="5" s="1"/>
  <c r="H71" i="5"/>
  <c r="I71" i="5" s="1"/>
  <c r="H70" i="5"/>
  <c r="I70" i="5" s="1"/>
  <c r="H69" i="5"/>
  <c r="I69" i="5" s="1"/>
  <c r="H68" i="5"/>
  <c r="I68" i="5" s="1"/>
  <c r="H67" i="5"/>
  <c r="I67" i="5" s="1"/>
  <c r="H66" i="5"/>
  <c r="I66" i="5" s="1"/>
  <c r="H65" i="5"/>
  <c r="I65" i="5" s="1"/>
  <c r="H64" i="5"/>
  <c r="I64" i="5" s="1"/>
  <c r="H63" i="5"/>
  <c r="I63" i="5" s="1"/>
  <c r="H62" i="5"/>
  <c r="I62" i="5" s="1"/>
  <c r="H61" i="5"/>
  <c r="I61" i="5" s="1"/>
  <c r="H60" i="5"/>
  <c r="I60" i="5" s="1"/>
  <c r="H59" i="5"/>
  <c r="I59" i="5" s="1"/>
  <c r="H58" i="5"/>
  <c r="I58" i="5" s="1"/>
  <c r="H57" i="5"/>
  <c r="I57" i="5" s="1"/>
  <c r="H56" i="5"/>
  <c r="I56" i="5" s="1"/>
  <c r="H55" i="5"/>
  <c r="I55" i="5" s="1"/>
  <c r="H54" i="5"/>
  <c r="I54" i="5" s="1"/>
  <c r="H53" i="5"/>
  <c r="I53" i="5" s="1"/>
  <c r="H52" i="5"/>
  <c r="I52" i="5" s="1"/>
  <c r="H51" i="5"/>
  <c r="I51" i="5" s="1"/>
  <c r="H50" i="5"/>
  <c r="I50" i="5" s="1"/>
  <c r="H49" i="5"/>
  <c r="I49" i="5" s="1"/>
  <c r="H48" i="5"/>
  <c r="I48" i="5" s="1"/>
  <c r="H47" i="5"/>
  <c r="I47" i="5" s="1"/>
  <c r="H46" i="5"/>
  <c r="I46" i="5" s="1"/>
  <c r="H45" i="5"/>
  <c r="I45" i="5" s="1"/>
  <c r="H44" i="5"/>
  <c r="I44" i="5" s="1"/>
  <c r="H43" i="5"/>
  <c r="I43" i="5" s="1"/>
  <c r="H42" i="5"/>
  <c r="I42" i="5" s="1"/>
  <c r="H41" i="5"/>
  <c r="I41" i="5" s="1"/>
  <c r="H40" i="5"/>
  <c r="I40" i="5" s="1"/>
  <c r="H39" i="5"/>
  <c r="I39" i="5" s="1"/>
  <c r="H38" i="5"/>
  <c r="I38" i="5" s="1"/>
  <c r="H37" i="5"/>
  <c r="I37" i="5" s="1"/>
  <c r="H36" i="5"/>
  <c r="I36" i="5" s="1"/>
  <c r="H35" i="5"/>
  <c r="I35" i="5" s="1"/>
  <c r="H34" i="5"/>
  <c r="I34" i="5" s="1"/>
  <c r="H33" i="5"/>
  <c r="I33" i="5" s="1"/>
  <c r="H32" i="5"/>
  <c r="I32" i="5" s="1"/>
  <c r="H31" i="5"/>
  <c r="I31" i="5" s="1"/>
  <c r="H30" i="5"/>
  <c r="I30" i="5" s="1"/>
  <c r="H29" i="5"/>
  <c r="I29" i="5" s="1"/>
  <c r="H28" i="5"/>
  <c r="I28" i="5" s="1"/>
  <c r="H27" i="5"/>
  <c r="I27" i="5" s="1"/>
  <c r="H26" i="5"/>
  <c r="I26" i="5" s="1"/>
  <c r="H25" i="5"/>
  <c r="I25" i="5" s="1"/>
  <c r="H24" i="5"/>
  <c r="I24" i="5" s="1"/>
  <c r="H23" i="5"/>
  <c r="I23" i="5" s="1"/>
  <c r="H22" i="5"/>
  <c r="I22" i="5" s="1"/>
  <c r="H21" i="5"/>
  <c r="I21" i="5" s="1"/>
  <c r="H20" i="5"/>
  <c r="I20" i="5" s="1"/>
  <c r="H19" i="5"/>
  <c r="I19" i="5" s="1"/>
  <c r="H18" i="5"/>
  <c r="I18" i="5" s="1"/>
  <c r="H17" i="5"/>
  <c r="I17" i="5" s="1"/>
  <c r="H16" i="5"/>
  <c r="I16" i="5" s="1"/>
  <c r="H15" i="5"/>
  <c r="I15" i="5" s="1"/>
  <c r="H14" i="5"/>
  <c r="I14" i="5" s="1"/>
  <c r="H13" i="5"/>
  <c r="I13" i="5" s="1"/>
  <c r="H12" i="5"/>
  <c r="I12" i="5" s="1"/>
  <c r="H11" i="5"/>
  <c r="I11" i="5" s="1"/>
  <c r="H10" i="5"/>
  <c r="I10" i="5" s="1"/>
  <c r="H9" i="5"/>
  <c r="I9" i="5" s="1"/>
  <c r="H8" i="5"/>
  <c r="I8" i="5" s="1"/>
  <c r="H7" i="5"/>
  <c r="I7" i="5" s="1"/>
  <c r="H6" i="5"/>
  <c r="I6" i="5" s="1"/>
  <c r="H5" i="5"/>
  <c r="I5" i="5" s="1"/>
  <c r="H4" i="5"/>
  <c r="I4" i="5" s="1"/>
  <c r="H3" i="5"/>
  <c r="I3" i="5" s="1"/>
  <c r="H2" i="5"/>
  <c r="I2" i="5" s="1"/>
  <c r="M8" i="4"/>
  <c r="D6" i="11" s="1"/>
  <c r="C7" i="13" s="1"/>
  <c r="H1073" i="4"/>
  <c r="I1073" i="4" s="1"/>
  <c r="H1072" i="4"/>
  <c r="I1072" i="4" s="1"/>
  <c r="H1071" i="4"/>
  <c r="I1071" i="4" s="1"/>
  <c r="H1070" i="4"/>
  <c r="I1070" i="4" s="1"/>
  <c r="H1069" i="4"/>
  <c r="I1069" i="4" s="1"/>
  <c r="H1068" i="4"/>
  <c r="I1068" i="4" s="1"/>
  <c r="H1067" i="4"/>
  <c r="I1067" i="4" s="1"/>
  <c r="H1066" i="4"/>
  <c r="I1066" i="4" s="1"/>
  <c r="H1065" i="4"/>
  <c r="I1065" i="4" s="1"/>
  <c r="H1064" i="4"/>
  <c r="I1064" i="4" s="1"/>
  <c r="H1063" i="4"/>
  <c r="I1063" i="4" s="1"/>
  <c r="H1062" i="4"/>
  <c r="I1062" i="4" s="1"/>
  <c r="H1061" i="4"/>
  <c r="I1061" i="4" s="1"/>
  <c r="H1060" i="4"/>
  <c r="I1060" i="4" s="1"/>
  <c r="H1059" i="4"/>
  <c r="I1059" i="4" s="1"/>
  <c r="H1058" i="4"/>
  <c r="I1058" i="4" s="1"/>
  <c r="H1057" i="4"/>
  <c r="I1057" i="4" s="1"/>
  <c r="H1056" i="4"/>
  <c r="I1056" i="4" s="1"/>
  <c r="H1055" i="4"/>
  <c r="I1055" i="4" s="1"/>
  <c r="H1054" i="4"/>
  <c r="I1054" i="4" s="1"/>
  <c r="H1053" i="4"/>
  <c r="I1053" i="4" s="1"/>
  <c r="H1052" i="4"/>
  <c r="I1052" i="4" s="1"/>
  <c r="H1051" i="4"/>
  <c r="I1051" i="4" s="1"/>
  <c r="H1050" i="4"/>
  <c r="I1050" i="4" s="1"/>
  <c r="H1049" i="4"/>
  <c r="I1049" i="4" s="1"/>
  <c r="H1048" i="4"/>
  <c r="I1048" i="4" s="1"/>
  <c r="H1047" i="4"/>
  <c r="I1047" i="4" s="1"/>
  <c r="H1046" i="4"/>
  <c r="I1046" i="4" s="1"/>
  <c r="H1045" i="4"/>
  <c r="I1045" i="4" s="1"/>
  <c r="H1044" i="4"/>
  <c r="I1044" i="4" s="1"/>
  <c r="H1043" i="4"/>
  <c r="I1043" i="4" s="1"/>
  <c r="H1042" i="4"/>
  <c r="I1042" i="4" s="1"/>
  <c r="H1041" i="4"/>
  <c r="I1041" i="4" s="1"/>
  <c r="H1040" i="4"/>
  <c r="I1040" i="4" s="1"/>
  <c r="H1039" i="4"/>
  <c r="I1039" i="4" s="1"/>
  <c r="H1038" i="4"/>
  <c r="I1038" i="4" s="1"/>
  <c r="H1037" i="4"/>
  <c r="I1037" i="4" s="1"/>
  <c r="H1036" i="4"/>
  <c r="I1036" i="4" s="1"/>
  <c r="H1035" i="4"/>
  <c r="I1035" i="4" s="1"/>
  <c r="H1034" i="4"/>
  <c r="I1034" i="4" s="1"/>
  <c r="H1033" i="4"/>
  <c r="I1033" i="4" s="1"/>
  <c r="H1032" i="4"/>
  <c r="I1032" i="4" s="1"/>
  <c r="H1031" i="4"/>
  <c r="I1031" i="4" s="1"/>
  <c r="H1030" i="4"/>
  <c r="I1030" i="4" s="1"/>
  <c r="H1029" i="4"/>
  <c r="I1029" i="4" s="1"/>
  <c r="H1028" i="4"/>
  <c r="I1028" i="4" s="1"/>
  <c r="H1027" i="4"/>
  <c r="I1027" i="4" s="1"/>
  <c r="H1026" i="4"/>
  <c r="I1026" i="4" s="1"/>
  <c r="H1025" i="4"/>
  <c r="I1025" i="4" s="1"/>
  <c r="H1024" i="4"/>
  <c r="I1024" i="4" s="1"/>
  <c r="H1023" i="4"/>
  <c r="I1023" i="4" s="1"/>
  <c r="H1022" i="4"/>
  <c r="I1022" i="4" s="1"/>
  <c r="H1021" i="4"/>
  <c r="I1021" i="4" s="1"/>
  <c r="H1020" i="4"/>
  <c r="I1020" i="4" s="1"/>
  <c r="H1019" i="4"/>
  <c r="I1019" i="4" s="1"/>
  <c r="H1018" i="4"/>
  <c r="I1018" i="4" s="1"/>
  <c r="H1017" i="4"/>
  <c r="I1017" i="4" s="1"/>
  <c r="H1016" i="4"/>
  <c r="I1016" i="4" s="1"/>
  <c r="H1015" i="4"/>
  <c r="I1015" i="4" s="1"/>
  <c r="H1014" i="4"/>
  <c r="I1014" i="4" s="1"/>
  <c r="H1013" i="4"/>
  <c r="I1013" i="4" s="1"/>
  <c r="H1012" i="4"/>
  <c r="I1012" i="4" s="1"/>
  <c r="H1011" i="4"/>
  <c r="I1011" i="4" s="1"/>
  <c r="H1010" i="4"/>
  <c r="I1010" i="4" s="1"/>
  <c r="H1009" i="4"/>
  <c r="I1009" i="4" s="1"/>
  <c r="H1008" i="4"/>
  <c r="I1008" i="4" s="1"/>
  <c r="H1007" i="4"/>
  <c r="I1007" i="4" s="1"/>
  <c r="H1006" i="4"/>
  <c r="I1006" i="4" s="1"/>
  <c r="H1005" i="4"/>
  <c r="I1005" i="4" s="1"/>
  <c r="H1004" i="4"/>
  <c r="I1004" i="4" s="1"/>
  <c r="H1003" i="4"/>
  <c r="I1003" i="4" s="1"/>
  <c r="H1002" i="4"/>
  <c r="I1002" i="4" s="1"/>
  <c r="H1001" i="4"/>
  <c r="I1001" i="4" s="1"/>
  <c r="H1000" i="4"/>
  <c r="I1000" i="4" s="1"/>
  <c r="H999" i="4"/>
  <c r="I999" i="4" s="1"/>
  <c r="H998" i="4"/>
  <c r="I998" i="4" s="1"/>
  <c r="H997" i="4"/>
  <c r="I997" i="4" s="1"/>
  <c r="H996" i="4"/>
  <c r="I996" i="4" s="1"/>
  <c r="H995" i="4"/>
  <c r="I995" i="4" s="1"/>
  <c r="H994" i="4"/>
  <c r="I994" i="4" s="1"/>
  <c r="H993" i="4"/>
  <c r="I993" i="4" s="1"/>
  <c r="H992" i="4"/>
  <c r="I992" i="4" s="1"/>
  <c r="H991" i="4"/>
  <c r="I991" i="4" s="1"/>
  <c r="H990" i="4"/>
  <c r="I990" i="4" s="1"/>
  <c r="H989" i="4"/>
  <c r="I989" i="4" s="1"/>
  <c r="H988" i="4"/>
  <c r="I988" i="4" s="1"/>
  <c r="H987" i="4"/>
  <c r="I987" i="4" s="1"/>
  <c r="H986" i="4"/>
  <c r="I986" i="4" s="1"/>
  <c r="H985" i="4"/>
  <c r="I985" i="4" s="1"/>
  <c r="H984" i="4"/>
  <c r="I984" i="4" s="1"/>
  <c r="H983" i="4"/>
  <c r="I983" i="4" s="1"/>
  <c r="H982" i="4"/>
  <c r="I982" i="4" s="1"/>
  <c r="H981" i="4"/>
  <c r="I981" i="4" s="1"/>
  <c r="H980" i="4"/>
  <c r="I980" i="4" s="1"/>
  <c r="H979" i="4"/>
  <c r="I979" i="4" s="1"/>
  <c r="H978" i="4"/>
  <c r="I978" i="4" s="1"/>
  <c r="H977" i="4"/>
  <c r="I977" i="4" s="1"/>
  <c r="H976" i="4"/>
  <c r="I976" i="4" s="1"/>
  <c r="H975" i="4"/>
  <c r="I975" i="4" s="1"/>
  <c r="H974" i="4"/>
  <c r="I974" i="4" s="1"/>
  <c r="H973" i="4"/>
  <c r="I973" i="4" s="1"/>
  <c r="H972" i="4"/>
  <c r="I972" i="4" s="1"/>
  <c r="H971" i="4"/>
  <c r="I971" i="4" s="1"/>
  <c r="H970" i="4"/>
  <c r="I970" i="4" s="1"/>
  <c r="H969" i="4"/>
  <c r="I969" i="4" s="1"/>
  <c r="H968" i="4"/>
  <c r="I968" i="4" s="1"/>
  <c r="H967" i="4"/>
  <c r="I967" i="4" s="1"/>
  <c r="H966" i="4"/>
  <c r="I966" i="4" s="1"/>
  <c r="H965" i="4"/>
  <c r="I965" i="4" s="1"/>
  <c r="H964" i="4"/>
  <c r="I964" i="4" s="1"/>
  <c r="H963" i="4"/>
  <c r="I963" i="4" s="1"/>
  <c r="H962" i="4"/>
  <c r="I962" i="4" s="1"/>
  <c r="H961" i="4"/>
  <c r="I961" i="4" s="1"/>
  <c r="H960" i="4"/>
  <c r="I960" i="4" s="1"/>
  <c r="H959" i="4"/>
  <c r="I959" i="4" s="1"/>
  <c r="H958" i="4"/>
  <c r="I958" i="4" s="1"/>
  <c r="H957" i="4"/>
  <c r="I957" i="4" s="1"/>
  <c r="H956" i="4"/>
  <c r="I956" i="4" s="1"/>
  <c r="H955" i="4"/>
  <c r="I955" i="4" s="1"/>
  <c r="H954" i="4"/>
  <c r="I954" i="4" s="1"/>
  <c r="H953" i="4"/>
  <c r="I953" i="4" s="1"/>
  <c r="H952" i="4"/>
  <c r="I952" i="4" s="1"/>
  <c r="H951" i="4"/>
  <c r="I951" i="4" s="1"/>
  <c r="H950" i="4"/>
  <c r="I950" i="4" s="1"/>
  <c r="H949" i="4"/>
  <c r="I949" i="4" s="1"/>
  <c r="H948" i="4"/>
  <c r="I948" i="4" s="1"/>
  <c r="H947" i="4"/>
  <c r="I947" i="4" s="1"/>
  <c r="H946" i="4"/>
  <c r="I946" i="4" s="1"/>
  <c r="H945" i="4"/>
  <c r="I945" i="4" s="1"/>
  <c r="H944" i="4"/>
  <c r="I944" i="4" s="1"/>
  <c r="H943" i="4"/>
  <c r="I943" i="4" s="1"/>
  <c r="H942" i="4"/>
  <c r="I942" i="4" s="1"/>
  <c r="H941" i="4"/>
  <c r="I941" i="4" s="1"/>
  <c r="H940" i="4"/>
  <c r="I940" i="4" s="1"/>
  <c r="H939" i="4"/>
  <c r="I939" i="4" s="1"/>
  <c r="H938" i="4"/>
  <c r="I938" i="4" s="1"/>
  <c r="H937" i="4"/>
  <c r="I937" i="4" s="1"/>
  <c r="H936" i="4"/>
  <c r="I936" i="4" s="1"/>
  <c r="H935" i="4"/>
  <c r="I935" i="4" s="1"/>
  <c r="H934" i="4"/>
  <c r="I934" i="4" s="1"/>
  <c r="H933" i="4"/>
  <c r="I933" i="4" s="1"/>
  <c r="H932" i="4"/>
  <c r="I932" i="4" s="1"/>
  <c r="H931" i="4"/>
  <c r="I931" i="4" s="1"/>
  <c r="H930" i="4"/>
  <c r="I930" i="4" s="1"/>
  <c r="H929" i="4"/>
  <c r="I929" i="4" s="1"/>
  <c r="H928" i="4"/>
  <c r="I928" i="4" s="1"/>
  <c r="H927" i="4"/>
  <c r="I927" i="4" s="1"/>
  <c r="H926" i="4"/>
  <c r="I926" i="4" s="1"/>
  <c r="H925" i="4"/>
  <c r="I925" i="4" s="1"/>
  <c r="H924" i="4"/>
  <c r="I924" i="4" s="1"/>
  <c r="H923" i="4"/>
  <c r="I923" i="4" s="1"/>
  <c r="H922" i="4"/>
  <c r="I922" i="4" s="1"/>
  <c r="H921" i="4"/>
  <c r="I921" i="4" s="1"/>
  <c r="H920" i="4"/>
  <c r="I920" i="4" s="1"/>
  <c r="H919" i="4"/>
  <c r="I919" i="4" s="1"/>
  <c r="H918" i="4"/>
  <c r="I918" i="4" s="1"/>
  <c r="H917" i="4"/>
  <c r="I917" i="4" s="1"/>
  <c r="H916" i="4"/>
  <c r="I916" i="4" s="1"/>
  <c r="H915" i="4"/>
  <c r="I915" i="4" s="1"/>
  <c r="H914" i="4"/>
  <c r="I914" i="4" s="1"/>
  <c r="H913" i="4"/>
  <c r="I913" i="4" s="1"/>
  <c r="H912" i="4"/>
  <c r="I912" i="4" s="1"/>
  <c r="H911" i="4"/>
  <c r="I911" i="4" s="1"/>
  <c r="H910" i="4"/>
  <c r="I910" i="4" s="1"/>
  <c r="H909" i="4"/>
  <c r="I909" i="4" s="1"/>
  <c r="H908" i="4"/>
  <c r="I908" i="4" s="1"/>
  <c r="H907" i="4"/>
  <c r="I907" i="4" s="1"/>
  <c r="H906" i="4"/>
  <c r="I906" i="4" s="1"/>
  <c r="H905" i="4"/>
  <c r="I905" i="4" s="1"/>
  <c r="H904" i="4"/>
  <c r="I904" i="4" s="1"/>
  <c r="H903" i="4"/>
  <c r="I903" i="4" s="1"/>
  <c r="H902" i="4"/>
  <c r="I902" i="4" s="1"/>
  <c r="H901" i="4"/>
  <c r="I901" i="4" s="1"/>
  <c r="H900" i="4"/>
  <c r="I900" i="4" s="1"/>
  <c r="H899" i="4"/>
  <c r="I899" i="4" s="1"/>
  <c r="H898" i="4"/>
  <c r="I898" i="4" s="1"/>
  <c r="H897" i="4"/>
  <c r="I897" i="4" s="1"/>
  <c r="H896" i="4"/>
  <c r="I896" i="4" s="1"/>
  <c r="H895" i="4"/>
  <c r="I895" i="4" s="1"/>
  <c r="H894" i="4"/>
  <c r="I894" i="4" s="1"/>
  <c r="H893" i="4"/>
  <c r="I893" i="4" s="1"/>
  <c r="H892" i="4"/>
  <c r="I892" i="4" s="1"/>
  <c r="H891" i="4"/>
  <c r="I891" i="4" s="1"/>
  <c r="H890" i="4"/>
  <c r="I890" i="4" s="1"/>
  <c r="H889" i="4"/>
  <c r="I889" i="4" s="1"/>
  <c r="H888" i="4"/>
  <c r="I888" i="4" s="1"/>
  <c r="H887" i="4"/>
  <c r="I887" i="4" s="1"/>
  <c r="H886" i="4"/>
  <c r="I886" i="4" s="1"/>
  <c r="H885" i="4"/>
  <c r="I885" i="4" s="1"/>
  <c r="H884" i="4"/>
  <c r="I884" i="4" s="1"/>
  <c r="H883" i="4"/>
  <c r="I883" i="4" s="1"/>
  <c r="H882" i="4"/>
  <c r="I882" i="4" s="1"/>
  <c r="H881" i="4"/>
  <c r="I881" i="4" s="1"/>
  <c r="H880" i="4"/>
  <c r="I880" i="4" s="1"/>
  <c r="H879" i="4"/>
  <c r="I879" i="4" s="1"/>
  <c r="H878" i="4"/>
  <c r="I878" i="4" s="1"/>
  <c r="H877" i="4"/>
  <c r="I877" i="4" s="1"/>
  <c r="H876" i="4"/>
  <c r="I876" i="4" s="1"/>
  <c r="H875" i="4"/>
  <c r="I875" i="4" s="1"/>
  <c r="H874" i="4"/>
  <c r="I874" i="4" s="1"/>
  <c r="H873" i="4"/>
  <c r="I873" i="4" s="1"/>
  <c r="H872" i="4"/>
  <c r="I872" i="4" s="1"/>
  <c r="H871" i="4"/>
  <c r="I871" i="4" s="1"/>
  <c r="H870" i="4"/>
  <c r="I870" i="4" s="1"/>
  <c r="H869" i="4"/>
  <c r="I869" i="4" s="1"/>
  <c r="H868" i="4"/>
  <c r="I868" i="4" s="1"/>
  <c r="H867" i="4"/>
  <c r="I867" i="4" s="1"/>
  <c r="H866" i="4"/>
  <c r="I866" i="4" s="1"/>
  <c r="H865" i="4"/>
  <c r="I865" i="4" s="1"/>
  <c r="H864" i="4"/>
  <c r="I864" i="4" s="1"/>
  <c r="H863" i="4"/>
  <c r="I863" i="4" s="1"/>
  <c r="H862" i="4"/>
  <c r="I862" i="4" s="1"/>
  <c r="H861" i="4"/>
  <c r="I861" i="4" s="1"/>
  <c r="H860" i="4"/>
  <c r="I860" i="4" s="1"/>
  <c r="H859" i="4"/>
  <c r="I859" i="4" s="1"/>
  <c r="H858" i="4"/>
  <c r="I858" i="4" s="1"/>
  <c r="H857" i="4"/>
  <c r="I857" i="4" s="1"/>
  <c r="H856" i="4"/>
  <c r="I856" i="4" s="1"/>
  <c r="H855" i="4"/>
  <c r="I855" i="4" s="1"/>
  <c r="H854" i="4"/>
  <c r="I854" i="4" s="1"/>
  <c r="H853" i="4"/>
  <c r="I853" i="4" s="1"/>
  <c r="H852" i="4"/>
  <c r="I852" i="4" s="1"/>
  <c r="H851" i="4"/>
  <c r="I851" i="4" s="1"/>
  <c r="H850" i="4"/>
  <c r="I850" i="4" s="1"/>
  <c r="H849" i="4"/>
  <c r="I849" i="4" s="1"/>
  <c r="H848" i="4"/>
  <c r="I848" i="4" s="1"/>
  <c r="H847" i="4"/>
  <c r="I847" i="4" s="1"/>
  <c r="H846" i="4"/>
  <c r="I846" i="4" s="1"/>
  <c r="H845" i="4"/>
  <c r="I845" i="4" s="1"/>
  <c r="H844" i="4"/>
  <c r="I844" i="4" s="1"/>
  <c r="H843" i="4"/>
  <c r="I843" i="4" s="1"/>
  <c r="H842" i="4"/>
  <c r="I842" i="4" s="1"/>
  <c r="H841" i="4"/>
  <c r="I841" i="4" s="1"/>
  <c r="H840" i="4"/>
  <c r="I840" i="4" s="1"/>
  <c r="H839" i="4"/>
  <c r="I839" i="4" s="1"/>
  <c r="H838" i="4"/>
  <c r="I838" i="4" s="1"/>
  <c r="H837" i="4"/>
  <c r="I837" i="4" s="1"/>
  <c r="H836" i="4"/>
  <c r="I836" i="4" s="1"/>
  <c r="H835" i="4"/>
  <c r="I835" i="4" s="1"/>
  <c r="H834" i="4"/>
  <c r="I834" i="4" s="1"/>
  <c r="H833" i="4"/>
  <c r="I833" i="4" s="1"/>
  <c r="H832" i="4"/>
  <c r="I832" i="4" s="1"/>
  <c r="H831" i="4"/>
  <c r="I831" i="4" s="1"/>
  <c r="H830" i="4"/>
  <c r="I830" i="4" s="1"/>
  <c r="H829" i="4"/>
  <c r="I829" i="4" s="1"/>
  <c r="H828" i="4"/>
  <c r="I828" i="4" s="1"/>
  <c r="H827" i="4"/>
  <c r="I827" i="4" s="1"/>
  <c r="H826" i="4"/>
  <c r="I826" i="4" s="1"/>
  <c r="H825" i="4"/>
  <c r="I825" i="4" s="1"/>
  <c r="H824" i="4"/>
  <c r="I824" i="4" s="1"/>
  <c r="H823" i="4"/>
  <c r="I823" i="4" s="1"/>
  <c r="H822" i="4"/>
  <c r="I822" i="4" s="1"/>
  <c r="H821" i="4"/>
  <c r="I821" i="4" s="1"/>
  <c r="H820" i="4"/>
  <c r="I820" i="4" s="1"/>
  <c r="H819" i="4"/>
  <c r="I819" i="4" s="1"/>
  <c r="H818" i="4"/>
  <c r="I818" i="4" s="1"/>
  <c r="H817" i="4"/>
  <c r="I817" i="4" s="1"/>
  <c r="H816" i="4"/>
  <c r="I816" i="4" s="1"/>
  <c r="H815" i="4"/>
  <c r="I815" i="4" s="1"/>
  <c r="H814" i="4"/>
  <c r="I814" i="4" s="1"/>
  <c r="H813" i="4"/>
  <c r="I813" i="4" s="1"/>
  <c r="H812" i="4"/>
  <c r="I812" i="4" s="1"/>
  <c r="H811" i="4"/>
  <c r="I811" i="4" s="1"/>
  <c r="H810" i="4"/>
  <c r="I810" i="4" s="1"/>
  <c r="H809" i="4"/>
  <c r="I809" i="4" s="1"/>
  <c r="H808" i="4"/>
  <c r="I808" i="4" s="1"/>
  <c r="H807" i="4"/>
  <c r="I807" i="4" s="1"/>
  <c r="H806" i="4"/>
  <c r="I806" i="4" s="1"/>
  <c r="H805" i="4"/>
  <c r="I805" i="4" s="1"/>
  <c r="H804" i="4"/>
  <c r="I804" i="4" s="1"/>
  <c r="H803" i="4"/>
  <c r="I803" i="4" s="1"/>
  <c r="H802" i="4"/>
  <c r="I802" i="4" s="1"/>
  <c r="H801" i="4"/>
  <c r="I801" i="4" s="1"/>
  <c r="H800" i="4"/>
  <c r="I800" i="4" s="1"/>
  <c r="H799" i="4"/>
  <c r="I799" i="4" s="1"/>
  <c r="H798" i="4"/>
  <c r="I798" i="4" s="1"/>
  <c r="H797" i="4"/>
  <c r="I797" i="4" s="1"/>
  <c r="H796" i="4"/>
  <c r="I796" i="4" s="1"/>
  <c r="H795" i="4"/>
  <c r="I795" i="4" s="1"/>
  <c r="H794" i="4"/>
  <c r="I794" i="4" s="1"/>
  <c r="H793" i="4"/>
  <c r="I793" i="4" s="1"/>
  <c r="H792" i="4"/>
  <c r="I792" i="4" s="1"/>
  <c r="H791" i="4"/>
  <c r="I791" i="4" s="1"/>
  <c r="H790" i="4"/>
  <c r="I790" i="4" s="1"/>
  <c r="H789" i="4"/>
  <c r="I789" i="4" s="1"/>
  <c r="H788" i="4"/>
  <c r="I788" i="4" s="1"/>
  <c r="H787" i="4"/>
  <c r="I787" i="4" s="1"/>
  <c r="H786" i="4"/>
  <c r="I786" i="4" s="1"/>
  <c r="H785" i="4"/>
  <c r="I785" i="4" s="1"/>
  <c r="H784" i="4"/>
  <c r="I784" i="4" s="1"/>
  <c r="H783" i="4"/>
  <c r="I783" i="4" s="1"/>
  <c r="H782" i="4"/>
  <c r="I782" i="4" s="1"/>
  <c r="H781" i="4"/>
  <c r="I781" i="4" s="1"/>
  <c r="H780" i="4"/>
  <c r="I780" i="4" s="1"/>
  <c r="H779" i="4"/>
  <c r="I779" i="4" s="1"/>
  <c r="H778" i="4"/>
  <c r="I778" i="4" s="1"/>
  <c r="H777" i="4"/>
  <c r="I777" i="4" s="1"/>
  <c r="H776" i="4"/>
  <c r="I776" i="4" s="1"/>
  <c r="H775" i="4"/>
  <c r="I775" i="4" s="1"/>
  <c r="H774" i="4"/>
  <c r="I774" i="4" s="1"/>
  <c r="H773" i="4"/>
  <c r="I773" i="4" s="1"/>
  <c r="H772" i="4"/>
  <c r="I772" i="4" s="1"/>
  <c r="H771" i="4"/>
  <c r="I771" i="4" s="1"/>
  <c r="H770" i="4"/>
  <c r="I770" i="4" s="1"/>
  <c r="H769" i="4"/>
  <c r="I769" i="4" s="1"/>
  <c r="H768" i="4"/>
  <c r="I768" i="4" s="1"/>
  <c r="H767" i="4"/>
  <c r="I767" i="4" s="1"/>
  <c r="H766" i="4"/>
  <c r="I766" i="4" s="1"/>
  <c r="H765" i="4"/>
  <c r="I765" i="4" s="1"/>
  <c r="H764" i="4"/>
  <c r="I764" i="4" s="1"/>
  <c r="H763" i="4"/>
  <c r="I763" i="4" s="1"/>
  <c r="H762" i="4"/>
  <c r="I762" i="4" s="1"/>
  <c r="H761" i="4"/>
  <c r="I761" i="4" s="1"/>
  <c r="H760" i="4"/>
  <c r="I760" i="4" s="1"/>
  <c r="H759" i="4"/>
  <c r="I759" i="4" s="1"/>
  <c r="H758" i="4"/>
  <c r="I758" i="4" s="1"/>
  <c r="H757" i="4"/>
  <c r="I757" i="4" s="1"/>
  <c r="H756" i="4"/>
  <c r="I756" i="4" s="1"/>
  <c r="H755" i="4"/>
  <c r="I755" i="4" s="1"/>
  <c r="H754" i="4"/>
  <c r="I754" i="4" s="1"/>
  <c r="H753" i="4"/>
  <c r="I753" i="4" s="1"/>
  <c r="H752" i="4"/>
  <c r="I752" i="4" s="1"/>
  <c r="H751" i="4"/>
  <c r="I751" i="4" s="1"/>
  <c r="H750" i="4"/>
  <c r="I750" i="4" s="1"/>
  <c r="H749" i="4"/>
  <c r="I749" i="4" s="1"/>
  <c r="H748" i="4"/>
  <c r="I748" i="4" s="1"/>
  <c r="H747" i="4"/>
  <c r="I747" i="4" s="1"/>
  <c r="H746" i="4"/>
  <c r="I746" i="4" s="1"/>
  <c r="H745" i="4"/>
  <c r="I745" i="4" s="1"/>
  <c r="H744" i="4"/>
  <c r="I744" i="4" s="1"/>
  <c r="H743" i="4"/>
  <c r="I743" i="4" s="1"/>
  <c r="H742" i="4"/>
  <c r="I742" i="4" s="1"/>
  <c r="H741" i="4"/>
  <c r="I741" i="4" s="1"/>
  <c r="H740" i="4"/>
  <c r="I740" i="4" s="1"/>
  <c r="H739" i="4"/>
  <c r="I739" i="4" s="1"/>
  <c r="H738" i="4"/>
  <c r="I738" i="4" s="1"/>
  <c r="H737" i="4"/>
  <c r="I737" i="4" s="1"/>
  <c r="H736" i="4"/>
  <c r="I736" i="4" s="1"/>
  <c r="H735" i="4"/>
  <c r="I735" i="4" s="1"/>
  <c r="H734" i="4"/>
  <c r="I734" i="4" s="1"/>
  <c r="H733" i="4"/>
  <c r="I733" i="4" s="1"/>
  <c r="H732" i="4"/>
  <c r="I732" i="4" s="1"/>
  <c r="H731" i="4"/>
  <c r="I731" i="4" s="1"/>
  <c r="H730" i="4"/>
  <c r="I730" i="4" s="1"/>
  <c r="H729" i="4"/>
  <c r="I729" i="4" s="1"/>
  <c r="H728" i="4"/>
  <c r="I728" i="4" s="1"/>
  <c r="H727" i="4"/>
  <c r="I727" i="4" s="1"/>
  <c r="H726" i="4"/>
  <c r="I726" i="4" s="1"/>
  <c r="H725" i="4"/>
  <c r="I725" i="4" s="1"/>
  <c r="H724" i="4"/>
  <c r="I724" i="4" s="1"/>
  <c r="H723" i="4"/>
  <c r="I723" i="4" s="1"/>
  <c r="H722" i="4"/>
  <c r="I722" i="4" s="1"/>
  <c r="H721" i="4"/>
  <c r="I721" i="4" s="1"/>
  <c r="H720" i="4"/>
  <c r="I720" i="4" s="1"/>
  <c r="H719" i="4"/>
  <c r="I719" i="4" s="1"/>
  <c r="H718" i="4"/>
  <c r="I718" i="4" s="1"/>
  <c r="H717" i="4"/>
  <c r="I717" i="4" s="1"/>
  <c r="H716" i="4"/>
  <c r="I716" i="4" s="1"/>
  <c r="H715" i="4"/>
  <c r="I715" i="4" s="1"/>
  <c r="H714" i="4"/>
  <c r="I714" i="4" s="1"/>
  <c r="H713" i="4"/>
  <c r="I713" i="4" s="1"/>
  <c r="H712" i="4"/>
  <c r="I712" i="4" s="1"/>
  <c r="H711" i="4"/>
  <c r="I711" i="4" s="1"/>
  <c r="H710" i="4"/>
  <c r="I710" i="4" s="1"/>
  <c r="H709" i="4"/>
  <c r="I709" i="4" s="1"/>
  <c r="H708" i="4"/>
  <c r="I708" i="4" s="1"/>
  <c r="H707" i="4"/>
  <c r="I707" i="4" s="1"/>
  <c r="H706" i="4"/>
  <c r="I706" i="4" s="1"/>
  <c r="H705" i="4"/>
  <c r="I705" i="4" s="1"/>
  <c r="H704" i="4"/>
  <c r="I704" i="4" s="1"/>
  <c r="H703" i="4"/>
  <c r="I703" i="4" s="1"/>
  <c r="H702" i="4"/>
  <c r="I702" i="4" s="1"/>
  <c r="H701" i="4"/>
  <c r="I701" i="4" s="1"/>
  <c r="H700" i="4"/>
  <c r="I700" i="4" s="1"/>
  <c r="H699" i="4"/>
  <c r="I699" i="4" s="1"/>
  <c r="H698" i="4"/>
  <c r="I698" i="4" s="1"/>
  <c r="H697" i="4"/>
  <c r="I697" i="4" s="1"/>
  <c r="H696" i="4"/>
  <c r="I696" i="4" s="1"/>
  <c r="H695" i="4"/>
  <c r="I695" i="4" s="1"/>
  <c r="H694" i="4"/>
  <c r="I694" i="4" s="1"/>
  <c r="H693" i="4"/>
  <c r="I693" i="4" s="1"/>
  <c r="H692" i="4"/>
  <c r="I692" i="4" s="1"/>
  <c r="H691" i="4"/>
  <c r="I691" i="4" s="1"/>
  <c r="H690" i="4"/>
  <c r="I690" i="4" s="1"/>
  <c r="H689" i="4"/>
  <c r="I689" i="4" s="1"/>
  <c r="H688" i="4"/>
  <c r="I688" i="4" s="1"/>
  <c r="H687" i="4"/>
  <c r="I687" i="4" s="1"/>
  <c r="H686" i="4"/>
  <c r="I686" i="4" s="1"/>
  <c r="H685" i="4"/>
  <c r="I685" i="4" s="1"/>
  <c r="H684" i="4"/>
  <c r="I684" i="4" s="1"/>
  <c r="H683" i="4"/>
  <c r="I683" i="4" s="1"/>
  <c r="H682" i="4"/>
  <c r="I682" i="4" s="1"/>
  <c r="H681" i="4"/>
  <c r="I681" i="4" s="1"/>
  <c r="H680" i="4"/>
  <c r="I680" i="4" s="1"/>
  <c r="H679" i="4"/>
  <c r="I679" i="4" s="1"/>
  <c r="H678" i="4"/>
  <c r="I678" i="4" s="1"/>
  <c r="H677" i="4"/>
  <c r="I677" i="4" s="1"/>
  <c r="H676" i="4"/>
  <c r="I676" i="4" s="1"/>
  <c r="H675" i="4"/>
  <c r="I675" i="4" s="1"/>
  <c r="H674" i="4"/>
  <c r="I674" i="4" s="1"/>
  <c r="H673" i="4"/>
  <c r="I673" i="4" s="1"/>
  <c r="H672" i="4"/>
  <c r="I672" i="4" s="1"/>
  <c r="H671" i="4"/>
  <c r="I671" i="4" s="1"/>
  <c r="H670" i="4"/>
  <c r="I670" i="4" s="1"/>
  <c r="H669" i="4"/>
  <c r="I669" i="4" s="1"/>
  <c r="H668" i="4"/>
  <c r="I668" i="4" s="1"/>
  <c r="H667" i="4"/>
  <c r="I667" i="4" s="1"/>
  <c r="H666" i="4"/>
  <c r="I666" i="4" s="1"/>
  <c r="H665" i="4"/>
  <c r="I665" i="4" s="1"/>
  <c r="H664" i="4"/>
  <c r="I664" i="4" s="1"/>
  <c r="H663" i="4"/>
  <c r="I663" i="4" s="1"/>
  <c r="H662" i="4"/>
  <c r="I662" i="4" s="1"/>
  <c r="H661" i="4"/>
  <c r="I661" i="4" s="1"/>
  <c r="H660" i="4"/>
  <c r="I660" i="4" s="1"/>
  <c r="H659" i="4"/>
  <c r="I659" i="4" s="1"/>
  <c r="H658" i="4"/>
  <c r="I658" i="4" s="1"/>
  <c r="H657" i="4"/>
  <c r="I657" i="4" s="1"/>
  <c r="H656" i="4"/>
  <c r="I656" i="4" s="1"/>
  <c r="H655" i="4"/>
  <c r="I655" i="4" s="1"/>
  <c r="H654" i="4"/>
  <c r="I654" i="4" s="1"/>
  <c r="H653" i="4"/>
  <c r="I653" i="4" s="1"/>
  <c r="H652" i="4"/>
  <c r="I652" i="4" s="1"/>
  <c r="H651" i="4"/>
  <c r="I651" i="4" s="1"/>
  <c r="H650" i="4"/>
  <c r="I650" i="4" s="1"/>
  <c r="H649" i="4"/>
  <c r="I649" i="4" s="1"/>
  <c r="H648" i="4"/>
  <c r="I648" i="4" s="1"/>
  <c r="H647" i="4"/>
  <c r="I647" i="4" s="1"/>
  <c r="H646" i="4"/>
  <c r="I646" i="4" s="1"/>
  <c r="H645" i="4"/>
  <c r="I645" i="4" s="1"/>
  <c r="H644" i="4"/>
  <c r="I644" i="4" s="1"/>
  <c r="H643" i="4"/>
  <c r="I643" i="4" s="1"/>
  <c r="H642" i="4"/>
  <c r="I642" i="4" s="1"/>
  <c r="H641" i="4"/>
  <c r="I641" i="4" s="1"/>
  <c r="H640" i="4"/>
  <c r="I640" i="4" s="1"/>
  <c r="H639" i="4"/>
  <c r="I639" i="4" s="1"/>
  <c r="H638" i="4"/>
  <c r="I638" i="4" s="1"/>
  <c r="H637" i="4"/>
  <c r="I637" i="4" s="1"/>
  <c r="H636" i="4"/>
  <c r="I636" i="4" s="1"/>
  <c r="H635" i="4"/>
  <c r="I635" i="4" s="1"/>
  <c r="H634" i="4"/>
  <c r="I634" i="4" s="1"/>
  <c r="H633" i="4"/>
  <c r="I633" i="4" s="1"/>
  <c r="H632" i="4"/>
  <c r="I632" i="4" s="1"/>
  <c r="H631" i="4"/>
  <c r="I631" i="4" s="1"/>
  <c r="H630" i="4"/>
  <c r="I630" i="4" s="1"/>
  <c r="H629" i="4"/>
  <c r="I629" i="4" s="1"/>
  <c r="H628" i="4"/>
  <c r="I628" i="4" s="1"/>
  <c r="H627" i="4"/>
  <c r="I627" i="4" s="1"/>
  <c r="H626" i="4"/>
  <c r="I626" i="4" s="1"/>
  <c r="H625" i="4"/>
  <c r="I625" i="4" s="1"/>
  <c r="H624" i="4"/>
  <c r="I624" i="4" s="1"/>
  <c r="H623" i="4"/>
  <c r="I623" i="4" s="1"/>
  <c r="H622" i="4"/>
  <c r="I622" i="4" s="1"/>
  <c r="H621" i="4"/>
  <c r="I621" i="4" s="1"/>
  <c r="H620" i="4"/>
  <c r="I620" i="4" s="1"/>
  <c r="H619" i="4"/>
  <c r="I619" i="4" s="1"/>
  <c r="H618" i="4"/>
  <c r="I618" i="4" s="1"/>
  <c r="H617" i="4"/>
  <c r="I617" i="4" s="1"/>
  <c r="H616" i="4"/>
  <c r="I616" i="4" s="1"/>
  <c r="H615" i="4"/>
  <c r="I615" i="4" s="1"/>
  <c r="H614" i="4"/>
  <c r="I614" i="4" s="1"/>
  <c r="H613" i="4"/>
  <c r="I613" i="4" s="1"/>
  <c r="H612" i="4"/>
  <c r="I612" i="4" s="1"/>
  <c r="H611" i="4"/>
  <c r="I611" i="4" s="1"/>
  <c r="H610" i="4"/>
  <c r="I610" i="4" s="1"/>
  <c r="H609" i="4"/>
  <c r="I609" i="4" s="1"/>
  <c r="H608" i="4"/>
  <c r="I608" i="4" s="1"/>
  <c r="H607" i="4"/>
  <c r="I607" i="4" s="1"/>
  <c r="H606" i="4"/>
  <c r="I606" i="4" s="1"/>
  <c r="H605" i="4"/>
  <c r="I605" i="4" s="1"/>
  <c r="H604" i="4"/>
  <c r="I604" i="4" s="1"/>
  <c r="H603" i="4"/>
  <c r="I603" i="4" s="1"/>
  <c r="H602" i="4"/>
  <c r="I602" i="4" s="1"/>
  <c r="H601" i="4"/>
  <c r="I601" i="4" s="1"/>
  <c r="H600" i="4"/>
  <c r="I600" i="4" s="1"/>
  <c r="H599" i="4"/>
  <c r="I599" i="4" s="1"/>
  <c r="H598" i="4"/>
  <c r="I598" i="4" s="1"/>
  <c r="H597" i="4"/>
  <c r="I597" i="4" s="1"/>
  <c r="H596" i="4"/>
  <c r="I596" i="4" s="1"/>
  <c r="H595" i="4"/>
  <c r="I595" i="4" s="1"/>
  <c r="H594" i="4"/>
  <c r="I594" i="4" s="1"/>
  <c r="H593" i="4"/>
  <c r="I593" i="4" s="1"/>
  <c r="H592" i="4"/>
  <c r="I592" i="4" s="1"/>
  <c r="H591" i="4"/>
  <c r="I591" i="4" s="1"/>
  <c r="H590" i="4"/>
  <c r="I590" i="4" s="1"/>
  <c r="H589" i="4"/>
  <c r="I589" i="4" s="1"/>
  <c r="H588" i="4"/>
  <c r="I588" i="4" s="1"/>
  <c r="H587" i="4"/>
  <c r="I587" i="4" s="1"/>
  <c r="H586" i="4"/>
  <c r="I586" i="4" s="1"/>
  <c r="H585" i="4"/>
  <c r="I585" i="4" s="1"/>
  <c r="H584" i="4"/>
  <c r="I584" i="4" s="1"/>
  <c r="H583" i="4"/>
  <c r="I583" i="4" s="1"/>
  <c r="H582" i="4"/>
  <c r="I582" i="4" s="1"/>
  <c r="H581" i="4"/>
  <c r="I581" i="4" s="1"/>
  <c r="H580" i="4"/>
  <c r="I580" i="4" s="1"/>
  <c r="H579" i="4"/>
  <c r="I579" i="4" s="1"/>
  <c r="H578" i="4"/>
  <c r="I578" i="4" s="1"/>
  <c r="H577" i="4"/>
  <c r="I577" i="4" s="1"/>
  <c r="H576" i="4"/>
  <c r="I576" i="4" s="1"/>
  <c r="H575" i="4"/>
  <c r="I575" i="4" s="1"/>
  <c r="H574" i="4"/>
  <c r="I574" i="4" s="1"/>
  <c r="H573" i="4"/>
  <c r="I573" i="4" s="1"/>
  <c r="H572" i="4"/>
  <c r="I572" i="4" s="1"/>
  <c r="H571" i="4"/>
  <c r="I571" i="4" s="1"/>
  <c r="H570" i="4"/>
  <c r="I570" i="4" s="1"/>
  <c r="H569" i="4"/>
  <c r="I569" i="4" s="1"/>
  <c r="H568" i="4"/>
  <c r="I568" i="4" s="1"/>
  <c r="H567" i="4"/>
  <c r="I567" i="4" s="1"/>
  <c r="H566" i="4"/>
  <c r="I566" i="4" s="1"/>
  <c r="H565" i="4"/>
  <c r="I565" i="4" s="1"/>
  <c r="H564" i="4"/>
  <c r="I564" i="4" s="1"/>
  <c r="H563" i="4"/>
  <c r="I563" i="4" s="1"/>
  <c r="H562" i="4"/>
  <c r="I562" i="4" s="1"/>
  <c r="H561" i="4"/>
  <c r="I561" i="4" s="1"/>
  <c r="H560" i="4"/>
  <c r="I560" i="4" s="1"/>
  <c r="H559" i="4"/>
  <c r="I559" i="4" s="1"/>
  <c r="H558" i="4"/>
  <c r="I558" i="4" s="1"/>
  <c r="H557" i="4"/>
  <c r="I557" i="4" s="1"/>
  <c r="H556" i="4"/>
  <c r="I556" i="4" s="1"/>
  <c r="H555" i="4"/>
  <c r="I555" i="4" s="1"/>
  <c r="H554" i="4"/>
  <c r="I554" i="4" s="1"/>
  <c r="H553" i="4"/>
  <c r="I553" i="4" s="1"/>
  <c r="H552" i="4"/>
  <c r="I552" i="4" s="1"/>
  <c r="H551" i="4"/>
  <c r="I551" i="4" s="1"/>
  <c r="H550" i="4"/>
  <c r="I550" i="4" s="1"/>
  <c r="H549" i="4"/>
  <c r="I549" i="4" s="1"/>
  <c r="H548" i="4"/>
  <c r="I548" i="4" s="1"/>
  <c r="H547" i="4"/>
  <c r="I547" i="4" s="1"/>
  <c r="H546" i="4"/>
  <c r="I546" i="4" s="1"/>
  <c r="H545" i="4"/>
  <c r="I545" i="4" s="1"/>
  <c r="H544" i="4"/>
  <c r="I544" i="4" s="1"/>
  <c r="H543" i="4"/>
  <c r="I543" i="4" s="1"/>
  <c r="H542" i="4"/>
  <c r="I542" i="4" s="1"/>
  <c r="H541" i="4"/>
  <c r="I541" i="4" s="1"/>
  <c r="H540" i="4"/>
  <c r="I540" i="4" s="1"/>
  <c r="H539" i="4"/>
  <c r="I539" i="4" s="1"/>
  <c r="H538" i="4"/>
  <c r="I538" i="4" s="1"/>
  <c r="H537" i="4"/>
  <c r="I537" i="4" s="1"/>
  <c r="H536" i="4"/>
  <c r="I536" i="4" s="1"/>
  <c r="H535" i="4"/>
  <c r="I535" i="4" s="1"/>
  <c r="H534" i="4"/>
  <c r="I534" i="4" s="1"/>
  <c r="H533" i="4"/>
  <c r="I533" i="4" s="1"/>
  <c r="H532" i="4"/>
  <c r="I532" i="4" s="1"/>
  <c r="H531" i="4"/>
  <c r="I531" i="4" s="1"/>
  <c r="H530" i="4"/>
  <c r="I530" i="4" s="1"/>
  <c r="H529" i="4"/>
  <c r="I529" i="4" s="1"/>
  <c r="H528" i="4"/>
  <c r="I528" i="4" s="1"/>
  <c r="H527" i="4"/>
  <c r="I527" i="4" s="1"/>
  <c r="H526" i="4"/>
  <c r="I526" i="4" s="1"/>
  <c r="H525" i="4"/>
  <c r="I525" i="4" s="1"/>
  <c r="H524" i="4"/>
  <c r="I524" i="4" s="1"/>
  <c r="H523" i="4"/>
  <c r="I523" i="4" s="1"/>
  <c r="H522" i="4"/>
  <c r="I522" i="4" s="1"/>
  <c r="H521" i="4"/>
  <c r="I521" i="4" s="1"/>
  <c r="H520" i="4"/>
  <c r="I520" i="4" s="1"/>
  <c r="H519" i="4"/>
  <c r="I519" i="4" s="1"/>
  <c r="H518" i="4"/>
  <c r="I518" i="4" s="1"/>
  <c r="H517" i="4"/>
  <c r="I517" i="4" s="1"/>
  <c r="H516" i="4"/>
  <c r="I516" i="4" s="1"/>
  <c r="H515" i="4"/>
  <c r="I515" i="4" s="1"/>
  <c r="H514" i="4"/>
  <c r="I514" i="4" s="1"/>
  <c r="H513" i="4"/>
  <c r="I513" i="4" s="1"/>
  <c r="H512" i="4"/>
  <c r="I512" i="4" s="1"/>
  <c r="H511" i="4"/>
  <c r="I511" i="4" s="1"/>
  <c r="H510" i="4"/>
  <c r="I510" i="4" s="1"/>
  <c r="H509" i="4"/>
  <c r="I509" i="4" s="1"/>
  <c r="H508" i="4"/>
  <c r="I508" i="4" s="1"/>
  <c r="H507" i="4"/>
  <c r="I507" i="4" s="1"/>
  <c r="H506" i="4"/>
  <c r="I506" i="4" s="1"/>
  <c r="H505" i="4"/>
  <c r="I505" i="4" s="1"/>
  <c r="H504" i="4"/>
  <c r="I504" i="4" s="1"/>
  <c r="H503" i="4"/>
  <c r="I503" i="4" s="1"/>
  <c r="H502" i="4"/>
  <c r="I502" i="4" s="1"/>
  <c r="H501" i="4"/>
  <c r="I501" i="4" s="1"/>
  <c r="H500" i="4"/>
  <c r="I500" i="4" s="1"/>
  <c r="H499" i="4"/>
  <c r="I499" i="4" s="1"/>
  <c r="H498" i="4"/>
  <c r="I498" i="4" s="1"/>
  <c r="H497" i="4"/>
  <c r="I497" i="4" s="1"/>
  <c r="H496" i="4"/>
  <c r="I496" i="4" s="1"/>
  <c r="H495" i="4"/>
  <c r="I495" i="4" s="1"/>
  <c r="H494" i="4"/>
  <c r="I494" i="4" s="1"/>
  <c r="H493" i="4"/>
  <c r="I493" i="4" s="1"/>
  <c r="H492" i="4"/>
  <c r="I492" i="4" s="1"/>
  <c r="H491" i="4"/>
  <c r="I491" i="4" s="1"/>
  <c r="H490" i="4"/>
  <c r="I490" i="4" s="1"/>
  <c r="H489" i="4"/>
  <c r="I489" i="4" s="1"/>
  <c r="H488" i="4"/>
  <c r="I488" i="4" s="1"/>
  <c r="H487" i="4"/>
  <c r="I487" i="4" s="1"/>
  <c r="H486" i="4"/>
  <c r="I486" i="4" s="1"/>
  <c r="H485" i="4"/>
  <c r="I485" i="4" s="1"/>
  <c r="H484" i="4"/>
  <c r="I484" i="4" s="1"/>
  <c r="H483" i="4"/>
  <c r="I483" i="4" s="1"/>
  <c r="H482" i="4"/>
  <c r="I482" i="4" s="1"/>
  <c r="H481" i="4"/>
  <c r="I481" i="4" s="1"/>
  <c r="H480" i="4"/>
  <c r="I480" i="4" s="1"/>
  <c r="H479" i="4"/>
  <c r="I479" i="4" s="1"/>
  <c r="H478" i="4"/>
  <c r="I478" i="4" s="1"/>
  <c r="H477" i="4"/>
  <c r="I477" i="4" s="1"/>
  <c r="H476" i="4"/>
  <c r="I476" i="4" s="1"/>
  <c r="H475" i="4"/>
  <c r="I475" i="4" s="1"/>
  <c r="H474" i="4"/>
  <c r="I474" i="4" s="1"/>
  <c r="H473" i="4"/>
  <c r="I473" i="4" s="1"/>
  <c r="H472" i="4"/>
  <c r="I472" i="4" s="1"/>
  <c r="H471" i="4"/>
  <c r="I471" i="4" s="1"/>
  <c r="H470" i="4"/>
  <c r="I470" i="4" s="1"/>
  <c r="H469" i="4"/>
  <c r="I469" i="4" s="1"/>
  <c r="H468" i="4"/>
  <c r="I468" i="4" s="1"/>
  <c r="H467" i="4"/>
  <c r="I467" i="4" s="1"/>
  <c r="H466" i="4"/>
  <c r="I466" i="4" s="1"/>
  <c r="H465" i="4"/>
  <c r="I465" i="4" s="1"/>
  <c r="H464" i="4"/>
  <c r="I464" i="4" s="1"/>
  <c r="H463" i="4"/>
  <c r="I463" i="4" s="1"/>
  <c r="H462" i="4"/>
  <c r="I462" i="4" s="1"/>
  <c r="H461" i="4"/>
  <c r="I461" i="4" s="1"/>
  <c r="H460" i="4"/>
  <c r="I460" i="4" s="1"/>
  <c r="H459" i="4"/>
  <c r="I459" i="4" s="1"/>
  <c r="H458" i="4"/>
  <c r="I458" i="4" s="1"/>
  <c r="H457" i="4"/>
  <c r="I457" i="4" s="1"/>
  <c r="H456" i="4"/>
  <c r="I456" i="4" s="1"/>
  <c r="H455" i="4"/>
  <c r="I455" i="4" s="1"/>
  <c r="H454" i="4"/>
  <c r="I454" i="4" s="1"/>
  <c r="H453" i="4"/>
  <c r="I453" i="4" s="1"/>
  <c r="H452" i="4"/>
  <c r="I452" i="4" s="1"/>
  <c r="H451" i="4"/>
  <c r="I451" i="4" s="1"/>
  <c r="H450" i="4"/>
  <c r="I450" i="4" s="1"/>
  <c r="H449" i="4"/>
  <c r="I449" i="4" s="1"/>
  <c r="H448" i="4"/>
  <c r="I448" i="4" s="1"/>
  <c r="H447" i="4"/>
  <c r="I447" i="4" s="1"/>
  <c r="H446" i="4"/>
  <c r="I446" i="4" s="1"/>
  <c r="H445" i="4"/>
  <c r="I445" i="4" s="1"/>
  <c r="H444" i="4"/>
  <c r="I444" i="4" s="1"/>
  <c r="H443" i="4"/>
  <c r="I443" i="4" s="1"/>
  <c r="H442" i="4"/>
  <c r="I442" i="4" s="1"/>
  <c r="H441" i="4"/>
  <c r="I441" i="4" s="1"/>
  <c r="H440" i="4"/>
  <c r="I440" i="4" s="1"/>
  <c r="H439" i="4"/>
  <c r="I439" i="4" s="1"/>
  <c r="H438" i="4"/>
  <c r="I438" i="4" s="1"/>
  <c r="H437" i="4"/>
  <c r="I437" i="4" s="1"/>
  <c r="H436" i="4"/>
  <c r="I436" i="4" s="1"/>
  <c r="H435" i="4"/>
  <c r="I435" i="4" s="1"/>
  <c r="H434" i="4"/>
  <c r="I434" i="4" s="1"/>
  <c r="H433" i="4"/>
  <c r="I433" i="4" s="1"/>
  <c r="H432" i="4"/>
  <c r="I432" i="4" s="1"/>
  <c r="H431" i="4"/>
  <c r="I431" i="4" s="1"/>
  <c r="H430" i="4"/>
  <c r="I430" i="4" s="1"/>
  <c r="H429" i="4"/>
  <c r="I429" i="4" s="1"/>
  <c r="H428" i="4"/>
  <c r="I428" i="4" s="1"/>
  <c r="H427" i="4"/>
  <c r="I427" i="4" s="1"/>
  <c r="H426" i="4"/>
  <c r="I426" i="4" s="1"/>
  <c r="H425" i="4"/>
  <c r="I425" i="4" s="1"/>
  <c r="H424" i="4"/>
  <c r="I424" i="4" s="1"/>
  <c r="H423" i="4"/>
  <c r="I423" i="4" s="1"/>
  <c r="H422" i="4"/>
  <c r="I422" i="4" s="1"/>
  <c r="H421" i="4"/>
  <c r="I421" i="4" s="1"/>
  <c r="H420" i="4"/>
  <c r="I420" i="4" s="1"/>
  <c r="H419" i="4"/>
  <c r="I419" i="4" s="1"/>
  <c r="H418" i="4"/>
  <c r="I418" i="4" s="1"/>
  <c r="H417" i="4"/>
  <c r="I417" i="4" s="1"/>
  <c r="H416" i="4"/>
  <c r="I416" i="4" s="1"/>
  <c r="H415" i="4"/>
  <c r="I415" i="4" s="1"/>
  <c r="H414" i="4"/>
  <c r="I414" i="4" s="1"/>
  <c r="H413" i="4"/>
  <c r="I413" i="4" s="1"/>
  <c r="H412" i="4"/>
  <c r="I412" i="4" s="1"/>
  <c r="H411" i="4"/>
  <c r="I411" i="4" s="1"/>
  <c r="H410" i="4"/>
  <c r="I410" i="4" s="1"/>
  <c r="H409" i="4"/>
  <c r="I409" i="4" s="1"/>
  <c r="H408" i="4"/>
  <c r="I408" i="4" s="1"/>
  <c r="H407" i="4"/>
  <c r="I407" i="4" s="1"/>
  <c r="H406" i="4"/>
  <c r="I406" i="4" s="1"/>
  <c r="H405" i="4"/>
  <c r="I405" i="4" s="1"/>
  <c r="H404" i="4"/>
  <c r="I404" i="4" s="1"/>
  <c r="H403" i="4"/>
  <c r="I403" i="4" s="1"/>
  <c r="H402" i="4"/>
  <c r="I402" i="4" s="1"/>
  <c r="H401" i="4"/>
  <c r="I401" i="4" s="1"/>
  <c r="H400" i="4"/>
  <c r="I400" i="4" s="1"/>
  <c r="H399" i="4"/>
  <c r="I399" i="4" s="1"/>
  <c r="H398" i="4"/>
  <c r="I398" i="4" s="1"/>
  <c r="H397" i="4"/>
  <c r="I397" i="4" s="1"/>
  <c r="H396" i="4"/>
  <c r="I396" i="4" s="1"/>
  <c r="H395" i="4"/>
  <c r="I395" i="4" s="1"/>
  <c r="H394" i="4"/>
  <c r="I394" i="4" s="1"/>
  <c r="H393" i="4"/>
  <c r="I393" i="4" s="1"/>
  <c r="H392" i="4"/>
  <c r="I392" i="4" s="1"/>
  <c r="H391" i="4"/>
  <c r="I391" i="4" s="1"/>
  <c r="H390" i="4"/>
  <c r="I390" i="4" s="1"/>
  <c r="H389" i="4"/>
  <c r="I389" i="4" s="1"/>
  <c r="H388" i="4"/>
  <c r="I388" i="4" s="1"/>
  <c r="H387" i="4"/>
  <c r="I387" i="4" s="1"/>
  <c r="H386" i="4"/>
  <c r="I386" i="4" s="1"/>
  <c r="H385" i="4"/>
  <c r="I385" i="4" s="1"/>
  <c r="H384" i="4"/>
  <c r="I384" i="4" s="1"/>
  <c r="H383" i="4"/>
  <c r="I383" i="4" s="1"/>
  <c r="H382" i="4"/>
  <c r="I382" i="4" s="1"/>
  <c r="H381" i="4"/>
  <c r="I381" i="4" s="1"/>
  <c r="H380" i="4"/>
  <c r="I380" i="4" s="1"/>
  <c r="H379" i="4"/>
  <c r="I379" i="4" s="1"/>
  <c r="H378" i="4"/>
  <c r="I378" i="4" s="1"/>
  <c r="H377" i="4"/>
  <c r="I377" i="4" s="1"/>
  <c r="H376" i="4"/>
  <c r="I376" i="4" s="1"/>
  <c r="H375" i="4"/>
  <c r="I375" i="4" s="1"/>
  <c r="H374" i="4"/>
  <c r="I374" i="4" s="1"/>
  <c r="H373" i="4"/>
  <c r="I373" i="4" s="1"/>
  <c r="H372" i="4"/>
  <c r="I372" i="4" s="1"/>
  <c r="H371" i="4"/>
  <c r="I371" i="4" s="1"/>
  <c r="H370" i="4"/>
  <c r="I370" i="4" s="1"/>
  <c r="H369" i="4"/>
  <c r="I369" i="4" s="1"/>
  <c r="H368" i="4"/>
  <c r="I368" i="4" s="1"/>
  <c r="H367" i="4"/>
  <c r="I367" i="4" s="1"/>
  <c r="H366" i="4"/>
  <c r="I366" i="4" s="1"/>
  <c r="H365" i="4"/>
  <c r="I365" i="4" s="1"/>
  <c r="H364" i="4"/>
  <c r="I364" i="4" s="1"/>
  <c r="H363" i="4"/>
  <c r="I363" i="4" s="1"/>
  <c r="H362" i="4"/>
  <c r="I362" i="4" s="1"/>
  <c r="H361" i="4"/>
  <c r="I361" i="4" s="1"/>
  <c r="H360" i="4"/>
  <c r="I360" i="4" s="1"/>
  <c r="H359" i="4"/>
  <c r="I359" i="4" s="1"/>
  <c r="H358" i="4"/>
  <c r="I358" i="4" s="1"/>
  <c r="H357" i="4"/>
  <c r="I357" i="4" s="1"/>
  <c r="H356" i="4"/>
  <c r="I356" i="4" s="1"/>
  <c r="H355" i="4"/>
  <c r="I355" i="4" s="1"/>
  <c r="H354" i="4"/>
  <c r="I354" i="4" s="1"/>
  <c r="H353" i="4"/>
  <c r="I353" i="4" s="1"/>
  <c r="H352" i="4"/>
  <c r="I352" i="4" s="1"/>
  <c r="H351" i="4"/>
  <c r="I351" i="4" s="1"/>
  <c r="H350" i="4"/>
  <c r="I350" i="4" s="1"/>
  <c r="H349" i="4"/>
  <c r="I349" i="4" s="1"/>
  <c r="H348" i="4"/>
  <c r="I348" i="4" s="1"/>
  <c r="H347" i="4"/>
  <c r="I347" i="4" s="1"/>
  <c r="H346" i="4"/>
  <c r="I346" i="4" s="1"/>
  <c r="H345" i="4"/>
  <c r="I345" i="4" s="1"/>
  <c r="H344" i="4"/>
  <c r="I344" i="4" s="1"/>
  <c r="H343" i="4"/>
  <c r="I343" i="4" s="1"/>
  <c r="H342" i="4"/>
  <c r="I342" i="4" s="1"/>
  <c r="H341" i="4"/>
  <c r="I341" i="4" s="1"/>
  <c r="H340" i="4"/>
  <c r="I340" i="4" s="1"/>
  <c r="H339" i="4"/>
  <c r="I339" i="4" s="1"/>
  <c r="H338" i="4"/>
  <c r="I338" i="4" s="1"/>
  <c r="H337" i="4"/>
  <c r="I337" i="4" s="1"/>
  <c r="H336" i="4"/>
  <c r="I336" i="4" s="1"/>
  <c r="H335" i="4"/>
  <c r="I335" i="4" s="1"/>
  <c r="H334" i="4"/>
  <c r="I334" i="4" s="1"/>
  <c r="H333" i="4"/>
  <c r="I333" i="4" s="1"/>
  <c r="H332" i="4"/>
  <c r="I332" i="4" s="1"/>
  <c r="H331" i="4"/>
  <c r="I331" i="4" s="1"/>
  <c r="H330" i="4"/>
  <c r="I330" i="4" s="1"/>
  <c r="H329" i="4"/>
  <c r="I329" i="4" s="1"/>
  <c r="H328" i="4"/>
  <c r="I328" i="4" s="1"/>
  <c r="H327" i="4"/>
  <c r="I327" i="4" s="1"/>
  <c r="H326" i="4"/>
  <c r="I326" i="4" s="1"/>
  <c r="H325" i="4"/>
  <c r="I325" i="4" s="1"/>
  <c r="H324" i="4"/>
  <c r="I324" i="4" s="1"/>
  <c r="H323" i="4"/>
  <c r="I323" i="4" s="1"/>
  <c r="H322" i="4"/>
  <c r="I322" i="4" s="1"/>
  <c r="H321" i="4"/>
  <c r="I321" i="4" s="1"/>
  <c r="H320" i="4"/>
  <c r="I320" i="4" s="1"/>
  <c r="H319" i="4"/>
  <c r="I319" i="4" s="1"/>
  <c r="H318" i="4"/>
  <c r="I318" i="4" s="1"/>
  <c r="H317" i="4"/>
  <c r="I317" i="4" s="1"/>
  <c r="H316" i="4"/>
  <c r="I316" i="4" s="1"/>
  <c r="H315" i="4"/>
  <c r="I315" i="4" s="1"/>
  <c r="H314" i="4"/>
  <c r="I314" i="4" s="1"/>
  <c r="H313" i="4"/>
  <c r="I313" i="4" s="1"/>
  <c r="H312" i="4"/>
  <c r="I312" i="4" s="1"/>
  <c r="H311" i="4"/>
  <c r="I311" i="4" s="1"/>
  <c r="H310" i="4"/>
  <c r="I310" i="4" s="1"/>
  <c r="H309" i="4"/>
  <c r="I309" i="4" s="1"/>
  <c r="H308" i="4"/>
  <c r="I308" i="4" s="1"/>
  <c r="H307" i="4"/>
  <c r="I307" i="4" s="1"/>
  <c r="H306" i="4"/>
  <c r="I306" i="4" s="1"/>
  <c r="H305" i="4"/>
  <c r="I305" i="4" s="1"/>
  <c r="H304" i="4"/>
  <c r="I304" i="4" s="1"/>
  <c r="H303" i="4"/>
  <c r="I303" i="4" s="1"/>
  <c r="H302" i="4"/>
  <c r="I302" i="4" s="1"/>
  <c r="H301" i="4"/>
  <c r="I301" i="4" s="1"/>
  <c r="H300" i="4"/>
  <c r="I300" i="4" s="1"/>
  <c r="H299" i="4"/>
  <c r="I299" i="4" s="1"/>
  <c r="H298" i="4"/>
  <c r="I298" i="4" s="1"/>
  <c r="H297" i="4"/>
  <c r="I297" i="4" s="1"/>
  <c r="H296" i="4"/>
  <c r="I296" i="4" s="1"/>
  <c r="H295" i="4"/>
  <c r="I295" i="4" s="1"/>
  <c r="H294" i="4"/>
  <c r="I294" i="4" s="1"/>
  <c r="H293" i="4"/>
  <c r="I293" i="4" s="1"/>
  <c r="H292" i="4"/>
  <c r="I292" i="4" s="1"/>
  <c r="H291" i="4"/>
  <c r="I291" i="4" s="1"/>
  <c r="H290" i="4"/>
  <c r="I290" i="4" s="1"/>
  <c r="H289" i="4"/>
  <c r="I289" i="4" s="1"/>
  <c r="H288" i="4"/>
  <c r="I288" i="4" s="1"/>
  <c r="H287" i="4"/>
  <c r="I287" i="4" s="1"/>
  <c r="H286" i="4"/>
  <c r="I286" i="4" s="1"/>
  <c r="H285" i="4"/>
  <c r="I285" i="4" s="1"/>
  <c r="H284" i="4"/>
  <c r="I284" i="4" s="1"/>
  <c r="H283" i="4"/>
  <c r="I283" i="4" s="1"/>
  <c r="H282" i="4"/>
  <c r="I282" i="4" s="1"/>
  <c r="H281" i="4"/>
  <c r="I281" i="4" s="1"/>
  <c r="H280" i="4"/>
  <c r="I280" i="4" s="1"/>
  <c r="H279" i="4"/>
  <c r="I279" i="4" s="1"/>
  <c r="H278" i="4"/>
  <c r="I278" i="4" s="1"/>
  <c r="H277" i="4"/>
  <c r="I277" i="4" s="1"/>
  <c r="H276" i="4"/>
  <c r="I276" i="4" s="1"/>
  <c r="H275" i="4"/>
  <c r="I275" i="4" s="1"/>
  <c r="H274" i="4"/>
  <c r="I274" i="4" s="1"/>
  <c r="H273" i="4"/>
  <c r="I273" i="4" s="1"/>
  <c r="H272" i="4"/>
  <c r="I272" i="4" s="1"/>
  <c r="H271" i="4"/>
  <c r="I271" i="4" s="1"/>
  <c r="H270" i="4"/>
  <c r="I270" i="4" s="1"/>
  <c r="H269" i="4"/>
  <c r="I269" i="4" s="1"/>
  <c r="H268" i="4"/>
  <c r="I268" i="4" s="1"/>
  <c r="H267" i="4"/>
  <c r="I267" i="4" s="1"/>
  <c r="H266" i="4"/>
  <c r="I266" i="4" s="1"/>
  <c r="H265" i="4"/>
  <c r="I265" i="4" s="1"/>
  <c r="H264" i="4"/>
  <c r="I264" i="4" s="1"/>
  <c r="H263" i="4"/>
  <c r="I263" i="4" s="1"/>
  <c r="H262" i="4"/>
  <c r="I262" i="4" s="1"/>
  <c r="H261" i="4"/>
  <c r="I261" i="4" s="1"/>
  <c r="H260" i="4"/>
  <c r="I260" i="4" s="1"/>
  <c r="H259" i="4"/>
  <c r="I259" i="4" s="1"/>
  <c r="H258" i="4"/>
  <c r="I258" i="4" s="1"/>
  <c r="H257" i="4"/>
  <c r="I257" i="4" s="1"/>
  <c r="H256" i="4"/>
  <c r="I256" i="4" s="1"/>
  <c r="H255" i="4"/>
  <c r="I255" i="4" s="1"/>
  <c r="H254" i="4"/>
  <c r="I254" i="4" s="1"/>
  <c r="H253" i="4"/>
  <c r="I253" i="4" s="1"/>
  <c r="H252" i="4"/>
  <c r="I252" i="4" s="1"/>
  <c r="H251" i="4"/>
  <c r="I251" i="4" s="1"/>
  <c r="H250" i="4"/>
  <c r="I250" i="4" s="1"/>
  <c r="H249" i="4"/>
  <c r="I249" i="4" s="1"/>
  <c r="H248" i="4"/>
  <c r="I248" i="4" s="1"/>
  <c r="H247" i="4"/>
  <c r="I247" i="4" s="1"/>
  <c r="H246" i="4"/>
  <c r="I246" i="4" s="1"/>
  <c r="H245" i="4"/>
  <c r="I245" i="4" s="1"/>
  <c r="H244" i="4"/>
  <c r="I244" i="4" s="1"/>
  <c r="H243" i="4"/>
  <c r="I243" i="4" s="1"/>
  <c r="H242" i="4"/>
  <c r="I242" i="4" s="1"/>
  <c r="H241" i="4"/>
  <c r="I241" i="4" s="1"/>
  <c r="H240" i="4"/>
  <c r="I240" i="4" s="1"/>
  <c r="H239" i="4"/>
  <c r="I239" i="4" s="1"/>
  <c r="H238" i="4"/>
  <c r="I238" i="4" s="1"/>
  <c r="H237" i="4"/>
  <c r="I237" i="4" s="1"/>
  <c r="H236" i="4"/>
  <c r="I236" i="4" s="1"/>
  <c r="H235" i="4"/>
  <c r="I235" i="4" s="1"/>
  <c r="H234" i="4"/>
  <c r="I234" i="4" s="1"/>
  <c r="H233" i="4"/>
  <c r="I233" i="4" s="1"/>
  <c r="H232" i="4"/>
  <c r="I232" i="4" s="1"/>
  <c r="H231" i="4"/>
  <c r="I231" i="4" s="1"/>
  <c r="H230" i="4"/>
  <c r="I230" i="4" s="1"/>
  <c r="H229" i="4"/>
  <c r="I229" i="4" s="1"/>
  <c r="H228" i="4"/>
  <c r="I228" i="4" s="1"/>
  <c r="H227" i="4"/>
  <c r="I227" i="4" s="1"/>
  <c r="H226" i="4"/>
  <c r="I226" i="4" s="1"/>
  <c r="H225" i="4"/>
  <c r="I225" i="4" s="1"/>
  <c r="H224" i="4"/>
  <c r="I224" i="4" s="1"/>
  <c r="H223" i="4"/>
  <c r="I223" i="4" s="1"/>
  <c r="H222" i="4"/>
  <c r="I222" i="4" s="1"/>
  <c r="H221" i="4"/>
  <c r="I221" i="4" s="1"/>
  <c r="H220" i="4"/>
  <c r="I220" i="4" s="1"/>
  <c r="H219" i="4"/>
  <c r="I219" i="4" s="1"/>
  <c r="H218" i="4"/>
  <c r="I218" i="4" s="1"/>
  <c r="H217" i="4"/>
  <c r="I217" i="4" s="1"/>
  <c r="H216" i="4"/>
  <c r="I216" i="4" s="1"/>
  <c r="H215" i="4"/>
  <c r="I215" i="4" s="1"/>
  <c r="H214" i="4"/>
  <c r="I214" i="4" s="1"/>
  <c r="H213" i="4"/>
  <c r="I213" i="4" s="1"/>
  <c r="H212" i="4"/>
  <c r="I212" i="4" s="1"/>
  <c r="H211" i="4"/>
  <c r="I211" i="4" s="1"/>
  <c r="H210" i="4"/>
  <c r="I210" i="4" s="1"/>
  <c r="H209" i="4"/>
  <c r="I209" i="4" s="1"/>
  <c r="H208" i="4"/>
  <c r="I208" i="4" s="1"/>
  <c r="H207" i="4"/>
  <c r="I207" i="4" s="1"/>
  <c r="H206" i="4"/>
  <c r="I206" i="4" s="1"/>
  <c r="H205" i="4"/>
  <c r="I205" i="4" s="1"/>
  <c r="H204" i="4"/>
  <c r="I204" i="4" s="1"/>
  <c r="H203" i="4"/>
  <c r="I203" i="4" s="1"/>
  <c r="H202" i="4"/>
  <c r="I202" i="4" s="1"/>
  <c r="H201" i="4"/>
  <c r="I201" i="4" s="1"/>
  <c r="H200" i="4"/>
  <c r="I200" i="4" s="1"/>
  <c r="H199" i="4"/>
  <c r="I199" i="4" s="1"/>
  <c r="H198" i="4"/>
  <c r="I198" i="4" s="1"/>
  <c r="H197" i="4"/>
  <c r="I197" i="4" s="1"/>
  <c r="H196" i="4"/>
  <c r="I196" i="4" s="1"/>
  <c r="H195" i="4"/>
  <c r="I195" i="4" s="1"/>
  <c r="H194" i="4"/>
  <c r="I194" i="4" s="1"/>
  <c r="H193" i="4"/>
  <c r="I193" i="4" s="1"/>
  <c r="H192" i="4"/>
  <c r="I192" i="4" s="1"/>
  <c r="H191" i="4"/>
  <c r="I191" i="4" s="1"/>
  <c r="H190" i="4"/>
  <c r="I190" i="4" s="1"/>
  <c r="H189" i="4"/>
  <c r="I189" i="4" s="1"/>
  <c r="H188" i="4"/>
  <c r="I188" i="4" s="1"/>
  <c r="H187" i="4"/>
  <c r="I187" i="4" s="1"/>
  <c r="H186" i="4"/>
  <c r="I186" i="4" s="1"/>
  <c r="H185" i="4"/>
  <c r="I185" i="4" s="1"/>
  <c r="H184" i="4"/>
  <c r="I184" i="4" s="1"/>
  <c r="H183" i="4"/>
  <c r="I183" i="4" s="1"/>
  <c r="H182" i="4"/>
  <c r="I182" i="4" s="1"/>
  <c r="H181" i="4"/>
  <c r="I181" i="4" s="1"/>
  <c r="H180" i="4"/>
  <c r="I180" i="4" s="1"/>
  <c r="H179" i="4"/>
  <c r="I179" i="4" s="1"/>
  <c r="H178" i="4"/>
  <c r="I178" i="4" s="1"/>
  <c r="H177" i="4"/>
  <c r="I177" i="4" s="1"/>
  <c r="H176" i="4"/>
  <c r="I176" i="4" s="1"/>
  <c r="H175" i="4"/>
  <c r="I175" i="4" s="1"/>
  <c r="H174" i="4"/>
  <c r="I174" i="4" s="1"/>
  <c r="H173" i="4"/>
  <c r="I173" i="4" s="1"/>
  <c r="H172" i="4"/>
  <c r="I172" i="4" s="1"/>
  <c r="H171" i="4"/>
  <c r="I171" i="4" s="1"/>
  <c r="H170" i="4"/>
  <c r="I170" i="4" s="1"/>
  <c r="H169" i="4"/>
  <c r="I169" i="4" s="1"/>
  <c r="H168" i="4"/>
  <c r="I168" i="4" s="1"/>
  <c r="H167" i="4"/>
  <c r="I167" i="4" s="1"/>
  <c r="H166" i="4"/>
  <c r="I166" i="4" s="1"/>
  <c r="H165" i="4"/>
  <c r="I165" i="4" s="1"/>
  <c r="H164" i="4"/>
  <c r="I164" i="4" s="1"/>
  <c r="H163" i="4"/>
  <c r="I163" i="4" s="1"/>
  <c r="H162" i="4"/>
  <c r="I162" i="4" s="1"/>
  <c r="H161" i="4"/>
  <c r="I161" i="4" s="1"/>
  <c r="H160" i="4"/>
  <c r="I160" i="4" s="1"/>
  <c r="H159" i="4"/>
  <c r="I159" i="4" s="1"/>
  <c r="H158" i="4"/>
  <c r="I158" i="4" s="1"/>
  <c r="H157" i="4"/>
  <c r="I157" i="4" s="1"/>
  <c r="H156" i="4"/>
  <c r="I156" i="4" s="1"/>
  <c r="H155" i="4"/>
  <c r="I155" i="4" s="1"/>
  <c r="H154" i="4"/>
  <c r="I154" i="4" s="1"/>
  <c r="H153" i="4"/>
  <c r="I153" i="4" s="1"/>
  <c r="H152" i="4"/>
  <c r="I152" i="4" s="1"/>
  <c r="H151" i="4"/>
  <c r="I151" i="4" s="1"/>
  <c r="H150" i="4"/>
  <c r="I150" i="4" s="1"/>
  <c r="H149" i="4"/>
  <c r="I149" i="4" s="1"/>
  <c r="H148" i="4"/>
  <c r="I148" i="4" s="1"/>
  <c r="H147" i="4"/>
  <c r="I147" i="4" s="1"/>
  <c r="H146" i="4"/>
  <c r="I146" i="4" s="1"/>
  <c r="H145" i="4"/>
  <c r="I145" i="4" s="1"/>
  <c r="H144" i="4"/>
  <c r="I144" i="4" s="1"/>
  <c r="H143" i="4"/>
  <c r="I143" i="4" s="1"/>
  <c r="H142" i="4"/>
  <c r="I142" i="4" s="1"/>
  <c r="H141" i="4"/>
  <c r="I141" i="4" s="1"/>
  <c r="H140" i="4"/>
  <c r="I140" i="4" s="1"/>
  <c r="H139" i="4"/>
  <c r="I139" i="4" s="1"/>
  <c r="H138" i="4"/>
  <c r="I138" i="4" s="1"/>
  <c r="H137" i="4"/>
  <c r="I137" i="4" s="1"/>
  <c r="H136" i="4"/>
  <c r="I136" i="4" s="1"/>
  <c r="H135" i="4"/>
  <c r="I135" i="4" s="1"/>
  <c r="H134" i="4"/>
  <c r="I134" i="4" s="1"/>
  <c r="H133" i="4"/>
  <c r="I133" i="4" s="1"/>
  <c r="H132" i="4"/>
  <c r="I132" i="4" s="1"/>
  <c r="H131" i="4"/>
  <c r="I131" i="4" s="1"/>
  <c r="H130" i="4"/>
  <c r="I130" i="4" s="1"/>
  <c r="H129" i="4"/>
  <c r="I129" i="4" s="1"/>
  <c r="H128" i="4"/>
  <c r="I128" i="4" s="1"/>
  <c r="H127" i="4"/>
  <c r="I127" i="4" s="1"/>
  <c r="H126" i="4"/>
  <c r="I126" i="4" s="1"/>
  <c r="H125" i="4"/>
  <c r="I125" i="4" s="1"/>
  <c r="H124" i="4"/>
  <c r="I124" i="4" s="1"/>
  <c r="H123" i="4"/>
  <c r="I123" i="4" s="1"/>
  <c r="H122" i="4"/>
  <c r="I122" i="4" s="1"/>
  <c r="H121" i="4"/>
  <c r="I121" i="4" s="1"/>
  <c r="H120" i="4"/>
  <c r="I120" i="4" s="1"/>
  <c r="H119" i="4"/>
  <c r="I119" i="4" s="1"/>
  <c r="H118" i="4"/>
  <c r="I118" i="4" s="1"/>
  <c r="H117" i="4"/>
  <c r="I117" i="4" s="1"/>
  <c r="H116" i="4"/>
  <c r="I116" i="4" s="1"/>
  <c r="H115" i="4"/>
  <c r="I115" i="4" s="1"/>
  <c r="H114" i="4"/>
  <c r="I114" i="4" s="1"/>
  <c r="H113" i="4"/>
  <c r="I113" i="4" s="1"/>
  <c r="H112" i="4"/>
  <c r="I112" i="4" s="1"/>
  <c r="H111" i="4"/>
  <c r="I111" i="4" s="1"/>
  <c r="H110" i="4"/>
  <c r="I110" i="4" s="1"/>
  <c r="H109" i="4"/>
  <c r="I109" i="4" s="1"/>
  <c r="H108" i="4"/>
  <c r="I108" i="4" s="1"/>
  <c r="H107" i="4"/>
  <c r="I107" i="4" s="1"/>
  <c r="H106" i="4"/>
  <c r="I106" i="4" s="1"/>
  <c r="H105" i="4"/>
  <c r="I105" i="4" s="1"/>
  <c r="H104" i="4"/>
  <c r="I104" i="4" s="1"/>
  <c r="H103" i="4"/>
  <c r="I103" i="4" s="1"/>
  <c r="H102" i="4"/>
  <c r="I102" i="4" s="1"/>
  <c r="H101" i="4"/>
  <c r="I101" i="4" s="1"/>
  <c r="H100" i="4"/>
  <c r="I100" i="4" s="1"/>
  <c r="H99" i="4"/>
  <c r="I99" i="4" s="1"/>
  <c r="H98" i="4"/>
  <c r="I98" i="4" s="1"/>
  <c r="H97" i="4"/>
  <c r="I97" i="4" s="1"/>
  <c r="H96" i="4"/>
  <c r="I96" i="4" s="1"/>
  <c r="H95" i="4"/>
  <c r="I95" i="4" s="1"/>
  <c r="H94" i="4"/>
  <c r="I94" i="4" s="1"/>
  <c r="H93" i="4"/>
  <c r="I93" i="4" s="1"/>
  <c r="H92" i="4"/>
  <c r="I92" i="4" s="1"/>
  <c r="H91" i="4"/>
  <c r="I91" i="4" s="1"/>
  <c r="H90" i="4"/>
  <c r="I90" i="4" s="1"/>
  <c r="H89" i="4"/>
  <c r="I89" i="4" s="1"/>
  <c r="H88" i="4"/>
  <c r="I88" i="4" s="1"/>
  <c r="H87" i="4"/>
  <c r="I87" i="4" s="1"/>
  <c r="H86" i="4"/>
  <c r="I86" i="4" s="1"/>
  <c r="H85" i="4"/>
  <c r="I85" i="4" s="1"/>
  <c r="H84" i="4"/>
  <c r="I84" i="4" s="1"/>
  <c r="H83" i="4"/>
  <c r="I83" i="4" s="1"/>
  <c r="H82" i="4"/>
  <c r="I82" i="4" s="1"/>
  <c r="H81" i="4"/>
  <c r="I81" i="4" s="1"/>
  <c r="H80" i="4"/>
  <c r="I80" i="4" s="1"/>
  <c r="H79" i="4"/>
  <c r="I79" i="4" s="1"/>
  <c r="H78" i="4"/>
  <c r="I78" i="4" s="1"/>
  <c r="H77" i="4"/>
  <c r="I77" i="4" s="1"/>
  <c r="H76" i="4"/>
  <c r="I76" i="4" s="1"/>
  <c r="H75" i="4"/>
  <c r="I75" i="4" s="1"/>
  <c r="H74" i="4"/>
  <c r="I74" i="4" s="1"/>
  <c r="H73" i="4"/>
  <c r="I73" i="4" s="1"/>
  <c r="H72" i="4"/>
  <c r="I72" i="4" s="1"/>
  <c r="H71" i="4"/>
  <c r="I71" i="4" s="1"/>
  <c r="H70" i="4"/>
  <c r="I70" i="4" s="1"/>
  <c r="H69" i="4"/>
  <c r="I69" i="4" s="1"/>
  <c r="H68" i="4"/>
  <c r="I68" i="4" s="1"/>
  <c r="H67" i="4"/>
  <c r="I67" i="4" s="1"/>
  <c r="H66" i="4"/>
  <c r="I66" i="4" s="1"/>
  <c r="H65" i="4"/>
  <c r="I65" i="4" s="1"/>
  <c r="H64" i="4"/>
  <c r="I64" i="4" s="1"/>
  <c r="H63" i="4"/>
  <c r="I63" i="4" s="1"/>
  <c r="H62" i="4"/>
  <c r="I62" i="4" s="1"/>
  <c r="H61" i="4"/>
  <c r="I61" i="4" s="1"/>
  <c r="H60" i="4"/>
  <c r="I60" i="4" s="1"/>
  <c r="H59" i="4"/>
  <c r="I59" i="4" s="1"/>
  <c r="H58" i="4"/>
  <c r="I58" i="4" s="1"/>
  <c r="H57" i="4"/>
  <c r="I57" i="4" s="1"/>
  <c r="H56" i="4"/>
  <c r="I56" i="4" s="1"/>
  <c r="H55" i="4"/>
  <c r="I55" i="4" s="1"/>
  <c r="H54" i="4"/>
  <c r="I54" i="4" s="1"/>
  <c r="H53" i="4"/>
  <c r="I53" i="4" s="1"/>
  <c r="H52" i="4"/>
  <c r="I52" i="4" s="1"/>
  <c r="H51" i="4"/>
  <c r="I51" i="4" s="1"/>
  <c r="H50" i="4"/>
  <c r="I50" i="4" s="1"/>
  <c r="H49" i="4"/>
  <c r="I49" i="4" s="1"/>
  <c r="H48" i="4"/>
  <c r="I48" i="4" s="1"/>
  <c r="H47" i="4"/>
  <c r="I47" i="4" s="1"/>
  <c r="H46" i="4"/>
  <c r="I46" i="4" s="1"/>
  <c r="H45" i="4"/>
  <c r="I45" i="4" s="1"/>
  <c r="H44" i="4"/>
  <c r="I44" i="4" s="1"/>
  <c r="H43" i="4"/>
  <c r="I43" i="4" s="1"/>
  <c r="H42" i="4"/>
  <c r="I42" i="4" s="1"/>
  <c r="H41" i="4"/>
  <c r="I41" i="4" s="1"/>
  <c r="H40" i="4"/>
  <c r="I40" i="4" s="1"/>
  <c r="H39" i="4"/>
  <c r="I39" i="4" s="1"/>
  <c r="H38" i="4"/>
  <c r="I38" i="4" s="1"/>
  <c r="H37" i="4"/>
  <c r="I37" i="4" s="1"/>
  <c r="H36" i="4"/>
  <c r="I36" i="4" s="1"/>
  <c r="H35" i="4"/>
  <c r="I35" i="4" s="1"/>
  <c r="H34" i="4"/>
  <c r="I34" i="4" s="1"/>
  <c r="H33" i="4"/>
  <c r="I33" i="4" s="1"/>
  <c r="H32" i="4"/>
  <c r="I32" i="4" s="1"/>
  <c r="H31" i="4"/>
  <c r="I31" i="4" s="1"/>
  <c r="H30" i="4"/>
  <c r="I30" i="4" s="1"/>
  <c r="H29" i="4"/>
  <c r="I29" i="4" s="1"/>
  <c r="H28" i="4"/>
  <c r="I28" i="4" s="1"/>
  <c r="H27" i="4"/>
  <c r="I27" i="4" s="1"/>
  <c r="H26" i="4"/>
  <c r="I26" i="4" s="1"/>
  <c r="H25" i="4"/>
  <c r="I25" i="4" s="1"/>
  <c r="H24" i="4"/>
  <c r="I24" i="4" s="1"/>
  <c r="H23" i="4"/>
  <c r="I23" i="4" s="1"/>
  <c r="H22" i="4"/>
  <c r="I22" i="4" s="1"/>
  <c r="H21" i="4"/>
  <c r="I21" i="4" s="1"/>
  <c r="H20" i="4"/>
  <c r="I20" i="4" s="1"/>
  <c r="H19" i="4"/>
  <c r="I19" i="4" s="1"/>
  <c r="H18" i="4"/>
  <c r="I18" i="4" s="1"/>
  <c r="H17" i="4"/>
  <c r="I17" i="4" s="1"/>
  <c r="H16" i="4"/>
  <c r="I16" i="4" s="1"/>
  <c r="H15" i="4"/>
  <c r="I15" i="4" s="1"/>
  <c r="H14" i="4"/>
  <c r="I14" i="4" s="1"/>
  <c r="H13" i="4"/>
  <c r="I13" i="4" s="1"/>
  <c r="H12" i="4"/>
  <c r="I12" i="4" s="1"/>
  <c r="H11" i="4"/>
  <c r="I11" i="4" s="1"/>
  <c r="H10" i="4"/>
  <c r="I10" i="4" s="1"/>
  <c r="H9" i="4"/>
  <c r="I9" i="4" s="1"/>
  <c r="H8" i="4"/>
  <c r="I8" i="4" s="1"/>
  <c r="H7" i="4"/>
  <c r="I7" i="4" s="1"/>
  <c r="H6" i="4"/>
  <c r="I6" i="4" s="1"/>
  <c r="H5" i="4"/>
  <c r="I5" i="4" s="1"/>
  <c r="H4" i="4"/>
  <c r="I4" i="4" s="1"/>
  <c r="H3" i="4"/>
  <c r="I3" i="4" s="1"/>
  <c r="H2" i="4"/>
  <c r="I2" i="4" s="1"/>
  <c r="P8" i="3"/>
  <c r="D5" i="11" s="1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J5" i="12" s="1"/>
  <c r="E10" i="12" s="1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991" i="3"/>
  <c r="H992" i="3"/>
  <c r="H993" i="3"/>
  <c r="H994" i="3"/>
  <c r="H995" i="3"/>
  <c r="H996" i="3"/>
  <c r="H997" i="3"/>
  <c r="H998" i="3"/>
  <c r="H999" i="3"/>
  <c r="H1000" i="3"/>
  <c r="H1001" i="3"/>
  <c r="H1002" i="3"/>
  <c r="H1003" i="3"/>
  <c r="H1004" i="3"/>
  <c r="H1005" i="3"/>
  <c r="H1006" i="3"/>
  <c r="H1007" i="3"/>
  <c r="H1008" i="3"/>
  <c r="H1009" i="3"/>
  <c r="H1010" i="3"/>
  <c r="H1011" i="3"/>
  <c r="H1012" i="3"/>
  <c r="H1013" i="3"/>
  <c r="H1014" i="3"/>
  <c r="H1015" i="3"/>
  <c r="H1016" i="3"/>
  <c r="H1017" i="3"/>
  <c r="H1018" i="3"/>
  <c r="H1019" i="3"/>
  <c r="H1020" i="3"/>
  <c r="H1021" i="3"/>
  <c r="H1022" i="3"/>
  <c r="H1023" i="3"/>
  <c r="H1024" i="3"/>
  <c r="H1025" i="3"/>
  <c r="H1026" i="3"/>
  <c r="H1027" i="3"/>
  <c r="H1028" i="3"/>
  <c r="H1029" i="3"/>
  <c r="H1030" i="3"/>
  <c r="H1031" i="3"/>
  <c r="H1032" i="3"/>
  <c r="H1033" i="3"/>
  <c r="H1034" i="3"/>
  <c r="H1035" i="3"/>
  <c r="H1036" i="3"/>
  <c r="H1037" i="3"/>
  <c r="H1038" i="3"/>
  <c r="H1039" i="3"/>
  <c r="H1040" i="3"/>
  <c r="H1041" i="3"/>
  <c r="H1042" i="3"/>
  <c r="H1043" i="3"/>
  <c r="H1044" i="3"/>
  <c r="H1045" i="3"/>
  <c r="H1046" i="3"/>
  <c r="H1047" i="3"/>
  <c r="H1048" i="3"/>
  <c r="H1049" i="3"/>
  <c r="H1050" i="3"/>
  <c r="H1051" i="3"/>
  <c r="H1052" i="3"/>
  <c r="H1053" i="3"/>
  <c r="H1054" i="3"/>
  <c r="H1055" i="3"/>
  <c r="H1056" i="3"/>
  <c r="H1057" i="3"/>
  <c r="H1058" i="3"/>
  <c r="H1059" i="3"/>
  <c r="H1060" i="3"/>
  <c r="H1061" i="3"/>
  <c r="H1062" i="3"/>
  <c r="H1063" i="3"/>
  <c r="H1064" i="3"/>
  <c r="H1065" i="3"/>
  <c r="H1066" i="3"/>
  <c r="H1067" i="3"/>
  <c r="H1068" i="3"/>
  <c r="H1069" i="3"/>
  <c r="H1070" i="3"/>
  <c r="H1071" i="3"/>
  <c r="H1072" i="3"/>
  <c r="H1073" i="3"/>
  <c r="H9" i="3"/>
  <c r="H8" i="3"/>
  <c r="H7" i="3"/>
  <c r="H6" i="3"/>
  <c r="H5" i="3"/>
  <c r="H4" i="3"/>
  <c r="H3" i="3"/>
  <c r="H2" i="3"/>
  <c r="I5" i="12" s="1"/>
  <c r="E9" i="12" s="1"/>
  <c r="E13" i="17" l="1"/>
  <c r="I10" i="14"/>
  <c r="E6" i="15"/>
  <c r="E14" i="15"/>
  <c r="E22" i="15"/>
  <c r="E30" i="15"/>
  <c r="E38" i="15"/>
  <c r="E46" i="15"/>
  <c r="E54" i="15"/>
  <c r="E62" i="15"/>
  <c r="E70" i="15"/>
  <c r="E78" i="15"/>
  <c r="E86" i="15"/>
  <c r="E94" i="15"/>
  <c r="E102" i="15"/>
  <c r="E110" i="15"/>
  <c r="E118" i="15"/>
  <c r="E126" i="15"/>
  <c r="E134" i="15"/>
  <c r="E142" i="15"/>
  <c r="E150" i="15"/>
  <c r="E158" i="15"/>
  <c r="E166" i="15"/>
  <c r="E174" i="15"/>
  <c r="E182" i="15"/>
  <c r="E190" i="15"/>
  <c r="E198" i="15"/>
  <c r="E206" i="15"/>
  <c r="E214" i="15"/>
  <c r="E222" i="15"/>
  <c r="E230" i="15"/>
  <c r="E238" i="15"/>
  <c r="E246" i="15"/>
  <c r="E254" i="15"/>
  <c r="E262" i="15"/>
  <c r="E270" i="15"/>
  <c r="E278" i="15"/>
  <c r="E286" i="15"/>
  <c r="E294" i="15"/>
  <c r="E302" i="15"/>
  <c r="E310" i="15"/>
  <c r="E318" i="15"/>
  <c r="E326" i="15"/>
  <c r="E334" i="15"/>
  <c r="E342" i="15"/>
  <c r="E350" i="15"/>
  <c r="E358" i="15"/>
  <c r="E366" i="15"/>
  <c r="E374" i="15"/>
  <c r="E382" i="15"/>
  <c r="E390" i="15"/>
  <c r="E398" i="15"/>
  <c r="E406" i="15"/>
  <c r="E414" i="15"/>
  <c r="E422" i="15"/>
  <c r="E430" i="15"/>
  <c r="E438" i="15"/>
  <c r="E446" i="15"/>
  <c r="E454" i="15"/>
  <c r="E462" i="15"/>
  <c r="E470" i="15"/>
  <c r="E478" i="15"/>
  <c r="E486" i="15"/>
  <c r="E494" i="15"/>
  <c r="E502" i="15"/>
  <c r="E510" i="15"/>
  <c r="E518" i="15"/>
  <c r="E526" i="15"/>
  <c r="E534" i="15"/>
  <c r="E542" i="15"/>
  <c r="E550" i="15"/>
  <c r="E558" i="15"/>
  <c r="E566" i="15"/>
  <c r="E574" i="15"/>
  <c r="E582" i="15"/>
  <c r="E590" i="15"/>
  <c r="E598" i="15"/>
  <c r="E606" i="15"/>
  <c r="E614" i="15"/>
  <c r="E622" i="15"/>
  <c r="E630" i="15"/>
  <c r="E638" i="15"/>
  <c r="E646" i="15"/>
  <c r="E654" i="15"/>
  <c r="E662" i="15"/>
  <c r="E670" i="15"/>
  <c r="E678" i="15"/>
  <c r="E686" i="15"/>
  <c r="E694" i="15"/>
  <c r="E702" i="15"/>
  <c r="E710" i="15"/>
  <c r="E718" i="15"/>
  <c r="E726" i="15"/>
  <c r="E734" i="15"/>
  <c r="E742" i="15"/>
  <c r="E750" i="15"/>
  <c r="E758" i="15"/>
  <c r="E766" i="15"/>
  <c r="E774" i="15"/>
  <c r="E782" i="15"/>
  <c r="E790" i="15"/>
  <c r="E798" i="15"/>
  <c r="E806" i="15"/>
  <c r="E814" i="15"/>
  <c r="E822" i="15"/>
  <c r="E830" i="15"/>
  <c r="E838" i="15"/>
  <c r="E846" i="15"/>
  <c r="E854" i="15"/>
  <c r="E862" i="15"/>
  <c r="E870" i="15"/>
  <c r="E878" i="15"/>
  <c r="E886" i="15"/>
  <c r="E894" i="15"/>
  <c r="E902" i="15"/>
  <c r="E910" i="15"/>
  <c r="E918" i="15"/>
  <c r="E926" i="15"/>
  <c r="E934" i="15"/>
  <c r="E942" i="15"/>
  <c r="E950" i="15"/>
  <c r="E958" i="15"/>
  <c r="E966" i="15"/>
  <c r="E974" i="15"/>
  <c r="E982" i="15"/>
  <c r="E990" i="15"/>
  <c r="E998" i="15"/>
  <c r="E1006" i="15"/>
  <c r="E1014" i="15"/>
  <c r="E1022" i="15"/>
  <c r="E1030" i="15"/>
  <c r="E1038" i="15"/>
  <c r="E1046" i="15"/>
  <c r="E1054" i="15"/>
  <c r="M10" i="1"/>
  <c r="E3" i="11" s="1"/>
  <c r="F3" i="11" s="1"/>
  <c r="E5" i="13" s="1"/>
  <c r="M10" i="4"/>
  <c r="E6" i="11" s="1"/>
  <c r="F6" i="11" s="1"/>
  <c r="E7" i="13" s="1"/>
  <c r="K3" i="12"/>
  <c r="C11" i="12" s="1"/>
  <c r="K5" i="12"/>
  <c r="E11" i="12" s="1"/>
  <c r="H7" i="12"/>
  <c r="G8" i="12" s="1"/>
  <c r="L8" i="12"/>
  <c r="H12" i="12" s="1"/>
  <c r="P2" i="3"/>
  <c r="M2" i="7"/>
  <c r="M2" i="10"/>
  <c r="M6" i="10" s="1"/>
  <c r="C12" i="11" s="1"/>
  <c r="E7" i="15"/>
  <c r="E15" i="15"/>
  <c r="E23" i="15"/>
  <c r="E31" i="15"/>
  <c r="E39" i="15"/>
  <c r="E47" i="15"/>
  <c r="E55" i="15"/>
  <c r="E63" i="15"/>
  <c r="E71" i="15"/>
  <c r="E79" i="15"/>
  <c r="E87" i="15"/>
  <c r="E95" i="15"/>
  <c r="E103" i="15"/>
  <c r="E111" i="15"/>
  <c r="E119" i="15"/>
  <c r="E127" i="15"/>
  <c r="E135" i="15"/>
  <c r="E143" i="15"/>
  <c r="E151" i="15"/>
  <c r="E159" i="15"/>
  <c r="E167" i="15"/>
  <c r="E175" i="15"/>
  <c r="E183" i="15"/>
  <c r="E191" i="15"/>
  <c r="E199" i="15"/>
  <c r="E207" i="15"/>
  <c r="E215" i="15"/>
  <c r="E223" i="15"/>
  <c r="E231" i="15"/>
  <c r="E239" i="15"/>
  <c r="E247" i="15"/>
  <c r="E255" i="15"/>
  <c r="E263" i="15"/>
  <c r="E271" i="15"/>
  <c r="E279" i="15"/>
  <c r="E287" i="15"/>
  <c r="E295" i="15"/>
  <c r="E303" i="15"/>
  <c r="E311" i="15"/>
  <c r="E319" i="15"/>
  <c r="E327" i="15"/>
  <c r="E335" i="15"/>
  <c r="E343" i="15"/>
  <c r="E351" i="15"/>
  <c r="E359" i="15"/>
  <c r="E367" i="15"/>
  <c r="E375" i="15"/>
  <c r="E383" i="15"/>
  <c r="E391" i="15"/>
  <c r="E399" i="15"/>
  <c r="E407" i="15"/>
  <c r="E415" i="15"/>
  <c r="E423" i="15"/>
  <c r="E431" i="15"/>
  <c r="E439" i="15"/>
  <c r="E447" i="15"/>
  <c r="E455" i="15"/>
  <c r="E463" i="15"/>
  <c r="E471" i="15"/>
  <c r="E479" i="15"/>
  <c r="E487" i="15"/>
  <c r="E495" i="15"/>
  <c r="E503" i="15"/>
  <c r="E511" i="15"/>
  <c r="E519" i="15"/>
  <c r="E527" i="15"/>
  <c r="E535" i="15"/>
  <c r="E543" i="15"/>
  <c r="E551" i="15"/>
  <c r="E559" i="15"/>
  <c r="E567" i="15"/>
  <c r="E575" i="15"/>
  <c r="E583" i="15"/>
  <c r="E591" i="15"/>
  <c r="E599" i="15"/>
  <c r="E607" i="15"/>
  <c r="E615" i="15"/>
  <c r="E623" i="15"/>
  <c r="E631" i="15"/>
  <c r="E639" i="15"/>
  <c r="E647" i="15"/>
  <c r="E655" i="15"/>
  <c r="E663" i="15"/>
  <c r="E671" i="15"/>
  <c r="E679" i="15"/>
  <c r="E687" i="15"/>
  <c r="E695" i="15"/>
  <c r="E703" i="15"/>
  <c r="E711" i="15"/>
  <c r="E719" i="15"/>
  <c r="E727" i="15"/>
  <c r="E735" i="15"/>
  <c r="E743" i="15"/>
  <c r="E751" i="15"/>
  <c r="E759" i="15"/>
  <c r="E767" i="15"/>
  <c r="E775" i="15"/>
  <c r="E783" i="15"/>
  <c r="E791" i="15"/>
  <c r="E799" i="15"/>
  <c r="E807" i="15"/>
  <c r="E815" i="15"/>
  <c r="E823" i="15"/>
  <c r="E831" i="15"/>
  <c r="E839" i="15"/>
  <c r="E847" i="15"/>
  <c r="E855" i="15"/>
  <c r="E863" i="15"/>
  <c r="E871" i="15"/>
  <c r="E879" i="15"/>
  <c r="E887" i="15"/>
  <c r="E895" i="15"/>
  <c r="E903" i="15"/>
  <c r="E911" i="15"/>
  <c r="E919" i="15"/>
  <c r="E927" i="15"/>
  <c r="E935" i="15"/>
  <c r="E943" i="15"/>
  <c r="E951" i="15"/>
  <c r="E959" i="15"/>
  <c r="E967" i="15"/>
  <c r="E975" i="15"/>
  <c r="E983" i="15"/>
  <c r="E991" i="15"/>
  <c r="E999" i="15"/>
  <c r="E1007" i="15"/>
  <c r="E1015" i="15"/>
  <c r="E1023" i="15"/>
  <c r="E1031" i="15"/>
  <c r="E1039" i="15"/>
  <c r="E1047" i="15"/>
  <c r="E1055" i="15"/>
  <c r="P10" i="3"/>
  <c r="E5" i="11" s="1"/>
  <c r="F5" i="11" s="1"/>
  <c r="F3" i="12"/>
  <c r="C6" i="12" s="1"/>
  <c r="L3" i="12"/>
  <c r="C12" i="12" s="1"/>
  <c r="L5" i="12"/>
  <c r="E12" i="12" s="1"/>
  <c r="I7" i="12"/>
  <c r="G9" i="12" s="1"/>
  <c r="J9" i="12"/>
  <c r="I10" i="12" s="1"/>
  <c r="M2" i="4"/>
  <c r="M6" i="4" s="1"/>
  <c r="C6" i="11" s="1"/>
  <c r="I1081" i="4"/>
  <c r="E8" i="15"/>
  <c r="E16" i="15"/>
  <c r="E24" i="15"/>
  <c r="E32" i="15"/>
  <c r="E40" i="15"/>
  <c r="E48" i="15"/>
  <c r="E56" i="15"/>
  <c r="E64" i="15"/>
  <c r="E72" i="15"/>
  <c r="E80" i="15"/>
  <c r="E88" i="15"/>
  <c r="E96" i="15"/>
  <c r="E104" i="15"/>
  <c r="E112" i="15"/>
  <c r="E120" i="15"/>
  <c r="E128" i="15"/>
  <c r="E136" i="15"/>
  <c r="E144" i="15"/>
  <c r="E152" i="15"/>
  <c r="E160" i="15"/>
  <c r="E168" i="15"/>
  <c r="E176" i="15"/>
  <c r="E184" i="15"/>
  <c r="E192" i="15"/>
  <c r="E200" i="15"/>
  <c r="E208" i="15"/>
  <c r="E216" i="15"/>
  <c r="E224" i="15"/>
  <c r="E232" i="15"/>
  <c r="E240" i="15"/>
  <c r="E248" i="15"/>
  <c r="E256" i="15"/>
  <c r="E264" i="15"/>
  <c r="E272" i="15"/>
  <c r="E280" i="15"/>
  <c r="E288" i="15"/>
  <c r="E296" i="15"/>
  <c r="E304" i="15"/>
  <c r="E312" i="15"/>
  <c r="E320" i="15"/>
  <c r="E328" i="15"/>
  <c r="E336" i="15"/>
  <c r="E344" i="15"/>
  <c r="E352" i="15"/>
  <c r="E360" i="15"/>
  <c r="E368" i="15"/>
  <c r="E376" i="15"/>
  <c r="E384" i="15"/>
  <c r="E392" i="15"/>
  <c r="E400" i="15"/>
  <c r="E408" i="15"/>
  <c r="E416" i="15"/>
  <c r="E424" i="15"/>
  <c r="E432" i="15"/>
  <c r="E440" i="15"/>
  <c r="E448" i="15"/>
  <c r="E456" i="15"/>
  <c r="E464" i="15"/>
  <c r="E472" i="15"/>
  <c r="E480" i="15"/>
  <c r="E488" i="15"/>
  <c r="E496" i="15"/>
  <c r="E504" i="15"/>
  <c r="E512" i="15"/>
  <c r="E520" i="15"/>
  <c r="E528" i="15"/>
  <c r="E536" i="15"/>
  <c r="E544" i="15"/>
  <c r="E552" i="15"/>
  <c r="E560" i="15"/>
  <c r="E568" i="15"/>
  <c r="E576" i="15"/>
  <c r="E584" i="15"/>
  <c r="E592" i="15"/>
  <c r="E600" i="15"/>
  <c r="E608" i="15"/>
  <c r="E616" i="15"/>
  <c r="E624" i="15"/>
  <c r="E632" i="15"/>
  <c r="E640" i="15"/>
  <c r="E648" i="15"/>
  <c r="E656" i="15"/>
  <c r="E664" i="15"/>
  <c r="E672" i="15"/>
  <c r="E680" i="15"/>
  <c r="E688" i="15"/>
  <c r="E696" i="15"/>
  <c r="E704" i="15"/>
  <c r="E712" i="15"/>
  <c r="E720" i="15"/>
  <c r="E728" i="15"/>
  <c r="E736" i="15"/>
  <c r="E744" i="15"/>
  <c r="E752" i="15"/>
  <c r="E760" i="15"/>
  <c r="E768" i="15"/>
  <c r="E776" i="15"/>
  <c r="E784" i="15"/>
  <c r="E792" i="15"/>
  <c r="E800" i="15"/>
  <c r="E808" i="15"/>
  <c r="E816" i="15"/>
  <c r="E824" i="15"/>
  <c r="E832" i="15"/>
  <c r="E840" i="15"/>
  <c r="E848" i="15"/>
  <c r="E856" i="15"/>
  <c r="E864" i="15"/>
  <c r="E872" i="15"/>
  <c r="E880" i="15"/>
  <c r="E888" i="15"/>
  <c r="E896" i="15"/>
  <c r="E912" i="15"/>
  <c r="E920" i="15"/>
  <c r="E928" i="15"/>
  <c r="E936" i="15"/>
  <c r="E944" i="15"/>
  <c r="E952" i="15"/>
  <c r="E960" i="15"/>
  <c r="E968" i="15"/>
  <c r="E976" i="15"/>
  <c r="E984" i="15"/>
  <c r="E992" i="15"/>
  <c r="E1000" i="15"/>
  <c r="E1008" i="15"/>
  <c r="E1016" i="15"/>
  <c r="E1024" i="15"/>
  <c r="E1032" i="15"/>
  <c r="E1040" i="15"/>
  <c r="E1048" i="15"/>
  <c r="E1056" i="15"/>
  <c r="M10" i="5"/>
  <c r="E7" i="11" s="1"/>
  <c r="F7" i="11" s="1"/>
  <c r="E8" i="13" s="1"/>
  <c r="F5" i="12"/>
  <c r="E6" i="12" s="1"/>
  <c r="H6" i="12"/>
  <c r="F8" i="12" s="1"/>
  <c r="J7" i="12"/>
  <c r="G10" i="12" s="1"/>
  <c r="K9" i="12"/>
  <c r="I11" i="12" s="1"/>
  <c r="M2" i="1"/>
  <c r="I3" i="1"/>
  <c r="E9" i="15"/>
  <c r="E17" i="15"/>
  <c r="E25" i="15"/>
  <c r="E33" i="15"/>
  <c r="E41" i="15"/>
  <c r="E49" i="15"/>
  <c r="E57" i="15"/>
  <c r="E65" i="15"/>
  <c r="E73" i="15"/>
  <c r="E81" i="15"/>
  <c r="E89" i="15"/>
  <c r="E97" i="15"/>
  <c r="E105" i="15"/>
  <c r="E113" i="15"/>
  <c r="E121" i="15"/>
  <c r="E129" i="15"/>
  <c r="E137" i="15"/>
  <c r="E145" i="15"/>
  <c r="E153" i="15"/>
  <c r="E161" i="15"/>
  <c r="E169" i="15"/>
  <c r="E177" i="15"/>
  <c r="E185" i="15"/>
  <c r="E193" i="15"/>
  <c r="E201" i="15"/>
  <c r="E209" i="15"/>
  <c r="E217" i="15"/>
  <c r="E225" i="15"/>
  <c r="E233" i="15"/>
  <c r="E241" i="15"/>
  <c r="E249" i="15"/>
  <c r="E257" i="15"/>
  <c r="E265" i="15"/>
  <c r="E273" i="15"/>
  <c r="E281" i="15"/>
  <c r="E289" i="15"/>
  <c r="E297" i="15"/>
  <c r="E305" i="15"/>
  <c r="E313" i="15"/>
  <c r="E321" i="15"/>
  <c r="E329" i="15"/>
  <c r="E337" i="15"/>
  <c r="E345" i="15"/>
  <c r="E353" i="15"/>
  <c r="E361" i="15"/>
  <c r="E369" i="15"/>
  <c r="E377" i="15"/>
  <c r="E385" i="15"/>
  <c r="E393" i="15"/>
  <c r="E401" i="15"/>
  <c r="E409" i="15"/>
  <c r="E417" i="15"/>
  <c r="E425" i="15"/>
  <c r="E433" i="15"/>
  <c r="E441" i="15"/>
  <c r="E449" i="15"/>
  <c r="E457" i="15"/>
  <c r="E465" i="15"/>
  <c r="E473" i="15"/>
  <c r="E481" i="15"/>
  <c r="E489" i="15"/>
  <c r="E497" i="15"/>
  <c r="E505" i="15"/>
  <c r="E513" i="15"/>
  <c r="E521" i="15"/>
  <c r="E529" i="15"/>
  <c r="E537" i="15"/>
  <c r="E545" i="15"/>
  <c r="E553" i="15"/>
  <c r="E561" i="15"/>
  <c r="E569" i="15"/>
  <c r="E577" i="15"/>
  <c r="E585" i="15"/>
  <c r="E593" i="15"/>
  <c r="E601" i="15"/>
  <c r="E609" i="15"/>
  <c r="E617" i="15"/>
  <c r="E625" i="15"/>
  <c r="E633" i="15"/>
  <c r="E641" i="15"/>
  <c r="E649" i="15"/>
  <c r="E657" i="15"/>
  <c r="E665" i="15"/>
  <c r="E673" i="15"/>
  <c r="E681" i="15"/>
  <c r="E689" i="15"/>
  <c r="E697" i="15"/>
  <c r="E705" i="15"/>
  <c r="E713" i="15"/>
  <c r="E721" i="15"/>
  <c r="E729" i="15"/>
  <c r="E737" i="15"/>
  <c r="E745" i="15"/>
  <c r="E753" i="15"/>
  <c r="E761" i="15"/>
  <c r="E769" i="15"/>
  <c r="E777" i="15"/>
  <c r="E785" i="15"/>
  <c r="E793" i="15"/>
  <c r="E801" i="15"/>
  <c r="E809" i="15"/>
  <c r="E817" i="15"/>
  <c r="E825" i="15"/>
  <c r="E833" i="15"/>
  <c r="E841" i="15"/>
  <c r="E849" i="15"/>
  <c r="E857" i="15"/>
  <c r="E865" i="15"/>
  <c r="E873" i="15"/>
  <c r="E881" i="15"/>
  <c r="E889" i="15"/>
  <c r="E897" i="15"/>
  <c r="E905" i="15"/>
  <c r="E913" i="15"/>
  <c r="E921" i="15"/>
  <c r="E929" i="15"/>
  <c r="E937" i="15"/>
  <c r="E945" i="15"/>
  <c r="E953" i="15"/>
  <c r="E961" i="15"/>
  <c r="E969" i="15"/>
  <c r="E977" i="15"/>
  <c r="E985" i="15"/>
  <c r="E993" i="15"/>
  <c r="E1001" i="15"/>
  <c r="E1009" i="15"/>
  <c r="E1017" i="15"/>
  <c r="E1025" i="15"/>
  <c r="E1033" i="15"/>
  <c r="E1041" i="15"/>
  <c r="E1049" i="15"/>
  <c r="E1057" i="15"/>
  <c r="E3" i="12"/>
  <c r="C5" i="12" s="1"/>
  <c r="G5" i="12"/>
  <c r="E7" i="12" s="1"/>
  <c r="I6" i="12"/>
  <c r="F9" i="12" s="1"/>
  <c r="K7" i="12"/>
  <c r="G11" i="12" s="1"/>
  <c r="L9" i="12"/>
  <c r="I12" i="12" s="1"/>
  <c r="M2" i="8"/>
  <c r="M4" i="8" s="1"/>
  <c r="E2" i="15"/>
  <c r="E10" i="15"/>
  <c r="E18" i="15"/>
  <c r="E26" i="15"/>
  <c r="E34" i="15"/>
  <c r="E42" i="15"/>
  <c r="E50" i="15"/>
  <c r="E58" i="15"/>
  <c r="E66" i="15"/>
  <c r="E74" i="15"/>
  <c r="E82" i="15"/>
  <c r="E90" i="15"/>
  <c r="E98" i="15"/>
  <c r="E106" i="15"/>
  <c r="E114" i="15"/>
  <c r="E122" i="15"/>
  <c r="E130" i="15"/>
  <c r="E138" i="15"/>
  <c r="E146" i="15"/>
  <c r="E154" i="15"/>
  <c r="E162" i="15"/>
  <c r="E170" i="15"/>
  <c r="E178" i="15"/>
  <c r="E186" i="15"/>
  <c r="E194" i="15"/>
  <c r="E202" i="15"/>
  <c r="E210" i="15"/>
  <c r="E218" i="15"/>
  <c r="E226" i="15"/>
  <c r="E234" i="15"/>
  <c r="E242" i="15"/>
  <c r="E250" i="15"/>
  <c r="E258" i="15"/>
  <c r="E266" i="15"/>
  <c r="E274" i="15"/>
  <c r="E282" i="15"/>
  <c r="E290" i="15"/>
  <c r="E298" i="15"/>
  <c r="E306" i="15"/>
  <c r="E314" i="15"/>
  <c r="E322" i="15"/>
  <c r="E330" i="15"/>
  <c r="E338" i="15"/>
  <c r="E346" i="15"/>
  <c r="E354" i="15"/>
  <c r="E362" i="15"/>
  <c r="E370" i="15"/>
  <c r="E378" i="15"/>
  <c r="E386" i="15"/>
  <c r="E394" i="15"/>
  <c r="E402" i="15"/>
  <c r="E410" i="15"/>
  <c r="E418" i="15"/>
  <c r="E426" i="15"/>
  <c r="E434" i="15"/>
  <c r="E442" i="15"/>
  <c r="E450" i="15"/>
  <c r="E458" i="15"/>
  <c r="E466" i="15"/>
  <c r="E474" i="15"/>
  <c r="E482" i="15"/>
  <c r="E490" i="15"/>
  <c r="E498" i="15"/>
  <c r="E506" i="15"/>
  <c r="E514" i="15"/>
  <c r="E522" i="15"/>
  <c r="E530" i="15"/>
  <c r="E538" i="15"/>
  <c r="E546" i="15"/>
  <c r="E554" i="15"/>
  <c r="E562" i="15"/>
  <c r="E570" i="15"/>
  <c r="E578" i="15"/>
  <c r="E586" i="15"/>
  <c r="E594" i="15"/>
  <c r="E602" i="15"/>
  <c r="E610" i="15"/>
  <c r="E618" i="15"/>
  <c r="E626" i="15"/>
  <c r="E634" i="15"/>
  <c r="E642" i="15"/>
  <c r="E650" i="15"/>
  <c r="E658" i="15"/>
  <c r="E666" i="15"/>
  <c r="E674" i="15"/>
  <c r="E682" i="15"/>
  <c r="E690" i="15"/>
  <c r="E698" i="15"/>
  <c r="E706" i="15"/>
  <c r="E714" i="15"/>
  <c r="E722" i="15"/>
  <c r="E730" i="15"/>
  <c r="E738" i="15"/>
  <c r="E746" i="15"/>
  <c r="E754" i="15"/>
  <c r="E762" i="15"/>
  <c r="E770" i="15"/>
  <c r="E778" i="15"/>
  <c r="E786" i="15"/>
  <c r="E794" i="15"/>
  <c r="E802" i="15"/>
  <c r="E810" i="15"/>
  <c r="E818" i="15"/>
  <c r="E826" i="15"/>
  <c r="E834" i="15"/>
  <c r="E842" i="15"/>
  <c r="E850" i="15"/>
  <c r="E858" i="15"/>
  <c r="E866" i="15"/>
  <c r="E874" i="15"/>
  <c r="E882" i="15"/>
  <c r="E890" i="15"/>
  <c r="E898" i="15"/>
  <c r="E906" i="15"/>
  <c r="E914" i="15"/>
  <c r="E922" i="15"/>
  <c r="E930" i="15"/>
  <c r="E938" i="15"/>
  <c r="E946" i="15"/>
  <c r="E954" i="15"/>
  <c r="E962" i="15"/>
  <c r="E970" i="15"/>
  <c r="E978" i="15"/>
  <c r="E986" i="15"/>
  <c r="E994" i="15"/>
  <c r="E1002" i="15"/>
  <c r="E1010" i="15"/>
  <c r="E1018" i="15"/>
  <c r="E1026" i="15"/>
  <c r="E1034" i="15"/>
  <c r="E1042" i="15"/>
  <c r="E1050" i="15"/>
  <c r="E1058" i="15"/>
  <c r="M10" i="7"/>
  <c r="E9" i="11" s="1"/>
  <c r="F9" i="11" s="1"/>
  <c r="E12" i="13" s="1"/>
  <c r="J11" i="14" s="1"/>
  <c r="G3" i="12"/>
  <c r="C7" i="12" s="1"/>
  <c r="H5" i="12"/>
  <c r="E8" i="12" s="1"/>
  <c r="G6" i="12"/>
  <c r="F7" i="12" s="1"/>
  <c r="L7" i="12"/>
  <c r="G12" i="12" s="1"/>
  <c r="K10" i="12"/>
  <c r="J11" i="12" s="1"/>
  <c r="E3" i="15"/>
  <c r="E11" i="15"/>
  <c r="E19" i="15"/>
  <c r="E27" i="15"/>
  <c r="E35" i="15"/>
  <c r="E43" i="15"/>
  <c r="E51" i="15"/>
  <c r="E59" i="15"/>
  <c r="E67" i="15"/>
  <c r="E75" i="15"/>
  <c r="E83" i="15"/>
  <c r="E91" i="15"/>
  <c r="E99" i="15"/>
  <c r="E107" i="15"/>
  <c r="E115" i="15"/>
  <c r="E123" i="15"/>
  <c r="E131" i="15"/>
  <c r="E139" i="15"/>
  <c r="E147" i="15"/>
  <c r="E155" i="15"/>
  <c r="E163" i="15"/>
  <c r="E171" i="15"/>
  <c r="E179" i="15"/>
  <c r="E187" i="15"/>
  <c r="E195" i="15"/>
  <c r="E203" i="15"/>
  <c r="E211" i="15"/>
  <c r="E219" i="15"/>
  <c r="E227" i="15"/>
  <c r="E235" i="15"/>
  <c r="E243" i="15"/>
  <c r="E251" i="15"/>
  <c r="E259" i="15"/>
  <c r="E267" i="15"/>
  <c r="E275" i="15"/>
  <c r="E283" i="15"/>
  <c r="E291" i="15"/>
  <c r="E299" i="15"/>
  <c r="E307" i="15"/>
  <c r="E315" i="15"/>
  <c r="E323" i="15"/>
  <c r="E331" i="15"/>
  <c r="E339" i="15"/>
  <c r="E347" i="15"/>
  <c r="E355" i="15"/>
  <c r="E363" i="15"/>
  <c r="E371" i="15"/>
  <c r="E379" i="15"/>
  <c r="E387" i="15"/>
  <c r="E395" i="15"/>
  <c r="E403" i="15"/>
  <c r="E411" i="15"/>
  <c r="E419" i="15"/>
  <c r="E427" i="15"/>
  <c r="E435" i="15"/>
  <c r="E443" i="15"/>
  <c r="E451" i="15"/>
  <c r="E459" i="15"/>
  <c r="E467" i="15"/>
  <c r="E475" i="15"/>
  <c r="E483" i="15"/>
  <c r="E491" i="15"/>
  <c r="E499" i="15"/>
  <c r="E507" i="15"/>
  <c r="E515" i="15"/>
  <c r="E523" i="15"/>
  <c r="E531" i="15"/>
  <c r="E539" i="15"/>
  <c r="E547" i="15"/>
  <c r="E555" i="15"/>
  <c r="E563" i="15"/>
  <c r="E571" i="15"/>
  <c r="E579" i="15"/>
  <c r="E587" i="15"/>
  <c r="E595" i="15"/>
  <c r="E603" i="15"/>
  <c r="E611" i="15"/>
  <c r="E619" i="15"/>
  <c r="E627" i="15"/>
  <c r="E635" i="15"/>
  <c r="E643" i="15"/>
  <c r="E651" i="15"/>
  <c r="E659" i="15"/>
  <c r="E667" i="15"/>
  <c r="E675" i="15"/>
  <c r="E683" i="15"/>
  <c r="E691" i="15"/>
  <c r="E699" i="15"/>
  <c r="E707" i="15"/>
  <c r="E715" i="15"/>
  <c r="E723" i="15"/>
  <c r="E731" i="15"/>
  <c r="E739" i="15"/>
  <c r="E747" i="15"/>
  <c r="E755" i="15"/>
  <c r="E763" i="15"/>
  <c r="E771" i="15"/>
  <c r="E779" i="15"/>
  <c r="E787" i="15"/>
  <c r="E795" i="15"/>
  <c r="E803" i="15"/>
  <c r="E811" i="15"/>
  <c r="E819" i="15"/>
  <c r="E827" i="15"/>
  <c r="E835" i="15"/>
  <c r="E843" i="15"/>
  <c r="E851" i="15"/>
  <c r="E859" i="15"/>
  <c r="E867" i="15"/>
  <c r="E875" i="15"/>
  <c r="E883" i="15"/>
  <c r="E891" i="15"/>
  <c r="E899" i="15"/>
  <c r="E907" i="15"/>
  <c r="E915" i="15"/>
  <c r="E923" i="15"/>
  <c r="E931" i="15"/>
  <c r="E939" i="15"/>
  <c r="E947" i="15"/>
  <c r="E955" i="15"/>
  <c r="E963" i="15"/>
  <c r="E971" i="15"/>
  <c r="E979" i="15"/>
  <c r="E987" i="15"/>
  <c r="E995" i="15"/>
  <c r="E1003" i="15"/>
  <c r="E1011" i="15"/>
  <c r="E1019" i="15"/>
  <c r="E1027" i="15"/>
  <c r="E1035" i="15"/>
  <c r="E1043" i="15"/>
  <c r="E1051" i="15"/>
  <c r="E1059" i="15"/>
  <c r="M10" i="8"/>
  <c r="E10" i="11" s="1"/>
  <c r="F10" i="11" s="1"/>
  <c r="H3" i="12"/>
  <c r="C8" i="12" s="1"/>
  <c r="J6" i="12"/>
  <c r="F10" i="12" s="1"/>
  <c r="I8" i="12"/>
  <c r="H9" i="12" s="1"/>
  <c r="M2" i="5"/>
  <c r="M6" i="5" s="1"/>
  <c r="C7" i="11" s="1"/>
  <c r="I1081" i="5"/>
  <c r="E904" i="15" s="1"/>
  <c r="M2" i="6"/>
  <c r="I2" i="6"/>
  <c r="E4" i="15"/>
  <c r="E12" i="15"/>
  <c r="E20" i="15"/>
  <c r="E28" i="15"/>
  <c r="E36" i="15"/>
  <c r="E44" i="15"/>
  <c r="E52" i="15"/>
  <c r="E60" i="15"/>
  <c r="E68" i="15"/>
  <c r="E76" i="15"/>
  <c r="E84" i="15"/>
  <c r="E92" i="15"/>
  <c r="E100" i="15"/>
  <c r="E108" i="15"/>
  <c r="E116" i="15"/>
  <c r="E124" i="15"/>
  <c r="E132" i="15"/>
  <c r="E140" i="15"/>
  <c r="E148" i="15"/>
  <c r="E156" i="15"/>
  <c r="E164" i="15"/>
  <c r="E172" i="15"/>
  <c r="E180" i="15"/>
  <c r="E188" i="15"/>
  <c r="E196" i="15"/>
  <c r="E204" i="15"/>
  <c r="E212" i="15"/>
  <c r="E220" i="15"/>
  <c r="E228" i="15"/>
  <c r="E236" i="15"/>
  <c r="E244" i="15"/>
  <c r="E252" i="15"/>
  <c r="E260" i="15"/>
  <c r="E268" i="15"/>
  <c r="E276" i="15"/>
  <c r="E284" i="15"/>
  <c r="E292" i="15"/>
  <c r="E300" i="15"/>
  <c r="E308" i="15"/>
  <c r="E316" i="15"/>
  <c r="E324" i="15"/>
  <c r="E332" i="15"/>
  <c r="E340" i="15"/>
  <c r="E348" i="15"/>
  <c r="E356" i="15"/>
  <c r="E364" i="15"/>
  <c r="E372" i="15"/>
  <c r="E380" i="15"/>
  <c r="E388" i="15"/>
  <c r="E396" i="15"/>
  <c r="E404" i="15"/>
  <c r="E412" i="15"/>
  <c r="E420" i="15"/>
  <c r="E428" i="15"/>
  <c r="E436" i="15"/>
  <c r="E444" i="15"/>
  <c r="E452" i="15"/>
  <c r="E460" i="15"/>
  <c r="E468" i="15"/>
  <c r="E476" i="15"/>
  <c r="E484" i="15"/>
  <c r="E492" i="15"/>
  <c r="E500" i="15"/>
  <c r="E508" i="15"/>
  <c r="E516" i="15"/>
  <c r="E524" i="15"/>
  <c r="E532" i="15"/>
  <c r="E540" i="15"/>
  <c r="E548" i="15"/>
  <c r="E556" i="15"/>
  <c r="E564" i="15"/>
  <c r="E572" i="15"/>
  <c r="E580" i="15"/>
  <c r="E588" i="15"/>
  <c r="E596" i="15"/>
  <c r="E604" i="15"/>
  <c r="E612" i="15"/>
  <c r="E620" i="15"/>
  <c r="E628" i="15"/>
  <c r="E636" i="15"/>
  <c r="E644" i="15"/>
  <c r="E652" i="15"/>
  <c r="E660" i="15"/>
  <c r="E668" i="15"/>
  <c r="E676" i="15"/>
  <c r="E684" i="15"/>
  <c r="E692" i="15"/>
  <c r="E700" i="15"/>
  <c r="E708" i="15"/>
  <c r="E716" i="15"/>
  <c r="E724" i="15"/>
  <c r="E732" i="15"/>
  <c r="E740" i="15"/>
  <c r="E748" i="15"/>
  <c r="E756" i="15"/>
  <c r="E764" i="15"/>
  <c r="E772" i="15"/>
  <c r="E780" i="15"/>
  <c r="E788" i="15"/>
  <c r="E796" i="15"/>
  <c r="E804" i="15"/>
  <c r="E812" i="15"/>
  <c r="E820" i="15"/>
  <c r="E828" i="15"/>
  <c r="E836" i="15"/>
  <c r="E844" i="15"/>
  <c r="E852" i="15"/>
  <c r="E860" i="15"/>
  <c r="E868" i="15"/>
  <c r="E876" i="15"/>
  <c r="E884" i="15"/>
  <c r="E892" i="15"/>
  <c r="E900" i="15"/>
  <c r="E908" i="15"/>
  <c r="E916" i="15"/>
  <c r="E924" i="15"/>
  <c r="E932" i="15"/>
  <c r="E940" i="15"/>
  <c r="E948" i="15"/>
  <c r="E956" i="15"/>
  <c r="E964" i="15"/>
  <c r="E972" i="15"/>
  <c r="E980" i="15"/>
  <c r="E988" i="15"/>
  <c r="E996" i="15"/>
  <c r="E1004" i="15"/>
  <c r="E1012" i="15"/>
  <c r="E1020" i="15"/>
  <c r="E1028" i="15"/>
  <c r="E1036" i="15"/>
  <c r="E1044" i="15"/>
  <c r="E1052" i="15"/>
  <c r="E1060" i="15"/>
  <c r="M10" i="10"/>
  <c r="E12" i="11" s="1"/>
  <c r="F12" i="11" s="1"/>
  <c r="E10" i="13" s="1"/>
  <c r="I3" i="12"/>
  <c r="C9" i="12" s="1"/>
  <c r="K6" i="12"/>
  <c r="F11" i="12" s="1"/>
  <c r="J8" i="12"/>
  <c r="H10" i="12" s="1"/>
  <c r="L11" i="12"/>
  <c r="K12" i="12" s="1"/>
  <c r="M2" i="9"/>
  <c r="E5" i="15"/>
  <c r="E13" i="15"/>
  <c r="E21" i="15"/>
  <c r="E29" i="15"/>
  <c r="E37" i="15"/>
  <c r="E45" i="15"/>
  <c r="E53" i="15"/>
  <c r="E61" i="15"/>
  <c r="E69" i="15"/>
  <c r="E77" i="15"/>
  <c r="E85" i="15"/>
  <c r="E93" i="15"/>
  <c r="E101" i="15"/>
  <c r="E109" i="15"/>
  <c r="E117" i="15"/>
  <c r="E125" i="15"/>
  <c r="E133" i="15"/>
  <c r="E141" i="15"/>
  <c r="E149" i="15"/>
  <c r="E157" i="15"/>
  <c r="E165" i="15"/>
  <c r="E173" i="15"/>
  <c r="E181" i="15"/>
  <c r="E189" i="15"/>
  <c r="E197" i="15"/>
  <c r="E205" i="15"/>
  <c r="E213" i="15"/>
  <c r="E221" i="15"/>
  <c r="E229" i="15"/>
  <c r="E237" i="15"/>
  <c r="E245" i="15"/>
  <c r="E253" i="15"/>
  <c r="E261" i="15"/>
  <c r="E269" i="15"/>
  <c r="E277" i="15"/>
  <c r="E285" i="15"/>
  <c r="E293" i="15"/>
  <c r="E301" i="15"/>
  <c r="E309" i="15"/>
  <c r="E317" i="15"/>
  <c r="E325" i="15"/>
  <c r="E333" i="15"/>
  <c r="E341" i="15"/>
  <c r="E349" i="15"/>
  <c r="E357" i="15"/>
  <c r="E365" i="15"/>
  <c r="E373" i="15"/>
  <c r="E381" i="15"/>
  <c r="E389" i="15"/>
  <c r="E397" i="15"/>
  <c r="E405" i="15"/>
  <c r="E413" i="15"/>
  <c r="E421" i="15"/>
  <c r="E429" i="15"/>
  <c r="E437" i="15"/>
  <c r="E445" i="15"/>
  <c r="E453" i="15"/>
  <c r="E461" i="15"/>
  <c r="E469" i="15"/>
  <c r="E477" i="15"/>
  <c r="E485" i="15"/>
  <c r="E493" i="15"/>
  <c r="E501" i="15"/>
  <c r="E509" i="15"/>
  <c r="E517" i="15"/>
  <c r="E525" i="15"/>
  <c r="E533" i="15"/>
  <c r="E541" i="15"/>
  <c r="E549" i="15"/>
  <c r="E557" i="15"/>
  <c r="E565" i="15"/>
  <c r="E573" i="15"/>
  <c r="E581" i="15"/>
  <c r="E589" i="15"/>
  <c r="E597" i="15"/>
  <c r="E605" i="15"/>
  <c r="E613" i="15"/>
  <c r="E621" i="15"/>
  <c r="E629" i="15"/>
  <c r="E637" i="15"/>
  <c r="E645" i="15"/>
  <c r="E653" i="15"/>
  <c r="E661" i="15"/>
  <c r="E669" i="15"/>
  <c r="E677" i="15"/>
  <c r="E685" i="15"/>
  <c r="E693" i="15"/>
  <c r="E701" i="15"/>
  <c r="E709" i="15"/>
  <c r="E717" i="15"/>
  <c r="E725" i="15"/>
  <c r="E733" i="15"/>
  <c r="E741" i="15"/>
  <c r="E749" i="15"/>
  <c r="E757" i="15"/>
  <c r="E765" i="15"/>
  <c r="E773" i="15"/>
  <c r="E781" i="15"/>
  <c r="E789" i="15"/>
  <c r="E797" i="15"/>
  <c r="E805" i="15"/>
  <c r="E813" i="15"/>
  <c r="E821" i="15"/>
  <c r="E829" i="15"/>
  <c r="E837" i="15"/>
  <c r="E845" i="15"/>
  <c r="E853" i="15"/>
  <c r="E861" i="15"/>
  <c r="E869" i="15"/>
  <c r="E877" i="15"/>
  <c r="E885" i="15"/>
  <c r="E893" i="15"/>
  <c r="E901" i="15"/>
  <c r="E909" i="15"/>
  <c r="E917" i="15"/>
  <c r="E925" i="15"/>
  <c r="E933" i="15"/>
  <c r="E941" i="15"/>
  <c r="E949" i="15"/>
  <c r="E957" i="15"/>
  <c r="E965" i="15"/>
  <c r="E973" i="15"/>
  <c r="E981" i="15"/>
  <c r="E989" i="15"/>
  <c r="E997" i="15"/>
  <c r="E1005" i="15"/>
  <c r="E1013" i="15"/>
  <c r="E1021" i="15"/>
  <c r="E1029" i="15"/>
  <c r="E1037" i="15"/>
  <c r="E1045" i="15"/>
  <c r="E1053" i="15"/>
  <c r="M10" i="9"/>
  <c r="E11" i="11" s="1"/>
  <c r="F11" i="11" s="1"/>
  <c r="E9" i="13" s="1"/>
  <c r="J3" i="12"/>
  <c r="C10" i="12" s="1"/>
  <c r="L6" i="12"/>
  <c r="F12" i="12" s="1"/>
  <c r="K8" i="12"/>
  <c r="H11" i="12" s="1"/>
  <c r="K4" i="12"/>
  <c r="D11" i="12" s="1"/>
  <c r="J4" i="12"/>
  <c r="D10" i="12" s="1"/>
  <c r="L4" i="12"/>
  <c r="D12" i="12" s="1"/>
  <c r="D3" i="12"/>
  <c r="C4" i="12" s="1"/>
  <c r="E4" i="12"/>
  <c r="D5" i="12" s="1"/>
  <c r="F4" i="12"/>
  <c r="D6" i="12" s="1"/>
  <c r="G4" i="12"/>
  <c r="D7" i="12" s="1"/>
  <c r="M10" i="2"/>
  <c r="E4" i="11" s="1"/>
  <c r="F4" i="11" s="1"/>
  <c r="E6" i="13" s="1"/>
  <c r="H4" i="12"/>
  <c r="D8" i="12" s="1"/>
  <c r="M2" i="2"/>
  <c r="M6" i="2" s="1"/>
  <c r="C4" i="11" s="1"/>
  <c r="I4" i="12"/>
  <c r="M6" i="1"/>
  <c r="C3" i="11" s="1"/>
  <c r="M4" i="1"/>
  <c r="M4" i="10"/>
  <c r="M4" i="9"/>
  <c r="M6" i="9"/>
  <c r="C11" i="11" s="1"/>
  <c r="M6" i="7"/>
  <c r="C9" i="11" s="1"/>
  <c r="M4" i="7"/>
  <c r="M4" i="6"/>
  <c r="M6" i="6"/>
  <c r="C8" i="11" s="1"/>
  <c r="C11" i="13" s="1"/>
  <c r="C14" i="13" s="1"/>
  <c r="M4" i="5"/>
  <c r="M4" i="4"/>
  <c r="J4" i="14" l="1"/>
  <c r="C11" i="14" s="1"/>
  <c r="I4" i="14"/>
  <c r="C10" i="14" s="1"/>
  <c r="H4" i="14"/>
  <c r="C9" i="14" s="1"/>
  <c r="C4" i="14"/>
  <c r="E4" i="14"/>
  <c r="C6" i="14" s="1"/>
  <c r="G4" i="14"/>
  <c r="C8" i="14" s="1"/>
  <c r="F4" i="14"/>
  <c r="C7" i="14" s="1"/>
  <c r="J7" i="14"/>
  <c r="F11" i="14" s="1"/>
  <c r="I7" i="14"/>
  <c r="F10" i="14" s="1"/>
  <c r="H7" i="14"/>
  <c r="F9" i="14" s="1"/>
  <c r="G7" i="14"/>
  <c r="F8" i="14" s="1"/>
  <c r="F7" i="14"/>
  <c r="J6" i="14"/>
  <c r="E11" i="14" s="1"/>
  <c r="I6" i="14"/>
  <c r="E10" i="14" s="1"/>
  <c r="H6" i="14"/>
  <c r="E9" i="14" s="1"/>
  <c r="G6" i="14"/>
  <c r="E8" i="14" s="1"/>
  <c r="F6" i="14"/>
  <c r="E7" i="14" s="1"/>
  <c r="E6" i="14"/>
  <c r="I9" i="14"/>
  <c r="H10" i="14" s="1"/>
  <c r="H9" i="14"/>
  <c r="J9" i="14"/>
  <c r="H11" i="14" s="1"/>
  <c r="M6" i="8"/>
  <c r="C10" i="11" s="1"/>
  <c r="P6" i="3"/>
  <c r="C5" i="11" s="1"/>
  <c r="P4" i="3"/>
  <c r="I8" i="14"/>
  <c r="G10" i="14" s="1"/>
  <c r="H8" i="14"/>
  <c r="G9" i="14" s="1"/>
  <c r="G8" i="14"/>
  <c r="J8" i="14"/>
  <c r="G11" i="14" s="1"/>
  <c r="I7" i="15"/>
  <c r="I9" i="15" s="1"/>
  <c r="C17" i="13" s="1"/>
  <c r="J10" i="14"/>
  <c r="I11" i="14" s="1"/>
  <c r="M4" i="2"/>
  <c r="I5" i="14"/>
  <c r="D10" i="14" s="1"/>
  <c r="G5" i="14"/>
  <c r="D8" i="14" s="1"/>
  <c r="F5" i="14"/>
  <c r="D7" i="14" s="1"/>
  <c r="E5" i="14"/>
  <c r="D6" i="14" s="1"/>
  <c r="D4" i="14"/>
  <c r="H5" i="14"/>
  <c r="D9" i="14" s="1"/>
  <c r="D5" i="14"/>
  <c r="D9" i="12"/>
  <c r="J5" i="14"/>
  <c r="D11" i="14" s="1"/>
  <c r="C5" i="14" l="1"/>
  <c r="I15" i="14" s="1" a="1"/>
  <c r="I15" i="14" s="1"/>
  <c r="C15" i="13" s="1"/>
  <c r="C16" i="13" s="1"/>
</calcChain>
</file>

<file path=xl/sharedStrings.xml><?xml version="1.0" encoding="utf-8"?>
<sst xmlns="http://schemas.openxmlformats.org/spreadsheetml/2006/main" count="11808" uniqueCount="73">
  <si>
    <t xml:space="preserve">Symbol  </t>
  </si>
  <si>
    <t xml:space="preserve">Date  </t>
  </si>
  <si>
    <t xml:space="preserve">Prev Close  </t>
  </si>
  <si>
    <t xml:space="preserve">Close Price  </t>
  </si>
  <si>
    <t xml:space="preserve">Average Price </t>
  </si>
  <si>
    <t>GOLDBEES</t>
  </si>
  <si>
    <t>SILVERBEES</t>
  </si>
  <si>
    <t>NETFSILVER</t>
  </si>
  <si>
    <t>AUTOBEES</t>
  </si>
  <si>
    <t>NETFAUTO</t>
  </si>
  <si>
    <t>GILT5YBEES</t>
  </si>
  <si>
    <t>NETFGILT5Y</t>
  </si>
  <si>
    <t>BANKBEES</t>
  </si>
  <si>
    <t>ITBEES</t>
  </si>
  <si>
    <t>NETFIT</t>
  </si>
  <si>
    <t>HEALTHY</t>
  </si>
  <si>
    <t>COMMOIETF</t>
  </si>
  <si>
    <t>ICICICOMMO</t>
  </si>
  <si>
    <t>HNGSNGBEES</t>
  </si>
  <si>
    <t>MON100</t>
  </si>
  <si>
    <t>Daily Returns%</t>
  </si>
  <si>
    <t>Average daily return %</t>
  </si>
  <si>
    <t>Average Monthly return %</t>
  </si>
  <si>
    <t>Average annual return %</t>
  </si>
  <si>
    <t>CAGR%</t>
  </si>
  <si>
    <t>GILTBEES</t>
  </si>
  <si>
    <t>COMMODITY</t>
  </si>
  <si>
    <t>HANGSENGBEES</t>
  </si>
  <si>
    <t>NASDAQ</t>
  </si>
  <si>
    <t>Average Annual Returns%</t>
  </si>
  <si>
    <t>CAGR (%)</t>
  </si>
  <si>
    <t>Risk</t>
  </si>
  <si>
    <t>Risk Daily</t>
  </si>
  <si>
    <t>Risk Annual</t>
  </si>
  <si>
    <t>Goldbees</t>
  </si>
  <si>
    <t>Silverbees</t>
  </si>
  <si>
    <t>Giltbees</t>
  </si>
  <si>
    <t>Hangseng</t>
  </si>
  <si>
    <t>Nasdaq</t>
  </si>
  <si>
    <t>Bankbees</t>
  </si>
  <si>
    <t>Itbees</t>
  </si>
  <si>
    <t>Healthy</t>
  </si>
  <si>
    <t>Asset Allocation</t>
  </si>
  <si>
    <t>Asset</t>
  </si>
  <si>
    <t>Allocation</t>
  </si>
  <si>
    <t>Returns ( E )</t>
  </si>
  <si>
    <t>Total</t>
  </si>
  <si>
    <t>Portfolio Risk</t>
  </si>
  <si>
    <t>Std Dev</t>
  </si>
  <si>
    <t>Sharpe Ratio</t>
  </si>
  <si>
    <t>Weighted Returns</t>
  </si>
  <si>
    <t>Beta</t>
  </si>
  <si>
    <t>Nifty 50 Tri Std Dev</t>
  </si>
  <si>
    <t>PF Daily %</t>
  </si>
  <si>
    <t>NIFTY50_Close</t>
  </si>
  <si>
    <t>Nifty Daily</t>
  </si>
  <si>
    <t>COV</t>
  </si>
  <si>
    <t>Rolling Returns</t>
  </si>
  <si>
    <t>Monthly Rolling Returns</t>
  </si>
  <si>
    <t>Weighted Rolling Returns</t>
  </si>
  <si>
    <t>Average Monthly Rolling Returns</t>
  </si>
  <si>
    <t>Positive Months</t>
  </si>
  <si>
    <t>Negative Months</t>
  </si>
  <si>
    <t>Portfolio Return (e)</t>
  </si>
  <si>
    <t>Average Annualized Rolling Return (e)</t>
  </si>
  <si>
    <t>Max Drawdown</t>
  </si>
  <si>
    <t>Date</t>
  </si>
  <si>
    <t>Investment</t>
  </si>
  <si>
    <t>Instrument</t>
  </si>
  <si>
    <t>Weightage</t>
  </si>
  <si>
    <t>Rate</t>
  </si>
  <si>
    <t>Units</t>
  </si>
  <si>
    <t>Absolute Returns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</si>
</sst>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0.000000"/>
    <numFmt numFmtId="166" formatCode="0.0000000"/>
    <numFmt numFmtId="167" formatCode="0.000%"/>
    <numFmt numFmtId="168" formatCode="&quot;₹&quot;\ #,##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2"/>
      <color rgb="FF00206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3999755851924192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theme="4" tint="-0.24994659260841701"/>
      </left>
      <right style="medium">
        <color theme="4" tint="-0.24994659260841701"/>
      </right>
      <top style="medium">
        <color theme="4" tint="-0.24994659260841701"/>
      </top>
      <bottom style="medium">
        <color theme="4" tint="-0.2499465926084170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33" borderId="10" applyNumberFormat="0" applyFont="0" applyFill="0" applyAlignment="0" applyProtection="0">
      <alignment horizontal="center"/>
    </xf>
  </cellStyleXfs>
  <cellXfs count="80">
    <xf numFmtId="0" fontId="0" fillId="0" borderId="0" xfId="0"/>
    <xf numFmtId="15" fontId="0" fillId="0" borderId="0" xfId="0" applyNumberFormat="1"/>
    <xf numFmtId="10" fontId="0" fillId="0" borderId="0" xfId="1" applyNumberFormat="1" applyFont="1"/>
    <xf numFmtId="0" fontId="0" fillId="0" borderId="0" xfId="0" applyAlignment="1">
      <alignment horizontal="center" vertical="center" wrapText="1"/>
    </xf>
    <xf numFmtId="10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33" borderId="0" xfId="0" applyFill="1"/>
    <xf numFmtId="9" fontId="0" fillId="33" borderId="0" xfId="1" applyFont="1" applyFill="1"/>
    <xf numFmtId="0" fontId="16" fillId="0" borderId="0" xfId="0" applyFont="1"/>
    <xf numFmtId="0" fontId="16" fillId="0" borderId="0" xfId="0" applyFont="1" applyAlignment="1">
      <alignment horizontal="center"/>
    </xf>
    <xf numFmtId="9" fontId="0" fillId="0" borderId="0" xfId="0" applyNumberFormat="1" applyAlignment="1">
      <alignment horizontal="left"/>
    </xf>
    <xf numFmtId="9" fontId="0" fillId="0" borderId="0" xfId="1" applyFont="1" applyFill="1" applyBorder="1"/>
    <xf numFmtId="9" fontId="0" fillId="0" borderId="0" xfId="1" applyFont="1" applyFill="1" applyBorder="1" applyAlignment="1">
      <alignment horizontal="left"/>
    </xf>
    <xf numFmtId="0" fontId="0" fillId="0" borderId="0" xfId="0" applyAlignment="1">
      <alignment horizontal="left"/>
    </xf>
    <xf numFmtId="164" fontId="0" fillId="33" borderId="0" xfId="0" applyNumberFormat="1" applyFill="1"/>
    <xf numFmtId="10" fontId="0" fillId="33" borderId="0" xfId="1" applyNumberFormat="1" applyFont="1" applyFill="1"/>
    <xf numFmtId="165" fontId="0" fillId="33" borderId="0" xfId="0" applyNumberFormat="1" applyFill="1"/>
    <xf numFmtId="167" fontId="0" fillId="0" borderId="0" xfId="1" applyNumberFormat="1" applyFont="1"/>
    <xf numFmtId="2" fontId="0" fillId="0" borderId="0" xfId="0" applyNumberFormat="1"/>
    <xf numFmtId="166" fontId="0" fillId="0" borderId="0" xfId="0" applyNumberFormat="1"/>
    <xf numFmtId="0" fontId="19" fillId="35" borderId="12" xfId="0" applyFont="1" applyFill="1" applyBorder="1"/>
    <xf numFmtId="9" fontId="19" fillId="35" borderId="12" xfId="0" applyNumberFormat="1" applyFont="1" applyFill="1" applyBorder="1"/>
    <xf numFmtId="164" fontId="19" fillId="35" borderId="12" xfId="0" applyNumberFormat="1" applyFont="1" applyFill="1" applyBorder="1"/>
    <xf numFmtId="10" fontId="19" fillId="35" borderId="12" xfId="1" applyNumberFormat="1" applyFont="1" applyFill="1" applyBorder="1"/>
    <xf numFmtId="10" fontId="19" fillId="35" borderId="12" xfId="0" applyNumberFormat="1" applyFont="1" applyFill="1" applyBorder="1"/>
    <xf numFmtId="0" fontId="20" fillId="33" borderId="9" xfId="18" applyFont="1" applyFill="1"/>
    <xf numFmtId="9" fontId="20" fillId="33" borderId="9" xfId="18" applyNumberFormat="1" applyFont="1" applyFill="1"/>
    <xf numFmtId="0" fontId="21" fillId="33" borderId="0" xfId="0" applyFont="1" applyFill="1"/>
    <xf numFmtId="10" fontId="21" fillId="33" borderId="0" xfId="0" applyNumberFormat="1" applyFont="1" applyFill="1" applyAlignment="1">
      <alignment horizontal="center"/>
    </xf>
    <xf numFmtId="10" fontId="21" fillId="33" borderId="0" xfId="1" applyNumberFormat="1" applyFont="1" applyFill="1" applyAlignment="1">
      <alignment horizontal="center"/>
    </xf>
    <xf numFmtId="2" fontId="21" fillId="33" borderId="0" xfId="0" applyNumberFormat="1" applyFont="1" applyFill="1" applyAlignment="1">
      <alignment horizontal="center"/>
    </xf>
    <xf numFmtId="10" fontId="0" fillId="0" borderId="0" xfId="1" applyNumberFormat="1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9" fontId="0" fillId="0" borderId="0" xfId="1" applyFont="1" applyFill="1" applyAlignment="1">
      <alignment horizontal="left"/>
    </xf>
    <xf numFmtId="167" fontId="16" fillId="0" borderId="0" xfId="1" applyNumberFormat="1" applyFont="1"/>
    <xf numFmtId="10" fontId="16" fillId="0" borderId="0" xfId="1" applyNumberFormat="1" applyFont="1"/>
    <xf numFmtId="0" fontId="21" fillId="33" borderId="0" xfId="0" quotePrefix="1" applyFont="1" applyFill="1"/>
    <xf numFmtId="164" fontId="21" fillId="33" borderId="0" xfId="1" applyNumberFormat="1" applyFont="1" applyFill="1" applyAlignment="1">
      <alignment horizontal="center"/>
    </xf>
    <xf numFmtId="2" fontId="0" fillId="33" borderId="0" xfId="0" applyNumberFormat="1" applyFill="1"/>
    <xf numFmtId="0" fontId="13" fillId="36" borderId="11" xfId="0" applyFont="1" applyFill="1" applyBorder="1"/>
    <xf numFmtId="2" fontId="13" fillId="36" borderId="11" xfId="0" applyNumberFormat="1" applyFont="1" applyFill="1" applyBorder="1"/>
    <xf numFmtId="0" fontId="19" fillId="37" borderId="12" xfId="0" applyFont="1" applyFill="1" applyBorder="1"/>
    <xf numFmtId="164" fontId="19" fillId="37" borderId="12" xfId="1" applyNumberFormat="1" applyFont="1" applyFill="1" applyBorder="1"/>
    <xf numFmtId="1" fontId="19" fillId="37" borderId="12" xfId="0" applyNumberFormat="1" applyFont="1" applyFill="1" applyBorder="1"/>
    <xf numFmtId="164" fontId="19" fillId="35" borderId="12" xfId="1" applyNumberFormat="1" applyFont="1" applyFill="1" applyBorder="1"/>
    <xf numFmtId="1" fontId="19" fillId="35" borderId="12" xfId="0" applyNumberFormat="1" applyFont="1" applyFill="1" applyBorder="1"/>
    <xf numFmtId="0" fontId="19" fillId="35" borderId="13" xfId="0" applyFont="1" applyFill="1" applyBorder="1"/>
    <xf numFmtId="164" fontId="19" fillId="35" borderId="13" xfId="1" applyNumberFormat="1" applyFont="1" applyFill="1" applyBorder="1"/>
    <xf numFmtId="1" fontId="19" fillId="35" borderId="13" xfId="0" applyNumberFormat="1" applyFont="1" applyFill="1" applyBorder="1"/>
    <xf numFmtId="0" fontId="19" fillId="33" borderId="0" xfId="0" applyFont="1" applyFill="1"/>
    <xf numFmtId="0" fontId="21" fillId="34" borderId="14" xfId="12" applyFont="1" applyFill="1" applyBorder="1"/>
    <xf numFmtId="168" fontId="21" fillId="34" borderId="15" xfId="12" applyNumberFormat="1" applyFont="1" applyFill="1" applyBorder="1"/>
    <xf numFmtId="168" fontId="19" fillId="33" borderId="0" xfId="0" applyNumberFormat="1" applyFont="1" applyFill="1"/>
    <xf numFmtId="15" fontId="19" fillId="33" borderId="0" xfId="0" applyNumberFormat="1" applyFont="1" applyFill="1"/>
    <xf numFmtId="0" fontId="21" fillId="33" borderId="0" xfId="0" applyFont="1" applyFill="1" applyAlignment="1">
      <alignment horizontal="center"/>
    </xf>
    <xf numFmtId="0" fontId="21" fillId="33" borderId="0" xfId="0" quotePrefix="1" applyFont="1" applyFill="1" applyAlignment="1">
      <alignment horizontal="left" wrapText="1"/>
    </xf>
    <xf numFmtId="164" fontId="21" fillId="33" borderId="0" xfId="1" applyNumberFormat="1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 wrapText="1"/>
    </xf>
    <xf numFmtId="10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9" fontId="0" fillId="0" borderId="0" xfId="0" applyNumberFormat="1" applyAlignment="1">
      <alignment vertical="center"/>
    </xf>
    <xf numFmtId="0" fontId="20" fillId="33" borderId="0" xfId="0" applyFont="1" applyFill="1" applyAlignment="1">
      <alignment horizontal="left" wrapText="1"/>
    </xf>
    <xf numFmtId="10" fontId="20" fillId="33" borderId="0" xfId="1" applyNumberFormat="1" applyFont="1" applyFill="1" applyAlignment="1">
      <alignment horizontal="left" vertical="center" wrapText="1"/>
    </xf>
    <xf numFmtId="0" fontId="20" fillId="33" borderId="0" xfId="0" applyFont="1" applyFill="1"/>
    <xf numFmtId="10" fontId="20" fillId="33" borderId="0" xfId="1" applyNumberFormat="1" applyFont="1" applyFill="1" applyAlignment="1">
      <alignment horizontal="left"/>
    </xf>
    <xf numFmtId="9" fontId="19" fillId="37" borderId="12" xfId="0" applyNumberFormat="1" applyFont="1" applyFill="1" applyBorder="1"/>
    <xf numFmtId="164" fontId="19" fillId="37" borderId="12" xfId="0" applyNumberFormat="1" applyFont="1" applyFill="1" applyBorder="1"/>
    <xf numFmtId="10" fontId="19" fillId="37" borderId="12" xfId="1" applyNumberFormat="1" applyFont="1" applyFill="1" applyBorder="1"/>
    <xf numFmtId="10" fontId="19" fillId="37" borderId="12" xfId="0" applyNumberFormat="1" applyFont="1" applyFill="1" applyBorder="1"/>
    <xf numFmtId="9" fontId="19" fillId="35" borderId="12" xfId="1" applyFont="1" applyFill="1" applyBorder="1"/>
    <xf numFmtId="10" fontId="19" fillId="35" borderId="13" xfId="0" applyNumberFormat="1" applyFont="1" applyFill="1" applyBorder="1"/>
    <xf numFmtId="164" fontId="19" fillId="35" borderId="13" xfId="0" applyNumberFormat="1" applyFont="1" applyFill="1" applyBorder="1"/>
    <xf numFmtId="10" fontId="19" fillId="35" borderId="13" xfId="1" applyNumberFormat="1" applyFont="1" applyFill="1" applyBorder="1"/>
    <xf numFmtId="10" fontId="13" fillId="36" borderId="11" xfId="1" applyNumberFormat="1" applyFont="1" applyFill="1" applyBorder="1"/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ell Bordered" xfId="43" xr:uid="{51845563-4C58-45A9-AAE0-2EA17CFB6DB3}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'Portfolio Returns'!$F$1</c:f>
              <c:strCache>
                <c:ptCount val="1"/>
                <c:pt idx="0">
                  <c:v>Monthly Rolling Returns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numRef>
              <c:f>'Portfolio Returns'!$B$2:$B$1065</c:f>
              <c:numCache>
                <c:formatCode>d\-mmm\-yy</c:formatCode>
                <c:ptCount val="1064"/>
                <c:pt idx="0">
                  <c:v>44599</c:v>
                </c:pt>
                <c:pt idx="1">
                  <c:v>44600</c:v>
                </c:pt>
                <c:pt idx="2">
                  <c:v>44601</c:v>
                </c:pt>
                <c:pt idx="3">
                  <c:v>44602</c:v>
                </c:pt>
                <c:pt idx="4">
                  <c:v>44603</c:v>
                </c:pt>
                <c:pt idx="5">
                  <c:v>44606</c:v>
                </c:pt>
                <c:pt idx="6">
                  <c:v>44607</c:v>
                </c:pt>
                <c:pt idx="7">
                  <c:v>44608</c:v>
                </c:pt>
                <c:pt idx="8">
                  <c:v>44609</c:v>
                </c:pt>
                <c:pt idx="9">
                  <c:v>44610</c:v>
                </c:pt>
                <c:pt idx="10">
                  <c:v>44613</c:v>
                </c:pt>
                <c:pt idx="11">
                  <c:v>44614</c:v>
                </c:pt>
                <c:pt idx="12">
                  <c:v>44615</c:v>
                </c:pt>
                <c:pt idx="13">
                  <c:v>44616</c:v>
                </c:pt>
                <c:pt idx="14">
                  <c:v>44617</c:v>
                </c:pt>
                <c:pt idx="15">
                  <c:v>44620</c:v>
                </c:pt>
                <c:pt idx="16">
                  <c:v>44622</c:v>
                </c:pt>
                <c:pt idx="17">
                  <c:v>44623</c:v>
                </c:pt>
                <c:pt idx="18">
                  <c:v>44624</c:v>
                </c:pt>
                <c:pt idx="19">
                  <c:v>44627</c:v>
                </c:pt>
                <c:pt idx="20">
                  <c:v>44628</c:v>
                </c:pt>
                <c:pt idx="21">
                  <c:v>44629</c:v>
                </c:pt>
                <c:pt idx="22">
                  <c:v>44630</c:v>
                </c:pt>
                <c:pt idx="23">
                  <c:v>44631</c:v>
                </c:pt>
                <c:pt idx="24">
                  <c:v>44634</c:v>
                </c:pt>
                <c:pt idx="25">
                  <c:v>44635</c:v>
                </c:pt>
                <c:pt idx="26">
                  <c:v>44636</c:v>
                </c:pt>
                <c:pt idx="27">
                  <c:v>44637</c:v>
                </c:pt>
                <c:pt idx="28">
                  <c:v>44641</c:v>
                </c:pt>
                <c:pt idx="29">
                  <c:v>44642</c:v>
                </c:pt>
                <c:pt idx="30">
                  <c:v>44643</c:v>
                </c:pt>
                <c:pt idx="31">
                  <c:v>44644</c:v>
                </c:pt>
                <c:pt idx="32">
                  <c:v>44645</c:v>
                </c:pt>
                <c:pt idx="33">
                  <c:v>44648</c:v>
                </c:pt>
                <c:pt idx="34">
                  <c:v>44649</c:v>
                </c:pt>
                <c:pt idx="35">
                  <c:v>44650</c:v>
                </c:pt>
                <c:pt idx="36">
                  <c:v>44651</c:v>
                </c:pt>
                <c:pt idx="37">
                  <c:v>44652</c:v>
                </c:pt>
                <c:pt idx="38">
                  <c:v>44655</c:v>
                </c:pt>
                <c:pt idx="39">
                  <c:v>44656</c:v>
                </c:pt>
                <c:pt idx="40">
                  <c:v>44657</c:v>
                </c:pt>
                <c:pt idx="41">
                  <c:v>44658</c:v>
                </c:pt>
                <c:pt idx="42">
                  <c:v>44659</c:v>
                </c:pt>
                <c:pt idx="43">
                  <c:v>44662</c:v>
                </c:pt>
                <c:pt idx="44">
                  <c:v>44663</c:v>
                </c:pt>
                <c:pt idx="45">
                  <c:v>44664</c:v>
                </c:pt>
                <c:pt idx="46">
                  <c:v>44669</c:v>
                </c:pt>
                <c:pt idx="47">
                  <c:v>44670</c:v>
                </c:pt>
                <c:pt idx="48">
                  <c:v>44671</c:v>
                </c:pt>
                <c:pt idx="49">
                  <c:v>44672</c:v>
                </c:pt>
                <c:pt idx="50">
                  <c:v>44673</c:v>
                </c:pt>
                <c:pt idx="51">
                  <c:v>44676</c:v>
                </c:pt>
                <c:pt idx="52">
                  <c:v>44677</c:v>
                </c:pt>
                <c:pt idx="53">
                  <c:v>44678</c:v>
                </c:pt>
                <c:pt idx="54">
                  <c:v>44679</c:v>
                </c:pt>
                <c:pt idx="55">
                  <c:v>44680</c:v>
                </c:pt>
                <c:pt idx="56">
                  <c:v>44683</c:v>
                </c:pt>
                <c:pt idx="57">
                  <c:v>44685</c:v>
                </c:pt>
                <c:pt idx="58">
                  <c:v>44686</c:v>
                </c:pt>
                <c:pt idx="59">
                  <c:v>44687</c:v>
                </c:pt>
                <c:pt idx="60">
                  <c:v>44690</c:v>
                </c:pt>
                <c:pt idx="61">
                  <c:v>44691</c:v>
                </c:pt>
                <c:pt idx="62">
                  <c:v>44692</c:v>
                </c:pt>
                <c:pt idx="63">
                  <c:v>44693</c:v>
                </c:pt>
                <c:pt idx="64">
                  <c:v>44694</c:v>
                </c:pt>
                <c:pt idx="65">
                  <c:v>44697</c:v>
                </c:pt>
                <c:pt idx="66">
                  <c:v>44698</c:v>
                </c:pt>
                <c:pt idx="67">
                  <c:v>44699</c:v>
                </c:pt>
                <c:pt idx="68">
                  <c:v>44700</c:v>
                </c:pt>
                <c:pt idx="69">
                  <c:v>44701</c:v>
                </c:pt>
                <c:pt idx="70">
                  <c:v>44704</c:v>
                </c:pt>
                <c:pt idx="71">
                  <c:v>44705</c:v>
                </c:pt>
                <c:pt idx="72">
                  <c:v>44706</c:v>
                </c:pt>
                <c:pt idx="73">
                  <c:v>44707</c:v>
                </c:pt>
                <c:pt idx="74">
                  <c:v>44708</c:v>
                </c:pt>
                <c:pt idx="75">
                  <c:v>44711</c:v>
                </c:pt>
                <c:pt idx="76">
                  <c:v>44712</c:v>
                </c:pt>
                <c:pt idx="77">
                  <c:v>44713</c:v>
                </c:pt>
                <c:pt idx="78">
                  <c:v>44714</c:v>
                </c:pt>
                <c:pt idx="79">
                  <c:v>44715</c:v>
                </c:pt>
                <c:pt idx="80">
                  <c:v>44718</c:v>
                </c:pt>
                <c:pt idx="81">
                  <c:v>44719</c:v>
                </c:pt>
                <c:pt idx="82">
                  <c:v>44720</c:v>
                </c:pt>
                <c:pt idx="83">
                  <c:v>44721</c:v>
                </c:pt>
                <c:pt idx="84">
                  <c:v>44722</c:v>
                </c:pt>
                <c:pt idx="85">
                  <c:v>44725</c:v>
                </c:pt>
                <c:pt idx="86">
                  <c:v>44726</c:v>
                </c:pt>
                <c:pt idx="87">
                  <c:v>44727</c:v>
                </c:pt>
                <c:pt idx="88">
                  <c:v>44728</c:v>
                </c:pt>
                <c:pt idx="89">
                  <c:v>44729</c:v>
                </c:pt>
                <c:pt idx="90">
                  <c:v>44732</c:v>
                </c:pt>
                <c:pt idx="91">
                  <c:v>44733</c:v>
                </c:pt>
                <c:pt idx="92">
                  <c:v>44734</c:v>
                </c:pt>
                <c:pt idx="93">
                  <c:v>44735</c:v>
                </c:pt>
                <c:pt idx="94">
                  <c:v>44736</c:v>
                </c:pt>
                <c:pt idx="95">
                  <c:v>44739</c:v>
                </c:pt>
                <c:pt idx="96">
                  <c:v>44740</c:v>
                </c:pt>
                <c:pt idx="97">
                  <c:v>44741</c:v>
                </c:pt>
                <c:pt idx="98">
                  <c:v>44742</c:v>
                </c:pt>
                <c:pt idx="99">
                  <c:v>44743</c:v>
                </c:pt>
                <c:pt idx="100">
                  <c:v>44746</c:v>
                </c:pt>
                <c:pt idx="101">
                  <c:v>44747</c:v>
                </c:pt>
                <c:pt idx="102">
                  <c:v>44748</c:v>
                </c:pt>
                <c:pt idx="103">
                  <c:v>44749</c:v>
                </c:pt>
                <c:pt idx="104">
                  <c:v>44750</c:v>
                </c:pt>
                <c:pt idx="105">
                  <c:v>44753</c:v>
                </c:pt>
                <c:pt idx="106">
                  <c:v>44754</c:v>
                </c:pt>
                <c:pt idx="107">
                  <c:v>44755</c:v>
                </c:pt>
                <c:pt idx="108">
                  <c:v>44756</c:v>
                </c:pt>
                <c:pt idx="109">
                  <c:v>44757</c:v>
                </c:pt>
                <c:pt idx="110">
                  <c:v>44760</c:v>
                </c:pt>
                <c:pt idx="111">
                  <c:v>44761</c:v>
                </c:pt>
                <c:pt idx="112">
                  <c:v>44762</c:v>
                </c:pt>
                <c:pt idx="113">
                  <c:v>44763</c:v>
                </c:pt>
                <c:pt idx="114">
                  <c:v>44764</c:v>
                </c:pt>
                <c:pt idx="115">
                  <c:v>44767</c:v>
                </c:pt>
                <c:pt idx="116">
                  <c:v>44768</c:v>
                </c:pt>
                <c:pt idx="117">
                  <c:v>44769</c:v>
                </c:pt>
                <c:pt idx="118">
                  <c:v>44770</c:v>
                </c:pt>
                <c:pt idx="119">
                  <c:v>44771</c:v>
                </c:pt>
                <c:pt idx="120">
                  <c:v>44774</c:v>
                </c:pt>
                <c:pt idx="121">
                  <c:v>44775</c:v>
                </c:pt>
                <c:pt idx="122">
                  <c:v>44776</c:v>
                </c:pt>
                <c:pt idx="123">
                  <c:v>44777</c:v>
                </c:pt>
                <c:pt idx="124">
                  <c:v>44778</c:v>
                </c:pt>
                <c:pt idx="125">
                  <c:v>44781</c:v>
                </c:pt>
                <c:pt idx="126">
                  <c:v>44783</c:v>
                </c:pt>
                <c:pt idx="127">
                  <c:v>44784</c:v>
                </c:pt>
                <c:pt idx="128">
                  <c:v>44785</c:v>
                </c:pt>
                <c:pt idx="129">
                  <c:v>44789</c:v>
                </c:pt>
                <c:pt idx="130">
                  <c:v>44790</c:v>
                </c:pt>
                <c:pt idx="131">
                  <c:v>44791</c:v>
                </c:pt>
                <c:pt idx="132">
                  <c:v>44792</c:v>
                </c:pt>
                <c:pt idx="133">
                  <c:v>44795</c:v>
                </c:pt>
                <c:pt idx="134">
                  <c:v>44796</c:v>
                </c:pt>
                <c:pt idx="135">
                  <c:v>44797</c:v>
                </c:pt>
                <c:pt idx="136">
                  <c:v>44798</c:v>
                </c:pt>
                <c:pt idx="137">
                  <c:v>44799</c:v>
                </c:pt>
                <c:pt idx="138">
                  <c:v>44802</c:v>
                </c:pt>
                <c:pt idx="139">
                  <c:v>44803</c:v>
                </c:pt>
                <c:pt idx="140">
                  <c:v>44805</c:v>
                </c:pt>
                <c:pt idx="141">
                  <c:v>44806</c:v>
                </c:pt>
                <c:pt idx="142">
                  <c:v>44809</c:v>
                </c:pt>
                <c:pt idx="143">
                  <c:v>44810</c:v>
                </c:pt>
                <c:pt idx="144">
                  <c:v>44811</c:v>
                </c:pt>
                <c:pt idx="145">
                  <c:v>44812</c:v>
                </c:pt>
                <c:pt idx="146">
                  <c:v>44813</c:v>
                </c:pt>
                <c:pt idx="147">
                  <c:v>44816</c:v>
                </c:pt>
                <c:pt idx="148">
                  <c:v>44817</c:v>
                </c:pt>
                <c:pt idx="149">
                  <c:v>44818</c:v>
                </c:pt>
                <c:pt idx="150">
                  <c:v>44819</c:v>
                </c:pt>
                <c:pt idx="151">
                  <c:v>44820</c:v>
                </c:pt>
                <c:pt idx="152">
                  <c:v>44823</c:v>
                </c:pt>
                <c:pt idx="153">
                  <c:v>44824</c:v>
                </c:pt>
                <c:pt idx="154">
                  <c:v>44825</c:v>
                </c:pt>
                <c:pt idx="155">
                  <c:v>44826</c:v>
                </c:pt>
                <c:pt idx="156">
                  <c:v>44827</c:v>
                </c:pt>
                <c:pt idx="157">
                  <c:v>44830</c:v>
                </c:pt>
                <c:pt idx="158">
                  <c:v>44831</c:v>
                </c:pt>
                <c:pt idx="159">
                  <c:v>44832</c:v>
                </c:pt>
                <c:pt idx="160">
                  <c:v>44833</c:v>
                </c:pt>
                <c:pt idx="161">
                  <c:v>44834</c:v>
                </c:pt>
                <c:pt idx="162">
                  <c:v>44837</c:v>
                </c:pt>
                <c:pt idx="163">
                  <c:v>44838</c:v>
                </c:pt>
                <c:pt idx="164">
                  <c:v>44840</c:v>
                </c:pt>
                <c:pt idx="165">
                  <c:v>44841</c:v>
                </c:pt>
                <c:pt idx="166">
                  <c:v>44844</c:v>
                </c:pt>
                <c:pt idx="167">
                  <c:v>44845</c:v>
                </c:pt>
                <c:pt idx="168">
                  <c:v>44846</c:v>
                </c:pt>
                <c:pt idx="169">
                  <c:v>44847</c:v>
                </c:pt>
                <c:pt idx="170">
                  <c:v>44848</c:v>
                </c:pt>
                <c:pt idx="171">
                  <c:v>44851</c:v>
                </c:pt>
                <c:pt idx="172">
                  <c:v>44852</c:v>
                </c:pt>
                <c:pt idx="173">
                  <c:v>44853</c:v>
                </c:pt>
                <c:pt idx="174">
                  <c:v>44854</c:v>
                </c:pt>
                <c:pt idx="175">
                  <c:v>44855</c:v>
                </c:pt>
                <c:pt idx="176">
                  <c:v>44858</c:v>
                </c:pt>
                <c:pt idx="177">
                  <c:v>44859</c:v>
                </c:pt>
                <c:pt idx="178">
                  <c:v>44861</c:v>
                </c:pt>
                <c:pt idx="179">
                  <c:v>44862</c:v>
                </c:pt>
                <c:pt idx="180">
                  <c:v>44865</c:v>
                </c:pt>
                <c:pt idx="181">
                  <c:v>44866</c:v>
                </c:pt>
                <c:pt idx="182">
                  <c:v>44867</c:v>
                </c:pt>
                <c:pt idx="183">
                  <c:v>44868</c:v>
                </c:pt>
                <c:pt idx="184">
                  <c:v>44869</c:v>
                </c:pt>
                <c:pt idx="185">
                  <c:v>44872</c:v>
                </c:pt>
                <c:pt idx="186">
                  <c:v>44874</c:v>
                </c:pt>
                <c:pt idx="187">
                  <c:v>44875</c:v>
                </c:pt>
                <c:pt idx="188">
                  <c:v>44876</c:v>
                </c:pt>
                <c:pt idx="189">
                  <c:v>44879</c:v>
                </c:pt>
                <c:pt idx="190">
                  <c:v>44880</c:v>
                </c:pt>
                <c:pt idx="191">
                  <c:v>44881</c:v>
                </c:pt>
                <c:pt idx="192">
                  <c:v>44882</c:v>
                </c:pt>
                <c:pt idx="193">
                  <c:v>44883</c:v>
                </c:pt>
                <c:pt idx="194">
                  <c:v>44886</c:v>
                </c:pt>
                <c:pt idx="195">
                  <c:v>44887</c:v>
                </c:pt>
                <c:pt idx="196">
                  <c:v>44888</c:v>
                </c:pt>
                <c:pt idx="197">
                  <c:v>44889</c:v>
                </c:pt>
                <c:pt idx="198">
                  <c:v>44890</c:v>
                </c:pt>
                <c:pt idx="199">
                  <c:v>44893</c:v>
                </c:pt>
                <c:pt idx="200">
                  <c:v>44894</c:v>
                </c:pt>
                <c:pt idx="201">
                  <c:v>44895</c:v>
                </c:pt>
                <c:pt idx="202">
                  <c:v>44896</c:v>
                </c:pt>
                <c:pt idx="203">
                  <c:v>44897</c:v>
                </c:pt>
                <c:pt idx="204">
                  <c:v>44900</c:v>
                </c:pt>
                <c:pt idx="205">
                  <c:v>44901</c:v>
                </c:pt>
                <c:pt idx="206">
                  <c:v>44902</c:v>
                </c:pt>
                <c:pt idx="207">
                  <c:v>44903</c:v>
                </c:pt>
                <c:pt idx="208">
                  <c:v>44904</c:v>
                </c:pt>
                <c:pt idx="209">
                  <c:v>44907</c:v>
                </c:pt>
                <c:pt idx="210">
                  <c:v>44908</c:v>
                </c:pt>
                <c:pt idx="211">
                  <c:v>44909</c:v>
                </c:pt>
                <c:pt idx="212">
                  <c:v>44910</c:v>
                </c:pt>
                <c:pt idx="213">
                  <c:v>44911</c:v>
                </c:pt>
                <c:pt idx="214">
                  <c:v>44914</c:v>
                </c:pt>
                <c:pt idx="215">
                  <c:v>44915</c:v>
                </c:pt>
                <c:pt idx="216">
                  <c:v>44916</c:v>
                </c:pt>
                <c:pt idx="217">
                  <c:v>44917</c:v>
                </c:pt>
                <c:pt idx="218">
                  <c:v>44918</c:v>
                </c:pt>
                <c:pt idx="219">
                  <c:v>44921</c:v>
                </c:pt>
                <c:pt idx="220">
                  <c:v>44922</c:v>
                </c:pt>
                <c:pt idx="221">
                  <c:v>44923</c:v>
                </c:pt>
                <c:pt idx="222">
                  <c:v>44924</c:v>
                </c:pt>
                <c:pt idx="223">
                  <c:v>44925</c:v>
                </c:pt>
                <c:pt idx="224">
                  <c:v>44928</c:v>
                </c:pt>
                <c:pt idx="225">
                  <c:v>44929</c:v>
                </c:pt>
                <c:pt idx="226">
                  <c:v>44930</c:v>
                </c:pt>
                <c:pt idx="227">
                  <c:v>44931</c:v>
                </c:pt>
                <c:pt idx="228">
                  <c:v>44932</c:v>
                </c:pt>
                <c:pt idx="229">
                  <c:v>44935</c:v>
                </c:pt>
                <c:pt idx="230">
                  <c:v>44936</c:v>
                </c:pt>
                <c:pt idx="231">
                  <c:v>44937</c:v>
                </c:pt>
                <c:pt idx="232">
                  <c:v>44938</c:v>
                </c:pt>
                <c:pt idx="233">
                  <c:v>44939</c:v>
                </c:pt>
                <c:pt idx="234">
                  <c:v>44942</c:v>
                </c:pt>
                <c:pt idx="235">
                  <c:v>44943</c:v>
                </c:pt>
                <c:pt idx="236">
                  <c:v>44944</c:v>
                </c:pt>
                <c:pt idx="237">
                  <c:v>44945</c:v>
                </c:pt>
                <c:pt idx="238">
                  <c:v>44946</c:v>
                </c:pt>
                <c:pt idx="239">
                  <c:v>44949</c:v>
                </c:pt>
                <c:pt idx="240">
                  <c:v>44950</c:v>
                </c:pt>
                <c:pt idx="241">
                  <c:v>44951</c:v>
                </c:pt>
                <c:pt idx="242">
                  <c:v>44953</c:v>
                </c:pt>
                <c:pt idx="243">
                  <c:v>44956</c:v>
                </c:pt>
                <c:pt idx="244">
                  <c:v>44957</c:v>
                </c:pt>
                <c:pt idx="245">
                  <c:v>44958</c:v>
                </c:pt>
                <c:pt idx="246">
                  <c:v>44959</c:v>
                </c:pt>
                <c:pt idx="247">
                  <c:v>44960</c:v>
                </c:pt>
                <c:pt idx="248">
                  <c:v>44963</c:v>
                </c:pt>
                <c:pt idx="249">
                  <c:v>44964</c:v>
                </c:pt>
                <c:pt idx="250">
                  <c:v>44965</c:v>
                </c:pt>
                <c:pt idx="251">
                  <c:v>44966</c:v>
                </c:pt>
                <c:pt idx="252">
                  <c:v>44967</c:v>
                </c:pt>
                <c:pt idx="253">
                  <c:v>44970</c:v>
                </c:pt>
                <c:pt idx="254">
                  <c:v>44971</c:v>
                </c:pt>
                <c:pt idx="255">
                  <c:v>44972</c:v>
                </c:pt>
                <c:pt idx="256">
                  <c:v>44973</c:v>
                </c:pt>
                <c:pt idx="257">
                  <c:v>44974</c:v>
                </c:pt>
                <c:pt idx="258">
                  <c:v>44977</c:v>
                </c:pt>
                <c:pt idx="259">
                  <c:v>44978</c:v>
                </c:pt>
                <c:pt idx="260">
                  <c:v>44979</c:v>
                </c:pt>
                <c:pt idx="261">
                  <c:v>44980</c:v>
                </c:pt>
                <c:pt idx="262">
                  <c:v>44981</c:v>
                </c:pt>
                <c:pt idx="263">
                  <c:v>44984</c:v>
                </c:pt>
                <c:pt idx="264">
                  <c:v>44985</c:v>
                </c:pt>
                <c:pt idx="265">
                  <c:v>44986</c:v>
                </c:pt>
                <c:pt idx="266">
                  <c:v>44987</c:v>
                </c:pt>
                <c:pt idx="267">
                  <c:v>44988</c:v>
                </c:pt>
                <c:pt idx="268">
                  <c:v>44991</c:v>
                </c:pt>
                <c:pt idx="269">
                  <c:v>44993</c:v>
                </c:pt>
                <c:pt idx="270">
                  <c:v>44994</c:v>
                </c:pt>
                <c:pt idx="271">
                  <c:v>44995</c:v>
                </c:pt>
                <c:pt idx="272">
                  <c:v>44998</c:v>
                </c:pt>
                <c:pt idx="273">
                  <c:v>44999</c:v>
                </c:pt>
                <c:pt idx="274">
                  <c:v>45000</c:v>
                </c:pt>
                <c:pt idx="275">
                  <c:v>45001</c:v>
                </c:pt>
                <c:pt idx="276">
                  <c:v>45002</c:v>
                </c:pt>
                <c:pt idx="277">
                  <c:v>45005</c:v>
                </c:pt>
                <c:pt idx="278">
                  <c:v>45006</c:v>
                </c:pt>
                <c:pt idx="279">
                  <c:v>45007</c:v>
                </c:pt>
                <c:pt idx="280">
                  <c:v>45008</c:v>
                </c:pt>
                <c:pt idx="281">
                  <c:v>45009</c:v>
                </c:pt>
                <c:pt idx="282">
                  <c:v>45012</c:v>
                </c:pt>
                <c:pt idx="283">
                  <c:v>45013</c:v>
                </c:pt>
                <c:pt idx="284">
                  <c:v>45014</c:v>
                </c:pt>
                <c:pt idx="285">
                  <c:v>45016</c:v>
                </c:pt>
                <c:pt idx="286">
                  <c:v>45019</c:v>
                </c:pt>
                <c:pt idx="287">
                  <c:v>45021</c:v>
                </c:pt>
                <c:pt idx="288">
                  <c:v>45022</c:v>
                </c:pt>
                <c:pt idx="289">
                  <c:v>45026</c:v>
                </c:pt>
                <c:pt idx="290">
                  <c:v>45027</c:v>
                </c:pt>
                <c:pt idx="291">
                  <c:v>45028</c:v>
                </c:pt>
                <c:pt idx="292">
                  <c:v>45029</c:v>
                </c:pt>
                <c:pt idx="293">
                  <c:v>45033</c:v>
                </c:pt>
                <c:pt idx="294">
                  <c:v>45034</c:v>
                </c:pt>
                <c:pt idx="295">
                  <c:v>45035</c:v>
                </c:pt>
                <c:pt idx="296">
                  <c:v>45036</c:v>
                </c:pt>
                <c:pt idx="297">
                  <c:v>45037</c:v>
                </c:pt>
                <c:pt idx="298">
                  <c:v>45040</c:v>
                </c:pt>
                <c:pt idx="299">
                  <c:v>45041</c:v>
                </c:pt>
                <c:pt idx="300">
                  <c:v>45042</c:v>
                </c:pt>
                <c:pt idx="301">
                  <c:v>45043</c:v>
                </c:pt>
                <c:pt idx="302">
                  <c:v>45044</c:v>
                </c:pt>
                <c:pt idx="303">
                  <c:v>45048</c:v>
                </c:pt>
                <c:pt idx="304">
                  <c:v>45049</c:v>
                </c:pt>
                <c:pt idx="305">
                  <c:v>45050</c:v>
                </c:pt>
                <c:pt idx="306">
                  <c:v>45051</c:v>
                </c:pt>
                <c:pt idx="307">
                  <c:v>45054</c:v>
                </c:pt>
                <c:pt idx="308">
                  <c:v>45055</c:v>
                </c:pt>
                <c:pt idx="309">
                  <c:v>45056</c:v>
                </c:pt>
                <c:pt idx="310">
                  <c:v>45057</c:v>
                </c:pt>
                <c:pt idx="311">
                  <c:v>45058</c:v>
                </c:pt>
                <c:pt idx="312">
                  <c:v>45061</c:v>
                </c:pt>
                <c:pt idx="313">
                  <c:v>45062</c:v>
                </c:pt>
                <c:pt idx="314">
                  <c:v>45063</c:v>
                </c:pt>
                <c:pt idx="315">
                  <c:v>45064</c:v>
                </c:pt>
                <c:pt idx="316">
                  <c:v>45065</c:v>
                </c:pt>
                <c:pt idx="317">
                  <c:v>45068</c:v>
                </c:pt>
                <c:pt idx="318">
                  <c:v>45069</c:v>
                </c:pt>
                <c:pt idx="319">
                  <c:v>45070</c:v>
                </c:pt>
                <c:pt idx="320">
                  <c:v>45071</c:v>
                </c:pt>
                <c:pt idx="321">
                  <c:v>45072</c:v>
                </c:pt>
                <c:pt idx="322">
                  <c:v>45075</c:v>
                </c:pt>
                <c:pt idx="323">
                  <c:v>45076</c:v>
                </c:pt>
                <c:pt idx="324">
                  <c:v>45077</c:v>
                </c:pt>
                <c:pt idx="325">
                  <c:v>45078</c:v>
                </c:pt>
                <c:pt idx="326">
                  <c:v>45079</c:v>
                </c:pt>
                <c:pt idx="327">
                  <c:v>45082</c:v>
                </c:pt>
                <c:pt idx="328">
                  <c:v>45083</c:v>
                </c:pt>
                <c:pt idx="329">
                  <c:v>45084</c:v>
                </c:pt>
                <c:pt idx="330">
                  <c:v>45085</c:v>
                </c:pt>
                <c:pt idx="331">
                  <c:v>45086</c:v>
                </c:pt>
                <c:pt idx="332">
                  <c:v>45089</c:v>
                </c:pt>
                <c:pt idx="333">
                  <c:v>45090</c:v>
                </c:pt>
                <c:pt idx="334">
                  <c:v>45091</c:v>
                </c:pt>
                <c:pt idx="335">
                  <c:v>45092</c:v>
                </c:pt>
                <c:pt idx="336">
                  <c:v>45093</c:v>
                </c:pt>
                <c:pt idx="337">
                  <c:v>45096</c:v>
                </c:pt>
                <c:pt idx="338">
                  <c:v>45097</c:v>
                </c:pt>
                <c:pt idx="339">
                  <c:v>45098</c:v>
                </c:pt>
                <c:pt idx="340">
                  <c:v>45099</c:v>
                </c:pt>
                <c:pt idx="341">
                  <c:v>45100</c:v>
                </c:pt>
                <c:pt idx="342">
                  <c:v>45103</c:v>
                </c:pt>
                <c:pt idx="343">
                  <c:v>45104</c:v>
                </c:pt>
                <c:pt idx="344">
                  <c:v>45105</c:v>
                </c:pt>
                <c:pt idx="345">
                  <c:v>45107</c:v>
                </c:pt>
                <c:pt idx="346">
                  <c:v>45110</c:v>
                </c:pt>
                <c:pt idx="347">
                  <c:v>45111</c:v>
                </c:pt>
                <c:pt idx="348">
                  <c:v>45112</c:v>
                </c:pt>
                <c:pt idx="349">
                  <c:v>45113</c:v>
                </c:pt>
                <c:pt idx="350">
                  <c:v>45114</c:v>
                </c:pt>
                <c:pt idx="351">
                  <c:v>45117</c:v>
                </c:pt>
                <c:pt idx="352">
                  <c:v>45118</c:v>
                </c:pt>
                <c:pt idx="353">
                  <c:v>45119</c:v>
                </c:pt>
                <c:pt idx="354">
                  <c:v>45120</c:v>
                </c:pt>
                <c:pt idx="355">
                  <c:v>45121</c:v>
                </c:pt>
                <c:pt idx="356">
                  <c:v>45124</c:v>
                </c:pt>
                <c:pt idx="357">
                  <c:v>45125</c:v>
                </c:pt>
                <c:pt idx="358">
                  <c:v>45126</c:v>
                </c:pt>
                <c:pt idx="359">
                  <c:v>45127</c:v>
                </c:pt>
                <c:pt idx="360">
                  <c:v>45128</c:v>
                </c:pt>
                <c:pt idx="361">
                  <c:v>45131</c:v>
                </c:pt>
                <c:pt idx="362">
                  <c:v>45132</c:v>
                </c:pt>
                <c:pt idx="363">
                  <c:v>45133</c:v>
                </c:pt>
                <c:pt idx="364">
                  <c:v>45134</c:v>
                </c:pt>
                <c:pt idx="365">
                  <c:v>45135</c:v>
                </c:pt>
                <c:pt idx="366">
                  <c:v>45138</c:v>
                </c:pt>
                <c:pt idx="367">
                  <c:v>45139</c:v>
                </c:pt>
                <c:pt idx="368">
                  <c:v>45140</c:v>
                </c:pt>
                <c:pt idx="369">
                  <c:v>45141</c:v>
                </c:pt>
                <c:pt idx="370">
                  <c:v>45142</c:v>
                </c:pt>
                <c:pt idx="371">
                  <c:v>45145</c:v>
                </c:pt>
                <c:pt idx="372">
                  <c:v>45146</c:v>
                </c:pt>
                <c:pt idx="373">
                  <c:v>45147</c:v>
                </c:pt>
                <c:pt idx="374">
                  <c:v>45148</c:v>
                </c:pt>
                <c:pt idx="375">
                  <c:v>45149</c:v>
                </c:pt>
                <c:pt idx="376">
                  <c:v>45152</c:v>
                </c:pt>
                <c:pt idx="377">
                  <c:v>45154</c:v>
                </c:pt>
                <c:pt idx="378">
                  <c:v>45155</c:v>
                </c:pt>
                <c:pt idx="379">
                  <c:v>45156</c:v>
                </c:pt>
                <c:pt idx="380">
                  <c:v>45159</c:v>
                </c:pt>
                <c:pt idx="381">
                  <c:v>45160</c:v>
                </c:pt>
                <c:pt idx="382">
                  <c:v>45161</c:v>
                </c:pt>
                <c:pt idx="383">
                  <c:v>45162</c:v>
                </c:pt>
                <c:pt idx="384">
                  <c:v>45163</c:v>
                </c:pt>
                <c:pt idx="385">
                  <c:v>45166</c:v>
                </c:pt>
                <c:pt idx="386">
                  <c:v>45167</c:v>
                </c:pt>
                <c:pt idx="387">
                  <c:v>45168</c:v>
                </c:pt>
                <c:pt idx="388">
                  <c:v>45169</c:v>
                </c:pt>
                <c:pt idx="389">
                  <c:v>45170</c:v>
                </c:pt>
                <c:pt idx="390">
                  <c:v>45173</c:v>
                </c:pt>
                <c:pt idx="391">
                  <c:v>45174</c:v>
                </c:pt>
                <c:pt idx="392">
                  <c:v>45175</c:v>
                </c:pt>
                <c:pt idx="393">
                  <c:v>45176</c:v>
                </c:pt>
                <c:pt idx="394">
                  <c:v>45177</c:v>
                </c:pt>
                <c:pt idx="395">
                  <c:v>45180</c:v>
                </c:pt>
                <c:pt idx="396">
                  <c:v>45181</c:v>
                </c:pt>
                <c:pt idx="397">
                  <c:v>45182</c:v>
                </c:pt>
                <c:pt idx="398">
                  <c:v>45183</c:v>
                </c:pt>
                <c:pt idx="399">
                  <c:v>45184</c:v>
                </c:pt>
                <c:pt idx="400">
                  <c:v>45187</c:v>
                </c:pt>
                <c:pt idx="401">
                  <c:v>45189</c:v>
                </c:pt>
                <c:pt idx="402">
                  <c:v>45190</c:v>
                </c:pt>
                <c:pt idx="403">
                  <c:v>45191</c:v>
                </c:pt>
                <c:pt idx="404">
                  <c:v>45194</c:v>
                </c:pt>
                <c:pt idx="405">
                  <c:v>45195</c:v>
                </c:pt>
                <c:pt idx="406">
                  <c:v>45196</c:v>
                </c:pt>
                <c:pt idx="407">
                  <c:v>45197</c:v>
                </c:pt>
                <c:pt idx="408">
                  <c:v>45198</c:v>
                </c:pt>
                <c:pt idx="409">
                  <c:v>45202</c:v>
                </c:pt>
                <c:pt idx="410">
                  <c:v>45203</c:v>
                </c:pt>
                <c:pt idx="411">
                  <c:v>45204</c:v>
                </c:pt>
                <c:pt idx="412">
                  <c:v>45205</c:v>
                </c:pt>
                <c:pt idx="413">
                  <c:v>45208</c:v>
                </c:pt>
                <c:pt idx="414">
                  <c:v>45209</c:v>
                </c:pt>
                <c:pt idx="415">
                  <c:v>45210</c:v>
                </c:pt>
                <c:pt idx="416">
                  <c:v>45211</c:v>
                </c:pt>
                <c:pt idx="417">
                  <c:v>45212</c:v>
                </c:pt>
                <c:pt idx="418">
                  <c:v>45215</c:v>
                </c:pt>
                <c:pt idx="419">
                  <c:v>45216</c:v>
                </c:pt>
                <c:pt idx="420">
                  <c:v>45217</c:v>
                </c:pt>
                <c:pt idx="421">
                  <c:v>45218</c:v>
                </c:pt>
                <c:pt idx="422">
                  <c:v>45219</c:v>
                </c:pt>
                <c:pt idx="423">
                  <c:v>45222</c:v>
                </c:pt>
                <c:pt idx="424">
                  <c:v>45224</c:v>
                </c:pt>
                <c:pt idx="425">
                  <c:v>45225</c:v>
                </c:pt>
                <c:pt idx="426">
                  <c:v>45226</c:v>
                </c:pt>
                <c:pt idx="427">
                  <c:v>45229</c:v>
                </c:pt>
                <c:pt idx="428">
                  <c:v>45230</c:v>
                </c:pt>
                <c:pt idx="429">
                  <c:v>45231</c:v>
                </c:pt>
                <c:pt idx="430">
                  <c:v>45232</c:v>
                </c:pt>
                <c:pt idx="431">
                  <c:v>45233</c:v>
                </c:pt>
                <c:pt idx="432">
                  <c:v>45236</c:v>
                </c:pt>
                <c:pt idx="433">
                  <c:v>45237</c:v>
                </c:pt>
                <c:pt idx="434">
                  <c:v>45238</c:v>
                </c:pt>
                <c:pt idx="435">
                  <c:v>45239</c:v>
                </c:pt>
                <c:pt idx="436">
                  <c:v>45240</c:v>
                </c:pt>
                <c:pt idx="437">
                  <c:v>45242</c:v>
                </c:pt>
                <c:pt idx="438">
                  <c:v>45243</c:v>
                </c:pt>
                <c:pt idx="439">
                  <c:v>45245</c:v>
                </c:pt>
                <c:pt idx="440">
                  <c:v>45246</c:v>
                </c:pt>
                <c:pt idx="441">
                  <c:v>45247</c:v>
                </c:pt>
                <c:pt idx="442">
                  <c:v>45250</c:v>
                </c:pt>
                <c:pt idx="443">
                  <c:v>45251</c:v>
                </c:pt>
                <c:pt idx="444">
                  <c:v>45252</c:v>
                </c:pt>
                <c:pt idx="445">
                  <c:v>45253</c:v>
                </c:pt>
                <c:pt idx="446">
                  <c:v>45254</c:v>
                </c:pt>
                <c:pt idx="447">
                  <c:v>45258</c:v>
                </c:pt>
                <c:pt idx="448">
                  <c:v>45259</c:v>
                </c:pt>
                <c:pt idx="449">
                  <c:v>45260</c:v>
                </c:pt>
                <c:pt idx="450">
                  <c:v>45261</c:v>
                </c:pt>
                <c:pt idx="451">
                  <c:v>45264</c:v>
                </c:pt>
                <c:pt idx="452">
                  <c:v>45265</c:v>
                </c:pt>
                <c:pt idx="453">
                  <c:v>45266</c:v>
                </c:pt>
                <c:pt idx="454">
                  <c:v>45267</c:v>
                </c:pt>
                <c:pt idx="455">
                  <c:v>45268</c:v>
                </c:pt>
                <c:pt idx="456">
                  <c:v>45271</c:v>
                </c:pt>
                <c:pt idx="457">
                  <c:v>45272</c:v>
                </c:pt>
                <c:pt idx="458">
                  <c:v>45273</c:v>
                </c:pt>
                <c:pt idx="459">
                  <c:v>45274</c:v>
                </c:pt>
                <c:pt idx="460">
                  <c:v>45275</c:v>
                </c:pt>
                <c:pt idx="461">
                  <c:v>45278</c:v>
                </c:pt>
                <c:pt idx="462">
                  <c:v>45279</c:v>
                </c:pt>
                <c:pt idx="463">
                  <c:v>45280</c:v>
                </c:pt>
                <c:pt idx="464">
                  <c:v>45281</c:v>
                </c:pt>
                <c:pt idx="465">
                  <c:v>45282</c:v>
                </c:pt>
                <c:pt idx="466">
                  <c:v>45286</c:v>
                </c:pt>
                <c:pt idx="467">
                  <c:v>45287</c:v>
                </c:pt>
                <c:pt idx="468">
                  <c:v>45288</c:v>
                </c:pt>
                <c:pt idx="469">
                  <c:v>45289</c:v>
                </c:pt>
                <c:pt idx="470">
                  <c:v>45292</c:v>
                </c:pt>
                <c:pt idx="471">
                  <c:v>45293</c:v>
                </c:pt>
                <c:pt idx="472">
                  <c:v>45294</c:v>
                </c:pt>
                <c:pt idx="473">
                  <c:v>45295</c:v>
                </c:pt>
                <c:pt idx="474">
                  <c:v>45296</c:v>
                </c:pt>
                <c:pt idx="475">
                  <c:v>45299</c:v>
                </c:pt>
                <c:pt idx="476">
                  <c:v>45300</c:v>
                </c:pt>
                <c:pt idx="477">
                  <c:v>45301</c:v>
                </c:pt>
                <c:pt idx="478">
                  <c:v>45302</c:v>
                </c:pt>
                <c:pt idx="479">
                  <c:v>45303</c:v>
                </c:pt>
                <c:pt idx="480">
                  <c:v>45306</c:v>
                </c:pt>
                <c:pt idx="481">
                  <c:v>45307</c:v>
                </c:pt>
                <c:pt idx="482">
                  <c:v>45308</c:v>
                </c:pt>
                <c:pt idx="483">
                  <c:v>45309</c:v>
                </c:pt>
                <c:pt idx="484">
                  <c:v>45310</c:v>
                </c:pt>
                <c:pt idx="485">
                  <c:v>45311</c:v>
                </c:pt>
                <c:pt idx="486">
                  <c:v>45314</c:v>
                </c:pt>
                <c:pt idx="487">
                  <c:v>45315</c:v>
                </c:pt>
                <c:pt idx="488">
                  <c:v>45316</c:v>
                </c:pt>
                <c:pt idx="489">
                  <c:v>45320</c:v>
                </c:pt>
                <c:pt idx="490">
                  <c:v>45321</c:v>
                </c:pt>
                <c:pt idx="491">
                  <c:v>45322</c:v>
                </c:pt>
                <c:pt idx="492">
                  <c:v>45323</c:v>
                </c:pt>
                <c:pt idx="493">
                  <c:v>45324</c:v>
                </c:pt>
                <c:pt idx="494">
                  <c:v>45327</c:v>
                </c:pt>
                <c:pt idx="495">
                  <c:v>45328</c:v>
                </c:pt>
                <c:pt idx="496">
                  <c:v>45329</c:v>
                </c:pt>
                <c:pt idx="497">
                  <c:v>45330</c:v>
                </c:pt>
                <c:pt idx="498">
                  <c:v>45331</c:v>
                </c:pt>
                <c:pt idx="499">
                  <c:v>45334</c:v>
                </c:pt>
                <c:pt idx="500">
                  <c:v>45335</c:v>
                </c:pt>
                <c:pt idx="501">
                  <c:v>45336</c:v>
                </c:pt>
                <c:pt idx="502">
                  <c:v>45337</c:v>
                </c:pt>
                <c:pt idx="503">
                  <c:v>45338</c:v>
                </c:pt>
                <c:pt idx="504">
                  <c:v>45341</c:v>
                </c:pt>
                <c:pt idx="505">
                  <c:v>45342</c:v>
                </c:pt>
                <c:pt idx="506">
                  <c:v>45343</c:v>
                </c:pt>
                <c:pt idx="507">
                  <c:v>45344</c:v>
                </c:pt>
                <c:pt idx="508">
                  <c:v>45345</c:v>
                </c:pt>
                <c:pt idx="509">
                  <c:v>45348</c:v>
                </c:pt>
                <c:pt idx="510">
                  <c:v>45349</c:v>
                </c:pt>
                <c:pt idx="511">
                  <c:v>45350</c:v>
                </c:pt>
                <c:pt idx="512">
                  <c:v>45351</c:v>
                </c:pt>
                <c:pt idx="513">
                  <c:v>45352</c:v>
                </c:pt>
                <c:pt idx="514">
                  <c:v>45353</c:v>
                </c:pt>
                <c:pt idx="515">
                  <c:v>45355</c:v>
                </c:pt>
                <c:pt idx="516">
                  <c:v>45356</c:v>
                </c:pt>
                <c:pt idx="517">
                  <c:v>45357</c:v>
                </c:pt>
                <c:pt idx="518">
                  <c:v>45358</c:v>
                </c:pt>
                <c:pt idx="519">
                  <c:v>45362</c:v>
                </c:pt>
                <c:pt idx="520">
                  <c:v>45363</c:v>
                </c:pt>
                <c:pt idx="521">
                  <c:v>45364</c:v>
                </c:pt>
                <c:pt idx="522">
                  <c:v>45365</c:v>
                </c:pt>
                <c:pt idx="523">
                  <c:v>45366</c:v>
                </c:pt>
                <c:pt idx="524">
                  <c:v>45369</c:v>
                </c:pt>
                <c:pt idx="525">
                  <c:v>45370</c:v>
                </c:pt>
                <c:pt idx="526">
                  <c:v>45371</c:v>
                </c:pt>
                <c:pt idx="527">
                  <c:v>45372</c:v>
                </c:pt>
                <c:pt idx="528">
                  <c:v>45373</c:v>
                </c:pt>
                <c:pt idx="529">
                  <c:v>45377</c:v>
                </c:pt>
                <c:pt idx="530">
                  <c:v>45378</c:v>
                </c:pt>
                <c:pt idx="531">
                  <c:v>45379</c:v>
                </c:pt>
                <c:pt idx="532">
                  <c:v>45383</c:v>
                </c:pt>
                <c:pt idx="533">
                  <c:v>45384</c:v>
                </c:pt>
                <c:pt idx="534">
                  <c:v>45385</c:v>
                </c:pt>
                <c:pt idx="535">
                  <c:v>45386</c:v>
                </c:pt>
                <c:pt idx="536">
                  <c:v>45387</c:v>
                </c:pt>
                <c:pt idx="537">
                  <c:v>45390</c:v>
                </c:pt>
                <c:pt idx="538">
                  <c:v>45391</c:v>
                </c:pt>
                <c:pt idx="539">
                  <c:v>45392</c:v>
                </c:pt>
                <c:pt idx="540">
                  <c:v>45394</c:v>
                </c:pt>
                <c:pt idx="541">
                  <c:v>45397</c:v>
                </c:pt>
                <c:pt idx="542">
                  <c:v>45398</c:v>
                </c:pt>
                <c:pt idx="543">
                  <c:v>45400</c:v>
                </c:pt>
                <c:pt idx="544">
                  <c:v>45401</c:v>
                </c:pt>
                <c:pt idx="545">
                  <c:v>45404</c:v>
                </c:pt>
                <c:pt idx="546">
                  <c:v>45405</c:v>
                </c:pt>
                <c:pt idx="547">
                  <c:v>45406</c:v>
                </c:pt>
                <c:pt idx="548">
                  <c:v>45407</c:v>
                </c:pt>
                <c:pt idx="549">
                  <c:v>45408</c:v>
                </c:pt>
                <c:pt idx="550">
                  <c:v>45411</c:v>
                </c:pt>
                <c:pt idx="551">
                  <c:v>45412</c:v>
                </c:pt>
                <c:pt idx="552">
                  <c:v>45414</c:v>
                </c:pt>
                <c:pt idx="553">
                  <c:v>45415</c:v>
                </c:pt>
                <c:pt idx="554">
                  <c:v>45418</c:v>
                </c:pt>
                <c:pt idx="555">
                  <c:v>45419</c:v>
                </c:pt>
                <c:pt idx="556">
                  <c:v>45420</c:v>
                </c:pt>
                <c:pt idx="557">
                  <c:v>45421</c:v>
                </c:pt>
                <c:pt idx="558">
                  <c:v>45422</c:v>
                </c:pt>
                <c:pt idx="559">
                  <c:v>45425</c:v>
                </c:pt>
                <c:pt idx="560">
                  <c:v>45426</c:v>
                </c:pt>
                <c:pt idx="561">
                  <c:v>45427</c:v>
                </c:pt>
                <c:pt idx="562">
                  <c:v>45428</c:v>
                </c:pt>
                <c:pt idx="563">
                  <c:v>45429</c:v>
                </c:pt>
                <c:pt idx="564">
                  <c:v>45430</c:v>
                </c:pt>
                <c:pt idx="565">
                  <c:v>45433</c:v>
                </c:pt>
                <c:pt idx="566">
                  <c:v>45434</c:v>
                </c:pt>
                <c:pt idx="567">
                  <c:v>45435</c:v>
                </c:pt>
                <c:pt idx="568">
                  <c:v>45436</c:v>
                </c:pt>
                <c:pt idx="569">
                  <c:v>45439</c:v>
                </c:pt>
                <c:pt idx="570">
                  <c:v>45440</c:v>
                </c:pt>
                <c:pt idx="571">
                  <c:v>45441</c:v>
                </c:pt>
                <c:pt idx="572">
                  <c:v>45442</c:v>
                </c:pt>
                <c:pt idx="573">
                  <c:v>45443</c:v>
                </c:pt>
                <c:pt idx="574">
                  <c:v>45446</c:v>
                </c:pt>
                <c:pt idx="575">
                  <c:v>45447</c:v>
                </c:pt>
                <c:pt idx="576">
                  <c:v>45448</c:v>
                </c:pt>
                <c:pt idx="577">
                  <c:v>45449</c:v>
                </c:pt>
                <c:pt idx="578">
                  <c:v>45450</c:v>
                </c:pt>
                <c:pt idx="579">
                  <c:v>45453</c:v>
                </c:pt>
                <c:pt idx="580">
                  <c:v>45454</c:v>
                </c:pt>
                <c:pt idx="581">
                  <c:v>45455</c:v>
                </c:pt>
                <c:pt idx="582">
                  <c:v>45456</c:v>
                </c:pt>
                <c:pt idx="583">
                  <c:v>45457</c:v>
                </c:pt>
                <c:pt idx="584">
                  <c:v>45461</c:v>
                </c:pt>
                <c:pt idx="585">
                  <c:v>45462</c:v>
                </c:pt>
                <c:pt idx="586">
                  <c:v>45463</c:v>
                </c:pt>
                <c:pt idx="587">
                  <c:v>45464</c:v>
                </c:pt>
                <c:pt idx="588">
                  <c:v>45467</c:v>
                </c:pt>
                <c:pt idx="589">
                  <c:v>45468</c:v>
                </c:pt>
                <c:pt idx="590">
                  <c:v>45469</c:v>
                </c:pt>
                <c:pt idx="591">
                  <c:v>45470</c:v>
                </c:pt>
                <c:pt idx="592">
                  <c:v>45471</c:v>
                </c:pt>
                <c:pt idx="593">
                  <c:v>45474</c:v>
                </c:pt>
                <c:pt idx="594">
                  <c:v>45475</c:v>
                </c:pt>
                <c:pt idx="595">
                  <c:v>45476</c:v>
                </c:pt>
                <c:pt idx="596">
                  <c:v>45477</c:v>
                </c:pt>
                <c:pt idx="597">
                  <c:v>45478</c:v>
                </c:pt>
                <c:pt idx="598">
                  <c:v>45481</c:v>
                </c:pt>
                <c:pt idx="599">
                  <c:v>45482</c:v>
                </c:pt>
                <c:pt idx="600">
                  <c:v>45483</c:v>
                </c:pt>
                <c:pt idx="601">
                  <c:v>45484</c:v>
                </c:pt>
                <c:pt idx="602">
                  <c:v>45485</c:v>
                </c:pt>
                <c:pt idx="603">
                  <c:v>45488</c:v>
                </c:pt>
                <c:pt idx="604">
                  <c:v>45489</c:v>
                </c:pt>
                <c:pt idx="605">
                  <c:v>45491</c:v>
                </c:pt>
                <c:pt idx="606">
                  <c:v>45492</c:v>
                </c:pt>
                <c:pt idx="607">
                  <c:v>45495</c:v>
                </c:pt>
                <c:pt idx="608">
                  <c:v>45496</c:v>
                </c:pt>
                <c:pt idx="609">
                  <c:v>45497</c:v>
                </c:pt>
                <c:pt idx="610">
                  <c:v>45498</c:v>
                </c:pt>
                <c:pt idx="611">
                  <c:v>45499</c:v>
                </c:pt>
                <c:pt idx="612">
                  <c:v>45502</c:v>
                </c:pt>
                <c:pt idx="613">
                  <c:v>45503</c:v>
                </c:pt>
                <c:pt idx="614">
                  <c:v>45504</c:v>
                </c:pt>
                <c:pt idx="615">
                  <c:v>45505</c:v>
                </c:pt>
                <c:pt idx="616">
                  <c:v>45506</c:v>
                </c:pt>
                <c:pt idx="617">
                  <c:v>45509</c:v>
                </c:pt>
                <c:pt idx="618">
                  <c:v>45510</c:v>
                </c:pt>
                <c:pt idx="619">
                  <c:v>45511</c:v>
                </c:pt>
                <c:pt idx="620">
                  <c:v>45512</c:v>
                </c:pt>
                <c:pt idx="621">
                  <c:v>45513</c:v>
                </c:pt>
                <c:pt idx="622">
                  <c:v>45516</c:v>
                </c:pt>
                <c:pt idx="623">
                  <c:v>45517</c:v>
                </c:pt>
                <c:pt idx="624">
                  <c:v>45518</c:v>
                </c:pt>
                <c:pt idx="625">
                  <c:v>45520</c:v>
                </c:pt>
                <c:pt idx="626">
                  <c:v>45523</c:v>
                </c:pt>
                <c:pt idx="627">
                  <c:v>45524</c:v>
                </c:pt>
                <c:pt idx="628">
                  <c:v>45525</c:v>
                </c:pt>
                <c:pt idx="629">
                  <c:v>45526</c:v>
                </c:pt>
                <c:pt idx="630">
                  <c:v>45527</c:v>
                </c:pt>
                <c:pt idx="631">
                  <c:v>45530</c:v>
                </c:pt>
                <c:pt idx="632">
                  <c:v>45531</c:v>
                </c:pt>
                <c:pt idx="633">
                  <c:v>45532</c:v>
                </c:pt>
                <c:pt idx="634">
                  <c:v>45533</c:v>
                </c:pt>
                <c:pt idx="635">
                  <c:v>45534</c:v>
                </c:pt>
                <c:pt idx="636">
                  <c:v>45537</c:v>
                </c:pt>
                <c:pt idx="637">
                  <c:v>45538</c:v>
                </c:pt>
                <c:pt idx="638">
                  <c:v>45539</c:v>
                </c:pt>
                <c:pt idx="639">
                  <c:v>45540</c:v>
                </c:pt>
                <c:pt idx="640">
                  <c:v>45541</c:v>
                </c:pt>
                <c:pt idx="641">
                  <c:v>45544</c:v>
                </c:pt>
                <c:pt idx="642">
                  <c:v>45545</c:v>
                </c:pt>
                <c:pt idx="643">
                  <c:v>45546</c:v>
                </c:pt>
                <c:pt idx="644">
                  <c:v>45547</c:v>
                </c:pt>
                <c:pt idx="645">
                  <c:v>45548</c:v>
                </c:pt>
                <c:pt idx="646">
                  <c:v>45551</c:v>
                </c:pt>
                <c:pt idx="647">
                  <c:v>45552</c:v>
                </c:pt>
                <c:pt idx="648">
                  <c:v>45553</c:v>
                </c:pt>
                <c:pt idx="649">
                  <c:v>45554</c:v>
                </c:pt>
                <c:pt idx="650">
                  <c:v>45555</c:v>
                </c:pt>
                <c:pt idx="651">
                  <c:v>45558</c:v>
                </c:pt>
                <c:pt idx="652">
                  <c:v>45559</c:v>
                </c:pt>
                <c:pt idx="653">
                  <c:v>45560</c:v>
                </c:pt>
                <c:pt idx="654">
                  <c:v>45561</c:v>
                </c:pt>
                <c:pt idx="655">
                  <c:v>45562</c:v>
                </c:pt>
                <c:pt idx="656">
                  <c:v>45565</c:v>
                </c:pt>
                <c:pt idx="657">
                  <c:v>45566</c:v>
                </c:pt>
                <c:pt idx="658">
                  <c:v>45568</c:v>
                </c:pt>
                <c:pt idx="659">
                  <c:v>45569</c:v>
                </c:pt>
                <c:pt idx="660">
                  <c:v>45572</c:v>
                </c:pt>
                <c:pt idx="661">
                  <c:v>45573</c:v>
                </c:pt>
                <c:pt idx="662">
                  <c:v>45574</c:v>
                </c:pt>
                <c:pt idx="663">
                  <c:v>45575</c:v>
                </c:pt>
                <c:pt idx="664">
                  <c:v>45576</c:v>
                </c:pt>
                <c:pt idx="665">
                  <c:v>45579</c:v>
                </c:pt>
                <c:pt idx="666">
                  <c:v>45580</c:v>
                </c:pt>
                <c:pt idx="667">
                  <c:v>45581</c:v>
                </c:pt>
                <c:pt idx="668">
                  <c:v>45582</c:v>
                </c:pt>
                <c:pt idx="669">
                  <c:v>45583</c:v>
                </c:pt>
                <c:pt idx="670">
                  <c:v>45586</c:v>
                </c:pt>
                <c:pt idx="671">
                  <c:v>45587</c:v>
                </c:pt>
                <c:pt idx="672">
                  <c:v>45588</c:v>
                </c:pt>
                <c:pt idx="673">
                  <c:v>45589</c:v>
                </c:pt>
                <c:pt idx="674">
                  <c:v>45590</c:v>
                </c:pt>
                <c:pt idx="675">
                  <c:v>45593</c:v>
                </c:pt>
                <c:pt idx="676">
                  <c:v>45594</c:v>
                </c:pt>
                <c:pt idx="677">
                  <c:v>45595</c:v>
                </c:pt>
                <c:pt idx="678">
                  <c:v>45596</c:v>
                </c:pt>
                <c:pt idx="679">
                  <c:v>45597</c:v>
                </c:pt>
                <c:pt idx="680">
                  <c:v>45600</c:v>
                </c:pt>
                <c:pt idx="681">
                  <c:v>45601</c:v>
                </c:pt>
                <c:pt idx="682">
                  <c:v>45602</c:v>
                </c:pt>
                <c:pt idx="683">
                  <c:v>45603</c:v>
                </c:pt>
                <c:pt idx="684">
                  <c:v>45604</c:v>
                </c:pt>
                <c:pt idx="685">
                  <c:v>45607</c:v>
                </c:pt>
                <c:pt idx="686">
                  <c:v>45608</c:v>
                </c:pt>
                <c:pt idx="687">
                  <c:v>45609</c:v>
                </c:pt>
                <c:pt idx="688">
                  <c:v>45610</c:v>
                </c:pt>
                <c:pt idx="689">
                  <c:v>45614</c:v>
                </c:pt>
                <c:pt idx="690">
                  <c:v>45615</c:v>
                </c:pt>
                <c:pt idx="691">
                  <c:v>45617</c:v>
                </c:pt>
                <c:pt idx="692">
                  <c:v>45618</c:v>
                </c:pt>
                <c:pt idx="693">
                  <c:v>45621</c:v>
                </c:pt>
                <c:pt idx="694">
                  <c:v>45622</c:v>
                </c:pt>
                <c:pt idx="695">
                  <c:v>45623</c:v>
                </c:pt>
                <c:pt idx="696">
                  <c:v>45624</c:v>
                </c:pt>
                <c:pt idx="697">
                  <c:v>45625</c:v>
                </c:pt>
                <c:pt idx="698">
                  <c:v>45628</c:v>
                </c:pt>
                <c:pt idx="699">
                  <c:v>45629</c:v>
                </c:pt>
                <c:pt idx="700">
                  <c:v>45630</c:v>
                </c:pt>
                <c:pt idx="701">
                  <c:v>45631</c:v>
                </c:pt>
                <c:pt idx="702">
                  <c:v>45632</c:v>
                </c:pt>
                <c:pt idx="703">
                  <c:v>45635</c:v>
                </c:pt>
                <c:pt idx="704">
                  <c:v>45636</c:v>
                </c:pt>
                <c:pt idx="705">
                  <c:v>45637</c:v>
                </c:pt>
                <c:pt idx="706">
                  <c:v>45638</c:v>
                </c:pt>
                <c:pt idx="707">
                  <c:v>45639</c:v>
                </c:pt>
                <c:pt idx="708">
                  <c:v>45642</c:v>
                </c:pt>
                <c:pt idx="709">
                  <c:v>45643</c:v>
                </c:pt>
                <c:pt idx="710">
                  <c:v>45644</c:v>
                </c:pt>
                <c:pt idx="711">
                  <c:v>45645</c:v>
                </c:pt>
                <c:pt idx="712">
                  <c:v>45646</c:v>
                </c:pt>
                <c:pt idx="713">
                  <c:v>45649</c:v>
                </c:pt>
                <c:pt idx="714">
                  <c:v>45650</c:v>
                </c:pt>
                <c:pt idx="715">
                  <c:v>45652</c:v>
                </c:pt>
                <c:pt idx="716">
                  <c:v>45653</c:v>
                </c:pt>
                <c:pt idx="717">
                  <c:v>45656</c:v>
                </c:pt>
                <c:pt idx="718">
                  <c:v>45657</c:v>
                </c:pt>
                <c:pt idx="719">
                  <c:v>45658</c:v>
                </c:pt>
                <c:pt idx="720">
                  <c:v>45659</c:v>
                </c:pt>
                <c:pt idx="721">
                  <c:v>45660</c:v>
                </c:pt>
                <c:pt idx="722">
                  <c:v>45663</c:v>
                </c:pt>
                <c:pt idx="723">
                  <c:v>45664</c:v>
                </c:pt>
                <c:pt idx="724">
                  <c:v>45665</c:v>
                </c:pt>
                <c:pt idx="725">
                  <c:v>45666</c:v>
                </c:pt>
                <c:pt idx="726">
                  <c:v>45667</c:v>
                </c:pt>
                <c:pt idx="727">
                  <c:v>45670</c:v>
                </c:pt>
                <c:pt idx="728">
                  <c:v>45671</c:v>
                </c:pt>
                <c:pt idx="729">
                  <c:v>45672</c:v>
                </c:pt>
                <c:pt idx="730">
                  <c:v>45673</c:v>
                </c:pt>
                <c:pt idx="731">
                  <c:v>45674</c:v>
                </c:pt>
                <c:pt idx="732">
                  <c:v>45677</c:v>
                </c:pt>
                <c:pt idx="733">
                  <c:v>45678</c:v>
                </c:pt>
                <c:pt idx="734">
                  <c:v>45679</c:v>
                </c:pt>
                <c:pt idx="735">
                  <c:v>45680</c:v>
                </c:pt>
                <c:pt idx="736">
                  <c:v>45681</c:v>
                </c:pt>
                <c:pt idx="737">
                  <c:v>45684</c:v>
                </c:pt>
                <c:pt idx="738">
                  <c:v>45685</c:v>
                </c:pt>
                <c:pt idx="739">
                  <c:v>45686</c:v>
                </c:pt>
                <c:pt idx="740">
                  <c:v>45687</c:v>
                </c:pt>
                <c:pt idx="741">
                  <c:v>45688</c:v>
                </c:pt>
                <c:pt idx="742">
                  <c:v>45689</c:v>
                </c:pt>
                <c:pt idx="743">
                  <c:v>45691</c:v>
                </c:pt>
                <c:pt idx="744">
                  <c:v>45692</c:v>
                </c:pt>
                <c:pt idx="745">
                  <c:v>45693</c:v>
                </c:pt>
                <c:pt idx="746">
                  <c:v>45694</c:v>
                </c:pt>
                <c:pt idx="747">
                  <c:v>45695</c:v>
                </c:pt>
                <c:pt idx="748">
                  <c:v>45698</c:v>
                </c:pt>
                <c:pt idx="749">
                  <c:v>45699</c:v>
                </c:pt>
                <c:pt idx="750">
                  <c:v>45700</c:v>
                </c:pt>
                <c:pt idx="751">
                  <c:v>45701</c:v>
                </c:pt>
                <c:pt idx="752">
                  <c:v>45702</c:v>
                </c:pt>
                <c:pt idx="753">
                  <c:v>45705</c:v>
                </c:pt>
                <c:pt idx="754">
                  <c:v>45706</c:v>
                </c:pt>
                <c:pt idx="755">
                  <c:v>45707</c:v>
                </c:pt>
                <c:pt idx="756">
                  <c:v>45708</c:v>
                </c:pt>
                <c:pt idx="757">
                  <c:v>45709</c:v>
                </c:pt>
                <c:pt idx="758">
                  <c:v>45712</c:v>
                </c:pt>
                <c:pt idx="759">
                  <c:v>45713</c:v>
                </c:pt>
                <c:pt idx="760">
                  <c:v>45715</c:v>
                </c:pt>
                <c:pt idx="761">
                  <c:v>45716</c:v>
                </c:pt>
                <c:pt idx="762">
                  <c:v>45719</c:v>
                </c:pt>
                <c:pt idx="763">
                  <c:v>45720</c:v>
                </c:pt>
                <c:pt idx="764">
                  <c:v>45721</c:v>
                </c:pt>
                <c:pt idx="765">
                  <c:v>45722</c:v>
                </c:pt>
                <c:pt idx="766">
                  <c:v>45723</c:v>
                </c:pt>
                <c:pt idx="767">
                  <c:v>45726</c:v>
                </c:pt>
                <c:pt idx="768">
                  <c:v>45727</c:v>
                </c:pt>
                <c:pt idx="769">
                  <c:v>45728</c:v>
                </c:pt>
                <c:pt idx="770">
                  <c:v>45729</c:v>
                </c:pt>
                <c:pt idx="771">
                  <c:v>45733</c:v>
                </c:pt>
                <c:pt idx="772">
                  <c:v>45734</c:v>
                </c:pt>
                <c:pt idx="773">
                  <c:v>45735</c:v>
                </c:pt>
                <c:pt idx="774">
                  <c:v>45736</c:v>
                </c:pt>
                <c:pt idx="775">
                  <c:v>45737</c:v>
                </c:pt>
                <c:pt idx="776">
                  <c:v>45740</c:v>
                </c:pt>
                <c:pt idx="777">
                  <c:v>45741</c:v>
                </c:pt>
                <c:pt idx="778">
                  <c:v>45742</c:v>
                </c:pt>
                <c:pt idx="779">
                  <c:v>45743</c:v>
                </c:pt>
                <c:pt idx="780">
                  <c:v>45744</c:v>
                </c:pt>
                <c:pt idx="781">
                  <c:v>45748</c:v>
                </c:pt>
                <c:pt idx="782">
                  <c:v>45749</c:v>
                </c:pt>
                <c:pt idx="783">
                  <c:v>45750</c:v>
                </c:pt>
                <c:pt idx="784">
                  <c:v>45751</c:v>
                </c:pt>
                <c:pt idx="785">
                  <c:v>45754</c:v>
                </c:pt>
                <c:pt idx="786">
                  <c:v>45755</c:v>
                </c:pt>
                <c:pt idx="787">
                  <c:v>45756</c:v>
                </c:pt>
                <c:pt idx="788">
                  <c:v>45758</c:v>
                </c:pt>
                <c:pt idx="789">
                  <c:v>45762</c:v>
                </c:pt>
                <c:pt idx="790">
                  <c:v>45763</c:v>
                </c:pt>
                <c:pt idx="791">
                  <c:v>45764</c:v>
                </c:pt>
                <c:pt idx="792">
                  <c:v>45768</c:v>
                </c:pt>
                <c:pt idx="793">
                  <c:v>45769</c:v>
                </c:pt>
                <c:pt idx="794">
                  <c:v>45770</c:v>
                </c:pt>
                <c:pt idx="795">
                  <c:v>45771</c:v>
                </c:pt>
                <c:pt idx="796">
                  <c:v>45772</c:v>
                </c:pt>
                <c:pt idx="797">
                  <c:v>45775</c:v>
                </c:pt>
                <c:pt idx="798">
                  <c:v>45776</c:v>
                </c:pt>
                <c:pt idx="799">
                  <c:v>45777</c:v>
                </c:pt>
                <c:pt idx="800">
                  <c:v>45779</c:v>
                </c:pt>
                <c:pt idx="801">
                  <c:v>45782</c:v>
                </c:pt>
                <c:pt idx="802">
                  <c:v>45783</c:v>
                </c:pt>
                <c:pt idx="803">
                  <c:v>45784</c:v>
                </c:pt>
                <c:pt idx="804">
                  <c:v>45785</c:v>
                </c:pt>
                <c:pt idx="805">
                  <c:v>45786</c:v>
                </c:pt>
                <c:pt idx="806">
                  <c:v>45789</c:v>
                </c:pt>
                <c:pt idx="807">
                  <c:v>45790</c:v>
                </c:pt>
                <c:pt idx="808">
                  <c:v>45791</c:v>
                </c:pt>
                <c:pt idx="809">
                  <c:v>45792</c:v>
                </c:pt>
                <c:pt idx="810">
                  <c:v>45793</c:v>
                </c:pt>
                <c:pt idx="811">
                  <c:v>45796</c:v>
                </c:pt>
                <c:pt idx="812">
                  <c:v>45797</c:v>
                </c:pt>
                <c:pt idx="813">
                  <c:v>45798</c:v>
                </c:pt>
                <c:pt idx="814">
                  <c:v>45799</c:v>
                </c:pt>
                <c:pt idx="815">
                  <c:v>45800</c:v>
                </c:pt>
                <c:pt idx="816">
                  <c:v>45803</c:v>
                </c:pt>
                <c:pt idx="817">
                  <c:v>45804</c:v>
                </c:pt>
                <c:pt idx="818">
                  <c:v>45805</c:v>
                </c:pt>
                <c:pt idx="819">
                  <c:v>45806</c:v>
                </c:pt>
                <c:pt idx="820">
                  <c:v>45807</c:v>
                </c:pt>
                <c:pt idx="821">
                  <c:v>45810</c:v>
                </c:pt>
                <c:pt idx="822">
                  <c:v>45811</c:v>
                </c:pt>
                <c:pt idx="823">
                  <c:v>45812</c:v>
                </c:pt>
                <c:pt idx="824">
                  <c:v>45813</c:v>
                </c:pt>
                <c:pt idx="825">
                  <c:v>45814</c:v>
                </c:pt>
                <c:pt idx="826">
                  <c:v>45817</c:v>
                </c:pt>
                <c:pt idx="827">
                  <c:v>45818</c:v>
                </c:pt>
                <c:pt idx="828">
                  <c:v>45819</c:v>
                </c:pt>
                <c:pt idx="829">
                  <c:v>45820</c:v>
                </c:pt>
                <c:pt idx="830">
                  <c:v>45821</c:v>
                </c:pt>
                <c:pt idx="831">
                  <c:v>45824</c:v>
                </c:pt>
                <c:pt idx="832">
                  <c:v>45825</c:v>
                </c:pt>
                <c:pt idx="833">
                  <c:v>45826</c:v>
                </c:pt>
                <c:pt idx="834">
                  <c:v>45827</c:v>
                </c:pt>
                <c:pt idx="835">
                  <c:v>45828</c:v>
                </c:pt>
                <c:pt idx="836">
                  <c:v>45831</c:v>
                </c:pt>
                <c:pt idx="837">
                  <c:v>45832</c:v>
                </c:pt>
                <c:pt idx="838">
                  <c:v>45833</c:v>
                </c:pt>
                <c:pt idx="839">
                  <c:v>45834</c:v>
                </c:pt>
                <c:pt idx="840">
                  <c:v>45835</c:v>
                </c:pt>
                <c:pt idx="841">
                  <c:v>45838</c:v>
                </c:pt>
                <c:pt idx="842">
                  <c:v>45839</c:v>
                </c:pt>
                <c:pt idx="843">
                  <c:v>45840</c:v>
                </c:pt>
                <c:pt idx="844">
                  <c:v>45841</c:v>
                </c:pt>
                <c:pt idx="845">
                  <c:v>45842</c:v>
                </c:pt>
                <c:pt idx="846">
                  <c:v>45845</c:v>
                </c:pt>
                <c:pt idx="847">
                  <c:v>45846</c:v>
                </c:pt>
                <c:pt idx="848">
                  <c:v>45847</c:v>
                </c:pt>
                <c:pt idx="849">
                  <c:v>45848</c:v>
                </c:pt>
                <c:pt idx="850">
                  <c:v>45849</c:v>
                </c:pt>
                <c:pt idx="851">
                  <c:v>45852</c:v>
                </c:pt>
                <c:pt idx="852">
                  <c:v>45853</c:v>
                </c:pt>
                <c:pt idx="853">
                  <c:v>45854</c:v>
                </c:pt>
                <c:pt idx="854">
                  <c:v>45855</c:v>
                </c:pt>
                <c:pt idx="855">
                  <c:v>45856</c:v>
                </c:pt>
                <c:pt idx="856">
                  <c:v>45859</c:v>
                </c:pt>
                <c:pt idx="857">
                  <c:v>45860</c:v>
                </c:pt>
                <c:pt idx="858">
                  <c:v>45861</c:v>
                </c:pt>
                <c:pt idx="859">
                  <c:v>45862</c:v>
                </c:pt>
                <c:pt idx="860">
                  <c:v>45863</c:v>
                </c:pt>
                <c:pt idx="861">
                  <c:v>45866</c:v>
                </c:pt>
                <c:pt idx="862">
                  <c:v>45867</c:v>
                </c:pt>
                <c:pt idx="863">
                  <c:v>45868</c:v>
                </c:pt>
                <c:pt idx="864">
                  <c:v>45869</c:v>
                </c:pt>
                <c:pt idx="865">
                  <c:v>45870</c:v>
                </c:pt>
                <c:pt idx="866">
                  <c:v>45873</c:v>
                </c:pt>
                <c:pt idx="867">
                  <c:v>45874</c:v>
                </c:pt>
                <c:pt idx="868">
                  <c:v>45875</c:v>
                </c:pt>
                <c:pt idx="869">
                  <c:v>45876</c:v>
                </c:pt>
                <c:pt idx="870">
                  <c:v>45877</c:v>
                </c:pt>
                <c:pt idx="871">
                  <c:v>45880</c:v>
                </c:pt>
                <c:pt idx="872">
                  <c:v>45881</c:v>
                </c:pt>
                <c:pt idx="873">
                  <c:v>45882</c:v>
                </c:pt>
                <c:pt idx="874">
                  <c:v>45883</c:v>
                </c:pt>
                <c:pt idx="875">
                  <c:v>45887</c:v>
                </c:pt>
                <c:pt idx="876">
                  <c:v>45888</c:v>
                </c:pt>
                <c:pt idx="877">
                  <c:v>45889</c:v>
                </c:pt>
                <c:pt idx="878">
                  <c:v>45890</c:v>
                </c:pt>
                <c:pt idx="879">
                  <c:v>45891</c:v>
                </c:pt>
                <c:pt idx="880">
                  <c:v>45894</c:v>
                </c:pt>
                <c:pt idx="881">
                  <c:v>45895</c:v>
                </c:pt>
                <c:pt idx="882">
                  <c:v>45897</c:v>
                </c:pt>
                <c:pt idx="883">
                  <c:v>45898</c:v>
                </c:pt>
                <c:pt idx="884">
                  <c:v>45901</c:v>
                </c:pt>
                <c:pt idx="885">
                  <c:v>45902</c:v>
                </c:pt>
                <c:pt idx="886">
                  <c:v>45903</c:v>
                </c:pt>
                <c:pt idx="887">
                  <c:v>45904</c:v>
                </c:pt>
                <c:pt idx="888">
                  <c:v>45905</c:v>
                </c:pt>
                <c:pt idx="889">
                  <c:v>45908</c:v>
                </c:pt>
                <c:pt idx="890">
                  <c:v>45909</c:v>
                </c:pt>
                <c:pt idx="891">
                  <c:v>45910</c:v>
                </c:pt>
                <c:pt idx="892">
                  <c:v>45911</c:v>
                </c:pt>
                <c:pt idx="893">
                  <c:v>45912</c:v>
                </c:pt>
                <c:pt idx="894">
                  <c:v>45915</c:v>
                </c:pt>
                <c:pt idx="895">
                  <c:v>45916</c:v>
                </c:pt>
                <c:pt idx="896">
                  <c:v>45917</c:v>
                </c:pt>
                <c:pt idx="897">
                  <c:v>45918</c:v>
                </c:pt>
                <c:pt idx="898">
                  <c:v>45919</c:v>
                </c:pt>
                <c:pt idx="899">
                  <c:v>45922</c:v>
                </c:pt>
                <c:pt idx="900">
                  <c:v>45923</c:v>
                </c:pt>
                <c:pt idx="901">
                  <c:v>45924</c:v>
                </c:pt>
                <c:pt idx="902">
                  <c:v>45925</c:v>
                </c:pt>
                <c:pt idx="903">
                  <c:v>45926</c:v>
                </c:pt>
                <c:pt idx="904">
                  <c:v>45929</c:v>
                </c:pt>
                <c:pt idx="905">
                  <c:v>45930</c:v>
                </c:pt>
                <c:pt idx="906">
                  <c:v>45931</c:v>
                </c:pt>
                <c:pt idx="907">
                  <c:v>45933</c:v>
                </c:pt>
                <c:pt idx="908">
                  <c:v>45936</c:v>
                </c:pt>
                <c:pt idx="909">
                  <c:v>45937</c:v>
                </c:pt>
                <c:pt idx="910">
                  <c:v>45938</c:v>
                </c:pt>
                <c:pt idx="911">
                  <c:v>45939</c:v>
                </c:pt>
                <c:pt idx="912">
                  <c:v>45940</c:v>
                </c:pt>
                <c:pt idx="913">
                  <c:v>45943</c:v>
                </c:pt>
                <c:pt idx="914">
                  <c:v>45944</c:v>
                </c:pt>
                <c:pt idx="915">
                  <c:v>45945</c:v>
                </c:pt>
                <c:pt idx="916">
                  <c:v>45946</c:v>
                </c:pt>
                <c:pt idx="917">
                  <c:v>45947</c:v>
                </c:pt>
                <c:pt idx="918">
                  <c:v>45950</c:v>
                </c:pt>
                <c:pt idx="919">
                  <c:v>45951</c:v>
                </c:pt>
                <c:pt idx="920">
                  <c:v>45953</c:v>
                </c:pt>
                <c:pt idx="921">
                  <c:v>45954</c:v>
                </c:pt>
                <c:pt idx="922">
                  <c:v>45957</c:v>
                </c:pt>
                <c:pt idx="923">
                  <c:v>45958</c:v>
                </c:pt>
                <c:pt idx="924">
                  <c:v>45959</c:v>
                </c:pt>
                <c:pt idx="925">
                  <c:v>45960</c:v>
                </c:pt>
                <c:pt idx="926">
                  <c:v>45961</c:v>
                </c:pt>
                <c:pt idx="927">
                  <c:v>45964</c:v>
                </c:pt>
                <c:pt idx="928">
                  <c:v>45965</c:v>
                </c:pt>
                <c:pt idx="929">
                  <c:v>45967</c:v>
                </c:pt>
                <c:pt idx="930">
                  <c:v>45968</c:v>
                </c:pt>
                <c:pt idx="931">
                  <c:v>45971</c:v>
                </c:pt>
                <c:pt idx="932">
                  <c:v>45972</c:v>
                </c:pt>
                <c:pt idx="933">
                  <c:v>45973</c:v>
                </c:pt>
                <c:pt idx="934">
                  <c:v>45974</c:v>
                </c:pt>
                <c:pt idx="935">
                  <c:v>45975</c:v>
                </c:pt>
                <c:pt idx="936">
                  <c:v>45978</c:v>
                </c:pt>
                <c:pt idx="937">
                  <c:v>45979</c:v>
                </c:pt>
                <c:pt idx="938">
                  <c:v>45980</c:v>
                </c:pt>
                <c:pt idx="939">
                  <c:v>45981</c:v>
                </c:pt>
                <c:pt idx="940">
                  <c:v>45982</c:v>
                </c:pt>
                <c:pt idx="941">
                  <c:v>45985</c:v>
                </c:pt>
                <c:pt idx="942">
                  <c:v>45986</c:v>
                </c:pt>
                <c:pt idx="943">
                  <c:v>45987</c:v>
                </c:pt>
                <c:pt idx="944">
                  <c:v>45988</c:v>
                </c:pt>
                <c:pt idx="945">
                  <c:v>45989</c:v>
                </c:pt>
                <c:pt idx="946">
                  <c:v>45992</c:v>
                </c:pt>
                <c:pt idx="947">
                  <c:v>45993</c:v>
                </c:pt>
                <c:pt idx="948">
                  <c:v>45994</c:v>
                </c:pt>
                <c:pt idx="949">
                  <c:v>45995</c:v>
                </c:pt>
                <c:pt idx="950">
                  <c:v>45996</c:v>
                </c:pt>
                <c:pt idx="951">
                  <c:v>45999</c:v>
                </c:pt>
                <c:pt idx="952">
                  <c:v>46000</c:v>
                </c:pt>
                <c:pt idx="953">
                  <c:v>46001</c:v>
                </c:pt>
                <c:pt idx="954">
                  <c:v>46002</c:v>
                </c:pt>
                <c:pt idx="955">
                  <c:v>46003</c:v>
                </c:pt>
                <c:pt idx="956">
                  <c:v>46006</c:v>
                </c:pt>
                <c:pt idx="957">
                  <c:v>46007</c:v>
                </c:pt>
                <c:pt idx="958">
                  <c:v>46008</c:v>
                </c:pt>
                <c:pt idx="959">
                  <c:v>46009</c:v>
                </c:pt>
                <c:pt idx="960">
                  <c:v>46010</c:v>
                </c:pt>
                <c:pt idx="961">
                  <c:v>46013</c:v>
                </c:pt>
                <c:pt idx="962">
                  <c:v>46014</c:v>
                </c:pt>
                <c:pt idx="963">
                  <c:v>46015</c:v>
                </c:pt>
                <c:pt idx="964">
                  <c:v>46017</c:v>
                </c:pt>
                <c:pt idx="965">
                  <c:v>46020</c:v>
                </c:pt>
                <c:pt idx="966">
                  <c:v>46021</c:v>
                </c:pt>
                <c:pt idx="967">
                  <c:v>46022</c:v>
                </c:pt>
                <c:pt idx="968">
                  <c:v>46023</c:v>
                </c:pt>
                <c:pt idx="969">
                  <c:v>46024</c:v>
                </c:pt>
                <c:pt idx="970">
                  <c:v>46027</c:v>
                </c:pt>
                <c:pt idx="971">
                  <c:v>46028</c:v>
                </c:pt>
                <c:pt idx="972">
                  <c:v>46029</c:v>
                </c:pt>
                <c:pt idx="973">
                  <c:v>46030</c:v>
                </c:pt>
                <c:pt idx="974">
                  <c:v>46031</c:v>
                </c:pt>
                <c:pt idx="975">
                  <c:v>46034</c:v>
                </c:pt>
                <c:pt idx="976">
                  <c:v>46035</c:v>
                </c:pt>
                <c:pt idx="977">
                  <c:v>46036</c:v>
                </c:pt>
                <c:pt idx="978">
                  <c:v>46038</c:v>
                </c:pt>
                <c:pt idx="979">
                  <c:v>46041</c:v>
                </c:pt>
                <c:pt idx="980">
                  <c:v>46042</c:v>
                </c:pt>
                <c:pt idx="981">
                  <c:v>46043</c:v>
                </c:pt>
                <c:pt idx="982">
                  <c:v>46044</c:v>
                </c:pt>
                <c:pt idx="983">
                  <c:v>46045</c:v>
                </c:pt>
                <c:pt idx="984">
                  <c:v>46049</c:v>
                </c:pt>
                <c:pt idx="985">
                  <c:v>46050</c:v>
                </c:pt>
                <c:pt idx="986">
                  <c:v>46051</c:v>
                </c:pt>
                <c:pt idx="987">
                  <c:v>46052</c:v>
                </c:pt>
                <c:pt idx="988">
                  <c:v>46054</c:v>
                </c:pt>
                <c:pt idx="989">
                  <c:v>46055</c:v>
                </c:pt>
                <c:pt idx="990">
                  <c:v>46056</c:v>
                </c:pt>
                <c:pt idx="991">
                  <c:v>46057</c:v>
                </c:pt>
                <c:pt idx="992">
                  <c:v>46058</c:v>
                </c:pt>
                <c:pt idx="993">
                  <c:v>46059</c:v>
                </c:pt>
                <c:pt idx="994">
                  <c:v>46062</c:v>
                </c:pt>
                <c:pt idx="995">
                  <c:v>46063</c:v>
                </c:pt>
                <c:pt idx="996">
                  <c:v>46064</c:v>
                </c:pt>
                <c:pt idx="997">
                  <c:v>46065</c:v>
                </c:pt>
                <c:pt idx="998">
                  <c:v>46066</c:v>
                </c:pt>
                <c:pt idx="999">
                  <c:v>46069</c:v>
                </c:pt>
                <c:pt idx="1000">
                  <c:v>46070</c:v>
                </c:pt>
                <c:pt idx="1001">
                  <c:v>46071</c:v>
                </c:pt>
                <c:pt idx="1002">
                  <c:v>46072</c:v>
                </c:pt>
                <c:pt idx="1003">
                  <c:v>46073</c:v>
                </c:pt>
                <c:pt idx="1004">
                  <c:v>46076</c:v>
                </c:pt>
                <c:pt idx="1005">
                  <c:v>46077</c:v>
                </c:pt>
                <c:pt idx="1006">
                  <c:v>46078</c:v>
                </c:pt>
                <c:pt idx="1007">
                  <c:v>46079</c:v>
                </c:pt>
                <c:pt idx="1008">
                  <c:v>46080</c:v>
                </c:pt>
                <c:pt idx="1009">
                  <c:v>46083</c:v>
                </c:pt>
                <c:pt idx="1010">
                  <c:v>46085</c:v>
                </c:pt>
                <c:pt idx="1011">
                  <c:v>46086</c:v>
                </c:pt>
                <c:pt idx="1012">
                  <c:v>46087</c:v>
                </c:pt>
                <c:pt idx="1013">
                  <c:v>46090</c:v>
                </c:pt>
                <c:pt idx="1014">
                  <c:v>46091</c:v>
                </c:pt>
                <c:pt idx="1015">
                  <c:v>46092</c:v>
                </c:pt>
                <c:pt idx="1016">
                  <c:v>46093</c:v>
                </c:pt>
                <c:pt idx="1017">
                  <c:v>46094</c:v>
                </c:pt>
                <c:pt idx="1018">
                  <c:v>46097</c:v>
                </c:pt>
                <c:pt idx="1019">
                  <c:v>46098</c:v>
                </c:pt>
                <c:pt idx="1020">
                  <c:v>46099</c:v>
                </c:pt>
                <c:pt idx="1021">
                  <c:v>46100</c:v>
                </c:pt>
                <c:pt idx="1022">
                  <c:v>46101</c:v>
                </c:pt>
                <c:pt idx="1023">
                  <c:v>46104</c:v>
                </c:pt>
                <c:pt idx="1024">
                  <c:v>46105</c:v>
                </c:pt>
                <c:pt idx="1025">
                  <c:v>46106</c:v>
                </c:pt>
                <c:pt idx="1026">
                  <c:v>46108</c:v>
                </c:pt>
                <c:pt idx="1027">
                  <c:v>46111</c:v>
                </c:pt>
                <c:pt idx="1028">
                  <c:v>46113</c:v>
                </c:pt>
                <c:pt idx="1029">
                  <c:v>46114</c:v>
                </c:pt>
                <c:pt idx="1030">
                  <c:v>46118</c:v>
                </c:pt>
                <c:pt idx="1031">
                  <c:v>46119</c:v>
                </c:pt>
                <c:pt idx="1032">
                  <c:v>46120</c:v>
                </c:pt>
                <c:pt idx="1033">
                  <c:v>46121</c:v>
                </c:pt>
                <c:pt idx="1034">
                  <c:v>46122</c:v>
                </c:pt>
                <c:pt idx="1035">
                  <c:v>46125</c:v>
                </c:pt>
                <c:pt idx="1036">
                  <c:v>46127</c:v>
                </c:pt>
                <c:pt idx="1037">
                  <c:v>46128</c:v>
                </c:pt>
                <c:pt idx="1038">
                  <c:v>46129</c:v>
                </c:pt>
                <c:pt idx="1039">
                  <c:v>46132</c:v>
                </c:pt>
                <c:pt idx="1040">
                  <c:v>46133</c:v>
                </c:pt>
                <c:pt idx="1041">
                  <c:v>46134</c:v>
                </c:pt>
                <c:pt idx="1042">
                  <c:v>46135</c:v>
                </c:pt>
                <c:pt idx="1043">
                  <c:v>46136</c:v>
                </c:pt>
                <c:pt idx="1044">
                  <c:v>46139</c:v>
                </c:pt>
                <c:pt idx="1045">
                  <c:v>46140</c:v>
                </c:pt>
                <c:pt idx="1046">
                  <c:v>46141</c:v>
                </c:pt>
                <c:pt idx="1047">
                  <c:v>46142</c:v>
                </c:pt>
                <c:pt idx="1048">
                  <c:v>46146</c:v>
                </c:pt>
                <c:pt idx="1049">
                  <c:v>46147</c:v>
                </c:pt>
                <c:pt idx="1050">
                  <c:v>46148</c:v>
                </c:pt>
                <c:pt idx="1051">
                  <c:v>46149</c:v>
                </c:pt>
                <c:pt idx="1052">
                  <c:v>46150</c:v>
                </c:pt>
                <c:pt idx="1053">
                  <c:v>46153</c:v>
                </c:pt>
                <c:pt idx="1054">
                  <c:v>46154</c:v>
                </c:pt>
                <c:pt idx="1055">
                  <c:v>46155</c:v>
                </c:pt>
                <c:pt idx="1056">
                  <c:v>46156</c:v>
                </c:pt>
                <c:pt idx="1057">
                  <c:v>46157</c:v>
                </c:pt>
                <c:pt idx="1058">
                  <c:v>46160</c:v>
                </c:pt>
                <c:pt idx="1059">
                  <c:v>46161</c:v>
                </c:pt>
                <c:pt idx="1060">
                  <c:v>46162</c:v>
                </c:pt>
                <c:pt idx="1061">
                  <c:v>46163</c:v>
                </c:pt>
                <c:pt idx="1062">
                  <c:v>46164</c:v>
                </c:pt>
                <c:pt idx="1063">
                  <c:v>46167</c:v>
                </c:pt>
              </c:numCache>
            </c:numRef>
          </c:cat>
          <c:val>
            <c:numRef>
              <c:f>'Portfolio Returns'!$F$2:$F$1065</c:f>
              <c:numCache>
                <c:formatCode>0.00%</c:formatCode>
                <c:ptCount val="1064"/>
                <c:pt idx="0">
                  <c:v>-6.3532393352513138E-3</c:v>
                </c:pt>
                <c:pt idx="1">
                  <c:v>-8.4801502019886503E-3</c:v>
                </c:pt>
                <c:pt idx="2">
                  <c:v>6.0470206322010486E-4</c:v>
                </c:pt>
                <c:pt idx="3">
                  <c:v>-9.5474700659234409E-3</c:v>
                </c:pt>
                <c:pt idx="4">
                  <c:v>2.5350862273601123E-3</c:v>
                </c:pt>
                <c:pt idx="5">
                  <c:v>-5.1250932340716404E-3</c:v>
                </c:pt>
                <c:pt idx="6">
                  <c:v>-9.8395071048959712E-3</c:v>
                </c:pt>
                <c:pt idx="7">
                  <c:v>-1.1437961447720382E-2</c:v>
                </c:pt>
                <c:pt idx="8">
                  <c:v>-2.0479849289420191E-2</c:v>
                </c:pt>
                <c:pt idx="9">
                  <c:v>-1.0789514599109821E-2</c:v>
                </c:pt>
                <c:pt idx="10">
                  <c:v>-7.4529091528674459E-3</c:v>
                </c:pt>
                <c:pt idx="11">
                  <c:v>-5.0311841314122484E-3</c:v>
                </c:pt>
                <c:pt idx="12">
                  <c:v>-4.2789962397408341E-3</c:v>
                </c:pt>
                <c:pt idx="13">
                  <c:v>-3.0377410688679093E-3</c:v>
                </c:pt>
                <c:pt idx="14">
                  <c:v>-1.4496284424067234E-2</c:v>
                </c:pt>
                <c:pt idx="15">
                  <c:v>-9.5521259867726947E-3</c:v>
                </c:pt>
                <c:pt idx="16">
                  <c:v>3.3393292324584902E-4</c:v>
                </c:pt>
                <c:pt idx="17">
                  <c:v>-2.6404680381411031E-3</c:v>
                </c:pt>
                <c:pt idx="18">
                  <c:v>-1.099544151153123E-2</c:v>
                </c:pt>
                <c:pt idx="19">
                  <c:v>-2.0216363707201267E-2</c:v>
                </c:pt>
                <c:pt idx="20">
                  <c:v>-3.3601550905517107E-2</c:v>
                </c:pt>
                <c:pt idx="21">
                  <c:v>-3.0118205889711328E-2</c:v>
                </c:pt>
                <c:pt idx="22">
                  <c:v>-3.6629276606250538E-2</c:v>
                </c:pt>
                <c:pt idx="23">
                  <c:v>-2.5764763559987879E-2</c:v>
                </c:pt>
                <c:pt idx="24">
                  <c:v>-2.7292646061600038E-2</c:v>
                </c:pt>
                <c:pt idx="25">
                  <c:v>-2.5955822786284184E-2</c:v>
                </c:pt>
                <c:pt idx="26">
                  <c:v>-3.5255288482189069E-2</c:v>
                </c:pt>
                <c:pt idx="27">
                  <c:v>-2.0854867491143434E-2</c:v>
                </c:pt>
                <c:pt idx="28">
                  <c:v>-1.0359756848884894E-2</c:v>
                </c:pt>
                <c:pt idx="29">
                  <c:v>-2.8378795833732887E-2</c:v>
                </c:pt>
                <c:pt idx="30">
                  <c:v>-8.7524736285631601E-3</c:v>
                </c:pt>
                <c:pt idx="31">
                  <c:v>-9.3190435256618846E-3</c:v>
                </c:pt>
                <c:pt idx="32">
                  <c:v>-7.3370714258386427E-3</c:v>
                </c:pt>
                <c:pt idx="33">
                  <c:v>1.0568324366427224E-2</c:v>
                </c:pt>
                <c:pt idx="34">
                  <c:v>1.9925403610829624E-2</c:v>
                </c:pt>
                <c:pt idx="35">
                  <c:v>1.9887568681812379E-2</c:v>
                </c:pt>
                <c:pt idx="36">
                  <c:v>3.8153913834814618E-2</c:v>
                </c:pt>
                <c:pt idx="37">
                  <c:v>2.9358245907816126E-2</c:v>
                </c:pt>
                <c:pt idx="38">
                  <c:v>3.2315896020319361E-2</c:v>
                </c:pt>
                <c:pt idx="39">
                  <c:v>4.30010466260368E-2</c:v>
                </c:pt>
                <c:pt idx="40">
                  <c:v>4.5680047966384973E-2</c:v>
                </c:pt>
                <c:pt idx="41">
                  <c:v>6.4758613813665794E-2</c:v>
                </c:pt>
                <c:pt idx="42">
                  <c:v>6.0824819143210578E-2</c:v>
                </c:pt>
                <c:pt idx="43">
                  <c:v>6.3880808353332708E-2</c:v>
                </c:pt>
                <c:pt idx="44">
                  <c:v>5.3551658485699323E-2</c:v>
                </c:pt>
                <c:pt idx="45">
                  <c:v>5.5934919133693459E-2</c:v>
                </c:pt>
                <c:pt idx="46">
                  <c:v>4.8132836340938151E-2</c:v>
                </c:pt>
                <c:pt idx="47">
                  <c:v>4.8925357605155116E-2</c:v>
                </c:pt>
                <c:pt idx="48">
                  <c:v>5.9566809417523806E-2</c:v>
                </c:pt>
                <c:pt idx="49">
                  <c:v>3.6888489862017433E-2</c:v>
                </c:pt>
                <c:pt idx="50">
                  <c:v>3.8280833194534652E-2</c:v>
                </c:pt>
                <c:pt idx="51">
                  <c:v>1.4099623087129639E-2</c:v>
                </c:pt>
                <c:pt idx="52">
                  <c:v>1.8023037837938266E-3</c:v>
                </c:pt>
                <c:pt idx="53">
                  <c:v>-1.0501516109711481E-3</c:v>
                </c:pt>
                <c:pt idx="54">
                  <c:v>-1.8317935460167574E-3</c:v>
                </c:pt>
                <c:pt idx="55">
                  <c:v>-1.2826122785372651E-2</c:v>
                </c:pt>
                <c:pt idx="56">
                  <c:v>-1.4345780542558327E-2</c:v>
                </c:pt>
                <c:pt idx="57">
                  <c:v>-1.2855891433449217E-2</c:v>
                </c:pt>
                <c:pt idx="58">
                  <c:v>-1.7647630040624265E-2</c:v>
                </c:pt>
                <c:pt idx="59">
                  <c:v>-1.4678097089973948E-2</c:v>
                </c:pt>
                <c:pt idx="60">
                  <c:v>-2.2389121794010796E-2</c:v>
                </c:pt>
                <c:pt idx="61">
                  <c:v>-4.8949128038028825E-2</c:v>
                </c:pt>
                <c:pt idx="62">
                  <c:v>-4.432938500678206E-2</c:v>
                </c:pt>
                <c:pt idx="63">
                  <c:v>-5.1410503515298647E-2</c:v>
                </c:pt>
                <c:pt idx="64">
                  <c:v>-5.101425955515583E-2</c:v>
                </c:pt>
                <c:pt idx="65">
                  <c:v>-5.4170970691339249E-2</c:v>
                </c:pt>
                <c:pt idx="66">
                  <c:v>-6.4223772378239175E-2</c:v>
                </c:pt>
                <c:pt idx="67">
                  <c:v>-7.643059669108121E-2</c:v>
                </c:pt>
                <c:pt idx="68">
                  <c:v>-8.1047588006802049E-2</c:v>
                </c:pt>
                <c:pt idx="69">
                  <c:v>-6.6379507376719021E-2</c:v>
                </c:pt>
                <c:pt idx="70">
                  <c:v>-7.5517572418110357E-2</c:v>
                </c:pt>
                <c:pt idx="71">
                  <c:v>-5.5153711928198408E-2</c:v>
                </c:pt>
                <c:pt idx="72">
                  <c:v>-5.7346812898480565E-2</c:v>
                </c:pt>
                <c:pt idx="73">
                  <c:v>-4.9065414673389929E-2</c:v>
                </c:pt>
                <c:pt idx="74">
                  <c:v>-5.2681289190406294E-2</c:v>
                </c:pt>
                <c:pt idx="75">
                  <c:v>-5.493028825014605E-2</c:v>
                </c:pt>
                <c:pt idx="76">
                  <c:v>-3.4672692533106043E-2</c:v>
                </c:pt>
                <c:pt idx="77">
                  <c:v>-3.9015445370855738E-2</c:v>
                </c:pt>
                <c:pt idx="78">
                  <c:v>-3.9565453081782942E-2</c:v>
                </c:pt>
                <c:pt idx="79">
                  <c:v>-3.4514431275763674E-2</c:v>
                </c:pt>
                <c:pt idx="80">
                  <c:v>-2.1842083049761953E-2</c:v>
                </c:pt>
                <c:pt idx="81">
                  <c:v>-2.3855955962514254E-2</c:v>
                </c:pt>
                <c:pt idx="82">
                  <c:v>-6.0077031587236068E-3</c:v>
                </c:pt>
                <c:pt idx="83">
                  <c:v>-7.6537422905571676E-3</c:v>
                </c:pt>
                <c:pt idx="84">
                  <c:v>-1.0118288774875448E-2</c:v>
                </c:pt>
                <c:pt idx="85">
                  <c:v>-8.8640493309760406E-3</c:v>
                </c:pt>
                <c:pt idx="86">
                  <c:v>6.4774660391489092E-3</c:v>
                </c:pt>
                <c:pt idx="87">
                  <c:v>-6.3402900870097138E-3</c:v>
                </c:pt>
                <c:pt idx="88">
                  <c:v>-2.3491684587247853E-2</c:v>
                </c:pt>
                <c:pt idx="89">
                  <c:v>-3.0573616505147942E-2</c:v>
                </c:pt>
                <c:pt idx="90">
                  <c:v>-3.0380771485058976E-2</c:v>
                </c:pt>
                <c:pt idx="91">
                  <c:v>-1.445431969937609E-2</c:v>
                </c:pt>
                <c:pt idx="92">
                  <c:v>-3.4606175007267204E-2</c:v>
                </c:pt>
                <c:pt idx="93">
                  <c:v>-2.9980298731437226E-2</c:v>
                </c:pt>
                <c:pt idx="94">
                  <c:v>-2.2029572975564161E-2</c:v>
                </c:pt>
                <c:pt idx="95">
                  <c:v>-1.384986069910958E-2</c:v>
                </c:pt>
                <c:pt idx="96">
                  <c:v>-1.672857401285311E-2</c:v>
                </c:pt>
                <c:pt idx="97">
                  <c:v>-1.6847399685189682E-2</c:v>
                </c:pt>
                <c:pt idx="98">
                  <c:v>-3.8222429012098776E-2</c:v>
                </c:pt>
                <c:pt idx="99">
                  <c:v>-3.9169542820681615E-2</c:v>
                </c:pt>
                <c:pt idx="100">
                  <c:v>-2.5453771669423215E-2</c:v>
                </c:pt>
                <c:pt idx="101">
                  <c:v>-2.9297032437848838E-2</c:v>
                </c:pt>
                <c:pt idx="102">
                  <c:v>-2.9346496689225246E-2</c:v>
                </c:pt>
                <c:pt idx="103">
                  <c:v>-2.7054577759720706E-2</c:v>
                </c:pt>
                <c:pt idx="104">
                  <c:v>-1.3236385575480129E-2</c:v>
                </c:pt>
                <c:pt idx="105">
                  <c:v>-1.3911917272782097E-2</c:v>
                </c:pt>
                <c:pt idx="106">
                  <c:v>-1.5023824405228117E-2</c:v>
                </c:pt>
                <c:pt idx="107">
                  <c:v>-8.8767959268479142E-3</c:v>
                </c:pt>
                <c:pt idx="108">
                  <c:v>-2.5932571444611139E-3</c:v>
                </c:pt>
                <c:pt idx="109">
                  <c:v>1.6974589366226638E-3</c:v>
                </c:pt>
                <c:pt idx="110">
                  <c:v>1.9785363378298374E-3</c:v>
                </c:pt>
                <c:pt idx="111">
                  <c:v>1.2704490204735509E-2</c:v>
                </c:pt>
                <c:pt idx="112">
                  <c:v>1.0518183364065741E-2</c:v>
                </c:pt>
                <c:pt idx="113">
                  <c:v>3.0304723024609955E-2</c:v>
                </c:pt>
                <c:pt idx="114">
                  <c:v>2.4405970951085373E-2</c:v>
                </c:pt>
                <c:pt idx="115">
                  <c:v>3.9189446264948448E-2</c:v>
                </c:pt>
                <c:pt idx="116">
                  <c:v>3.4249408533926232E-2</c:v>
                </c:pt>
                <c:pt idx="117">
                  <c:v>2.8940117112959064E-2</c:v>
                </c:pt>
                <c:pt idx="118">
                  <c:v>1.5720619652175132E-2</c:v>
                </c:pt>
                <c:pt idx="119">
                  <c:v>3.1894814817519622E-2</c:v>
                </c:pt>
                <c:pt idx="120">
                  <c:v>4.8125537704740609E-2</c:v>
                </c:pt>
                <c:pt idx="121">
                  <c:v>4.9483098744351861E-2</c:v>
                </c:pt>
                <c:pt idx="122">
                  <c:v>4.9284952000496596E-2</c:v>
                </c:pt>
                <c:pt idx="123">
                  <c:v>5.4171179830911589E-2</c:v>
                </c:pt>
                <c:pt idx="124">
                  <c:v>5.522753723908453E-2</c:v>
                </c:pt>
                <c:pt idx="125">
                  <c:v>5.0637505633482641E-2</c:v>
                </c:pt>
                <c:pt idx="126">
                  <c:v>4.8588835540780459E-2</c:v>
                </c:pt>
                <c:pt idx="127">
                  <c:v>4.3711481582164556E-2</c:v>
                </c:pt>
                <c:pt idx="128">
                  <c:v>5.2095091292004021E-2</c:v>
                </c:pt>
                <c:pt idx="129">
                  <c:v>6.3426211224643286E-2</c:v>
                </c:pt>
                <c:pt idx="130">
                  <c:v>6.4297574699962778E-2</c:v>
                </c:pt>
                <c:pt idx="131">
                  <c:v>6.5728689936562723E-2</c:v>
                </c:pt>
                <c:pt idx="132">
                  <c:v>6.5601034454108226E-2</c:v>
                </c:pt>
                <c:pt idx="133">
                  <c:v>4.0035668465160094E-2</c:v>
                </c:pt>
                <c:pt idx="134">
                  <c:v>3.0699968905531581E-2</c:v>
                </c:pt>
                <c:pt idx="135">
                  <c:v>2.528131794828015E-2</c:v>
                </c:pt>
                <c:pt idx="136">
                  <c:v>2.4431961503651924E-2</c:v>
                </c:pt>
                <c:pt idx="137">
                  <c:v>7.3395784652413136E-3</c:v>
                </c:pt>
                <c:pt idx="138">
                  <c:v>1.2825484956451028E-2</c:v>
                </c:pt>
                <c:pt idx="139">
                  <c:v>2.4041690562951301E-2</c:v>
                </c:pt>
                <c:pt idx="140">
                  <c:v>1.4183975445476411E-2</c:v>
                </c:pt>
                <c:pt idx="141">
                  <c:v>5.4844091081698481E-3</c:v>
                </c:pt>
                <c:pt idx="142">
                  <c:v>-1.4218352516693903E-2</c:v>
                </c:pt>
                <c:pt idx="143">
                  <c:v>-2.1277970052006902E-2</c:v>
                </c:pt>
                <c:pt idx="144">
                  <c:v>-2.0352547671944669E-2</c:v>
                </c:pt>
                <c:pt idx="145">
                  <c:v>-1.767499985963385E-2</c:v>
                </c:pt>
                <c:pt idx="146">
                  <c:v>-2.880958539712896E-2</c:v>
                </c:pt>
                <c:pt idx="147">
                  <c:v>-2.8340546426924899E-2</c:v>
                </c:pt>
                <c:pt idx="148">
                  <c:v>-2.5270356546664988E-2</c:v>
                </c:pt>
                <c:pt idx="149">
                  <c:v>-2.0346207810287675E-2</c:v>
                </c:pt>
                <c:pt idx="150">
                  <c:v>-2.9280019621949371E-2</c:v>
                </c:pt>
                <c:pt idx="151">
                  <c:v>-2.6527847928067505E-2</c:v>
                </c:pt>
                <c:pt idx="152">
                  <c:v>-3.6048304550812538E-2</c:v>
                </c:pt>
                <c:pt idx="153">
                  <c:v>-3.2932961851335374E-2</c:v>
                </c:pt>
                <c:pt idx="154">
                  <c:v>-3.0677130700187155E-2</c:v>
                </c:pt>
                <c:pt idx="155">
                  <c:v>-2.8803418187546337E-2</c:v>
                </c:pt>
                <c:pt idx="156">
                  <c:v>-1.077523109684822E-2</c:v>
                </c:pt>
                <c:pt idx="157">
                  <c:v>-1.9594533609419026E-2</c:v>
                </c:pt>
                <c:pt idx="158">
                  <c:v>-2.0010127050813224E-2</c:v>
                </c:pt>
                <c:pt idx="159">
                  <c:v>-2.2513076866786892E-2</c:v>
                </c:pt>
                <c:pt idx="160">
                  <c:v>-3.3433071597336661E-2</c:v>
                </c:pt>
                <c:pt idx="161">
                  <c:v>-2.0119258821107253E-2</c:v>
                </c:pt>
                <c:pt idx="162">
                  <c:v>-2.5059879426327224E-2</c:v>
                </c:pt>
                <c:pt idx="163">
                  <c:v>-1.2083960415677063E-2</c:v>
                </c:pt>
                <c:pt idx="164">
                  <c:v>-1.286430418024944E-2</c:v>
                </c:pt>
                <c:pt idx="165">
                  <c:v>2.6667918537013617E-3</c:v>
                </c:pt>
                <c:pt idx="166">
                  <c:v>7.1926741313805952E-3</c:v>
                </c:pt>
                <c:pt idx="167">
                  <c:v>9.431420033302329E-3</c:v>
                </c:pt>
                <c:pt idx="168">
                  <c:v>3.9536271576651391E-3</c:v>
                </c:pt>
                <c:pt idx="169">
                  <c:v>-2.2041074417417238E-3</c:v>
                </c:pt>
                <c:pt idx="170">
                  <c:v>-3.1114796103971783E-2</c:v>
                </c:pt>
                <c:pt idx="171">
                  <c:v>-3.6348685566524153E-2</c:v>
                </c:pt>
                <c:pt idx="172">
                  <c:v>-2.781038190488757E-2</c:v>
                </c:pt>
                <c:pt idx="173">
                  <c:v>-2.3321061684320975E-2</c:v>
                </c:pt>
                <c:pt idx="174">
                  <c:v>-1.3331006276889587E-2</c:v>
                </c:pt>
                <c:pt idx="175">
                  <c:v>1.8513001348269061E-3</c:v>
                </c:pt>
                <c:pt idx="176">
                  <c:v>-1.2667010101284133E-2</c:v>
                </c:pt>
                <c:pt idx="177">
                  <c:v>-8.8082386018084099E-3</c:v>
                </c:pt>
                <c:pt idx="178">
                  <c:v>-8.1805401006159288E-3</c:v>
                </c:pt>
                <c:pt idx="179">
                  <c:v>4.6883353295325042E-4</c:v>
                </c:pt>
                <c:pt idx="180">
                  <c:v>9.7958128535034356E-3</c:v>
                </c:pt>
                <c:pt idx="181">
                  <c:v>1.4241147522478096E-2</c:v>
                </c:pt>
                <c:pt idx="182">
                  <c:v>1.1561475241976421E-2</c:v>
                </c:pt>
                <c:pt idx="183">
                  <c:v>2.6924992669171742E-3</c:v>
                </c:pt>
                <c:pt idx="184">
                  <c:v>-2.7211445071073166E-3</c:v>
                </c:pt>
                <c:pt idx="185">
                  <c:v>8.447819378630067E-3</c:v>
                </c:pt>
                <c:pt idx="186">
                  <c:v>-5.5289996146395681E-3</c:v>
                </c:pt>
                <c:pt idx="187">
                  <c:v>-1.1146258001471229E-2</c:v>
                </c:pt>
                <c:pt idx="188">
                  <c:v>-2.1203192764248178E-3</c:v>
                </c:pt>
                <c:pt idx="189">
                  <c:v>1.2506229959963352E-3</c:v>
                </c:pt>
                <c:pt idx="190">
                  <c:v>3.3817668086334594E-2</c:v>
                </c:pt>
                <c:pt idx="191">
                  <c:v>3.4526351784126767E-2</c:v>
                </c:pt>
                <c:pt idx="192">
                  <c:v>3.9213612711526478E-2</c:v>
                </c:pt>
                <c:pt idx="193">
                  <c:v>3.9027287301785389E-2</c:v>
                </c:pt>
                <c:pt idx="194">
                  <c:v>5.0429383657861128E-2</c:v>
                </c:pt>
                <c:pt idx="195">
                  <c:v>3.4905084039293599E-2</c:v>
                </c:pt>
                <c:pt idx="196">
                  <c:v>3.7963064321157113E-2</c:v>
                </c:pt>
                <c:pt idx="197">
                  <c:v>3.8966634862369641E-2</c:v>
                </c:pt>
                <c:pt idx="198">
                  <c:v>3.3812994417543825E-2</c:v>
                </c:pt>
                <c:pt idx="199">
                  <c:v>3.414207936580417E-2</c:v>
                </c:pt>
                <c:pt idx="200">
                  <c:v>4.453301531598787E-2</c:v>
                </c:pt>
                <c:pt idx="201">
                  <c:v>4.1775270066814543E-2</c:v>
                </c:pt>
                <c:pt idx="202">
                  <c:v>5.0057319147818413E-2</c:v>
                </c:pt>
                <c:pt idx="203">
                  <c:v>5.976332212245998E-2</c:v>
                </c:pt>
                <c:pt idx="204">
                  <c:v>4.9948068086578298E-2</c:v>
                </c:pt>
                <c:pt idx="205">
                  <c:v>4.9158511507599756E-2</c:v>
                </c:pt>
                <c:pt idx="206">
                  <c:v>5.8982368017481593E-2</c:v>
                </c:pt>
                <c:pt idx="207">
                  <c:v>5.5082416985975609E-2</c:v>
                </c:pt>
                <c:pt idx="208">
                  <c:v>4.5295400447437129E-2</c:v>
                </c:pt>
                <c:pt idx="209">
                  <c:v>5.8062699496117108E-2</c:v>
                </c:pt>
                <c:pt idx="210">
                  <c:v>6.4238457128554055E-2</c:v>
                </c:pt>
                <c:pt idx="211">
                  <c:v>4.0134962042014943E-2</c:v>
                </c:pt>
                <c:pt idx="212">
                  <c:v>4.836056629277715E-2</c:v>
                </c:pt>
                <c:pt idx="213">
                  <c:v>2.5350791595557226E-2</c:v>
                </c:pt>
                <c:pt idx="214">
                  <c:v>1.566963672283931E-2</c:v>
                </c:pt>
                <c:pt idx="215">
                  <c:v>1.6581101732709855E-2</c:v>
                </c:pt>
                <c:pt idx="216">
                  <c:v>2.2563575669219512E-2</c:v>
                </c:pt>
                <c:pt idx="217">
                  <c:v>2.6199532937355382E-2</c:v>
                </c:pt>
                <c:pt idx="218">
                  <c:v>3.6667653349090133E-2</c:v>
                </c:pt>
                <c:pt idx="219">
                  <c:v>1.6755079216373297E-2</c:v>
                </c:pt>
                <c:pt idx="220">
                  <c:v>1.119739688060814E-2</c:v>
                </c:pt>
                <c:pt idx="221">
                  <c:v>1.1137942984007908E-2</c:v>
                </c:pt>
                <c:pt idx="222">
                  <c:v>2.0067938495504728E-2</c:v>
                </c:pt>
                <c:pt idx="223">
                  <c:v>1.3954144985450372E-2</c:v>
                </c:pt>
                <c:pt idx="224">
                  <c:v>1.258562309688256E-2</c:v>
                </c:pt>
                <c:pt idx="225">
                  <c:v>6.1308237858218482E-3</c:v>
                </c:pt>
                <c:pt idx="226">
                  <c:v>7.0146919509248336E-3</c:v>
                </c:pt>
                <c:pt idx="227">
                  <c:v>9.185918507430493E-3</c:v>
                </c:pt>
                <c:pt idx="228">
                  <c:v>3.4095113074919872E-4</c:v>
                </c:pt>
                <c:pt idx="229">
                  <c:v>8.743879119525828E-3</c:v>
                </c:pt>
                <c:pt idx="230">
                  <c:v>3.7881067243046461E-3</c:v>
                </c:pt>
                <c:pt idx="231">
                  <c:v>1.2661821599926012E-2</c:v>
                </c:pt>
                <c:pt idx="232">
                  <c:v>1.1471550343368917E-2</c:v>
                </c:pt>
                <c:pt idx="233">
                  <c:v>1.2997742119824752E-2</c:v>
                </c:pt>
                <c:pt idx="234">
                  <c:v>5.9544683218833872E-3</c:v>
                </c:pt>
                <c:pt idx="235">
                  <c:v>1.6415801344101325E-2</c:v>
                </c:pt>
                <c:pt idx="236">
                  <c:v>2.3796896584741933E-2</c:v>
                </c:pt>
                <c:pt idx="237">
                  <c:v>2.2100086140514352E-2</c:v>
                </c:pt>
                <c:pt idx="238">
                  <c:v>3.0006187086873994E-2</c:v>
                </c:pt>
                <c:pt idx="239">
                  <c:v>2.8738720953473827E-2</c:v>
                </c:pt>
                <c:pt idx="240">
                  <c:v>2.045229936536164E-2</c:v>
                </c:pt>
                <c:pt idx="241">
                  <c:v>4.0531082240858142E-2</c:v>
                </c:pt>
                <c:pt idx="242">
                  <c:v>3.1257240831199268E-2</c:v>
                </c:pt>
                <c:pt idx="243">
                  <c:v>1.9313669773188227E-2</c:v>
                </c:pt>
                <c:pt idx="244">
                  <c:v>2.3061231218433648E-2</c:v>
                </c:pt>
                <c:pt idx="245">
                  <c:v>2.2436886841976075E-2</c:v>
                </c:pt>
                <c:pt idx="246">
                  <c:v>1.4839830237987555E-2</c:v>
                </c:pt>
                <c:pt idx="247">
                  <c:v>2.7198196792428526E-2</c:v>
                </c:pt>
                <c:pt idx="248">
                  <c:v>1.493485400959247E-2</c:v>
                </c:pt>
                <c:pt idx="249">
                  <c:v>1.2409658874668789E-2</c:v>
                </c:pt>
                <c:pt idx="250">
                  <c:v>1.1726820174316227E-2</c:v>
                </c:pt>
                <c:pt idx="251">
                  <c:v>1.5466866400852054E-2</c:v>
                </c:pt>
                <c:pt idx="252">
                  <c:v>1.242230440222921E-2</c:v>
                </c:pt>
                <c:pt idx="253">
                  <c:v>9.4393728924834393E-3</c:v>
                </c:pt>
                <c:pt idx="254">
                  <c:v>8.7560169323968613E-3</c:v>
                </c:pt>
                <c:pt idx="255">
                  <c:v>7.6212987770440154E-3</c:v>
                </c:pt>
                <c:pt idx="256">
                  <c:v>-1.357711616121084E-3</c:v>
                </c:pt>
                <c:pt idx="257">
                  <c:v>1.8319861806925138E-3</c:v>
                </c:pt>
                <c:pt idx="258">
                  <c:v>-1.1057383775223192E-2</c:v>
                </c:pt>
                <c:pt idx="259">
                  <c:v>-1.3857956664312639E-2</c:v>
                </c:pt>
                <c:pt idx="260">
                  <c:v>-1.1328202131737986E-2</c:v>
                </c:pt>
                <c:pt idx="261">
                  <c:v>-1.3047379409368776E-2</c:v>
                </c:pt>
                <c:pt idx="262">
                  <c:v>-3.1515496995950333E-2</c:v>
                </c:pt>
                <c:pt idx="263">
                  <c:v>-3.9103311615355088E-2</c:v>
                </c:pt>
                <c:pt idx="264">
                  <c:v>-2.9071674842119786E-2</c:v>
                </c:pt>
                <c:pt idx="265">
                  <c:v>-2.8082333520697712E-2</c:v>
                </c:pt>
                <c:pt idx="266">
                  <c:v>-2.9114062938300371E-2</c:v>
                </c:pt>
                <c:pt idx="267">
                  <c:v>-2.887977775920364E-2</c:v>
                </c:pt>
                <c:pt idx="268">
                  <c:v>-2.6331255505708646E-2</c:v>
                </c:pt>
                <c:pt idx="269">
                  <c:v>-3.7455920511202369E-2</c:v>
                </c:pt>
                <c:pt idx="270">
                  <c:v>-2.7533863545132216E-2</c:v>
                </c:pt>
                <c:pt idx="271">
                  <c:v>-1.9873416764328824E-2</c:v>
                </c:pt>
                <c:pt idx="272">
                  <c:v>-2.3276653564311203E-2</c:v>
                </c:pt>
                <c:pt idx="273">
                  <c:v>-3.7192671284922957E-2</c:v>
                </c:pt>
                <c:pt idx="274">
                  <c:v>-3.9525414276493087E-2</c:v>
                </c:pt>
                <c:pt idx="275">
                  <c:v>-3.9164057434270295E-2</c:v>
                </c:pt>
                <c:pt idx="276">
                  <c:v>-3.838564664969181E-2</c:v>
                </c:pt>
                <c:pt idx="277">
                  <c:v>-3.7493197569733412E-2</c:v>
                </c:pt>
                <c:pt idx="278">
                  <c:v>-3.6482031185541802E-2</c:v>
                </c:pt>
                <c:pt idx="279">
                  <c:v>-3.7607363465970226E-2</c:v>
                </c:pt>
                <c:pt idx="280">
                  <c:v>-1.9893035769660738E-2</c:v>
                </c:pt>
                <c:pt idx="281">
                  <c:v>-2.046589028527707E-2</c:v>
                </c:pt>
                <c:pt idx="282">
                  <c:v>-1.5966181603883644E-2</c:v>
                </c:pt>
                <c:pt idx="283">
                  <c:v>-3.0707923648428206E-3</c:v>
                </c:pt>
                <c:pt idx="284">
                  <c:v>2.1003351628460501E-4</c:v>
                </c:pt>
                <c:pt idx="285">
                  <c:v>4.553060697122426E-3</c:v>
                </c:pt>
                <c:pt idx="286">
                  <c:v>7.1144853018681124E-3</c:v>
                </c:pt>
                <c:pt idx="287">
                  <c:v>1.1713828682330613E-2</c:v>
                </c:pt>
                <c:pt idx="288">
                  <c:v>2.2109030302344412E-2</c:v>
                </c:pt>
                <c:pt idx="289">
                  <c:v>2.4831732480639319E-2</c:v>
                </c:pt>
                <c:pt idx="290">
                  <c:v>1.8570806050040675E-2</c:v>
                </c:pt>
                <c:pt idx="291">
                  <c:v>2.5943063360411966E-2</c:v>
                </c:pt>
                <c:pt idx="292">
                  <c:v>3.6325540048113017E-2</c:v>
                </c:pt>
                <c:pt idx="293">
                  <c:v>3.9151220372119586E-2</c:v>
                </c:pt>
                <c:pt idx="294">
                  <c:v>4.4331603130238109E-2</c:v>
                </c:pt>
                <c:pt idx="295">
                  <c:v>5.8006044912738225E-2</c:v>
                </c:pt>
                <c:pt idx="296">
                  <c:v>5.5187263224702528E-2</c:v>
                </c:pt>
                <c:pt idx="297">
                  <c:v>5.6591669808209247E-2</c:v>
                </c:pt>
                <c:pt idx="298">
                  <c:v>5.3107009699499663E-2</c:v>
                </c:pt>
                <c:pt idx="299">
                  <c:v>4.7880632138901535E-2</c:v>
                </c:pt>
                <c:pt idx="300">
                  <c:v>4.3737753921856332E-2</c:v>
                </c:pt>
                <c:pt idx="301">
                  <c:v>3.8215296976361612E-2</c:v>
                </c:pt>
                <c:pt idx="302">
                  <c:v>3.4078926121570458E-2</c:v>
                </c:pt>
                <c:pt idx="303">
                  <c:v>3.2610898576335041E-2</c:v>
                </c:pt>
                <c:pt idx="304">
                  <c:v>3.178916169661513E-2</c:v>
                </c:pt>
                <c:pt idx="305">
                  <c:v>3.6279418799811357E-2</c:v>
                </c:pt>
                <c:pt idx="306">
                  <c:v>4.2175136456455674E-2</c:v>
                </c:pt>
                <c:pt idx="307">
                  <c:v>3.0021555787770694E-2</c:v>
                </c:pt>
                <c:pt idx="308">
                  <c:v>2.1181820559767729E-2</c:v>
                </c:pt>
                <c:pt idx="309">
                  <c:v>2.2263496178024676E-2</c:v>
                </c:pt>
                <c:pt idx="310">
                  <c:v>1.628058819683301E-2</c:v>
                </c:pt>
                <c:pt idx="311">
                  <c:v>1.6659899806687056E-2</c:v>
                </c:pt>
                <c:pt idx="312">
                  <c:v>1.8461152816221207E-2</c:v>
                </c:pt>
                <c:pt idx="313">
                  <c:v>1.4574962281235209E-2</c:v>
                </c:pt>
                <c:pt idx="314">
                  <c:v>5.9347715318288537E-3</c:v>
                </c:pt>
                <c:pt idx="315">
                  <c:v>5.2314114099737971E-3</c:v>
                </c:pt>
                <c:pt idx="316">
                  <c:v>3.3011436410291593E-3</c:v>
                </c:pt>
                <c:pt idx="317">
                  <c:v>1.920720884019659E-3</c:v>
                </c:pt>
                <c:pt idx="318">
                  <c:v>9.3312582551903379E-3</c:v>
                </c:pt>
                <c:pt idx="319">
                  <c:v>8.7113887532812521E-3</c:v>
                </c:pt>
                <c:pt idx="320">
                  <c:v>1.1269697383954634E-2</c:v>
                </c:pt>
                <c:pt idx="321">
                  <c:v>1.4642851197961276E-2</c:v>
                </c:pt>
                <c:pt idx="322">
                  <c:v>1.528454428368725E-2</c:v>
                </c:pt>
                <c:pt idx="323">
                  <c:v>1.752019024592321E-2</c:v>
                </c:pt>
                <c:pt idx="324">
                  <c:v>1.3663587897459186E-2</c:v>
                </c:pt>
                <c:pt idx="325">
                  <c:v>8.470986967161814E-3</c:v>
                </c:pt>
                <c:pt idx="326">
                  <c:v>1.7624085755785182E-2</c:v>
                </c:pt>
                <c:pt idx="327">
                  <c:v>1.8857476844268875E-2</c:v>
                </c:pt>
                <c:pt idx="328">
                  <c:v>1.2706425105331629E-2</c:v>
                </c:pt>
                <c:pt idx="329">
                  <c:v>1.6008159849509564E-2</c:v>
                </c:pt>
                <c:pt idx="330">
                  <c:v>8.8795110002918912E-3</c:v>
                </c:pt>
                <c:pt idx="331">
                  <c:v>1.1077746701681913E-2</c:v>
                </c:pt>
                <c:pt idx="332">
                  <c:v>1.1814500570812389E-2</c:v>
                </c:pt>
                <c:pt idx="333">
                  <c:v>1.1614947876002943E-2</c:v>
                </c:pt>
                <c:pt idx="334">
                  <c:v>1.5550450867767114E-2</c:v>
                </c:pt>
                <c:pt idx="335">
                  <c:v>1.8556258040577513E-2</c:v>
                </c:pt>
                <c:pt idx="336">
                  <c:v>2.8376280187927198E-2</c:v>
                </c:pt>
                <c:pt idx="337">
                  <c:v>3.2562663464226357E-2</c:v>
                </c:pt>
                <c:pt idx="338">
                  <c:v>3.3095789788906552E-2</c:v>
                </c:pt>
                <c:pt idx="339">
                  <c:v>2.7657472222083056E-2</c:v>
                </c:pt>
                <c:pt idx="340">
                  <c:v>1.5968982939465276E-2</c:v>
                </c:pt>
                <c:pt idx="341">
                  <c:v>8.0833538948614538E-3</c:v>
                </c:pt>
                <c:pt idx="342">
                  <c:v>8.9290132590329509E-3</c:v>
                </c:pt>
                <c:pt idx="343">
                  <c:v>1.1861095792519694E-2</c:v>
                </c:pt>
                <c:pt idx="344">
                  <c:v>1.1681777536598048E-2</c:v>
                </c:pt>
                <c:pt idx="345">
                  <c:v>1.3071660398378093E-2</c:v>
                </c:pt>
                <c:pt idx="346">
                  <c:v>1.7656111867507093E-2</c:v>
                </c:pt>
                <c:pt idx="347">
                  <c:v>1.9998000929459768E-2</c:v>
                </c:pt>
                <c:pt idx="348">
                  <c:v>1.8258773995336715E-2</c:v>
                </c:pt>
                <c:pt idx="349">
                  <c:v>9.2788386115743339E-3</c:v>
                </c:pt>
                <c:pt idx="350">
                  <c:v>1.8866954421264175E-2</c:v>
                </c:pt>
                <c:pt idx="351">
                  <c:v>2.2329367145714377E-2</c:v>
                </c:pt>
                <c:pt idx="352">
                  <c:v>1.3927082499857807E-2</c:v>
                </c:pt>
                <c:pt idx="353">
                  <c:v>2.0050409338487209E-2</c:v>
                </c:pt>
                <c:pt idx="354">
                  <c:v>1.8116477342842104E-2</c:v>
                </c:pt>
                <c:pt idx="355">
                  <c:v>2.1127478474024065E-2</c:v>
                </c:pt>
                <c:pt idx="356">
                  <c:v>2.2255516665918615E-2</c:v>
                </c:pt>
                <c:pt idx="357">
                  <c:v>3.0370331803697449E-2</c:v>
                </c:pt>
                <c:pt idx="358">
                  <c:v>2.5994375745091343E-2</c:v>
                </c:pt>
                <c:pt idx="359">
                  <c:v>1.8575963961751801E-2</c:v>
                </c:pt>
                <c:pt idx="360">
                  <c:v>3.2868816381287372E-2</c:v>
                </c:pt>
                <c:pt idx="361">
                  <c:v>3.6601809391910066E-2</c:v>
                </c:pt>
                <c:pt idx="362">
                  <c:v>3.418200108918288E-2</c:v>
                </c:pt>
                <c:pt idx="363">
                  <c:v>3.3885877724274947E-2</c:v>
                </c:pt>
                <c:pt idx="364">
                  <c:v>4.4128523617833891E-2</c:v>
                </c:pt>
                <c:pt idx="365">
                  <c:v>4.290005315674237E-2</c:v>
                </c:pt>
                <c:pt idx="366">
                  <c:v>4.7155430137332234E-2</c:v>
                </c:pt>
                <c:pt idx="367">
                  <c:v>4.306784909574024E-2</c:v>
                </c:pt>
                <c:pt idx="368">
                  <c:v>3.9327248116731627E-2</c:v>
                </c:pt>
                <c:pt idx="369">
                  <c:v>2.4885995731890299E-2</c:v>
                </c:pt>
                <c:pt idx="370">
                  <c:v>2.5413398714727482E-2</c:v>
                </c:pt>
                <c:pt idx="371">
                  <c:v>2.6149415787246839E-2</c:v>
                </c:pt>
                <c:pt idx="372">
                  <c:v>2.3041356355378198E-2</c:v>
                </c:pt>
                <c:pt idx="373">
                  <c:v>3.1173252271819895E-2</c:v>
                </c:pt>
                <c:pt idx="374">
                  <c:v>2.5787326005842215E-2</c:v>
                </c:pt>
                <c:pt idx="375">
                  <c:v>1.4824426268566421E-2</c:v>
                </c:pt>
                <c:pt idx="376">
                  <c:v>1.5136383317172711E-2</c:v>
                </c:pt>
                <c:pt idx="377">
                  <c:v>9.9902416591819664E-3</c:v>
                </c:pt>
                <c:pt idx="378">
                  <c:v>1.5711431407612131E-3</c:v>
                </c:pt>
                <c:pt idx="379">
                  <c:v>-6.513360927836007E-3</c:v>
                </c:pt>
                <c:pt idx="380">
                  <c:v>-1.28916297260832E-2</c:v>
                </c:pt>
                <c:pt idx="381">
                  <c:v>-1.855275255390635E-2</c:v>
                </c:pt>
                <c:pt idx="382">
                  <c:v>-2.2060726637596222E-2</c:v>
                </c:pt>
                <c:pt idx="383">
                  <c:v>-1.4384637186535144E-2</c:v>
                </c:pt>
                <c:pt idx="384">
                  <c:v>-2.7720754600718436E-3</c:v>
                </c:pt>
                <c:pt idx="385">
                  <c:v>-1.219795768614325E-2</c:v>
                </c:pt>
                <c:pt idx="386">
                  <c:v>-1.5035963108793137E-2</c:v>
                </c:pt>
                <c:pt idx="387">
                  <c:v>-2.1663205241942304E-2</c:v>
                </c:pt>
                <c:pt idx="388">
                  <c:v>-1.9808978411968121E-2</c:v>
                </c:pt>
                <c:pt idx="389">
                  <c:v>-1.9463129299255932E-2</c:v>
                </c:pt>
                <c:pt idx="390">
                  <c:v>-1.5517115766336673E-2</c:v>
                </c:pt>
                <c:pt idx="391">
                  <c:v>-8.8186720509303568E-3</c:v>
                </c:pt>
                <c:pt idx="392">
                  <c:v>-4.8656482500807445E-3</c:v>
                </c:pt>
                <c:pt idx="393">
                  <c:v>-6.7257084592696574E-3</c:v>
                </c:pt>
                <c:pt idx="394">
                  <c:v>-7.3293767498815018E-3</c:v>
                </c:pt>
                <c:pt idx="395">
                  <c:v>-7.9551506579836097E-3</c:v>
                </c:pt>
                <c:pt idx="396">
                  <c:v>-6.864584263921965E-3</c:v>
                </c:pt>
                <c:pt idx="397">
                  <c:v>-2.4547769856990221E-3</c:v>
                </c:pt>
                <c:pt idx="398">
                  <c:v>7.809023859505008E-3</c:v>
                </c:pt>
                <c:pt idx="399">
                  <c:v>1.1732673517218156E-2</c:v>
                </c:pt>
                <c:pt idx="400">
                  <c:v>1.8975148154854404E-2</c:v>
                </c:pt>
                <c:pt idx="401">
                  <c:v>2.194345740331919E-2</c:v>
                </c:pt>
                <c:pt idx="402">
                  <c:v>2.6105165748304505E-2</c:v>
                </c:pt>
                <c:pt idx="403">
                  <c:v>9.188852037813236E-3</c:v>
                </c:pt>
                <c:pt idx="404">
                  <c:v>7.3705960939796861E-3</c:v>
                </c:pt>
                <c:pt idx="405">
                  <c:v>2.952213668215937E-3</c:v>
                </c:pt>
                <c:pt idx="406">
                  <c:v>-1.7503812169577316E-3</c:v>
                </c:pt>
                <c:pt idx="407">
                  <c:v>4.1301310321241198E-3</c:v>
                </c:pt>
                <c:pt idx="408">
                  <c:v>-4.3715306257579396E-3</c:v>
                </c:pt>
                <c:pt idx="409">
                  <c:v>-3.7606154715168043E-4</c:v>
                </c:pt>
                <c:pt idx="410">
                  <c:v>-2.9634851545369944E-3</c:v>
                </c:pt>
                <c:pt idx="411">
                  <c:v>-2.3075369491955705E-3</c:v>
                </c:pt>
                <c:pt idx="412">
                  <c:v>-4.8758384137548745E-3</c:v>
                </c:pt>
                <c:pt idx="413">
                  <c:v>-2.6014491611824925E-2</c:v>
                </c:pt>
                <c:pt idx="414">
                  <c:v>-2.4896687662500923E-2</c:v>
                </c:pt>
                <c:pt idx="415">
                  <c:v>-2.0502716924575136E-2</c:v>
                </c:pt>
                <c:pt idx="416">
                  <c:v>-2.0203074105738773E-2</c:v>
                </c:pt>
                <c:pt idx="417">
                  <c:v>-1.9167404848811718E-2</c:v>
                </c:pt>
                <c:pt idx="418">
                  <c:v>-1.7454356031589568E-2</c:v>
                </c:pt>
                <c:pt idx="419">
                  <c:v>-1.398837573875473E-2</c:v>
                </c:pt>
                <c:pt idx="420">
                  <c:v>-1.6465808416688217E-2</c:v>
                </c:pt>
                <c:pt idx="421">
                  <c:v>-1.8104710994185397E-2</c:v>
                </c:pt>
                <c:pt idx="422">
                  <c:v>-2.4027979224697519E-2</c:v>
                </c:pt>
                <c:pt idx="423">
                  <c:v>-1.7181017174336365E-2</c:v>
                </c:pt>
                <c:pt idx="424">
                  <c:v>-1.7410761194943163E-2</c:v>
                </c:pt>
                <c:pt idx="425">
                  <c:v>-7.3286204157279071E-3</c:v>
                </c:pt>
                <c:pt idx="426">
                  <c:v>-6.2207359207056903E-3</c:v>
                </c:pt>
                <c:pt idx="427">
                  <c:v>-1.5928467084969426E-2</c:v>
                </c:pt>
                <c:pt idx="428">
                  <c:v>-1.3093963770156794E-2</c:v>
                </c:pt>
                <c:pt idx="429">
                  <c:v>-1.3648136436281039E-2</c:v>
                </c:pt>
                <c:pt idx="430">
                  <c:v>-9.0707605641523852E-3</c:v>
                </c:pt>
                <c:pt idx="431">
                  <c:v>-1.5204325497469549E-2</c:v>
                </c:pt>
                <c:pt idx="432">
                  <c:v>1.371287978618125E-3</c:v>
                </c:pt>
                <c:pt idx="433">
                  <c:v>1.3636382348370106E-2</c:v>
                </c:pt>
                <c:pt idx="434">
                  <c:v>9.9910657493779351E-3</c:v>
                </c:pt>
                <c:pt idx="435">
                  <c:v>1.5438176216294348E-2</c:v>
                </c:pt>
                <c:pt idx="436">
                  <c:v>1.3405874308349174E-2</c:v>
                </c:pt>
                <c:pt idx="437">
                  <c:v>8.5055601668687416E-3</c:v>
                </c:pt>
                <c:pt idx="438">
                  <c:v>7.2702571839841921E-3</c:v>
                </c:pt>
                <c:pt idx="439">
                  <c:v>5.2401220317992549E-3</c:v>
                </c:pt>
                <c:pt idx="440">
                  <c:v>4.8156317986312799E-3</c:v>
                </c:pt>
                <c:pt idx="441">
                  <c:v>1.8271555478729568E-2</c:v>
                </c:pt>
                <c:pt idx="442">
                  <c:v>1.7874217182305967E-2</c:v>
                </c:pt>
                <c:pt idx="443">
                  <c:v>1.693949278622937E-2</c:v>
                </c:pt>
                <c:pt idx="444">
                  <c:v>2.0832810422352875E-2</c:v>
                </c:pt>
                <c:pt idx="445">
                  <c:v>2.2396111464662277E-2</c:v>
                </c:pt>
                <c:pt idx="446">
                  <c:v>3.185140241238657E-2</c:v>
                </c:pt>
                <c:pt idx="447">
                  <c:v>3.8100997954011687E-2</c:v>
                </c:pt>
                <c:pt idx="448">
                  <c:v>3.9438453483713311E-2</c:v>
                </c:pt>
                <c:pt idx="449">
                  <c:v>3.9551882345208671E-2</c:v>
                </c:pt>
                <c:pt idx="450">
                  <c:v>4.7155467894706593E-2</c:v>
                </c:pt>
                <c:pt idx="451">
                  <c:v>4.9453489053028342E-2</c:v>
                </c:pt>
                <c:pt idx="452">
                  <c:v>5.5753862369343252E-2</c:v>
                </c:pt>
                <c:pt idx="453">
                  <c:v>4.7744339640748208E-2</c:v>
                </c:pt>
                <c:pt idx="454">
                  <c:v>4.344123200182716E-2</c:v>
                </c:pt>
                <c:pt idx="455">
                  <c:v>3.3041763459885881E-2</c:v>
                </c:pt>
                <c:pt idx="456">
                  <c:v>3.117503564508111E-2</c:v>
                </c:pt>
                <c:pt idx="457">
                  <c:v>3.2718326686194524E-2</c:v>
                </c:pt>
                <c:pt idx="458">
                  <c:v>3.5667068547933313E-2</c:v>
                </c:pt>
                <c:pt idx="459">
                  <c:v>3.5554402046927613E-2</c:v>
                </c:pt>
                <c:pt idx="460">
                  <c:v>2.6551729122942153E-2</c:v>
                </c:pt>
                <c:pt idx="461">
                  <c:v>2.9763667411250312E-2</c:v>
                </c:pt>
                <c:pt idx="462">
                  <c:v>3.7450614284197423E-2</c:v>
                </c:pt>
                <c:pt idx="463">
                  <c:v>3.3896730700525221E-2</c:v>
                </c:pt>
                <c:pt idx="464">
                  <c:v>3.2923192688586386E-2</c:v>
                </c:pt>
                <c:pt idx="465">
                  <c:v>2.636702069757782E-2</c:v>
                </c:pt>
                <c:pt idx="466">
                  <c:v>2.5281456852016233E-2</c:v>
                </c:pt>
                <c:pt idx="467">
                  <c:v>2.5304739269852661E-2</c:v>
                </c:pt>
                <c:pt idx="468">
                  <c:v>2.7801923771880031E-2</c:v>
                </c:pt>
                <c:pt idx="469">
                  <c:v>2.6148897719137046E-2</c:v>
                </c:pt>
                <c:pt idx="470">
                  <c:v>4.2688613535875962E-2</c:v>
                </c:pt>
                <c:pt idx="471">
                  <c:v>3.3453880696317433E-2</c:v>
                </c:pt>
                <c:pt idx="472">
                  <c:v>3.1143173927487916E-2</c:v>
                </c:pt>
                <c:pt idx="473">
                  <c:v>2.8030621746401453E-2</c:v>
                </c:pt>
                <c:pt idx="474">
                  <c:v>1.8246598868241683E-2</c:v>
                </c:pt>
                <c:pt idx="475">
                  <c:v>2.2243660107910193E-2</c:v>
                </c:pt>
                <c:pt idx="476">
                  <c:v>2.1544581688776567E-2</c:v>
                </c:pt>
                <c:pt idx="477">
                  <c:v>2.3198774302879834E-2</c:v>
                </c:pt>
                <c:pt idx="478">
                  <c:v>9.7336379774376879E-3</c:v>
                </c:pt>
                <c:pt idx="479">
                  <c:v>2.4489773436888632E-2</c:v>
                </c:pt>
                <c:pt idx="480">
                  <c:v>2.757165963810955E-2</c:v>
                </c:pt>
                <c:pt idx="481">
                  <c:v>2.7211975821344565E-2</c:v>
                </c:pt>
                <c:pt idx="482">
                  <c:v>1.4323723510623353E-2</c:v>
                </c:pt>
                <c:pt idx="483">
                  <c:v>1.0992598015377181E-2</c:v>
                </c:pt>
                <c:pt idx="484">
                  <c:v>-1.3333324387138286E-2</c:v>
                </c:pt>
                <c:pt idx="485">
                  <c:v>-9.0983083755140307E-3</c:v>
                </c:pt>
                <c:pt idx="486">
                  <c:v>-2.4463389548895443E-4</c:v>
                </c:pt>
                <c:pt idx="487">
                  <c:v>-2.8252440934663616E-3</c:v>
                </c:pt>
                <c:pt idx="488">
                  <c:v>-4.5038450084055898E-3</c:v>
                </c:pt>
                <c:pt idx="489">
                  <c:v>-4.9651199421591472E-3</c:v>
                </c:pt>
                <c:pt idx="490">
                  <c:v>-1.0736030712545894E-2</c:v>
                </c:pt>
                <c:pt idx="491">
                  <c:v>-1.651496731623758E-2</c:v>
                </c:pt>
                <c:pt idx="492">
                  <c:v>-6.0685279739156432E-3</c:v>
                </c:pt>
                <c:pt idx="493">
                  <c:v>-7.3649168724561212E-3</c:v>
                </c:pt>
                <c:pt idx="494">
                  <c:v>-5.3101804775476259E-3</c:v>
                </c:pt>
                <c:pt idx="495">
                  <c:v>4.7436902034885334E-4</c:v>
                </c:pt>
                <c:pt idx="496">
                  <c:v>-4.6138054492657343E-4</c:v>
                </c:pt>
                <c:pt idx="497">
                  <c:v>-2.5412238063107252E-4</c:v>
                </c:pt>
                <c:pt idx="498">
                  <c:v>1.9243463247619157E-2</c:v>
                </c:pt>
                <c:pt idx="499">
                  <c:v>2.1402170630524277E-2</c:v>
                </c:pt>
                <c:pt idx="500">
                  <c:v>2.2301348568060986E-2</c:v>
                </c:pt>
                <c:pt idx="501">
                  <c:v>1.9359164726051981E-2</c:v>
                </c:pt>
                <c:pt idx="502">
                  <c:v>1.4481466390490721E-2</c:v>
                </c:pt>
                <c:pt idx="503">
                  <c:v>9.6550104021267368E-3</c:v>
                </c:pt>
                <c:pt idx="504">
                  <c:v>2.3899710274982527E-2</c:v>
                </c:pt>
                <c:pt idx="505">
                  <c:v>3.9394121372764414E-2</c:v>
                </c:pt>
                <c:pt idx="506">
                  <c:v>4.2177486332442643E-2</c:v>
                </c:pt>
                <c:pt idx="507">
                  <c:v>4.2550708094312564E-2</c:v>
                </c:pt>
                <c:pt idx="508">
                  <c:v>3.7335587632030182E-2</c:v>
                </c:pt>
                <c:pt idx="509">
                  <c:v>4.8407571906889685E-2</c:v>
                </c:pt>
                <c:pt idx="510">
                  <c:v>3.4372211555401322E-2</c:v>
                </c:pt>
                <c:pt idx="511">
                  <c:v>4.0805976851917829E-2</c:v>
                </c:pt>
                <c:pt idx="512">
                  <c:v>2.5814572388966277E-2</c:v>
                </c:pt>
                <c:pt idx="513">
                  <c:v>3.0888409206215869E-2</c:v>
                </c:pt>
                <c:pt idx="514">
                  <c:v>2.6197342629418828E-2</c:v>
                </c:pt>
                <c:pt idx="515">
                  <c:v>2.8087703592292457E-2</c:v>
                </c:pt>
                <c:pt idx="516">
                  <c:v>3.1953959149274784E-2</c:v>
                </c:pt>
                <c:pt idx="517">
                  <c:v>3.4779967264263113E-2</c:v>
                </c:pt>
                <c:pt idx="518">
                  <c:v>2.8944113287622576E-2</c:v>
                </c:pt>
                <c:pt idx="519">
                  <c:v>3.1694613893496169E-2</c:v>
                </c:pt>
                <c:pt idx="520">
                  <c:v>3.3199599915436674E-2</c:v>
                </c:pt>
                <c:pt idx="521">
                  <c:v>2.616200856039505E-2</c:v>
                </c:pt>
                <c:pt idx="522">
                  <c:v>3.1300830177569947E-2</c:v>
                </c:pt>
                <c:pt idx="523">
                  <c:v>1.7674734686724522E-2</c:v>
                </c:pt>
                <c:pt idx="524">
                  <c:v>3.0432095603179121E-2</c:v>
                </c:pt>
                <c:pt idx="525">
                  <c:v>2.4938749286762586E-2</c:v>
                </c:pt>
                <c:pt idx="526">
                  <c:v>1.7315875224952895E-2</c:v>
                </c:pt>
                <c:pt idx="527">
                  <c:v>4.2346007767948401E-3</c:v>
                </c:pt>
                <c:pt idx="528">
                  <c:v>7.0761899219706093E-3</c:v>
                </c:pt>
                <c:pt idx="529">
                  <c:v>1.5647604095198907E-2</c:v>
                </c:pt>
                <c:pt idx="530">
                  <c:v>5.2416104237327362E-3</c:v>
                </c:pt>
                <c:pt idx="531">
                  <c:v>4.5666448443298039E-3</c:v>
                </c:pt>
                <c:pt idx="532">
                  <c:v>7.8625100926622855E-3</c:v>
                </c:pt>
                <c:pt idx="533">
                  <c:v>5.9656257898668529E-3</c:v>
                </c:pt>
                <c:pt idx="534">
                  <c:v>1.9633926316329417E-2</c:v>
                </c:pt>
                <c:pt idx="535">
                  <c:v>1.8333129724991667E-2</c:v>
                </c:pt>
                <c:pt idx="536">
                  <c:v>3.0659961583269942E-2</c:v>
                </c:pt>
                <c:pt idx="537">
                  <c:v>2.6237826149564887E-2</c:v>
                </c:pt>
                <c:pt idx="538">
                  <c:v>3.4278589324929457E-2</c:v>
                </c:pt>
                <c:pt idx="539">
                  <c:v>3.4103299174885297E-2</c:v>
                </c:pt>
                <c:pt idx="540">
                  <c:v>2.9394824992768919E-2</c:v>
                </c:pt>
                <c:pt idx="541">
                  <c:v>2.6377725348294013E-2</c:v>
                </c:pt>
                <c:pt idx="542">
                  <c:v>3.8571468555955502E-2</c:v>
                </c:pt>
                <c:pt idx="543">
                  <c:v>3.9681807938226239E-2</c:v>
                </c:pt>
                <c:pt idx="544">
                  <c:v>5.0230808408672639E-2</c:v>
                </c:pt>
                <c:pt idx="545">
                  <c:v>4.4581802183388843E-2</c:v>
                </c:pt>
                <c:pt idx="546">
                  <c:v>3.4189061392900254E-2</c:v>
                </c:pt>
                <c:pt idx="547">
                  <c:v>2.7183524199143775E-2</c:v>
                </c:pt>
                <c:pt idx="548">
                  <c:v>3.3439783826225533E-2</c:v>
                </c:pt>
                <c:pt idx="549">
                  <c:v>3.2766430804748017E-2</c:v>
                </c:pt>
                <c:pt idx="550">
                  <c:v>2.2350884596701429E-2</c:v>
                </c:pt>
                <c:pt idx="551">
                  <c:v>3.0252777186719627E-2</c:v>
                </c:pt>
                <c:pt idx="552">
                  <c:v>4.1865403457650469E-2</c:v>
                </c:pt>
                <c:pt idx="553">
                  <c:v>4.131229490040058E-2</c:v>
                </c:pt>
                <c:pt idx="554">
                  <c:v>3.4376953025685955E-2</c:v>
                </c:pt>
                <c:pt idx="555">
                  <c:v>2.2409247063730309E-2</c:v>
                </c:pt>
                <c:pt idx="556">
                  <c:v>2.3056934746289569E-2</c:v>
                </c:pt>
                <c:pt idx="557">
                  <c:v>2.6876338415398392E-2</c:v>
                </c:pt>
                <c:pt idx="558">
                  <c:v>1.9841252062107753E-2</c:v>
                </c:pt>
                <c:pt idx="559">
                  <c:v>1.9781533389707298E-2</c:v>
                </c:pt>
                <c:pt idx="560">
                  <c:v>1.0004031864696401E-2</c:v>
                </c:pt>
                <c:pt idx="561">
                  <c:v>5.2058139171497833E-3</c:v>
                </c:pt>
                <c:pt idx="562">
                  <c:v>2.3212760185195244E-2</c:v>
                </c:pt>
                <c:pt idx="563">
                  <c:v>2.2067133337216913E-2</c:v>
                </c:pt>
                <c:pt idx="564">
                  <c:v>3.3310821107230493E-2</c:v>
                </c:pt>
                <c:pt idx="565">
                  <c:v>4.5462576253637955E-2</c:v>
                </c:pt>
                <c:pt idx="566">
                  <c:v>5.0477605836559837E-2</c:v>
                </c:pt>
                <c:pt idx="567">
                  <c:v>5.3488793294608504E-2</c:v>
                </c:pt>
                <c:pt idx="568">
                  <c:v>6.2176885908846992E-2</c:v>
                </c:pt>
                <c:pt idx="569">
                  <c:v>6.5399144742600904E-2</c:v>
                </c:pt>
                <c:pt idx="570">
                  <c:v>4.8028109467863449E-2</c:v>
                </c:pt>
                <c:pt idx="571">
                  <c:v>4.5278898727127731E-2</c:v>
                </c:pt>
                <c:pt idx="572">
                  <c:v>3.8930297966189922E-2</c:v>
                </c:pt>
                <c:pt idx="573">
                  <c:v>4.2649248448245143E-2</c:v>
                </c:pt>
                <c:pt idx="574">
                  <c:v>3.222456058305502E-2</c:v>
                </c:pt>
                <c:pt idx="575">
                  <c:v>2.8428243592324796E-2</c:v>
                </c:pt>
                <c:pt idx="576">
                  <c:v>3.0583971108953407E-2</c:v>
                </c:pt>
                <c:pt idx="577">
                  <c:v>3.4170059883817022E-2</c:v>
                </c:pt>
                <c:pt idx="578">
                  <c:v>4.3593924479823291E-2</c:v>
                </c:pt>
                <c:pt idx="579">
                  <c:v>4.351238659208622E-2</c:v>
                </c:pt>
                <c:pt idx="580">
                  <c:v>4.4758893952951032E-2</c:v>
                </c:pt>
                <c:pt idx="581">
                  <c:v>2.017589721856948E-2</c:v>
                </c:pt>
                <c:pt idx="582">
                  <c:v>2.0677285676229586E-2</c:v>
                </c:pt>
                <c:pt idx="583">
                  <c:v>3.0236294138197561E-2</c:v>
                </c:pt>
                <c:pt idx="584">
                  <c:v>2.8136516667453114E-2</c:v>
                </c:pt>
                <c:pt idx="585">
                  <c:v>1.9195675067737724E-2</c:v>
                </c:pt>
                <c:pt idx="586">
                  <c:v>1.9520651575512499E-2</c:v>
                </c:pt>
                <c:pt idx="587">
                  <c:v>1.955393598360463E-2</c:v>
                </c:pt>
                <c:pt idx="588">
                  <c:v>2.3772574539933818E-2</c:v>
                </c:pt>
                <c:pt idx="589">
                  <c:v>1.9101644652638677E-2</c:v>
                </c:pt>
                <c:pt idx="590">
                  <c:v>2.130748322262126E-2</c:v>
                </c:pt>
                <c:pt idx="591">
                  <c:v>2.1450775201454549E-2</c:v>
                </c:pt>
                <c:pt idx="592">
                  <c:v>1.6674199476366509E-2</c:v>
                </c:pt>
                <c:pt idx="593">
                  <c:v>1.8580553753934963E-2</c:v>
                </c:pt>
                <c:pt idx="594">
                  <c:v>2.2344039714245645E-2</c:v>
                </c:pt>
                <c:pt idx="595">
                  <c:v>3.2729897980133177E-2</c:v>
                </c:pt>
                <c:pt idx="596">
                  <c:v>3.2330520976827037E-2</c:v>
                </c:pt>
                <c:pt idx="597">
                  <c:v>3.2681242288932599E-2</c:v>
                </c:pt>
                <c:pt idx="598">
                  <c:v>5.1712794388642451E-2</c:v>
                </c:pt>
                <c:pt idx="599">
                  <c:v>4.6961261583039017E-2</c:v>
                </c:pt>
                <c:pt idx="600">
                  <c:v>3.6269425201009668E-2</c:v>
                </c:pt>
                <c:pt idx="601">
                  <c:v>2.8572564433974414E-2</c:v>
                </c:pt>
                <c:pt idx="602">
                  <c:v>3.4909841019581125E-2</c:v>
                </c:pt>
                <c:pt idx="603">
                  <c:v>3.6551870301644675E-2</c:v>
                </c:pt>
                <c:pt idx="604">
                  <c:v>3.3570269459883798E-2</c:v>
                </c:pt>
                <c:pt idx="605">
                  <c:v>2.9279569774252393E-2</c:v>
                </c:pt>
                <c:pt idx="606">
                  <c:v>2.8471356471837274E-2</c:v>
                </c:pt>
                <c:pt idx="607">
                  <c:v>3.6134005749721428E-2</c:v>
                </c:pt>
                <c:pt idx="608">
                  <c:v>1.6972435611811703E-2</c:v>
                </c:pt>
                <c:pt idx="609">
                  <c:v>1.2316157349441734E-2</c:v>
                </c:pt>
                <c:pt idx="610">
                  <c:v>1.2608280689088402E-2</c:v>
                </c:pt>
                <c:pt idx="611">
                  <c:v>6.6242664331042332E-3</c:v>
                </c:pt>
                <c:pt idx="612">
                  <c:v>-4.1094473426690481E-3</c:v>
                </c:pt>
                <c:pt idx="613">
                  <c:v>7.6447213729724812E-3</c:v>
                </c:pt>
                <c:pt idx="614">
                  <c:v>8.6451431412609865E-3</c:v>
                </c:pt>
                <c:pt idx="615">
                  <c:v>3.7589770086183527E-3</c:v>
                </c:pt>
                <c:pt idx="616">
                  <c:v>5.9826113560403843E-3</c:v>
                </c:pt>
                <c:pt idx="617">
                  <c:v>1.6183956770845845E-3</c:v>
                </c:pt>
                <c:pt idx="618">
                  <c:v>-3.7097630530359433E-3</c:v>
                </c:pt>
                <c:pt idx="619">
                  <c:v>-9.5427119498888331E-3</c:v>
                </c:pt>
                <c:pt idx="620">
                  <c:v>-3.4537181095165591E-2</c:v>
                </c:pt>
                <c:pt idx="621">
                  <c:v>-3.4172495053705856E-2</c:v>
                </c:pt>
                <c:pt idx="622">
                  <c:v>-2.9485449436772143E-2</c:v>
                </c:pt>
                <c:pt idx="623">
                  <c:v>-2.8309949701412186E-2</c:v>
                </c:pt>
                <c:pt idx="624">
                  <c:v>-2.8201981706291609E-2</c:v>
                </c:pt>
                <c:pt idx="625">
                  <c:v>-2.8481963283785709E-2</c:v>
                </c:pt>
                <c:pt idx="626">
                  <c:v>-3.3293459878433865E-2</c:v>
                </c:pt>
                <c:pt idx="627">
                  <c:v>-2.5234291508333399E-2</c:v>
                </c:pt>
                <c:pt idx="628">
                  <c:v>-2.7302616059998168E-2</c:v>
                </c:pt>
                <c:pt idx="629">
                  <c:v>-8.7110009449433857E-3</c:v>
                </c:pt>
                <c:pt idx="630">
                  <c:v>7.8723121972687672E-5</c:v>
                </c:pt>
                <c:pt idx="631">
                  <c:v>8.019324575511147E-3</c:v>
                </c:pt>
                <c:pt idx="632">
                  <c:v>1.1870938080584771E-2</c:v>
                </c:pt>
                <c:pt idx="633">
                  <c:v>1.9198470839879783E-2</c:v>
                </c:pt>
                <c:pt idx="634">
                  <c:v>1.5200639230713535E-2</c:v>
                </c:pt>
                <c:pt idx="635">
                  <c:v>1.6844122036458461E-2</c:v>
                </c:pt>
                <c:pt idx="636">
                  <c:v>2.7128334975723443E-2</c:v>
                </c:pt>
                <c:pt idx="637">
                  <c:v>2.3770248518296986E-2</c:v>
                </c:pt>
                <c:pt idx="638">
                  <c:v>1.7706206853043641E-2</c:v>
                </c:pt>
                <c:pt idx="639">
                  <c:v>1.6647327661674708E-2</c:v>
                </c:pt>
                <c:pt idx="640">
                  <c:v>4.343530569438548E-2</c:v>
                </c:pt>
                <c:pt idx="641">
                  <c:v>4.3372109737469924E-2</c:v>
                </c:pt>
                <c:pt idx="642">
                  <c:v>3.5692143304470118E-2</c:v>
                </c:pt>
                <c:pt idx="643">
                  <c:v>3.8836601376486569E-2</c:v>
                </c:pt>
                <c:pt idx="644">
                  <c:v>2.3673012119891736E-2</c:v>
                </c:pt>
                <c:pt idx="645">
                  <c:v>3.6206609013704927E-2</c:v>
                </c:pt>
                <c:pt idx="646">
                  <c:v>4.4205645084703676E-2</c:v>
                </c:pt>
                <c:pt idx="647">
                  <c:v>4.279683973872328E-2</c:v>
                </c:pt>
                <c:pt idx="648">
                  <c:v>3.7374003590528428E-2</c:v>
                </c:pt>
                <c:pt idx="649">
                  <c:v>3.2361056812277474E-2</c:v>
                </c:pt>
                <c:pt idx="650">
                  <c:v>3.1579264101822956E-2</c:v>
                </c:pt>
                <c:pt idx="651">
                  <c:v>3.2071315614180126E-2</c:v>
                </c:pt>
                <c:pt idx="652">
                  <c:v>2.9163036231450112E-2</c:v>
                </c:pt>
                <c:pt idx="653">
                  <c:v>3.2640680233891842E-2</c:v>
                </c:pt>
                <c:pt idx="654">
                  <c:v>5.203469350710406E-2</c:v>
                </c:pt>
                <c:pt idx="655">
                  <c:v>6.0629837188427863E-2</c:v>
                </c:pt>
                <c:pt idx="656">
                  <c:v>5.9832322421889649E-2</c:v>
                </c:pt>
                <c:pt idx="657">
                  <c:v>6.3287155869861958E-2</c:v>
                </c:pt>
                <c:pt idx="658">
                  <c:v>6.5943529008819987E-2</c:v>
                </c:pt>
                <c:pt idx="659">
                  <c:v>7.9948543643450123E-2</c:v>
                </c:pt>
                <c:pt idx="660">
                  <c:v>8.0195895002131742E-2</c:v>
                </c:pt>
                <c:pt idx="661">
                  <c:v>8.7463947540199122E-2</c:v>
                </c:pt>
                <c:pt idx="662">
                  <c:v>8.1666322118924134E-2</c:v>
                </c:pt>
                <c:pt idx="663">
                  <c:v>8.6678801834663213E-2</c:v>
                </c:pt>
                <c:pt idx="664">
                  <c:v>7.6172913163140496E-2</c:v>
                </c:pt>
                <c:pt idx="665">
                  <c:v>7.148223443012687E-2</c:v>
                </c:pt>
                <c:pt idx="666">
                  <c:v>7.8708126138525736E-2</c:v>
                </c:pt>
                <c:pt idx="667">
                  <c:v>7.1091699467934547E-2</c:v>
                </c:pt>
                <c:pt idx="668">
                  <c:v>6.4236083180661152E-2</c:v>
                </c:pt>
                <c:pt idx="669">
                  <c:v>3.2092236467251588E-2</c:v>
                </c:pt>
                <c:pt idx="670">
                  <c:v>3.0358708168177179E-2</c:v>
                </c:pt>
                <c:pt idx="671">
                  <c:v>4.641169633848749E-2</c:v>
                </c:pt>
                <c:pt idx="672">
                  <c:v>3.9794574812219999E-2</c:v>
                </c:pt>
                <c:pt idx="673">
                  <c:v>3.32126616460156E-2</c:v>
                </c:pt>
                <c:pt idx="674">
                  <c:v>2.9217181037255679E-2</c:v>
                </c:pt>
                <c:pt idx="675">
                  <c:v>1.6271984756533978E-2</c:v>
                </c:pt>
                <c:pt idx="676">
                  <c:v>3.6618760427852915E-3</c:v>
                </c:pt>
                <c:pt idx="677">
                  <c:v>-5.1943095565195148E-3</c:v>
                </c:pt>
                <c:pt idx="678">
                  <c:v>-1.3550574344926208E-2</c:v>
                </c:pt>
                <c:pt idx="679">
                  <c:v>-9.2531169422079632E-3</c:v>
                </c:pt>
                <c:pt idx="680">
                  <c:v>-1.6666589747083217E-2</c:v>
                </c:pt>
                <c:pt idx="681">
                  <c:v>-1.4144790793616413E-2</c:v>
                </c:pt>
                <c:pt idx="682">
                  <c:v>-1.5783717644056006E-2</c:v>
                </c:pt>
                <c:pt idx="683">
                  <c:v>-9.0899371649960318E-3</c:v>
                </c:pt>
                <c:pt idx="684">
                  <c:v>8.0540165734272751E-3</c:v>
                </c:pt>
                <c:pt idx="685">
                  <c:v>9.2154395276645203E-3</c:v>
                </c:pt>
                <c:pt idx="686">
                  <c:v>9.3290053114642932E-3</c:v>
                </c:pt>
                <c:pt idx="687">
                  <c:v>-3.4546562033148289E-3</c:v>
                </c:pt>
                <c:pt idx="688">
                  <c:v>-3.2431421199994405E-2</c:v>
                </c:pt>
                <c:pt idx="689">
                  <c:v>-1.7062940516109737E-2</c:v>
                </c:pt>
                <c:pt idx="690">
                  <c:v>-1.3885978395341881E-2</c:v>
                </c:pt>
                <c:pt idx="691">
                  <c:v>-1.0795828543487571E-2</c:v>
                </c:pt>
                <c:pt idx="692">
                  <c:v>-2.7900599953205287E-2</c:v>
                </c:pt>
                <c:pt idx="693">
                  <c:v>-2.1732823968791785E-2</c:v>
                </c:pt>
                <c:pt idx="694">
                  <c:v>-5.7292581493617349E-3</c:v>
                </c:pt>
                <c:pt idx="695">
                  <c:v>-1.0274787461836106E-2</c:v>
                </c:pt>
                <c:pt idx="696">
                  <c:v>-7.4442903403132039E-3</c:v>
                </c:pt>
                <c:pt idx="697">
                  <c:v>-1.6276219121740838E-3</c:v>
                </c:pt>
                <c:pt idx="698">
                  <c:v>-8.9626250736515901E-3</c:v>
                </c:pt>
                <c:pt idx="699">
                  <c:v>-7.6636422784744198E-3</c:v>
                </c:pt>
                <c:pt idx="700">
                  <c:v>-7.579950326345215E-3</c:v>
                </c:pt>
                <c:pt idx="701">
                  <c:v>-4.8564861891179098E-3</c:v>
                </c:pt>
                <c:pt idx="702">
                  <c:v>-6.7125228335896837E-3</c:v>
                </c:pt>
                <c:pt idx="703">
                  <c:v>5.526723446544742E-3</c:v>
                </c:pt>
                <c:pt idx="704">
                  <c:v>-6.8410946907141411E-4</c:v>
                </c:pt>
                <c:pt idx="705">
                  <c:v>-9.719681549617944E-4</c:v>
                </c:pt>
                <c:pt idx="706">
                  <c:v>1.893943955407199E-3</c:v>
                </c:pt>
                <c:pt idx="707">
                  <c:v>-4.069877241798677E-3</c:v>
                </c:pt>
                <c:pt idx="708">
                  <c:v>1.8724447058711569E-2</c:v>
                </c:pt>
                <c:pt idx="709">
                  <c:v>4.4146700484831145E-2</c:v>
                </c:pt>
                <c:pt idx="710">
                  <c:v>4.5377090641058701E-2</c:v>
                </c:pt>
                <c:pt idx="711">
                  <c:v>5.4912177229120437E-2</c:v>
                </c:pt>
                <c:pt idx="712">
                  <c:v>5.5004583764591317E-2</c:v>
                </c:pt>
                <c:pt idx="713">
                  <c:v>3.9831832394002703E-2</c:v>
                </c:pt>
                <c:pt idx="714">
                  <c:v>3.3868111262752076E-2</c:v>
                </c:pt>
                <c:pt idx="715">
                  <c:v>2.3965733186190774E-2</c:v>
                </c:pt>
                <c:pt idx="716">
                  <c:v>3.5244813882528592E-2</c:v>
                </c:pt>
                <c:pt idx="717">
                  <c:v>3.9839545652377829E-2</c:v>
                </c:pt>
                <c:pt idx="718">
                  <c:v>3.7231863520231778E-2</c:v>
                </c:pt>
                <c:pt idx="719">
                  <c:v>4.3312787267825413E-2</c:v>
                </c:pt>
                <c:pt idx="720">
                  <c:v>3.5944675439393323E-2</c:v>
                </c:pt>
                <c:pt idx="721">
                  <c:v>3.4033560248047906E-2</c:v>
                </c:pt>
                <c:pt idx="722">
                  <c:v>2.3391087279475246E-2</c:v>
                </c:pt>
                <c:pt idx="723">
                  <c:v>1.9794993630423575E-2</c:v>
                </c:pt>
                <c:pt idx="724">
                  <c:v>1.6811467712299591E-2</c:v>
                </c:pt>
                <c:pt idx="725">
                  <c:v>2.1435806604514652E-3</c:v>
                </c:pt>
                <c:pt idx="726">
                  <c:v>-1.1257489845698748E-2</c:v>
                </c:pt>
                <c:pt idx="727">
                  <c:v>-2.63352563559488E-2</c:v>
                </c:pt>
                <c:pt idx="728">
                  <c:v>-2.7931646704223823E-2</c:v>
                </c:pt>
                <c:pt idx="729">
                  <c:v>-3.4525029600996862E-2</c:v>
                </c:pt>
                <c:pt idx="730">
                  <c:v>-4.4921606229477419E-2</c:v>
                </c:pt>
                <c:pt idx="731">
                  <c:v>-2.7270088920951712E-2</c:v>
                </c:pt>
                <c:pt idx="732">
                  <c:v>-2.4399879289715508E-2</c:v>
                </c:pt>
                <c:pt idx="733">
                  <c:v>-2.2112485719452103E-2</c:v>
                </c:pt>
                <c:pt idx="734">
                  <c:v>-1.6362804428760022E-2</c:v>
                </c:pt>
                <c:pt idx="735">
                  <c:v>3.5772313546720666E-3</c:v>
                </c:pt>
                <c:pt idx="736">
                  <c:v>-2.8409680608470302E-3</c:v>
                </c:pt>
                <c:pt idx="737">
                  <c:v>-3.4317693034321213E-3</c:v>
                </c:pt>
                <c:pt idx="738">
                  <c:v>-4.8264764246928136E-3</c:v>
                </c:pt>
                <c:pt idx="739">
                  <c:v>-1.7947868112354527E-2</c:v>
                </c:pt>
                <c:pt idx="740">
                  <c:v>-5.6982064993234436E-3</c:v>
                </c:pt>
                <c:pt idx="741">
                  <c:v>-1.6332527758431046E-3</c:v>
                </c:pt>
                <c:pt idx="742">
                  <c:v>-2.5044188700531138E-3</c:v>
                </c:pt>
                <c:pt idx="743">
                  <c:v>-7.0620880151548038E-3</c:v>
                </c:pt>
                <c:pt idx="744">
                  <c:v>-6.7098678176437396E-3</c:v>
                </c:pt>
                <c:pt idx="745">
                  <c:v>3.4799536789044051E-2</c:v>
                </c:pt>
                <c:pt idx="746">
                  <c:v>3.4478034752174445E-2</c:v>
                </c:pt>
                <c:pt idx="747">
                  <c:v>3.9725387189503386E-2</c:v>
                </c:pt>
                <c:pt idx="748">
                  <c:v>4.2794114186777858E-2</c:v>
                </c:pt>
                <c:pt idx="749">
                  <c:v>5.5097838054815926E-2</c:v>
                </c:pt>
                <c:pt idx="750">
                  <c:v>6.3843518049545023E-2</c:v>
                </c:pt>
                <c:pt idx="751">
                  <c:v>6.6061701208264587E-2</c:v>
                </c:pt>
                <c:pt idx="752">
                  <c:v>6.38882366905031E-2</c:v>
                </c:pt>
                <c:pt idx="753">
                  <c:v>5.1293290502988004E-2</c:v>
                </c:pt>
                <c:pt idx="754">
                  <c:v>5.2599581543233326E-2</c:v>
                </c:pt>
                <c:pt idx="755">
                  <c:v>3.8817962006500548E-2</c:v>
                </c:pt>
                <c:pt idx="756">
                  <c:v>3.9842630637738921E-2</c:v>
                </c:pt>
                <c:pt idx="757">
                  <c:v>3.7776598878739062E-2</c:v>
                </c:pt>
                <c:pt idx="758">
                  <c:v>3.2074964149777396E-2</c:v>
                </c:pt>
                <c:pt idx="759">
                  <c:v>2.9769235681381609E-2</c:v>
                </c:pt>
                <c:pt idx="760">
                  <c:v>3.6079215825581587E-2</c:v>
                </c:pt>
                <c:pt idx="761">
                  <c:v>1.8867650569634062E-2</c:v>
                </c:pt>
                <c:pt idx="762">
                  <c:v>7.0699951608291893E-3</c:v>
                </c:pt>
                <c:pt idx="763">
                  <c:v>4.5604089294664328E-3</c:v>
                </c:pt>
                <c:pt idx="764">
                  <c:v>1.5245039541206418E-3</c:v>
                </c:pt>
                <c:pt idx="765">
                  <c:v>8.6494341779361043E-4</c:v>
                </c:pt>
                <c:pt idx="766">
                  <c:v>9.2575913052573271E-3</c:v>
                </c:pt>
                <c:pt idx="767">
                  <c:v>-1.150945156502256E-3</c:v>
                </c:pt>
                <c:pt idx="768">
                  <c:v>-3.1519515894196399E-3</c:v>
                </c:pt>
                <c:pt idx="769">
                  <c:v>-4.1788241779730298E-3</c:v>
                </c:pt>
                <c:pt idx="770">
                  <c:v>-4.5238296477841042E-3</c:v>
                </c:pt>
                <c:pt idx="771">
                  <c:v>-1.4865118618463064E-2</c:v>
                </c:pt>
                <c:pt idx="772">
                  <c:v>-5.3030157609909971E-3</c:v>
                </c:pt>
                <c:pt idx="773">
                  <c:v>-7.271873671542058E-3</c:v>
                </c:pt>
                <c:pt idx="774">
                  <c:v>-1.6638965302246032E-2</c:v>
                </c:pt>
                <c:pt idx="775">
                  <c:v>-2.4123048691812459E-2</c:v>
                </c:pt>
                <c:pt idx="776">
                  <c:v>-9.753113681818663E-3</c:v>
                </c:pt>
                <c:pt idx="777">
                  <c:v>-4.7711288028515608E-3</c:v>
                </c:pt>
                <c:pt idx="778">
                  <c:v>-5.8486825220583636E-3</c:v>
                </c:pt>
                <c:pt idx="779">
                  <c:v>8.762805620805756E-3</c:v>
                </c:pt>
                <c:pt idx="780">
                  <c:v>1.1858131291045671E-2</c:v>
                </c:pt>
                <c:pt idx="781">
                  <c:v>1.4936190142777514E-2</c:v>
                </c:pt>
                <c:pt idx="782">
                  <c:v>1.1981090503686417E-2</c:v>
                </c:pt>
                <c:pt idx="783">
                  <c:v>1.0227161407498206E-2</c:v>
                </c:pt>
                <c:pt idx="784">
                  <c:v>2.8848372097526023E-2</c:v>
                </c:pt>
                <c:pt idx="785">
                  <c:v>1.9658709311215168E-2</c:v>
                </c:pt>
                <c:pt idx="786">
                  <c:v>-2.6469854381929421E-3</c:v>
                </c:pt>
                <c:pt idx="787">
                  <c:v>-8.657324735022922E-3</c:v>
                </c:pt>
                <c:pt idx="788">
                  <c:v>-1.1629787402950132E-2</c:v>
                </c:pt>
                <c:pt idx="789">
                  <c:v>-4.5239304870829326E-2</c:v>
                </c:pt>
                <c:pt idx="790">
                  <c:v>-2.7219874832088185E-2</c:v>
                </c:pt>
                <c:pt idx="791">
                  <c:v>-3.5102526410516087E-3</c:v>
                </c:pt>
                <c:pt idx="792">
                  <c:v>-4.1391847774001752E-3</c:v>
                </c:pt>
                <c:pt idx="793">
                  <c:v>1.5335195319338517E-3</c:v>
                </c:pt>
                <c:pt idx="794">
                  <c:v>1.2706367956373532E-2</c:v>
                </c:pt>
                <c:pt idx="795">
                  <c:v>9.8261966972480914E-4</c:v>
                </c:pt>
                <c:pt idx="796">
                  <c:v>-3.0101852278524143E-3</c:v>
                </c:pt>
                <c:pt idx="797">
                  <c:v>-6.7639048128141192E-3</c:v>
                </c:pt>
                <c:pt idx="798">
                  <c:v>5.9075801251082787E-3</c:v>
                </c:pt>
                <c:pt idx="799">
                  <c:v>1.036832757423522E-2</c:v>
                </c:pt>
                <c:pt idx="800">
                  <c:v>1.1268291127072264E-2</c:v>
                </c:pt>
                <c:pt idx="801">
                  <c:v>1.0613257184299396E-2</c:v>
                </c:pt>
                <c:pt idx="802">
                  <c:v>8.7587950113736414E-3</c:v>
                </c:pt>
                <c:pt idx="803">
                  <c:v>1.6363877757970671E-2</c:v>
                </c:pt>
                <c:pt idx="804">
                  <c:v>1.1990945211604608E-2</c:v>
                </c:pt>
                <c:pt idx="805">
                  <c:v>8.1723846603574402E-3</c:v>
                </c:pt>
                <c:pt idx="806">
                  <c:v>1.3995814656597501E-2</c:v>
                </c:pt>
                <c:pt idx="807">
                  <c:v>3.2754953338638003E-2</c:v>
                </c:pt>
                <c:pt idx="808">
                  <c:v>7.5120079263750708E-2</c:v>
                </c:pt>
                <c:pt idx="809">
                  <c:v>5.7569478479790701E-2</c:v>
                </c:pt>
                <c:pt idx="810">
                  <c:v>5.1203939883743971E-2</c:v>
                </c:pt>
                <c:pt idx="811">
                  <c:v>2.9611951547875461E-2</c:v>
                </c:pt>
                <c:pt idx="812">
                  <c:v>3.4390386811234318E-2</c:v>
                </c:pt>
                <c:pt idx="813">
                  <c:v>3.3526430113245527E-2</c:v>
                </c:pt>
                <c:pt idx="814">
                  <c:v>2.8046651980183652E-2</c:v>
                </c:pt>
                <c:pt idx="815">
                  <c:v>2.118972816807628E-2</c:v>
                </c:pt>
                <c:pt idx="816">
                  <c:v>1.0189780726004016E-2</c:v>
                </c:pt>
                <c:pt idx="817">
                  <c:v>9.1248910193050571E-3</c:v>
                </c:pt>
                <c:pt idx="818">
                  <c:v>1.083024608494345E-2</c:v>
                </c:pt>
                <c:pt idx="819">
                  <c:v>1.7924682238416718E-2</c:v>
                </c:pt>
                <c:pt idx="820">
                  <c:v>1.3193585605781247E-2</c:v>
                </c:pt>
                <c:pt idx="821">
                  <c:v>1.3709454361518797E-2</c:v>
                </c:pt>
                <c:pt idx="822">
                  <c:v>1.9628335225352553E-2</c:v>
                </c:pt>
                <c:pt idx="823">
                  <c:v>1.9550617439314223E-2</c:v>
                </c:pt>
                <c:pt idx="824">
                  <c:v>2.5456029379953071E-2</c:v>
                </c:pt>
                <c:pt idx="825">
                  <c:v>2.2915628849747696E-2</c:v>
                </c:pt>
                <c:pt idx="826">
                  <c:v>2.3961132598488661E-2</c:v>
                </c:pt>
                <c:pt idx="827">
                  <c:v>2.9618744328494172E-2</c:v>
                </c:pt>
                <c:pt idx="828">
                  <c:v>3.6750349454232112E-2</c:v>
                </c:pt>
                <c:pt idx="829">
                  <c:v>2.2099024780653901E-2</c:v>
                </c:pt>
                <c:pt idx="830">
                  <c:v>2.1540373161791887E-2</c:v>
                </c:pt>
                <c:pt idx="831">
                  <c:v>1.942517736707643E-2</c:v>
                </c:pt>
                <c:pt idx="832">
                  <c:v>2.1733229996640954E-2</c:v>
                </c:pt>
                <c:pt idx="833">
                  <c:v>2.4040513750829204E-2</c:v>
                </c:pt>
                <c:pt idx="834">
                  <c:v>1.3406501603808348E-2</c:v>
                </c:pt>
                <c:pt idx="835">
                  <c:v>1.9338131335143532E-2</c:v>
                </c:pt>
                <c:pt idx="836">
                  <c:v>1.2027787996353075E-2</c:v>
                </c:pt>
                <c:pt idx="837">
                  <c:v>1.511555754689959E-2</c:v>
                </c:pt>
                <c:pt idx="838">
                  <c:v>1.5421240086812043E-2</c:v>
                </c:pt>
                <c:pt idx="839">
                  <c:v>2.3428895521431368E-2</c:v>
                </c:pt>
                <c:pt idx="840">
                  <c:v>2.5921437075147772E-2</c:v>
                </c:pt>
                <c:pt idx="841">
                  <c:v>2.5105106136837675E-2</c:v>
                </c:pt>
                <c:pt idx="842">
                  <c:v>2.4552420007798299E-2</c:v>
                </c:pt>
                <c:pt idx="843">
                  <c:v>2.7677523181806669E-2</c:v>
                </c:pt>
                <c:pt idx="844">
                  <c:v>2.978575065818442E-2</c:v>
                </c:pt>
                <c:pt idx="845">
                  <c:v>2.854867325520935E-2</c:v>
                </c:pt>
                <c:pt idx="846">
                  <c:v>2.6385062819963324E-2</c:v>
                </c:pt>
                <c:pt idx="847">
                  <c:v>2.1551224837537394E-2</c:v>
                </c:pt>
                <c:pt idx="848">
                  <c:v>2.1094607738131682E-2</c:v>
                </c:pt>
                <c:pt idx="849">
                  <c:v>1.3506895810985076E-2</c:v>
                </c:pt>
                <c:pt idx="850">
                  <c:v>9.7750883522771982E-3</c:v>
                </c:pt>
                <c:pt idx="851">
                  <c:v>8.878763798188357E-3</c:v>
                </c:pt>
                <c:pt idx="852">
                  <c:v>1.1363993209911874E-2</c:v>
                </c:pt>
                <c:pt idx="853">
                  <c:v>9.6023575230341079E-3</c:v>
                </c:pt>
                <c:pt idx="854">
                  <c:v>1.3937999537523785E-2</c:v>
                </c:pt>
                <c:pt idx="855">
                  <c:v>1.771992128698328E-2</c:v>
                </c:pt>
                <c:pt idx="856">
                  <c:v>2.5165812901360645E-2</c:v>
                </c:pt>
                <c:pt idx="857">
                  <c:v>3.1557943180092612E-2</c:v>
                </c:pt>
                <c:pt idx="858">
                  <c:v>2.8429161940667174E-2</c:v>
                </c:pt>
                <c:pt idx="859">
                  <c:v>4.984137040218193E-2</c:v>
                </c:pt>
                <c:pt idx="860">
                  <c:v>4.3668429875192913E-2</c:v>
                </c:pt>
                <c:pt idx="861">
                  <c:v>3.387406448593154E-2</c:v>
                </c:pt>
                <c:pt idx="862">
                  <c:v>3.0416045411052028E-2</c:v>
                </c:pt>
                <c:pt idx="863">
                  <c:v>3.1045657566436999E-2</c:v>
                </c:pt>
                <c:pt idx="864">
                  <c:v>3.5104915100931312E-2</c:v>
                </c:pt>
                <c:pt idx="865">
                  <c:v>1.080556822184126E-2</c:v>
                </c:pt>
                <c:pt idx="866">
                  <c:v>1.1985928845384186E-2</c:v>
                </c:pt>
                <c:pt idx="867">
                  <c:v>1.1600580676503495E-2</c:v>
                </c:pt>
                <c:pt idx="868">
                  <c:v>1.6818287052352755E-2</c:v>
                </c:pt>
                <c:pt idx="869">
                  <c:v>2.4909136940064126E-2</c:v>
                </c:pt>
                <c:pt idx="870">
                  <c:v>1.8742573767457686E-2</c:v>
                </c:pt>
                <c:pt idx="871">
                  <c:v>2.1964354924114554E-2</c:v>
                </c:pt>
                <c:pt idx="872">
                  <c:v>2.2645421412818952E-2</c:v>
                </c:pt>
                <c:pt idx="873">
                  <c:v>2.2633632079778414E-2</c:v>
                </c:pt>
                <c:pt idx="874">
                  <c:v>3.6057842223020352E-2</c:v>
                </c:pt>
                <c:pt idx="875">
                  <c:v>3.0846516005056782E-2</c:v>
                </c:pt>
                <c:pt idx="876">
                  <c:v>3.1158587771935482E-2</c:v>
                </c:pt>
                <c:pt idx="877">
                  <c:v>3.2216973768456399E-2</c:v>
                </c:pt>
                <c:pt idx="878">
                  <c:v>2.2743711471116704E-2</c:v>
                </c:pt>
                <c:pt idx="879">
                  <c:v>1.1277893825092028E-2</c:v>
                </c:pt>
                <c:pt idx="880">
                  <c:v>6.9843289910401238E-3</c:v>
                </c:pt>
                <c:pt idx="881">
                  <c:v>-3.2718869839910248E-3</c:v>
                </c:pt>
                <c:pt idx="882">
                  <c:v>2.3363938869838817E-3</c:v>
                </c:pt>
                <c:pt idx="883">
                  <c:v>1.5188715577652352E-2</c:v>
                </c:pt>
                <c:pt idx="884">
                  <c:v>3.6357815859777839E-4</c:v>
                </c:pt>
                <c:pt idx="885">
                  <c:v>1.722907924377796E-3</c:v>
                </c:pt>
                <c:pt idx="886">
                  <c:v>3.1449474981744309E-3</c:v>
                </c:pt>
                <c:pt idx="887">
                  <c:v>7.8458761610859067E-3</c:v>
                </c:pt>
                <c:pt idx="888">
                  <c:v>3.6228388341059896E-2</c:v>
                </c:pt>
                <c:pt idx="889">
                  <c:v>3.1031731773005732E-2</c:v>
                </c:pt>
                <c:pt idx="890">
                  <c:v>3.477578291762555E-2</c:v>
                </c:pt>
                <c:pt idx="891">
                  <c:v>3.4556490207466116E-2</c:v>
                </c:pt>
                <c:pt idx="892">
                  <c:v>2.9656188418851131E-2</c:v>
                </c:pt>
                <c:pt idx="893">
                  <c:v>4.164379583340129E-2</c:v>
                </c:pt>
                <c:pt idx="894">
                  <c:v>5.4449489570472756E-2</c:v>
                </c:pt>
                <c:pt idx="895">
                  <c:v>6.1568720869184149E-2</c:v>
                </c:pt>
                <c:pt idx="896">
                  <c:v>5.2431320749831159E-2</c:v>
                </c:pt>
                <c:pt idx="897">
                  <c:v>4.6134316380454649E-2</c:v>
                </c:pt>
                <c:pt idx="898">
                  <c:v>5.6675428709051581E-2</c:v>
                </c:pt>
                <c:pt idx="899">
                  <c:v>6.5919290101002281E-2</c:v>
                </c:pt>
                <c:pt idx="900">
                  <c:v>6.9888923086342633E-2</c:v>
                </c:pt>
                <c:pt idx="901">
                  <c:v>6.460866270605338E-2</c:v>
                </c:pt>
                <c:pt idx="902">
                  <c:v>6.5934660718316593E-2</c:v>
                </c:pt>
                <c:pt idx="903">
                  <c:v>5.3857554960050409E-2</c:v>
                </c:pt>
                <c:pt idx="904">
                  <c:v>5.3894639005191945E-2</c:v>
                </c:pt>
                <c:pt idx="905">
                  <c:v>5.6404753596490921E-2</c:v>
                </c:pt>
                <c:pt idx="906">
                  <c:v>6.41412585988691E-2</c:v>
                </c:pt>
                <c:pt idx="907">
                  <c:v>6.1781306044335613E-2</c:v>
                </c:pt>
                <c:pt idx="908">
                  <c:v>6.3741428686625815E-2</c:v>
                </c:pt>
                <c:pt idx="909">
                  <c:v>6.1739834354685663E-2</c:v>
                </c:pt>
                <c:pt idx="910">
                  <c:v>6.3331325756836032E-2</c:v>
                </c:pt>
                <c:pt idx="911">
                  <c:v>5.8301139293606141E-2</c:v>
                </c:pt>
                <c:pt idx="912">
                  <c:v>7.8256209908160235E-2</c:v>
                </c:pt>
                <c:pt idx="913">
                  <c:v>7.6126505769764846E-2</c:v>
                </c:pt>
                <c:pt idx="914">
                  <c:v>6.9386676620848797E-2</c:v>
                </c:pt>
                <c:pt idx="915">
                  <c:v>6.8211362982191867E-2</c:v>
                </c:pt>
                <c:pt idx="916">
                  <c:v>5.8663685258824302E-2</c:v>
                </c:pt>
                <c:pt idx="917">
                  <c:v>6.6402204186082808E-2</c:v>
                </c:pt>
                <c:pt idx="918">
                  <c:v>5.4967703004049323E-2</c:v>
                </c:pt>
                <c:pt idx="919">
                  <c:v>6.5113190671335294E-2</c:v>
                </c:pt>
                <c:pt idx="920">
                  <c:v>6.1718482768137385E-2</c:v>
                </c:pt>
                <c:pt idx="921">
                  <c:v>6.0023022741585899E-2</c:v>
                </c:pt>
                <c:pt idx="922">
                  <c:v>5.0677088194971305E-2</c:v>
                </c:pt>
                <c:pt idx="923">
                  <c:v>3.8208305516580665E-2</c:v>
                </c:pt>
                <c:pt idx="924">
                  <c:v>3.7903240805913403E-2</c:v>
                </c:pt>
                <c:pt idx="925">
                  <c:v>4.0955415392726388E-2</c:v>
                </c:pt>
                <c:pt idx="926">
                  <c:v>4.7470306687238645E-2</c:v>
                </c:pt>
                <c:pt idx="927">
                  <c:v>4.5103868316433787E-2</c:v>
                </c:pt>
                <c:pt idx="928">
                  <c:v>4.5716381461522709E-2</c:v>
                </c:pt>
                <c:pt idx="929">
                  <c:v>3.0070288636712197E-2</c:v>
                </c:pt>
                <c:pt idx="930">
                  <c:v>2.9397304949270019E-2</c:v>
                </c:pt>
                <c:pt idx="931">
                  <c:v>-2.0147156823651525E-3</c:v>
                </c:pt>
                <c:pt idx="932">
                  <c:v>-4.8732553788294964E-3</c:v>
                </c:pt>
                <c:pt idx="933">
                  <c:v>-5.0924365885994995E-3</c:v>
                </c:pt>
                <c:pt idx="934">
                  <c:v>-1.1540128116384296E-2</c:v>
                </c:pt>
                <c:pt idx="935">
                  <c:v>2.151515768646411E-3</c:v>
                </c:pt>
                <c:pt idx="936">
                  <c:v>1.6437221611591474E-2</c:v>
                </c:pt>
                <c:pt idx="937">
                  <c:v>7.7500305096653488E-3</c:v>
                </c:pt>
                <c:pt idx="938">
                  <c:v>8.6638133072246513E-3</c:v>
                </c:pt>
                <c:pt idx="939">
                  <c:v>1.0483106233495914E-2</c:v>
                </c:pt>
                <c:pt idx="940">
                  <c:v>-5.9696234692533691E-4</c:v>
                </c:pt>
                <c:pt idx="941">
                  <c:v>-2.6181120836709891E-3</c:v>
                </c:pt>
                <c:pt idx="942">
                  <c:v>-9.3921447136142491E-3</c:v>
                </c:pt>
                <c:pt idx="943">
                  <c:v>-4.097872162805119E-3</c:v>
                </c:pt>
                <c:pt idx="944">
                  <c:v>1.8054491114355732E-3</c:v>
                </c:pt>
                <c:pt idx="945">
                  <c:v>1.6443700706123939E-2</c:v>
                </c:pt>
                <c:pt idx="946">
                  <c:v>2.9530229287750911E-2</c:v>
                </c:pt>
                <c:pt idx="947">
                  <c:v>1.652817710875213E-2</c:v>
                </c:pt>
                <c:pt idx="948">
                  <c:v>1.8765122918470257E-2</c:v>
                </c:pt>
                <c:pt idx="949">
                  <c:v>2.0659721440204681E-2</c:v>
                </c:pt>
                <c:pt idx="950">
                  <c:v>2.5959285873310381E-2</c:v>
                </c:pt>
                <c:pt idx="951">
                  <c:v>3.2148412189727048E-2</c:v>
                </c:pt>
                <c:pt idx="952">
                  <c:v>3.6549098945678399E-2</c:v>
                </c:pt>
                <c:pt idx="953">
                  <c:v>3.882148379779074E-2</c:v>
                </c:pt>
                <c:pt idx="954">
                  <c:v>1.3807232332815051E-2</c:v>
                </c:pt>
                <c:pt idx="955">
                  <c:v>1.5575560037056776E-2</c:v>
                </c:pt>
                <c:pt idx="956">
                  <c:v>2.0181527832172183E-2</c:v>
                </c:pt>
                <c:pt idx="957">
                  <c:v>1.2549808065548645E-2</c:v>
                </c:pt>
                <c:pt idx="958">
                  <c:v>1.7672271687080257E-2</c:v>
                </c:pt>
                <c:pt idx="959">
                  <c:v>1.9821824885789385E-2</c:v>
                </c:pt>
                <c:pt idx="960">
                  <c:v>2.9408795853870469E-2</c:v>
                </c:pt>
                <c:pt idx="961">
                  <c:v>2.5597484494220328E-2</c:v>
                </c:pt>
                <c:pt idx="962">
                  <c:v>2.57888837347688E-2</c:v>
                </c:pt>
                <c:pt idx="963">
                  <c:v>3.5911155337684172E-2</c:v>
                </c:pt>
                <c:pt idx="964">
                  <c:v>4.9137600061751774E-2</c:v>
                </c:pt>
                <c:pt idx="965">
                  <c:v>4.3011819089971148E-2</c:v>
                </c:pt>
                <c:pt idx="966">
                  <c:v>3.5783372423590976E-2</c:v>
                </c:pt>
                <c:pt idx="967">
                  <c:v>3.3107573444999081E-2</c:v>
                </c:pt>
                <c:pt idx="968">
                  <c:v>2.8558854080759057E-2</c:v>
                </c:pt>
                <c:pt idx="969">
                  <c:v>1.1212976810578701E-2</c:v>
                </c:pt>
                <c:pt idx="970">
                  <c:v>2.6335062870524516E-2</c:v>
                </c:pt>
                <c:pt idx="971">
                  <c:v>2.1265650697391097E-2</c:v>
                </c:pt>
                <c:pt idx="972">
                  <c:v>2.3187747166429365E-2</c:v>
                </c:pt>
                <c:pt idx="973">
                  <c:v>2.1339337999007734E-2</c:v>
                </c:pt>
                <c:pt idx="974">
                  <c:v>2.1557945342613384E-2</c:v>
                </c:pt>
                <c:pt idx="975">
                  <c:v>3.118836224165222E-2</c:v>
                </c:pt>
                <c:pt idx="976">
                  <c:v>3.2527986980438788E-2</c:v>
                </c:pt>
                <c:pt idx="977">
                  <c:v>2.642650271386782E-2</c:v>
                </c:pt>
                <c:pt idx="978">
                  <c:v>3.001655627421888E-2</c:v>
                </c:pt>
                <c:pt idx="979">
                  <c:v>3.9488095500790334E-2</c:v>
                </c:pt>
                <c:pt idx="980">
                  <c:v>5.0084591292843234E-2</c:v>
                </c:pt>
                <c:pt idx="981">
                  <c:v>4.843530404271465E-2</c:v>
                </c:pt>
                <c:pt idx="982">
                  <c:v>4.8377205819306872E-2</c:v>
                </c:pt>
                <c:pt idx="983">
                  <c:v>5.5185744721045538E-2</c:v>
                </c:pt>
                <c:pt idx="984">
                  <c:v>4.3174422423847135E-2</c:v>
                </c:pt>
                <c:pt idx="985">
                  <c:v>5.0227041960766147E-2</c:v>
                </c:pt>
                <c:pt idx="986">
                  <c:v>4.8307134050425415E-2</c:v>
                </c:pt>
                <c:pt idx="987">
                  <c:v>4.5207101456659349E-2</c:v>
                </c:pt>
                <c:pt idx="988">
                  <c:v>0.10502511320508363</c:v>
                </c:pt>
                <c:pt idx="989">
                  <c:v>6.5824195644420075E-2</c:v>
                </c:pt>
                <c:pt idx="990">
                  <c:v>6.6880409361245258E-2</c:v>
                </c:pt>
                <c:pt idx="991">
                  <c:v>3.4899981522540847E-2</c:v>
                </c:pt>
                <c:pt idx="992">
                  <c:v>-2.8745252365648482E-3</c:v>
                </c:pt>
                <c:pt idx="993">
                  <c:v>2.2404067330478596E-2</c:v>
                </c:pt>
                <c:pt idx="994">
                  <c:v>1.0633301887489829E-2</c:v>
                </c:pt>
                <c:pt idx="995">
                  <c:v>8.8816625006083692E-3</c:v>
                </c:pt>
                <c:pt idx="996">
                  <c:v>2.1400872490372563E-2</c:v>
                </c:pt>
                <c:pt idx="997">
                  <c:v>3.8365902224353952E-2</c:v>
                </c:pt>
                <c:pt idx="998">
                  <c:v>2.6797720757261556E-2</c:v>
                </c:pt>
                <c:pt idx="999">
                  <c:v>8.6018125283128296E-3</c:v>
                </c:pt>
                <c:pt idx="1000">
                  <c:v>1.8712772847850026E-3</c:v>
                </c:pt>
                <c:pt idx="1001">
                  <c:v>4.9005663545279507E-3</c:v>
                </c:pt>
                <c:pt idx="1002">
                  <c:v>-4.4315172808861211E-3</c:v>
                </c:pt>
                <c:pt idx="1003">
                  <c:v>-6.9103609618994437E-3</c:v>
                </c:pt>
                <c:pt idx="1004">
                  <c:v>-1.6444750750854258E-2</c:v>
                </c:pt>
                <c:pt idx="1005">
                  <c:v>-1.6220676784899296E-3</c:v>
                </c:pt>
                <c:pt idx="1006">
                  <c:v>1.0776891138748078E-3</c:v>
                </c:pt>
                <c:pt idx="1007">
                  <c:v>-1.2757647002712799E-2</c:v>
                </c:pt>
                <c:pt idx="1008">
                  <c:v>-2.2955087393098206E-2</c:v>
                </c:pt>
                <c:pt idx="1009">
                  <c:v>-3.9231097654483515E-2</c:v>
                </c:pt>
                <c:pt idx="1010">
                  <c:v>-1.0580219330550004E-2</c:v>
                </c:pt>
                <c:pt idx="1011">
                  <c:v>1.4583214304161995E-2</c:v>
                </c:pt>
                <c:pt idx="1012">
                  <c:v>5.0957339206390645E-2</c:v>
                </c:pt>
                <c:pt idx="1013">
                  <c:v>1.4778919343818819E-2</c:v>
                </c:pt>
                <c:pt idx="1014">
                  <c:v>-1.7872877809735586E-2</c:v>
                </c:pt>
                <c:pt idx="1015">
                  <c:v>1.6251997398131829E-3</c:v>
                </c:pt>
                <c:pt idx="1016">
                  <c:v>-1.5195569190640792E-3</c:v>
                </c:pt>
                <c:pt idx="1017">
                  <c:v>-2.6608922118941496E-2</c:v>
                </c:pt>
                <c:pt idx="1018">
                  <c:v>-1.1780185468775971E-2</c:v>
                </c:pt>
                <c:pt idx="1019">
                  <c:v>-2.6414912309663099E-2</c:v>
                </c:pt>
                <c:pt idx="1020">
                  <c:v>-2.6231897828359357E-2</c:v>
                </c:pt>
                <c:pt idx="1021">
                  <c:v>-3.1804998939144943E-2</c:v>
                </c:pt>
                <c:pt idx="1022">
                  <c:v>-4.548620486847748E-2</c:v>
                </c:pt>
                <c:pt idx="1023">
                  <c:v>-3.088215241264456E-2</c:v>
                </c:pt>
                <c:pt idx="1024">
                  <c:v>-2.7625817979565474E-2</c:v>
                </c:pt>
                <c:pt idx="1025">
                  <c:v>-5.9088000416578336E-2</c:v>
                </c:pt>
                <c:pt idx="1026">
                  <c:v>-5.8166965686631059E-2</c:v>
                </c:pt>
                <c:pt idx="1027">
                  <c:v>-0.11270683232874398</c:v>
                </c:pt>
                <c:pt idx="1028">
                  <c:v>-8.7211944125596838E-2</c:v>
                </c:pt>
                <c:pt idx="1029">
                  <c:v>-6.9809194033986152E-2</c:v>
                </c:pt>
                <c:pt idx="1030">
                  <c:v>-6.7161820065267192E-2</c:v>
                </c:pt>
                <c:pt idx="1031">
                  <c:v>-7.8942140482890957E-2</c:v>
                </c:pt>
                <c:pt idx="1032">
                  <c:v>-8.1219330943373219E-2</c:v>
                </c:pt>
                <c:pt idx="1033">
                  <c:v>-6.1386305632859225E-2</c:v>
                </c:pt>
                <c:pt idx="1034">
                  <c:v>-6.47699820606705E-2</c:v>
                </c:pt>
                <c:pt idx="1035">
                  <c:v>-4.572714936330842E-2</c:v>
                </c:pt>
                <c:pt idx="1036">
                  <c:v>-7.8235139188201821E-3</c:v>
                </c:pt>
                <c:pt idx="1037">
                  <c:v>-1.5284104516192307E-2</c:v>
                </c:pt>
                <c:pt idx="1038">
                  <c:v>-7.6748256470183501E-3</c:v>
                </c:pt>
                <c:pt idx="1039">
                  <c:v>-4.3267767584689882E-3</c:v>
                </c:pt>
                <c:pt idx="1040">
                  <c:v>9.9838631827869929E-3</c:v>
                </c:pt>
                <c:pt idx="1041">
                  <c:v>4.8391283504546891E-2</c:v>
                </c:pt>
                <c:pt idx="1042">
                  <c:v>4.3601173650269068E-2</c:v>
                </c:pt>
                <c:pt idx="1043">
                  <c:v>3.5847446048128936E-2</c:v>
                </c:pt>
                <c:pt idx="1044">
                  <c:v>6.7969382405678819E-2</c:v>
                </c:pt>
                <c:pt idx="1045">
                  <c:v>6.4278814047865729E-2</c:v>
                </c:pt>
                <c:pt idx="1046">
                  <c:v>0.11816800198289704</c:v>
                </c:pt>
                <c:pt idx="1047">
                  <c:v>8.2273549146781991E-2</c:v>
                </c:pt>
                <c:pt idx="1048">
                  <c:v>5.4932798531146715E-2</c:v>
                </c:pt>
                <c:pt idx="1049">
                  <c:v>8.0953097366110505E-2</c:v>
                </c:pt>
                <c:pt idx="1050">
                  <c:v>8.6114011686391864E-2</c:v>
                </c:pt>
                <c:pt idx="1051">
                  <c:v>5.8066814243455465E-2</c:v>
                </c:pt>
                <c:pt idx="1052">
                  <c:v>7.0065833619912102E-2</c:v>
                </c:pt>
                <c:pt idx="1053">
                  <c:v>7.3146811247267379E-2</c:v>
                </c:pt>
                <c:pt idx="1054">
                  <c:v>7.0560087721844952E-2</c:v>
                </c:pt>
                <c:pt idx="1055">
                  <c:v>3.8833715316417702E-2</c:v>
                </c:pt>
                <c:pt idx="1056">
                  <c:v>4.5457933289872937E-2</c:v>
                </c:pt>
                <c:pt idx="1057">
                  <c:v>3.8901995667582449E-2</c:v>
                </c:pt>
                <c:pt idx="1058">
                  <c:v>6.0950580527214852E-2</c:v>
                </c:pt>
                <c:pt idx="1059">
                  <c:v>3.677482058413728E-2</c:v>
                </c:pt>
                <c:pt idx="1060">
                  <c:v>2.8631243047926445E-2</c:v>
                </c:pt>
                <c:pt idx="1061">
                  <c:v>2.48144347027189E-2</c:v>
                </c:pt>
                <c:pt idx="1062">
                  <c:v>3.1843785753770219E-2</c:v>
                </c:pt>
                <c:pt idx="1063">
                  <c:v>2.5141048071183929E-2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7A-4D76-AE57-4A768C675D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3440808"/>
        <c:axId val="573439368"/>
      </c:lineChart>
      <c:dateAx>
        <c:axId val="573440808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439368"/>
        <c:crosses val="autoZero"/>
        <c:auto val="1"/>
        <c:lblOffset val="100"/>
        <c:baseTimeUnit val="days"/>
      </c:dateAx>
      <c:valAx>
        <c:axId val="573439368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440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12700</xdr:rowOff>
    </xdr:from>
    <xdr:to>
      <xdr:col>20</xdr:col>
      <xdr:colOff>298450</xdr:colOff>
      <xdr:row>21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A3CE11-6CB7-4BF3-8E91-DB7D3BB7B0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8995C-BB94-402A-B441-C7105F56E639}">
  <dimension ref="B2:M25"/>
  <sheetViews>
    <sheetView tabSelected="1" zoomScale="80" zoomScaleNormal="80" workbookViewId="0">
      <selection activeCell="L15" sqref="L15"/>
    </sheetView>
  </sheetViews>
  <sheetFormatPr defaultColWidth="13.54296875" defaultRowHeight="14.5" x14ac:dyDescent="0.35"/>
  <cols>
    <col min="1" max="1" width="7.08984375" style="7" customWidth="1"/>
    <col min="2" max="2" width="19.26953125" style="7" bestFit="1" customWidth="1"/>
    <col min="3" max="3" width="13.6328125" style="7" customWidth="1"/>
    <col min="4" max="4" width="13.54296875" style="7"/>
    <col min="5" max="5" width="13.54296875" style="16"/>
    <col min="6" max="6" width="7.6328125" style="7" customWidth="1"/>
    <col min="7" max="7" width="13.54296875" style="8"/>
    <col min="8" max="8" width="16.6328125" style="7" bestFit="1" customWidth="1"/>
    <col min="9" max="10" width="13.54296875" style="7"/>
    <col min="11" max="11" width="4.6328125" style="7" customWidth="1"/>
    <col min="12" max="16384" width="13.54296875" style="7"/>
  </cols>
  <sheetData>
    <row r="2" spans="2:13" x14ac:dyDescent="0.35">
      <c r="G2" s="51" t="s">
        <v>67</v>
      </c>
      <c r="H2" s="54">
        <v>100000</v>
      </c>
      <c r="J2" s="40"/>
    </row>
    <row r="3" spans="2:13" ht="16" thickBot="1" x14ac:dyDescent="0.4">
      <c r="B3" s="56" t="s">
        <v>42</v>
      </c>
      <c r="C3" s="56"/>
      <c r="D3" s="56"/>
      <c r="E3" s="56"/>
      <c r="G3" s="51" t="s">
        <v>66</v>
      </c>
      <c r="H3" s="55">
        <v>44599</v>
      </c>
      <c r="J3" s="40"/>
    </row>
    <row r="4" spans="2:13" ht="15" thickBot="1" x14ac:dyDescent="0.4">
      <c r="B4" s="41" t="s">
        <v>43</v>
      </c>
      <c r="C4" s="41" t="s">
        <v>45</v>
      </c>
      <c r="D4" s="41" t="s">
        <v>44</v>
      </c>
      <c r="E4" s="79" t="s">
        <v>48</v>
      </c>
      <c r="G4" s="41" t="s">
        <v>68</v>
      </c>
      <c r="H4" s="41" t="s">
        <v>69</v>
      </c>
      <c r="I4" s="41" t="s">
        <v>70</v>
      </c>
      <c r="J4" s="42" t="s">
        <v>71</v>
      </c>
      <c r="L4" s="67" t="s">
        <v>72</v>
      </c>
      <c r="M4" s="68">
        <f>J25/J13-1</f>
        <v>1.1802537628090253</v>
      </c>
    </row>
    <row r="5" spans="2:13" x14ac:dyDescent="0.35">
      <c r="B5" s="43" t="s">
        <v>34</v>
      </c>
      <c r="C5" s="71">
        <f>0.7*Info!D3</f>
        <v>0.17766569877458999</v>
      </c>
      <c r="D5" s="72">
        <v>0.2</v>
      </c>
      <c r="E5" s="73">
        <f>Info!F3</f>
        <v>0.17598314763039097</v>
      </c>
      <c r="G5" s="43" t="s">
        <v>34</v>
      </c>
      <c r="H5" s="44">
        <v>0.2</v>
      </c>
      <c r="I5" s="43">
        <v>41.63</v>
      </c>
      <c r="J5" s="45">
        <v>480</v>
      </c>
      <c r="L5" s="67"/>
      <c r="M5" s="68"/>
    </row>
    <row r="6" spans="2:13" x14ac:dyDescent="0.35">
      <c r="B6" s="21" t="s">
        <v>35</v>
      </c>
      <c r="C6" s="22">
        <f>0.55*Info!D4</f>
        <v>0.20437598975608529</v>
      </c>
      <c r="D6" s="23">
        <v>0.05</v>
      </c>
      <c r="E6" s="24">
        <f>Info!F4</f>
        <v>0.33478560431970672</v>
      </c>
      <c r="G6" s="21" t="s">
        <v>35</v>
      </c>
      <c r="H6" s="46">
        <v>0.05</v>
      </c>
      <c r="I6" s="21">
        <v>61.77</v>
      </c>
      <c r="J6" s="47">
        <v>80</v>
      </c>
      <c r="L6" s="69" t="s">
        <v>30</v>
      </c>
      <c r="M6" s="70">
        <f>(1+M4)^(1/4)-1</f>
        <v>0.21514124218268593</v>
      </c>
    </row>
    <row r="7" spans="2:13" x14ac:dyDescent="0.35">
      <c r="B7" s="43" t="s">
        <v>36</v>
      </c>
      <c r="C7" s="74">
        <f>Info!D6</f>
        <v>5.8325040600764266E-2</v>
      </c>
      <c r="D7" s="72">
        <v>0.05</v>
      </c>
      <c r="E7" s="73">
        <f>Info!F6</f>
        <v>4.5040008664241897E-2</v>
      </c>
      <c r="G7" s="43" t="s">
        <v>36</v>
      </c>
      <c r="H7" s="44">
        <v>0.05</v>
      </c>
      <c r="I7" s="43">
        <v>49.12</v>
      </c>
      <c r="J7" s="45">
        <v>101</v>
      </c>
    </row>
    <row r="8" spans="2:13" x14ac:dyDescent="0.35">
      <c r="B8" s="21" t="s">
        <v>39</v>
      </c>
      <c r="C8" s="25">
        <f>Info!D7</f>
        <v>0.10374126366148073</v>
      </c>
      <c r="D8" s="23">
        <v>0.2</v>
      </c>
      <c r="E8" s="24">
        <f>Info!F7</f>
        <v>0.15734722926335662</v>
      </c>
      <c r="G8" s="21" t="s">
        <v>39</v>
      </c>
      <c r="H8" s="46">
        <v>0.2</v>
      </c>
      <c r="I8" s="21">
        <v>383.06</v>
      </c>
      <c r="J8" s="47">
        <v>52</v>
      </c>
    </row>
    <row r="9" spans="2:13" x14ac:dyDescent="0.35">
      <c r="B9" s="43" t="s">
        <v>37</v>
      </c>
      <c r="C9" s="74">
        <f>Info!D11</f>
        <v>8.7918962246389398E-2</v>
      </c>
      <c r="D9" s="72">
        <v>0.15772306804970104</v>
      </c>
      <c r="E9" s="73">
        <f>Info!F11</f>
        <v>0.26470009359304592</v>
      </c>
      <c r="G9" s="43" t="s">
        <v>37</v>
      </c>
      <c r="H9" s="44">
        <v>0.15772306804970104</v>
      </c>
      <c r="I9" s="43">
        <v>309.60000000000002</v>
      </c>
      <c r="J9" s="45">
        <v>50</v>
      </c>
    </row>
    <row r="10" spans="2:13" x14ac:dyDescent="0.35">
      <c r="B10" s="21" t="s">
        <v>38</v>
      </c>
      <c r="C10" s="75">
        <f>0.7*Info!D12</f>
        <v>0.18183296844367774</v>
      </c>
      <c r="D10" s="23">
        <v>9.2276931950298763E-2</v>
      </c>
      <c r="E10" s="24">
        <f>Info!F12</f>
        <v>0.2081987569529396</v>
      </c>
      <c r="G10" s="21" t="s">
        <v>38</v>
      </c>
      <c r="H10" s="46">
        <v>9.2276931950298763E-2</v>
      </c>
      <c r="I10" s="21">
        <v>104.29</v>
      </c>
      <c r="J10" s="47">
        <v>88</v>
      </c>
    </row>
    <row r="11" spans="2:13" x14ac:dyDescent="0.35">
      <c r="B11" s="43" t="s">
        <v>40</v>
      </c>
      <c r="C11" s="74">
        <f>Info!C8</f>
        <v>6.1413950944597527E-2</v>
      </c>
      <c r="D11" s="72">
        <v>0.05</v>
      </c>
      <c r="E11" s="73">
        <f>Info!F8</f>
        <v>0.20562585791708132</v>
      </c>
      <c r="G11" s="43" t="s">
        <v>40</v>
      </c>
      <c r="H11" s="44">
        <v>0.05</v>
      </c>
      <c r="I11" s="43">
        <v>35.69</v>
      </c>
      <c r="J11" s="45">
        <v>140</v>
      </c>
    </row>
    <row r="12" spans="2:13" ht="15" thickBot="1" x14ac:dyDescent="0.4">
      <c r="B12" s="48" t="s">
        <v>41</v>
      </c>
      <c r="C12" s="76">
        <f>Info!D9</f>
        <v>0.1343351076353454</v>
      </c>
      <c r="D12" s="77">
        <v>0.2</v>
      </c>
      <c r="E12" s="78">
        <f>Info!F9</f>
        <v>0.14471858545158306</v>
      </c>
      <c r="G12" s="48" t="s">
        <v>41</v>
      </c>
      <c r="H12" s="49">
        <v>0.2</v>
      </c>
      <c r="I12" s="48">
        <v>8.3699999999999992</v>
      </c>
      <c r="J12" s="50">
        <v>2389</v>
      </c>
    </row>
    <row r="13" spans="2:13" ht="16" thickBot="1" x14ac:dyDescent="0.4">
      <c r="B13" s="26" t="s">
        <v>46</v>
      </c>
      <c r="C13" s="26"/>
      <c r="D13" s="27">
        <f>SUM(D5:D12)</f>
        <v>0.99999999999999978</v>
      </c>
      <c r="G13" s="51"/>
      <c r="H13" s="51"/>
      <c r="I13" s="52" t="s">
        <v>46</v>
      </c>
      <c r="J13" s="53">
        <v>99454.29</v>
      </c>
    </row>
    <row r="14" spans="2:13" ht="16" thickTop="1" x14ac:dyDescent="0.35">
      <c r="B14" s="38" t="s">
        <v>63</v>
      </c>
      <c r="C14" s="29">
        <f>C5*D5+C6*D6+C7*D7+C8*D8+C9*D9+C10*D10+C11*D11+C12*D12</f>
        <v>0.13000000000000003</v>
      </c>
      <c r="G14" s="7"/>
      <c r="J14" s="40"/>
    </row>
    <row r="15" spans="2:13" ht="16" thickBot="1" x14ac:dyDescent="0.4">
      <c r="B15" s="28" t="s">
        <v>47</v>
      </c>
      <c r="C15" s="30">
        <f>Covariance!I15</f>
        <v>9.977824589122733E-2</v>
      </c>
      <c r="G15" s="51" t="s">
        <v>66</v>
      </c>
      <c r="H15" s="55">
        <v>46167</v>
      </c>
      <c r="J15" s="40"/>
    </row>
    <row r="16" spans="2:13" ht="16" thickBot="1" x14ac:dyDescent="0.4">
      <c r="B16" s="28" t="s">
        <v>49</v>
      </c>
      <c r="C16" s="31">
        <f>(C14-6%)/C15</f>
        <v>0.70155572865361981</v>
      </c>
      <c r="G16" s="41" t="s">
        <v>68</v>
      </c>
      <c r="H16" s="41" t="s">
        <v>69</v>
      </c>
      <c r="I16" s="41" t="s">
        <v>70</v>
      </c>
      <c r="J16" s="42" t="s">
        <v>71</v>
      </c>
    </row>
    <row r="17" spans="2:10" ht="15.5" x14ac:dyDescent="0.35">
      <c r="B17" s="28" t="s">
        <v>51</v>
      </c>
      <c r="C17" s="31">
        <f>'Portfolio Returns'!I9</f>
        <v>0.19744576831818902</v>
      </c>
      <c r="G17" s="43" t="s">
        <v>34</v>
      </c>
      <c r="H17" s="44">
        <v>0.2</v>
      </c>
      <c r="I17" s="43">
        <v>130.51</v>
      </c>
      <c r="J17" s="45">
        <v>480</v>
      </c>
    </row>
    <row r="18" spans="2:10" ht="15.5" customHeight="1" x14ac:dyDescent="0.35">
      <c r="B18" s="57" t="s">
        <v>64</v>
      </c>
      <c r="C18" s="58">
        <f>'Portfolio Returns'!I10*12</f>
        <v>0.1694497469136384</v>
      </c>
      <c r="G18" s="21" t="s">
        <v>35</v>
      </c>
      <c r="H18" s="46">
        <v>0.05</v>
      </c>
      <c r="I18" s="21">
        <v>256.02999999999997</v>
      </c>
      <c r="J18" s="47">
        <v>80</v>
      </c>
    </row>
    <row r="19" spans="2:10" ht="15.5" customHeight="1" x14ac:dyDescent="0.35">
      <c r="B19" s="57"/>
      <c r="C19" s="58"/>
      <c r="G19" s="43" t="s">
        <v>36</v>
      </c>
      <c r="H19" s="44">
        <v>0.05</v>
      </c>
      <c r="I19" s="43">
        <v>49.12</v>
      </c>
      <c r="J19" s="45">
        <v>101</v>
      </c>
    </row>
    <row r="20" spans="2:10" ht="15.5" x14ac:dyDescent="0.35">
      <c r="B20" s="28" t="s">
        <v>65</v>
      </c>
      <c r="C20" s="39">
        <f>'Portfolio Returns'!F1029</f>
        <v>-0.11270683232874398</v>
      </c>
      <c r="G20" s="21" t="s">
        <v>39</v>
      </c>
      <c r="H20" s="46">
        <v>0.2</v>
      </c>
      <c r="I20" s="21">
        <v>571.02</v>
      </c>
      <c r="J20" s="47">
        <v>52</v>
      </c>
    </row>
    <row r="21" spans="2:10" x14ac:dyDescent="0.35">
      <c r="G21" s="43" t="s">
        <v>37</v>
      </c>
      <c r="H21" s="44">
        <v>0.15772306804970104</v>
      </c>
      <c r="I21" s="43">
        <v>536.42999999999995</v>
      </c>
      <c r="J21" s="45">
        <v>50</v>
      </c>
    </row>
    <row r="22" spans="2:10" x14ac:dyDescent="0.35">
      <c r="G22" s="21" t="s">
        <v>38</v>
      </c>
      <c r="H22" s="46">
        <v>9.2276931950298763E-2</v>
      </c>
      <c r="I22" s="21">
        <v>330.7</v>
      </c>
      <c r="J22" s="47">
        <v>88</v>
      </c>
    </row>
    <row r="23" spans="2:10" x14ac:dyDescent="0.35">
      <c r="G23" s="43" t="s">
        <v>40</v>
      </c>
      <c r="H23" s="44">
        <v>0.05</v>
      </c>
      <c r="I23" s="43">
        <v>32.15</v>
      </c>
      <c r="J23" s="45">
        <v>140</v>
      </c>
    </row>
    <row r="24" spans="2:10" ht="15" thickBot="1" x14ac:dyDescent="0.4">
      <c r="G24" s="48" t="s">
        <v>41</v>
      </c>
      <c r="H24" s="49">
        <v>0.2</v>
      </c>
      <c r="I24" s="48">
        <v>16.170000000000002</v>
      </c>
      <c r="J24" s="50">
        <v>2389</v>
      </c>
    </row>
    <row r="25" spans="2:10" ht="16" thickBot="1" x14ac:dyDescent="0.4">
      <c r="G25" s="51"/>
      <c r="H25" s="51"/>
      <c r="I25" s="52" t="s">
        <v>46</v>
      </c>
      <c r="J25" s="53">
        <v>216835.59</v>
      </c>
    </row>
  </sheetData>
  <mergeCells count="5">
    <mergeCell ref="B3:E3"/>
    <mergeCell ref="B18:B19"/>
    <mergeCell ref="C18:C19"/>
    <mergeCell ref="L4:L5"/>
    <mergeCell ref="M4:M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2FC7D-786D-431C-8D6B-CC2C6568AD26}">
  <dimension ref="B2:L13"/>
  <sheetViews>
    <sheetView workbookViewId="0">
      <selection activeCell="B3" sqref="B3:B12"/>
    </sheetView>
  </sheetViews>
  <sheetFormatPr defaultRowHeight="14.5" x14ac:dyDescent="0.35"/>
  <cols>
    <col min="2" max="2" width="14.36328125" bestFit="1" customWidth="1"/>
    <col min="3" max="3" width="13.7265625" customWidth="1"/>
  </cols>
  <sheetData>
    <row r="2" spans="2:12" s="5" customFormat="1" ht="43.5" x14ac:dyDescent="0.35">
      <c r="C2" s="6" t="s">
        <v>29</v>
      </c>
      <c r="D2" s="5" t="s">
        <v>30</v>
      </c>
      <c r="E2" s="5" t="s">
        <v>32</v>
      </c>
      <c r="F2" s="5" t="s">
        <v>33</v>
      </c>
    </row>
    <row r="3" spans="2:12" x14ac:dyDescent="0.35">
      <c r="B3" t="s">
        <v>5</v>
      </c>
      <c r="C3" s="4">
        <f>Goldbees!$M$6</f>
        <v>0.244939424345265</v>
      </c>
      <c r="D3" s="4">
        <f>Goldbees!$M$8</f>
        <v>0.25380814110655714</v>
      </c>
      <c r="E3" s="4">
        <f>Goldbees!$M$10</f>
        <v>1.1085896275437625E-2</v>
      </c>
      <c r="F3" s="2">
        <f>SQRT(252)*E3</f>
        <v>0.17598314763039097</v>
      </c>
    </row>
    <row r="4" spans="2:12" x14ac:dyDescent="0.35">
      <c r="B4" t="s">
        <v>6</v>
      </c>
      <c r="C4" s="4">
        <f>Silverbees!$M$6</f>
        <v>0.39583378873661196</v>
      </c>
      <c r="D4" s="4">
        <f>Silverbees!$M$8</f>
        <v>0.37159270864742777</v>
      </c>
      <c r="E4" s="4">
        <f>Silverbees!$M$10</f>
        <v>2.1089510751295601E-2</v>
      </c>
      <c r="F4" s="2">
        <f t="shared" ref="F4:F12" si="0">SQRT(252)*E4</f>
        <v>0.33478560431970672</v>
      </c>
      <c r="J4" s="9"/>
      <c r="K4" s="9"/>
      <c r="L4" s="10"/>
    </row>
    <row r="5" spans="2:12" x14ac:dyDescent="0.35">
      <c r="B5" t="s">
        <v>8</v>
      </c>
      <c r="C5" s="4">
        <f>Autobees!$P$6</f>
        <v>0.21729515459116033</v>
      </c>
      <c r="D5" s="4">
        <f>Autobees!$P$8</f>
        <v>0.18581997726455257</v>
      </c>
      <c r="E5" s="4">
        <f>Autobees!$P$10</f>
        <v>1.1694925885305881E-2</v>
      </c>
      <c r="F5" s="2">
        <f t="shared" si="0"/>
        <v>0.18565119296310753</v>
      </c>
      <c r="K5" s="11"/>
      <c r="L5" s="12"/>
    </row>
    <row r="6" spans="2:12" x14ac:dyDescent="0.35">
      <c r="B6" t="s">
        <v>25</v>
      </c>
      <c r="C6" s="4">
        <f>Giltbees!$M$6</f>
        <v>5.9133958445242926E-2</v>
      </c>
      <c r="D6" s="4">
        <f>Giltbees!$M$8</f>
        <v>5.8325040600764266E-2</v>
      </c>
      <c r="E6" s="4">
        <f>Giltbees!$M$10</f>
        <v>2.8372538565185359E-3</v>
      </c>
      <c r="F6" s="2">
        <f t="shared" si="0"/>
        <v>4.5040008664241897E-2</v>
      </c>
      <c r="K6" s="11"/>
      <c r="L6" s="12"/>
    </row>
    <row r="7" spans="2:12" x14ac:dyDescent="0.35">
      <c r="B7" t="s">
        <v>12</v>
      </c>
      <c r="C7" s="4">
        <f>Bankbees!$M$6</f>
        <v>0.11134080332713397</v>
      </c>
      <c r="D7" s="4">
        <f>Bankbees!$M$8</f>
        <v>0.10374126366148073</v>
      </c>
      <c r="E7" s="4">
        <f>Bankbees!$M$10</f>
        <v>9.9119437646644406E-3</v>
      </c>
      <c r="F7" s="2">
        <f t="shared" si="0"/>
        <v>0.15734722926335662</v>
      </c>
      <c r="K7" s="13"/>
      <c r="L7" s="12"/>
    </row>
    <row r="8" spans="2:12" x14ac:dyDescent="0.35">
      <c r="B8" t="s">
        <v>13</v>
      </c>
      <c r="C8" s="4">
        <f>ITbees!$M$6</f>
        <v>6.1413950944597527E-2</v>
      </c>
      <c r="D8" s="4">
        <f>ITbees!$M$8</f>
        <v>3.8627621468075191E-2</v>
      </c>
      <c r="E8" s="4">
        <f>ITbees!$M$10</f>
        <v>1.2953211504116645E-2</v>
      </c>
      <c r="F8" s="2">
        <f t="shared" si="0"/>
        <v>0.20562585791708132</v>
      </c>
      <c r="K8" s="11"/>
      <c r="L8" s="12"/>
    </row>
    <row r="9" spans="2:12" x14ac:dyDescent="0.35">
      <c r="B9" t="s">
        <v>15</v>
      </c>
      <c r="C9" s="4">
        <f>Healthy!$M$6</f>
        <v>0.1470997138433762</v>
      </c>
      <c r="D9" s="4">
        <f>Healthy!$M$8</f>
        <v>0.1343351076353454</v>
      </c>
      <c r="E9" s="4">
        <f>Healthy!$M$10</f>
        <v>9.116413980808067E-3</v>
      </c>
      <c r="F9" s="2">
        <f t="shared" si="0"/>
        <v>0.14471858545158306</v>
      </c>
      <c r="J9" s="9"/>
      <c r="K9" s="14"/>
      <c r="L9" s="12"/>
    </row>
    <row r="10" spans="2:12" x14ac:dyDescent="0.35">
      <c r="B10" t="s">
        <v>26</v>
      </c>
      <c r="C10" s="4">
        <f>Commodity!$M$6</f>
        <v>0.17643207254639517</v>
      </c>
      <c r="D10" s="4">
        <f>Commodity!$M$8</f>
        <v>0.16683457984848471</v>
      </c>
      <c r="E10" s="4">
        <f>Commodity!$M$10</f>
        <v>1.0388264085969007E-2</v>
      </c>
      <c r="F10" s="2">
        <f t="shared" si="0"/>
        <v>0.16490857995082622</v>
      </c>
      <c r="J10" s="9"/>
      <c r="K10" s="14"/>
      <c r="L10" s="12"/>
    </row>
    <row r="11" spans="2:12" x14ac:dyDescent="0.35">
      <c r="B11" t="s">
        <v>27</v>
      </c>
      <c r="C11" s="4">
        <f>Hangseng!$M$6</f>
        <v>0.12042583737399354</v>
      </c>
      <c r="D11" s="4">
        <f>Hangseng!$M$8</f>
        <v>8.7918962246389398E-2</v>
      </c>
      <c r="E11" s="4">
        <f>Hangseng!$M$10</f>
        <v>1.6674538563398119E-2</v>
      </c>
      <c r="F11" s="2">
        <f t="shared" si="0"/>
        <v>0.26470009359304592</v>
      </c>
    </row>
    <row r="12" spans="2:12" x14ac:dyDescent="0.35">
      <c r="B12" t="s">
        <v>28</v>
      </c>
      <c r="C12" s="4">
        <f>Nasdaq!$M$6</f>
        <v>0.26644675495184789</v>
      </c>
      <c r="D12" s="4">
        <f>Nasdaq!$M$8</f>
        <v>0.25976138349096822</v>
      </c>
      <c r="E12" s="4">
        <f>Nasdaq!$M$10</f>
        <v>1.3115288908815666E-2</v>
      </c>
      <c r="F12" s="2">
        <f t="shared" si="0"/>
        <v>0.2081987569529396</v>
      </c>
    </row>
    <row r="13" spans="2:12" x14ac:dyDescent="0.35">
      <c r="F13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95730-E8A3-48BA-9E6A-F201BB089DF4}">
  <dimension ref="B2:L12"/>
  <sheetViews>
    <sheetView workbookViewId="0">
      <selection activeCell="G6" sqref="G6"/>
    </sheetView>
  </sheetViews>
  <sheetFormatPr defaultRowHeight="14.5" x14ac:dyDescent="0.35"/>
  <cols>
    <col min="1" max="1" width="8.7265625" style="7"/>
    <col min="2" max="2" width="14.36328125" style="7" bestFit="1" customWidth="1"/>
    <col min="3" max="3" width="9.54296875" style="7" bestFit="1" customWidth="1"/>
    <col min="4" max="4" width="10.26953125" style="7" bestFit="1" customWidth="1"/>
    <col min="5" max="5" width="9.6328125" style="7" bestFit="1" customWidth="1"/>
    <col min="6" max="6" width="8.453125" style="7" bestFit="1" customWidth="1"/>
    <col min="7" max="7" width="9.36328125" style="7" bestFit="1" customWidth="1"/>
    <col min="8" max="9" width="8.7265625" style="7"/>
    <col min="10" max="10" width="11.90625" style="7" bestFit="1" customWidth="1"/>
    <col min="11" max="11" width="14.36328125" style="7" bestFit="1" customWidth="1"/>
    <col min="12" max="16384" width="8.7265625" style="7"/>
  </cols>
  <sheetData>
    <row r="2" spans="2:12" x14ac:dyDescent="0.35">
      <c r="C2" s="7" t="s">
        <v>5</v>
      </c>
      <c r="D2" s="7" t="s">
        <v>6</v>
      </c>
      <c r="E2" s="7" t="s">
        <v>8</v>
      </c>
      <c r="F2" s="7" t="s">
        <v>25</v>
      </c>
      <c r="G2" s="7" t="s">
        <v>12</v>
      </c>
      <c r="H2" s="7" t="s">
        <v>13</v>
      </c>
      <c r="I2" s="7" t="s">
        <v>15</v>
      </c>
      <c r="J2" s="7" t="s">
        <v>26</v>
      </c>
      <c r="K2" s="7" t="s">
        <v>27</v>
      </c>
      <c r="L2" s="7" t="s">
        <v>28</v>
      </c>
    </row>
    <row r="3" spans="2:12" x14ac:dyDescent="0.35">
      <c r="B3" s="7" t="s">
        <v>5</v>
      </c>
      <c r="C3" s="7">
        <v>1</v>
      </c>
      <c r="D3" s="7">
        <f>CORREL(Goldbees!H179:H1242,Silverbees!H2:H1065)</f>
        <v>0.8041170448066185</v>
      </c>
      <c r="E3" s="7">
        <f>CORREL(Goldbees!H171:H1242,Autobees!H2:H1073)</f>
        <v>3.9170072762597458E-2</v>
      </c>
      <c r="F3" s="7">
        <f>CORREL(Goldbees!H2:H1239,Giltbees!H2:H1239)</f>
        <v>1.3618390424003547E-2</v>
      </c>
      <c r="G3" s="7">
        <f>CORREL(Goldbees!H2:H1242,Bankbees!H2:H1242)</f>
        <v>5.5789323393353553E-2</v>
      </c>
      <c r="H3" s="7">
        <f>CORREL(Goldbees!H2:H1242,ITbees!H2:H1242)</f>
        <v>1.3916586393064053E-2</v>
      </c>
      <c r="I3" s="7">
        <f>CORREL(Goldbees!H110:H1242,Healthy!H2:H1134)</f>
        <v>2.7608071129079991E-2</v>
      </c>
      <c r="J3" s="7">
        <f>CORREL(Goldbees!H396:H1242,Commodity!H2:H848)</f>
        <v>0.1784145562781565</v>
      </c>
      <c r="K3" s="7">
        <f>CORREL(Goldbees!H2:H1242,Hangseng!H2:H1242)</f>
        <v>0.15453216416927812</v>
      </c>
      <c r="L3" s="7">
        <f>CORREL(Goldbees!H20:H1242,Nasdaq!H2:H1224)</f>
        <v>8.9795715716923796E-2</v>
      </c>
    </row>
    <row r="4" spans="2:12" x14ac:dyDescent="0.35">
      <c r="B4" s="7" t="s">
        <v>6</v>
      </c>
      <c r="C4" s="7">
        <f>D$3</f>
        <v>0.8041170448066185</v>
      </c>
      <c r="D4" s="7">
        <v>1</v>
      </c>
      <c r="E4" s="7">
        <f>CORREL(Silverbees!H2:H1065,Autobees!H10:H1073)</f>
        <v>0.10924088435242461</v>
      </c>
      <c r="F4" s="7">
        <f>CORREL(Silverbees!H2:H1065,Giltbees!H176:H1239)</f>
        <v>2.5663642941163986E-3</v>
      </c>
      <c r="G4" s="7">
        <f>CORREL(Silverbees!H2:H1065,Bankbees!H179:H1242)</f>
        <v>0.14601604111579158</v>
      </c>
      <c r="H4" s="7">
        <f>CORREL(Silverbees!H2:H1065,ITbees!H179:H1242)</f>
        <v>0.11151836560219132</v>
      </c>
      <c r="I4" s="7">
        <f>CORREL(Silverbees!H2:H1065,Healthy!H71:H1134)</f>
        <v>8.8590727027629726E-2</v>
      </c>
      <c r="J4" s="7">
        <f>CORREL(Silverbees!H219:H1065,Commodity!H2:H848)</f>
        <v>0.23268892070507277</v>
      </c>
      <c r="K4" s="7">
        <f>CORREL(Silverbees!H2:H1065,Hangseng!H179:H1242)</f>
        <v>0.24254292925075904</v>
      </c>
      <c r="L4" s="7">
        <f>CORREL(Silverbees!H2:H1065,Nasdaq!H179:H1242)</f>
        <v>9.1920550969459627E-3</v>
      </c>
    </row>
    <row r="5" spans="2:12" x14ac:dyDescent="0.35">
      <c r="B5" s="7" t="s">
        <v>8</v>
      </c>
      <c r="C5" s="7">
        <f>E$3</f>
        <v>3.9170072762597458E-2</v>
      </c>
      <c r="D5" s="7">
        <f>E4</f>
        <v>0.10924088435242461</v>
      </c>
      <c r="E5" s="7">
        <v>1</v>
      </c>
      <c r="F5" s="7">
        <f>CORREL(Autobees!H2:H1073,Giltbees!H168:H1239)</f>
        <v>6.3627915904004642E-2</v>
      </c>
      <c r="G5" s="7">
        <f>CORREL(Autobees!H2:H1073,Bankbees!H171:H1242)</f>
        <v>0.61377167730565518</v>
      </c>
      <c r="H5" s="7">
        <f>CORREL(Autobees!H2:H1073,ITbees!H171:H1242)</f>
        <v>0.35042078995731946</v>
      </c>
      <c r="I5" s="7">
        <f>CORREL(Autobees!H2:H1073,Healthy!H63:H1134)</f>
        <v>0.48185374519223084</v>
      </c>
      <c r="J5" s="7">
        <f>CORREL(Autobees!H227:H1073,Commodity!H2:H848)</f>
        <v>0.62713817200664557</v>
      </c>
      <c r="K5" s="7">
        <f>CORREL(Autobees!H2:H1073,Hangseng!H171:H1242)</f>
        <v>0.16096424407790144</v>
      </c>
      <c r="L5" s="7">
        <f>CORREL(Autobees!H2:H1073,Nasdaq!H171:H1242)</f>
        <v>3.6726217818011615E-2</v>
      </c>
    </row>
    <row r="6" spans="2:12" x14ac:dyDescent="0.35">
      <c r="B6" s="7" t="s">
        <v>25</v>
      </c>
      <c r="C6" s="7">
        <f>F$3</f>
        <v>1.3618390424003547E-2</v>
      </c>
      <c r="D6" s="7">
        <f>F4</f>
        <v>2.5663642941163986E-3</v>
      </c>
      <c r="E6" s="7">
        <f>F5</f>
        <v>6.3627915904004642E-2</v>
      </c>
      <c r="F6" s="7">
        <v>1</v>
      </c>
      <c r="G6" s="7">
        <f>CORREL(Giltbees!H2:H1242,Bankbees!H2:H1242)</f>
        <v>1.8176664521309161E-2</v>
      </c>
      <c r="H6" s="7">
        <f>CORREL(Giltbees!H2:H1242,ITbees!H2:H1242)</f>
        <v>-8.6054140013779399E-3</v>
      </c>
      <c r="I6" s="7">
        <f>CORREL(Giltbees!H107:H1239,Healthy!H2:H1134)</f>
        <v>1.1692670904244213E-2</v>
      </c>
      <c r="J6" s="7">
        <f>CORREL(Giltbees!H393:H1239,Commodity!H2:H848)</f>
        <v>0.12143294258610414</v>
      </c>
      <c r="K6" s="7">
        <f>CORREL(Giltbees!H2:H1239,Hangseng!H2:H1239)</f>
        <v>6.8310588335009387E-2</v>
      </c>
      <c r="L6" s="7">
        <f>CORREL(Giltbees!H2:H1239,Nasdaq!H2:H1239)</f>
        <v>-3.2833086435104922E-2</v>
      </c>
    </row>
    <row r="7" spans="2:12" x14ac:dyDescent="0.35">
      <c r="B7" s="7" t="s">
        <v>12</v>
      </c>
      <c r="C7" s="7">
        <f>G$3</f>
        <v>5.5789323393353553E-2</v>
      </c>
      <c r="D7" s="7">
        <f>G4</f>
        <v>0.14601604111579158</v>
      </c>
      <c r="E7" s="7">
        <f>G5</f>
        <v>0.61377167730565518</v>
      </c>
      <c r="F7" s="7">
        <f>G6</f>
        <v>1.8176664521309161E-2</v>
      </c>
      <c r="G7" s="7">
        <v>1</v>
      </c>
      <c r="H7" s="7">
        <f>CORREL(Bankbees!H2:H1242,ITbees!H2:H1242)</f>
        <v>0.34825987309979045</v>
      </c>
      <c r="I7" s="7">
        <f>CORREL(Bankbees!H110:H1242,Healthy!H2:H1134)</f>
        <v>0.37353774369774251</v>
      </c>
      <c r="J7" s="7">
        <f>CORREL(Bankbees!H396:H1242,Commodity!H2:H848)</f>
        <v>0.63347751402975094</v>
      </c>
      <c r="K7" s="7">
        <f>CORREL(Bankbees!H2:H1242,Hangseng!H2:H1242)</f>
        <v>0.18039668328227468</v>
      </c>
      <c r="L7" s="7">
        <f>CORREL(Bankbees!H2:H1242,Nasdaq!H2:H1242)</f>
        <v>4.6452029518828271E-3</v>
      </c>
    </row>
    <row r="8" spans="2:12" x14ac:dyDescent="0.35">
      <c r="B8" s="7" t="s">
        <v>13</v>
      </c>
      <c r="C8" s="7">
        <f>H$3</f>
        <v>1.3916586393064053E-2</v>
      </c>
      <c r="D8" s="7">
        <f>H4</f>
        <v>0.11151836560219132</v>
      </c>
      <c r="E8" s="7">
        <f>H5</f>
        <v>0.35042078995731946</v>
      </c>
      <c r="F8" s="7">
        <f>H6</f>
        <v>-8.6054140013779399E-3</v>
      </c>
      <c r="G8" s="7">
        <f>H7</f>
        <v>0.34825987309979045</v>
      </c>
      <c r="H8" s="7">
        <v>1</v>
      </c>
      <c r="I8" s="7">
        <f>CORREL(ITbees!H110:H1242,Healthy!H2:H1134)</f>
        <v>0.36172567490514251</v>
      </c>
      <c r="J8" s="7">
        <f>CORREL(ITbees!H396:H1242,Commodity!H2:H848)</f>
        <v>0.30615895721953962</v>
      </c>
      <c r="K8" s="7">
        <f>CORREL(ITbees!H2:H1242,Hangseng!H2:H1242)</f>
        <v>0.15116710947895717</v>
      </c>
      <c r="L8" s="7">
        <f>CORREL(ITbees!H2:H1242,Nasdaq!H2:H1242)</f>
        <v>4.0528797816498513E-2</v>
      </c>
    </row>
    <row r="9" spans="2:12" x14ac:dyDescent="0.35">
      <c r="B9" s="7" t="s">
        <v>15</v>
      </c>
      <c r="C9" s="7">
        <f>I$3</f>
        <v>2.7608071129079991E-2</v>
      </c>
      <c r="D9" s="7">
        <f>I4</f>
        <v>8.8590727027629726E-2</v>
      </c>
      <c r="E9" s="7">
        <f>I5</f>
        <v>0.48185374519223084</v>
      </c>
      <c r="F9" s="7">
        <f>I6</f>
        <v>1.1692670904244213E-2</v>
      </c>
      <c r="G9" s="7">
        <f>I7</f>
        <v>0.37353774369774251</v>
      </c>
      <c r="H9" s="7">
        <f>I8</f>
        <v>0.36172567490514251</v>
      </c>
      <c r="I9" s="7">
        <v>1</v>
      </c>
      <c r="J9" s="7">
        <f>CORREL(Healthy!H288:H1134,Commodity!H2:H848)</f>
        <v>0.46510468228197799</v>
      </c>
      <c r="K9" s="7">
        <f>CORREL(Healthy!H2:H1134,Hangseng!H110:H1242)</f>
        <v>0.11565330708230692</v>
      </c>
      <c r="L9" s="7">
        <f>CORREL(Healthy!H2:H1134,Nasdaq!H110:H1242)</f>
        <v>3.8727797605016635E-2</v>
      </c>
    </row>
    <row r="10" spans="2:12" x14ac:dyDescent="0.35">
      <c r="B10" s="7" t="s">
        <v>26</v>
      </c>
      <c r="C10" s="7">
        <f>J$3</f>
        <v>0.1784145562781565</v>
      </c>
      <c r="D10" s="7">
        <f>J4</f>
        <v>0.23268892070507277</v>
      </c>
      <c r="E10" s="7">
        <f>J5</f>
        <v>0.62713817200664557</v>
      </c>
      <c r="F10" s="7">
        <f>J6</f>
        <v>0.12143294258610414</v>
      </c>
      <c r="G10" s="7">
        <f>J7</f>
        <v>0.63347751402975094</v>
      </c>
      <c r="H10" s="7">
        <f>J8</f>
        <v>0.30615895721953962</v>
      </c>
      <c r="I10" s="7">
        <f>J9</f>
        <v>0.46510468228197799</v>
      </c>
      <c r="J10" s="7">
        <v>1</v>
      </c>
      <c r="K10" s="7">
        <f>CORREL(Commodity!H2:H848,Hangseng!H396:H1242)</f>
        <v>0.24095057538072853</v>
      </c>
      <c r="L10" s="7">
        <f>CORREL(Commodity!H2:H848,Nasdaq!H396:H1242)</f>
        <v>5.3573521546039983E-2</v>
      </c>
    </row>
    <row r="11" spans="2:12" x14ac:dyDescent="0.35">
      <c r="B11" s="7" t="s">
        <v>27</v>
      </c>
      <c r="C11" s="7">
        <f>K$3</f>
        <v>0.15453216416927812</v>
      </c>
      <c r="D11" s="7">
        <f>K4</f>
        <v>0.24254292925075904</v>
      </c>
      <c r="E11" s="7">
        <f>K5</f>
        <v>0.16096424407790144</v>
      </c>
      <c r="F11" s="7">
        <f>K6</f>
        <v>6.8310588335009387E-2</v>
      </c>
      <c r="G11" s="7">
        <f>K7</f>
        <v>0.18039668328227468</v>
      </c>
      <c r="H11" s="7">
        <f>K8</f>
        <v>0.15116710947895717</v>
      </c>
      <c r="I11" s="7">
        <f>K9</f>
        <v>0.11565330708230692</v>
      </c>
      <c r="J11" s="7">
        <f>K10</f>
        <v>0.24095057538072853</v>
      </c>
      <c r="K11" s="7">
        <v>1</v>
      </c>
      <c r="L11" s="7">
        <f>CORREL(Hangseng!H2:H1242,Nasdaq!H2:H1242)</f>
        <v>3.3080837771508839E-3</v>
      </c>
    </row>
    <row r="12" spans="2:12" x14ac:dyDescent="0.35">
      <c r="B12" s="7" t="s">
        <v>28</v>
      </c>
      <c r="C12" s="7">
        <f>L$3</f>
        <v>8.9795715716923796E-2</v>
      </c>
      <c r="D12" s="7">
        <f>L4</f>
        <v>9.1920550969459627E-3</v>
      </c>
      <c r="E12" s="7">
        <f>L5</f>
        <v>3.6726217818011615E-2</v>
      </c>
      <c r="F12" s="7">
        <f>L6</f>
        <v>-3.2833086435104922E-2</v>
      </c>
      <c r="G12" s="7">
        <f>L7</f>
        <v>4.6452029518828271E-3</v>
      </c>
      <c r="H12" s="7">
        <f>L8</f>
        <v>4.0528797816498513E-2</v>
      </c>
      <c r="I12" s="7">
        <f>L9</f>
        <v>3.8727797605016635E-2</v>
      </c>
      <c r="J12" s="7">
        <f>L10</f>
        <v>5.3573521546039983E-2</v>
      </c>
      <c r="K12" s="7">
        <f>L11</f>
        <v>3.3080837771508839E-3</v>
      </c>
      <c r="L12" s="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C8078-632A-4EF6-8F0C-0FF91AB42AC1}">
  <dimension ref="B3:L15"/>
  <sheetViews>
    <sheetView workbookViewId="0">
      <selection activeCell="I15" sqref="I15"/>
    </sheetView>
  </sheetViews>
  <sheetFormatPr defaultColWidth="9.81640625" defaultRowHeight="14.5" x14ac:dyDescent="0.35"/>
  <cols>
    <col min="1" max="2" width="9.81640625" style="7"/>
    <col min="3" max="4" width="9.90625" style="7" bestFit="1" customWidth="1"/>
    <col min="5" max="5" width="13.54296875" style="7" bestFit="1" customWidth="1"/>
    <col min="6" max="7" width="9.90625" style="7" bestFit="1" customWidth="1"/>
    <col min="8" max="8" width="10" style="7" bestFit="1" customWidth="1"/>
    <col min="9" max="9" width="10.08984375" style="7" customWidth="1"/>
    <col min="10" max="10" width="12.453125" style="7" bestFit="1" customWidth="1"/>
    <col min="11" max="16384" width="9.81640625" style="7"/>
  </cols>
  <sheetData>
    <row r="3" spans="2:12" x14ac:dyDescent="0.35">
      <c r="C3" s="7" t="s">
        <v>34</v>
      </c>
      <c r="D3" s="7" t="s">
        <v>35</v>
      </c>
      <c r="E3" s="7" t="s">
        <v>36</v>
      </c>
      <c r="F3" s="7" t="s">
        <v>39</v>
      </c>
      <c r="G3" s="7" t="s">
        <v>37</v>
      </c>
      <c r="H3" s="7" t="s">
        <v>38</v>
      </c>
      <c r="I3" s="7" t="s">
        <v>40</v>
      </c>
      <c r="J3" s="7" t="s">
        <v>41</v>
      </c>
    </row>
    <row r="4" spans="2:12" x14ac:dyDescent="0.35">
      <c r="B4" s="7" t="s">
        <v>34</v>
      </c>
      <c r="C4" s="17">
        <f>'Portfolio Details'!E5*'Portfolio Details'!E5*Correlation!C3</f>
        <v>3.0970068249899983E-2</v>
      </c>
      <c r="D4" s="17">
        <f>'Portfolio Details'!E5*'Portfolio Details'!E6*Correlation!D3</f>
        <v>4.7375861926250748E-2</v>
      </c>
      <c r="E4" s="17">
        <f>'Portfolio Details'!E5*'Portfolio Details'!E7*Correlation!F3</f>
        <v>1.0794320961469099E-4</v>
      </c>
      <c r="F4" s="17">
        <f>'Portfolio Details'!E5*'Portfolio Details'!E8*Correlation!G3</f>
        <v>1.5448320656025897E-3</v>
      </c>
      <c r="G4" s="17">
        <f>'Portfolio Details'!E5*'Portfolio Details'!E9*Correlation!K3</f>
        <v>7.1985340433411522E-3</v>
      </c>
      <c r="H4" s="17">
        <f>'Portfolio Details'!E5*'Portfolio Details'!E10*Correlation!L3</f>
        <v>3.2900676639296116E-3</v>
      </c>
      <c r="I4" s="17">
        <f>'Portfolio Details'!E5*'Portfolio Details'!E11*Correlation!H3</f>
        <v>5.0359513796809931E-4</v>
      </c>
      <c r="J4" s="17">
        <f>'Portfolio Details'!E5*'Portfolio Details'!E12*Correlation!I3</f>
        <v>7.0312324417469516E-4</v>
      </c>
      <c r="L4" s="15"/>
    </row>
    <row r="5" spans="2:12" x14ac:dyDescent="0.35">
      <c r="B5" s="7" t="s">
        <v>35</v>
      </c>
      <c r="C5" s="17">
        <f>D4</f>
        <v>4.7375861926250748E-2</v>
      </c>
      <c r="D5" s="17">
        <f>'Portfolio Details'!E6*'Portfolio Details'!E6*Correlation!D4</f>
        <v>0.11208140085971123</v>
      </c>
      <c r="E5" s="17">
        <f>'Portfolio Details'!E6*'Portfolio Details'!E7*Correlation!F4</f>
        <v>3.8697556666965967E-5</v>
      </c>
      <c r="F5" s="17">
        <f>'Portfolio Details'!E6*'Portfolio Details'!E8*Correlation!G4</f>
        <v>7.691772743873275E-3</v>
      </c>
      <c r="G5" s="17">
        <f>'Portfolio Details'!E6*'Portfolio Details'!E9*Correlation!K4</f>
        <v>2.1493616138213517E-2</v>
      </c>
      <c r="H5" s="17">
        <f>'Portfolio Details'!E6*'Portfolio Details'!E10*Correlation!L4</f>
        <v>6.4070413411000302E-4</v>
      </c>
      <c r="I5" s="17">
        <f>'Portfolio Details'!E6*'Portfolio Details'!E11*Correlation!H4</f>
        <v>7.6769886460316553E-3</v>
      </c>
      <c r="J5" s="17">
        <f>'Portfolio Details'!E5*'Portfolio Details'!E12*Correlation!I4</f>
        <v>2.2562314875323062E-3</v>
      </c>
      <c r="L5" s="15"/>
    </row>
    <row r="6" spans="2:12" x14ac:dyDescent="0.35">
      <c r="B6" s="7" t="s">
        <v>36</v>
      </c>
      <c r="C6" s="17">
        <f>E4</f>
        <v>1.0794320961469099E-4</v>
      </c>
      <c r="D6" s="17">
        <f>E5</f>
        <v>3.8697556666965967E-5</v>
      </c>
      <c r="E6" s="17">
        <f>'Portfolio Details'!E7*'Portfolio Details'!E7*Correlation!F6</f>
        <v>2.0286023804749853E-3</v>
      </c>
      <c r="F6" s="17">
        <f>'Portfolio Details'!E7*'Portfolio Details'!E8*Correlation!G6</f>
        <v>1.2881657767762294E-4</v>
      </c>
      <c r="G6" s="17">
        <f>'Portfolio Details'!E7*'Portfolio Details'!E9*Correlation!K6</f>
        <v>8.1440529008556736E-4</v>
      </c>
      <c r="H6" s="17">
        <f>'Portfolio Details'!E7*'Portfolio Details'!E10*Correlation!L6</f>
        <v>-3.0788484176067795E-4</v>
      </c>
      <c r="I6" s="17">
        <f>'Portfolio Details'!E7*'Portfolio Details'!E11*Correlation!H6</f>
        <v>-7.9698098811233957E-5</v>
      </c>
      <c r="J6" s="17">
        <f>'Portfolio Details'!E7*'Portfolio Details'!E12*Correlation!I6</f>
        <v>7.6214306236495403E-5</v>
      </c>
      <c r="L6" s="15"/>
    </row>
    <row r="7" spans="2:12" x14ac:dyDescent="0.35">
      <c r="B7" s="7" t="s">
        <v>39</v>
      </c>
      <c r="C7" s="17">
        <f>F4</f>
        <v>1.5448320656025897E-3</v>
      </c>
      <c r="D7" s="17">
        <f>F5</f>
        <v>7.691772743873275E-3</v>
      </c>
      <c r="E7" s="17">
        <f>F6</f>
        <v>1.2881657767762294E-4</v>
      </c>
      <c r="F7" s="17">
        <f>'Portfolio Details'!E8*'Portfolio Details'!E8*Correlation!G7</f>
        <v>2.4758150556855308E-2</v>
      </c>
      <c r="G7" s="17">
        <f>'Portfolio Details'!E8*'Portfolio Details'!E9*Correlation!K7</f>
        <v>7.5134905260789099E-3</v>
      </c>
      <c r="H7" s="17">
        <f>'Portfolio Details'!E8*'Portfolio Details'!E10*Correlation!L7</f>
        <v>1.5217451468717689E-4</v>
      </c>
      <c r="I7" s="17">
        <f>'Portfolio Details'!E8*'Portfolio Details'!E11*Correlation!H7</f>
        <v>1.1267829440366492E-2</v>
      </c>
      <c r="J7" s="17">
        <f>'Portfolio Details'!E8*'Portfolio Details'!E12*Correlation!I7</f>
        <v>8.5058535280536241E-3</v>
      </c>
      <c r="L7" s="15"/>
    </row>
    <row r="8" spans="2:12" x14ac:dyDescent="0.35">
      <c r="B8" s="7" t="s">
        <v>37</v>
      </c>
      <c r="C8" s="17">
        <f>G4</f>
        <v>7.1985340433411522E-3</v>
      </c>
      <c r="D8" s="17">
        <f>G5</f>
        <v>2.1493616138213517E-2</v>
      </c>
      <c r="E8" s="17">
        <f>G6</f>
        <v>8.1440529008556736E-4</v>
      </c>
      <c r="F8" s="17">
        <f>G7</f>
        <v>7.5134905260789099E-3</v>
      </c>
      <c r="G8" s="17">
        <f>'Portfolio Details'!E9*'Portfolio Details'!E9*Correlation!K11</f>
        <v>7.0066139548167261E-2</v>
      </c>
      <c r="H8" s="17">
        <f>'Portfolio Details'!E9*'Portfolio Details'!E10*Correlation!L11</f>
        <v>1.8230925931131943E-4</v>
      </c>
      <c r="I8" s="17">
        <f>'Portfolio Details'!E9*'Portfolio Details'!E11*Correlation!H11</f>
        <v>8.2279023917569347E-3</v>
      </c>
      <c r="J8" s="17">
        <f>'Portfolio Details'!E9*'Portfolio Details'!E12*Correlation!I11</f>
        <v>4.4303339075763004E-3</v>
      </c>
      <c r="L8" s="15"/>
    </row>
    <row r="9" spans="2:12" x14ac:dyDescent="0.35">
      <c r="B9" s="7" t="s">
        <v>38</v>
      </c>
      <c r="C9" s="17">
        <f>H4</f>
        <v>3.2900676639296116E-3</v>
      </c>
      <c r="D9" s="17">
        <f>H5</f>
        <v>6.4070413411000302E-4</v>
      </c>
      <c r="E9" s="17">
        <f>H6</f>
        <v>-3.0788484176067795E-4</v>
      </c>
      <c r="F9" s="17">
        <f>H7</f>
        <v>1.5217451468717689E-4</v>
      </c>
      <c r="G9" s="17">
        <f>H8</f>
        <v>1.8230925931131943E-4</v>
      </c>
      <c r="H9" s="17">
        <f>'Portfolio Details'!E10*'Portfolio Details'!E10*Correlation!L12</f>
        <v>4.3346722396749214E-2</v>
      </c>
      <c r="I9" s="17">
        <f>'Portfolio Details'!E10*'Portfolio Details'!E11*Correlation!H12</f>
        <v>1.7350803093414489E-3</v>
      </c>
      <c r="J9" s="17">
        <f>'Portfolio Details'!E10*'Portfolio Details'!E12*Correlation!I12</f>
        <v>1.1668774337030387E-3</v>
      </c>
      <c r="L9" s="15"/>
    </row>
    <row r="10" spans="2:12" x14ac:dyDescent="0.35">
      <c r="B10" s="7" t="s">
        <v>40</v>
      </c>
      <c r="C10" s="17">
        <f>I4</f>
        <v>5.0359513796809931E-4</v>
      </c>
      <c r="D10" s="17">
        <f>I5</f>
        <v>7.6769886460316553E-3</v>
      </c>
      <c r="E10" s="17">
        <f>I6</f>
        <v>-7.9698098811233957E-5</v>
      </c>
      <c r="F10" s="17">
        <f>I7</f>
        <v>1.1267829440366492E-2</v>
      </c>
      <c r="G10" s="17">
        <f>I8</f>
        <v>8.2279023917569347E-3</v>
      </c>
      <c r="H10" s="17">
        <f>I9</f>
        <v>1.7350803093414489E-3</v>
      </c>
      <c r="I10" s="17">
        <f>'Portfolio Details'!E11*'Portfolio Details'!E11*1</f>
        <v>4.2281993444135718E-2</v>
      </c>
      <c r="J10" s="17">
        <f>'Portfolio Details'!E11*'Portfolio Details'!E12*Correlation!I8</f>
        <v>1.0764190416833916E-2</v>
      </c>
      <c r="L10" s="15"/>
    </row>
    <row r="11" spans="2:12" x14ac:dyDescent="0.35">
      <c r="B11" s="7" t="s">
        <v>41</v>
      </c>
      <c r="C11" s="17">
        <f>J4</f>
        <v>7.0312324417469516E-4</v>
      </c>
      <c r="D11" s="17">
        <f>J5</f>
        <v>2.2562314875323062E-3</v>
      </c>
      <c r="E11" s="17">
        <f>J6</f>
        <v>7.6214306236495403E-5</v>
      </c>
      <c r="F11" s="17">
        <f>J7</f>
        <v>8.5058535280536241E-3</v>
      </c>
      <c r="G11" s="17">
        <f>J8</f>
        <v>4.4303339075763004E-3</v>
      </c>
      <c r="H11" s="17">
        <f>J9</f>
        <v>1.1668774337030387E-3</v>
      </c>
      <c r="I11" s="17">
        <f>J10</f>
        <v>1.0764190416833916E-2</v>
      </c>
      <c r="J11" s="17">
        <f>'Portfolio Details'!E12*'Portfolio Details'!E12*Correlation!I9</f>
        <v>2.0943468975107148E-2</v>
      </c>
      <c r="L11" s="15"/>
    </row>
    <row r="14" spans="2:12" x14ac:dyDescent="0.35">
      <c r="I14" s="16"/>
    </row>
    <row r="15" spans="2:12" x14ac:dyDescent="0.35">
      <c r="I15" s="7">
        <f t="array" ref="I15">SQRT(SUM(MMULT(MMULT(TRANSPOSE('Portfolio Details'!D5:D12),Covariance!C4:J11),'Portfolio Details'!D5:D12)))</f>
        <v>9.977824589122733E-2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D9A73-F3F2-4455-A288-704A73778674}">
  <dimension ref="B1:M1242"/>
  <sheetViews>
    <sheetView topLeftCell="A175" workbookViewId="0">
      <selection activeCell="K25" sqref="K25:K1242"/>
    </sheetView>
  </sheetViews>
  <sheetFormatPr defaultRowHeight="14.5" x14ac:dyDescent="0.35"/>
  <cols>
    <col min="2" max="2" width="9.54296875" bestFit="1" customWidth="1"/>
    <col min="3" max="3" width="9.7265625" bestFit="1" customWidth="1"/>
    <col min="4" max="4" width="10.26953125" bestFit="1" customWidth="1"/>
    <col min="5" max="5" width="10.6328125" bestFit="1" customWidth="1"/>
    <col min="6" max="6" width="12.453125" bestFit="1" customWidth="1"/>
    <col min="8" max="8" width="13.36328125" style="2" bestFit="1" customWidth="1"/>
    <col min="9" max="9" width="15.81640625" bestFit="1" customWidth="1"/>
    <col min="10" max="10" width="13.36328125" bestFit="1" customWidth="1"/>
    <col min="12" max="12" width="22.90625" bestFit="1" customWidth="1"/>
  </cols>
  <sheetData>
    <row r="1" spans="2:13" s="33" customFormat="1" ht="43.5" x14ac:dyDescent="0.35">
      <c r="B1" s="33" t="s">
        <v>0</v>
      </c>
      <c r="C1" s="33" t="s">
        <v>1</v>
      </c>
      <c r="D1" s="33" t="s">
        <v>2</v>
      </c>
      <c r="E1" s="33" t="s">
        <v>3</v>
      </c>
      <c r="F1" s="33" t="s">
        <v>4</v>
      </c>
      <c r="H1" s="34" t="s">
        <v>20</v>
      </c>
      <c r="I1" s="33" t="s">
        <v>50</v>
      </c>
      <c r="J1" s="33" t="s">
        <v>57</v>
      </c>
      <c r="K1" s="3" t="s">
        <v>59</v>
      </c>
    </row>
    <row r="2" spans="2:13" x14ac:dyDescent="0.35">
      <c r="B2" t="s">
        <v>5</v>
      </c>
      <c r="C2" s="1">
        <v>44341</v>
      </c>
      <c r="D2">
        <v>42.2</v>
      </c>
      <c r="E2">
        <v>42.12</v>
      </c>
      <c r="F2">
        <v>42.14</v>
      </c>
      <c r="H2" s="2">
        <f>E2/D2-1</f>
        <v>-1.8957345971565287E-3</v>
      </c>
      <c r="I2" s="18">
        <f>H2*'Portfolio Details'!$D$5</f>
        <v>-3.7914691943130574E-4</v>
      </c>
      <c r="L2" s="59" t="s">
        <v>21</v>
      </c>
      <c r="M2" s="60">
        <f>AVERAGE(H2:H1242)</f>
        <v>9.7198184263994048E-4</v>
      </c>
    </row>
    <row r="3" spans="2:13" x14ac:dyDescent="0.35">
      <c r="B3" t="s">
        <v>5</v>
      </c>
      <c r="C3" s="1">
        <v>44342</v>
      </c>
      <c r="D3">
        <v>42.12</v>
      </c>
      <c r="E3">
        <v>42.64</v>
      </c>
      <c r="F3">
        <v>42.56</v>
      </c>
      <c r="H3" s="2">
        <f t="shared" ref="H3:H66" si="0">E3/D3-1</f>
        <v>1.2345679012345734E-2</v>
      </c>
      <c r="I3" s="18">
        <f>H3*'Portfolio Details'!$D$5</f>
        <v>2.469135802469147E-3</v>
      </c>
      <c r="L3" s="59"/>
      <c r="M3" s="61"/>
    </row>
    <row r="4" spans="2:13" x14ac:dyDescent="0.35">
      <c r="B4" t="s">
        <v>5</v>
      </c>
      <c r="C4" s="1">
        <v>44343</v>
      </c>
      <c r="D4">
        <v>42.64</v>
      </c>
      <c r="E4">
        <v>42.39</v>
      </c>
      <c r="F4">
        <v>42.44</v>
      </c>
      <c r="H4" s="2">
        <f t="shared" si="0"/>
        <v>-5.8630393996247365E-3</v>
      </c>
      <c r="I4" s="18">
        <f>H4*'Portfolio Details'!$D$5</f>
        <v>-1.1726078799249473E-3</v>
      </c>
      <c r="L4" s="59" t="s">
        <v>22</v>
      </c>
      <c r="M4" s="60">
        <f>M2*20</f>
        <v>1.943963685279881E-2</v>
      </c>
    </row>
    <row r="5" spans="2:13" x14ac:dyDescent="0.35">
      <c r="B5" t="s">
        <v>5</v>
      </c>
      <c r="C5" s="1">
        <v>44344</v>
      </c>
      <c r="D5">
        <v>42.39</v>
      </c>
      <c r="E5">
        <v>42.22</v>
      </c>
      <c r="F5">
        <v>42.2</v>
      </c>
      <c r="H5" s="2">
        <f t="shared" si="0"/>
        <v>-4.010379806558162E-3</v>
      </c>
      <c r="I5" s="18">
        <f>H5*'Portfolio Details'!$D$5</f>
        <v>-8.0207596131163248E-4</v>
      </c>
      <c r="L5" s="59"/>
      <c r="M5" s="61"/>
    </row>
    <row r="6" spans="2:13" x14ac:dyDescent="0.35">
      <c r="B6" t="s">
        <v>5</v>
      </c>
      <c r="C6" s="1">
        <v>44347</v>
      </c>
      <c r="D6">
        <v>42.22</v>
      </c>
      <c r="E6">
        <v>42.59</v>
      </c>
      <c r="F6">
        <v>42.49</v>
      </c>
      <c r="H6" s="2">
        <f t="shared" si="0"/>
        <v>8.7636191378495099E-3</v>
      </c>
      <c r="I6" s="18">
        <f>H6*'Portfolio Details'!$D$5</f>
        <v>1.752723827569902E-3</v>
      </c>
      <c r="L6" s="59" t="s">
        <v>23</v>
      </c>
      <c r="M6" s="60">
        <f>M2*252</f>
        <v>0.244939424345265</v>
      </c>
    </row>
    <row r="7" spans="2:13" x14ac:dyDescent="0.35">
      <c r="B7" t="s">
        <v>5</v>
      </c>
      <c r="C7" s="1">
        <v>44348</v>
      </c>
      <c r="D7">
        <v>42.59</v>
      </c>
      <c r="E7">
        <v>42.83</v>
      </c>
      <c r="F7">
        <v>42.82</v>
      </c>
      <c r="H7" s="2">
        <f t="shared" si="0"/>
        <v>5.6351256163418295E-3</v>
      </c>
      <c r="I7" s="18">
        <f>H7*'Portfolio Details'!$D$5</f>
        <v>1.127025123268366E-3</v>
      </c>
      <c r="L7" s="59"/>
      <c r="M7" s="61"/>
    </row>
    <row r="8" spans="2:13" x14ac:dyDescent="0.35">
      <c r="B8" t="s">
        <v>5</v>
      </c>
      <c r="C8" s="1">
        <v>44349</v>
      </c>
      <c r="D8">
        <v>42.83</v>
      </c>
      <c r="E8">
        <v>42.57</v>
      </c>
      <c r="F8">
        <v>42.65</v>
      </c>
      <c r="H8" s="2">
        <f t="shared" si="0"/>
        <v>-6.0705113238384012E-3</v>
      </c>
      <c r="I8" s="18">
        <f>H8*'Portfolio Details'!$D$5</f>
        <v>-1.2141022647676803E-3</v>
      </c>
      <c r="L8" s="59" t="s">
        <v>24</v>
      </c>
      <c r="M8" s="60">
        <f>(1+(E1242/E2-1))^(1/5)-1</f>
        <v>0.25380814110655714</v>
      </c>
    </row>
    <row r="9" spans="2:13" x14ac:dyDescent="0.35">
      <c r="B9" t="s">
        <v>5</v>
      </c>
      <c r="C9" s="1">
        <v>44350</v>
      </c>
      <c r="D9">
        <v>42.57</v>
      </c>
      <c r="E9">
        <v>42.51</v>
      </c>
      <c r="F9">
        <v>42.63</v>
      </c>
      <c r="H9" s="2">
        <f t="shared" si="0"/>
        <v>-1.4094432699084392E-3</v>
      </c>
      <c r="I9" s="18">
        <f>H9*'Portfolio Details'!$D$5</f>
        <v>-2.8188865398168786E-4</v>
      </c>
      <c r="L9" s="59"/>
      <c r="M9" s="61"/>
    </row>
    <row r="10" spans="2:13" x14ac:dyDescent="0.35">
      <c r="B10" t="s">
        <v>5</v>
      </c>
      <c r="C10" s="1">
        <v>44351</v>
      </c>
      <c r="D10">
        <v>42.51</v>
      </c>
      <c r="E10">
        <v>42.12</v>
      </c>
      <c r="F10">
        <v>42.07</v>
      </c>
      <c r="H10" s="2">
        <f t="shared" si="0"/>
        <v>-9.1743119266055606E-3</v>
      </c>
      <c r="I10" s="18">
        <f>H10*'Portfolio Details'!$D$5</f>
        <v>-1.8348623853211123E-3</v>
      </c>
      <c r="L10" t="s">
        <v>31</v>
      </c>
      <c r="M10" s="2">
        <f>_xlfn.STDEV.P(H2:H1242)</f>
        <v>1.1085896275437625E-2</v>
      </c>
    </row>
    <row r="11" spans="2:13" x14ac:dyDescent="0.35">
      <c r="B11" t="s">
        <v>5</v>
      </c>
      <c r="C11" s="1">
        <v>44354</v>
      </c>
      <c r="D11">
        <v>42.12</v>
      </c>
      <c r="E11">
        <v>42.28</v>
      </c>
      <c r="F11">
        <v>42.26</v>
      </c>
      <c r="H11" s="2">
        <f t="shared" si="0"/>
        <v>3.7986704653372172E-3</v>
      </c>
      <c r="I11" s="18">
        <f>H11*'Portfolio Details'!$D$5</f>
        <v>7.5973409306744348E-4</v>
      </c>
    </row>
    <row r="12" spans="2:13" x14ac:dyDescent="0.35">
      <c r="B12" t="s">
        <v>5</v>
      </c>
      <c r="C12" s="1">
        <v>44355</v>
      </c>
      <c r="D12">
        <v>42.28</v>
      </c>
      <c r="E12">
        <v>42.41</v>
      </c>
      <c r="F12">
        <v>42.51</v>
      </c>
      <c r="H12" s="2">
        <f t="shared" si="0"/>
        <v>3.0747398297066297E-3</v>
      </c>
      <c r="I12" s="18">
        <f>H12*'Portfolio Details'!$D$5</f>
        <v>6.1494796594132597E-4</v>
      </c>
    </row>
    <row r="13" spans="2:13" x14ac:dyDescent="0.35">
      <c r="B13" t="s">
        <v>5</v>
      </c>
      <c r="C13" s="1">
        <v>44356</v>
      </c>
      <c r="D13">
        <v>42.41</v>
      </c>
      <c r="E13">
        <v>42.5</v>
      </c>
      <c r="F13">
        <v>42.49</v>
      </c>
      <c r="H13" s="2">
        <f t="shared" si="0"/>
        <v>2.1221410044800493E-3</v>
      </c>
      <c r="I13" s="18">
        <f>H13*'Portfolio Details'!$D$5</f>
        <v>4.2442820089600987E-4</v>
      </c>
    </row>
    <row r="14" spans="2:13" x14ac:dyDescent="0.35">
      <c r="B14" t="s">
        <v>5</v>
      </c>
      <c r="C14" s="1">
        <v>44357</v>
      </c>
      <c r="D14">
        <v>42.5</v>
      </c>
      <c r="E14">
        <v>42.35</v>
      </c>
      <c r="F14">
        <v>42.37</v>
      </c>
      <c r="H14" s="2">
        <f t="shared" si="0"/>
        <v>-3.529411764705892E-3</v>
      </c>
      <c r="I14" s="18">
        <f>H14*'Portfolio Details'!$D$5</f>
        <v>-7.0588235294117847E-4</v>
      </c>
    </row>
    <row r="15" spans="2:13" x14ac:dyDescent="0.35">
      <c r="B15" t="s">
        <v>5</v>
      </c>
      <c r="C15" s="1">
        <v>44358</v>
      </c>
      <c r="D15">
        <v>42.35</v>
      </c>
      <c r="E15">
        <v>42.63</v>
      </c>
      <c r="F15">
        <v>42.67</v>
      </c>
      <c r="H15" s="2">
        <f t="shared" si="0"/>
        <v>6.6115702479339067E-3</v>
      </c>
      <c r="I15" s="18">
        <f>H15*'Portfolio Details'!$D$5</f>
        <v>1.3223140495867815E-3</v>
      </c>
      <c r="L15">
        <f>0.13^2</f>
        <v>1.6900000000000002E-2</v>
      </c>
    </row>
    <row r="16" spans="2:13" x14ac:dyDescent="0.35">
      <c r="B16" t="s">
        <v>5</v>
      </c>
      <c r="C16" s="1">
        <v>44361</v>
      </c>
      <c r="D16">
        <v>42.63</v>
      </c>
      <c r="E16">
        <v>42.03</v>
      </c>
      <c r="F16">
        <v>42.05</v>
      </c>
      <c r="H16" s="2">
        <f t="shared" si="0"/>
        <v>-1.4074595355383579E-2</v>
      </c>
      <c r="I16" s="18">
        <f>H16*'Portfolio Details'!$D$5</f>
        <v>-2.8149190710767161E-3</v>
      </c>
    </row>
    <row r="17" spans="2:11" x14ac:dyDescent="0.35">
      <c r="B17" t="s">
        <v>5</v>
      </c>
      <c r="C17" s="1">
        <v>44362</v>
      </c>
      <c r="D17">
        <v>42.03</v>
      </c>
      <c r="E17">
        <v>42.05</v>
      </c>
      <c r="F17">
        <v>42.05</v>
      </c>
      <c r="H17" s="2">
        <f t="shared" si="0"/>
        <v>4.7585058291677029E-4</v>
      </c>
      <c r="I17" s="18">
        <f>H17*'Portfolio Details'!$D$5</f>
        <v>9.5170116583354067E-5</v>
      </c>
    </row>
    <row r="18" spans="2:11" x14ac:dyDescent="0.35">
      <c r="B18" t="s">
        <v>5</v>
      </c>
      <c r="C18" s="1">
        <v>44363</v>
      </c>
      <c r="D18">
        <v>42.05</v>
      </c>
      <c r="E18">
        <v>42.09</v>
      </c>
      <c r="F18">
        <v>42.05</v>
      </c>
      <c r="H18" s="2">
        <f t="shared" si="0"/>
        <v>9.5124851367445196E-4</v>
      </c>
      <c r="I18" s="18">
        <f>H18*'Portfolio Details'!$D$5</f>
        <v>1.9024970273489041E-4</v>
      </c>
    </row>
    <row r="19" spans="2:11" x14ac:dyDescent="0.35">
      <c r="B19" t="s">
        <v>5</v>
      </c>
      <c r="C19" s="1">
        <v>44364</v>
      </c>
      <c r="D19">
        <v>42.09</v>
      </c>
      <c r="E19">
        <v>41.35</v>
      </c>
      <c r="F19">
        <v>41.38</v>
      </c>
      <c r="H19" s="2">
        <f t="shared" si="0"/>
        <v>-1.7581373247802401E-2</v>
      </c>
      <c r="I19" s="18">
        <f>H19*'Portfolio Details'!$D$5</f>
        <v>-3.5162746495604803E-3</v>
      </c>
    </row>
    <row r="20" spans="2:11" x14ac:dyDescent="0.35">
      <c r="B20" t="s">
        <v>5</v>
      </c>
      <c r="C20" s="1">
        <v>44365</v>
      </c>
      <c r="D20">
        <v>41.35</v>
      </c>
      <c r="E20">
        <v>40.96</v>
      </c>
      <c r="F20">
        <v>40.950000000000003</v>
      </c>
      <c r="H20" s="2">
        <f t="shared" si="0"/>
        <v>-9.4316807738815678E-3</v>
      </c>
      <c r="I20" s="18">
        <f>H20*'Portfolio Details'!$D$5</f>
        <v>-1.8863361547763137E-3</v>
      </c>
    </row>
    <row r="21" spans="2:11" x14ac:dyDescent="0.35">
      <c r="B21" t="s">
        <v>5</v>
      </c>
      <c r="C21" s="1">
        <v>44368</v>
      </c>
      <c r="D21">
        <v>40.96</v>
      </c>
      <c r="E21">
        <v>40.950000000000003</v>
      </c>
      <c r="F21">
        <v>40.79</v>
      </c>
      <c r="H21" s="2">
        <f t="shared" si="0"/>
        <v>-2.44140625E-4</v>
      </c>
      <c r="I21" s="18">
        <f>H21*'Portfolio Details'!$D$5</f>
        <v>-4.8828125000000003E-5</v>
      </c>
    </row>
    <row r="22" spans="2:11" x14ac:dyDescent="0.35">
      <c r="B22" t="s">
        <v>5</v>
      </c>
      <c r="C22" s="1">
        <v>44369</v>
      </c>
      <c r="D22">
        <v>40.950000000000003</v>
      </c>
      <c r="E22">
        <v>40.93</v>
      </c>
      <c r="F22">
        <v>40.93</v>
      </c>
      <c r="H22" s="2">
        <f t="shared" si="0"/>
        <v>-4.8840048840059769E-4</v>
      </c>
      <c r="I22" s="18">
        <f>H22*'Portfolio Details'!$D$5</f>
        <v>-9.768009768011954E-5</v>
      </c>
    </row>
    <row r="23" spans="2:11" x14ac:dyDescent="0.35">
      <c r="B23" t="s">
        <v>5</v>
      </c>
      <c r="C23" s="1">
        <v>44370</v>
      </c>
      <c r="D23">
        <v>40.93</v>
      </c>
      <c r="E23">
        <v>41</v>
      </c>
      <c r="F23">
        <v>40.96</v>
      </c>
      <c r="H23" s="2">
        <f t="shared" si="0"/>
        <v>1.7102369899828496E-3</v>
      </c>
      <c r="I23" s="18">
        <f>H23*'Portfolio Details'!$D$5</f>
        <v>3.4204739799656995E-4</v>
      </c>
    </row>
    <row r="24" spans="2:11" x14ac:dyDescent="0.35">
      <c r="B24" t="s">
        <v>5</v>
      </c>
      <c r="C24" s="1">
        <v>44371</v>
      </c>
      <c r="D24">
        <v>41</v>
      </c>
      <c r="E24">
        <v>40.9</v>
      </c>
      <c r="F24">
        <v>40.85</v>
      </c>
      <c r="H24" s="2">
        <f t="shared" si="0"/>
        <v>-2.4390243902439046E-3</v>
      </c>
      <c r="I24" s="18">
        <f>H24*'Portfolio Details'!$D$5</f>
        <v>-4.8780487804878092E-4</v>
      </c>
    </row>
    <row r="25" spans="2:11" x14ac:dyDescent="0.35">
      <c r="B25" t="s">
        <v>5</v>
      </c>
      <c r="C25" s="1">
        <v>44372</v>
      </c>
      <c r="D25">
        <v>40.9</v>
      </c>
      <c r="E25">
        <v>40.950000000000003</v>
      </c>
      <c r="F25">
        <v>40.880000000000003</v>
      </c>
      <c r="H25" s="2">
        <f t="shared" si="0"/>
        <v>1.2224938875307068E-3</v>
      </c>
      <c r="I25" s="18">
        <f>H25*'Portfolio Details'!$D$5</f>
        <v>2.4449877750614134E-4</v>
      </c>
      <c r="J25" s="2">
        <f>(INDEX(E2:E1500,MATCH(EDATE(C2,1),C2:C1500,1))/E2)-1</f>
        <v>-2.7777777777777679E-2</v>
      </c>
      <c r="K25" s="18">
        <f>J25*'Portfolio Details'!$D$5</f>
        <v>-5.5555555555555358E-3</v>
      </c>
    </row>
    <row r="26" spans="2:11" x14ac:dyDescent="0.35">
      <c r="B26" t="s">
        <v>5</v>
      </c>
      <c r="C26" s="1">
        <v>44375</v>
      </c>
      <c r="D26">
        <v>40.950000000000003</v>
      </c>
      <c r="E26">
        <v>40.82</v>
      </c>
      <c r="F26">
        <v>40.93</v>
      </c>
      <c r="H26" s="2">
        <f t="shared" si="0"/>
        <v>-3.1746031746032743E-3</v>
      </c>
      <c r="I26" s="18">
        <f>H26*'Portfolio Details'!$D$5</f>
        <v>-6.3492063492065487E-4</v>
      </c>
      <c r="J26" s="2">
        <f t="shared" ref="J26:J89" si="1">(INDEX(E3:E1501,MATCH(EDATE(C3,1),C3:C1501,1))/E3)-1</f>
        <v>-3.9634146341463339E-2</v>
      </c>
      <c r="K26" s="18">
        <f>J26*'Portfolio Details'!$D$5</f>
        <v>-7.9268292682926674E-3</v>
      </c>
    </row>
    <row r="27" spans="2:11" x14ac:dyDescent="0.35">
      <c r="B27" t="s">
        <v>5</v>
      </c>
      <c r="C27" s="1">
        <v>44376</v>
      </c>
      <c r="D27">
        <v>40.82</v>
      </c>
      <c r="E27">
        <v>40.729999999999997</v>
      </c>
      <c r="F27">
        <v>40.79</v>
      </c>
      <c r="H27" s="2">
        <f t="shared" si="0"/>
        <v>-2.2048015678589605E-3</v>
      </c>
      <c r="I27" s="18">
        <f>H27*'Portfolio Details'!$D$5</f>
        <v>-4.4096031357179213E-4</v>
      </c>
      <c r="J27" s="2">
        <f t="shared" si="1"/>
        <v>-3.3970276008492561E-2</v>
      </c>
      <c r="K27" s="18">
        <f>J27*'Portfolio Details'!$D$5</f>
        <v>-6.7940552016985123E-3</v>
      </c>
    </row>
    <row r="28" spans="2:11" x14ac:dyDescent="0.35">
      <c r="B28" t="s">
        <v>5</v>
      </c>
      <c r="C28" s="1">
        <v>44377</v>
      </c>
      <c r="D28">
        <v>40.729999999999997</v>
      </c>
      <c r="E28">
        <v>40.520000000000003</v>
      </c>
      <c r="F28">
        <v>40.51</v>
      </c>
      <c r="H28" s="2">
        <f t="shared" si="0"/>
        <v>-5.1559047385217882E-3</v>
      </c>
      <c r="I28" s="18">
        <f>H28*'Portfolio Details'!$D$5</f>
        <v>-1.0311809477043577E-3</v>
      </c>
      <c r="J28" s="2">
        <f t="shared" si="1"/>
        <v>-3.3159639981051647E-2</v>
      </c>
      <c r="K28" s="18">
        <f>J28*'Portfolio Details'!$D$5</f>
        <v>-6.6319279962103296E-3</v>
      </c>
    </row>
    <row r="29" spans="2:11" x14ac:dyDescent="0.35">
      <c r="B29" t="s">
        <v>5</v>
      </c>
      <c r="C29" s="1">
        <v>44378</v>
      </c>
      <c r="D29">
        <v>40.520000000000003</v>
      </c>
      <c r="E29">
        <v>40.909999999999997</v>
      </c>
      <c r="F29">
        <v>40.840000000000003</v>
      </c>
      <c r="H29" s="2">
        <f t="shared" si="0"/>
        <v>9.6248766041460154E-3</v>
      </c>
      <c r="I29" s="18">
        <f>H29*'Portfolio Details'!$D$5</f>
        <v>1.9249753208292033E-3</v>
      </c>
      <c r="J29" s="2">
        <f t="shared" si="1"/>
        <v>-4.8602958440948529E-2</v>
      </c>
      <c r="K29" s="18">
        <f>J29*'Portfolio Details'!$D$5</f>
        <v>-9.7205916881897073E-3</v>
      </c>
    </row>
    <row r="30" spans="2:11" x14ac:dyDescent="0.35">
      <c r="B30" t="s">
        <v>5</v>
      </c>
      <c r="C30" s="1">
        <v>44379</v>
      </c>
      <c r="D30">
        <v>40.909999999999997</v>
      </c>
      <c r="E30">
        <v>41.15</v>
      </c>
      <c r="F30">
        <v>41.1</v>
      </c>
      <c r="H30" s="2">
        <f t="shared" si="0"/>
        <v>5.8665362991934256E-3</v>
      </c>
      <c r="I30" s="18">
        <f>H30*'Portfolio Details'!$D$5</f>
        <v>1.1733072598386852E-3</v>
      </c>
      <c r="J30" s="2">
        <f t="shared" si="1"/>
        <v>-4.4828391314499227E-2</v>
      </c>
      <c r="K30" s="18">
        <f>J30*'Portfolio Details'!$D$5</f>
        <v>-8.9656782628998455E-3</v>
      </c>
    </row>
    <row r="31" spans="2:11" x14ac:dyDescent="0.35">
      <c r="B31" t="s">
        <v>5</v>
      </c>
      <c r="C31" s="1">
        <v>44382</v>
      </c>
      <c r="D31">
        <v>41.15</v>
      </c>
      <c r="E31">
        <v>41.2</v>
      </c>
      <c r="F31">
        <v>41.18</v>
      </c>
      <c r="H31" s="2">
        <f t="shared" si="0"/>
        <v>1.2150668286756705E-3</v>
      </c>
      <c r="I31" s="18">
        <f>H31*'Portfolio Details'!$D$5</f>
        <v>2.4301336573513411E-4</v>
      </c>
      <c r="J31" s="2">
        <f t="shared" si="1"/>
        <v>-3.3356824054498468E-2</v>
      </c>
      <c r="K31" s="18">
        <f>J31*'Portfolio Details'!$D$5</f>
        <v>-6.6713648108996937E-3</v>
      </c>
    </row>
    <row r="32" spans="2:11" x14ac:dyDescent="0.35">
      <c r="B32" t="s">
        <v>5</v>
      </c>
      <c r="C32" s="1">
        <v>44383</v>
      </c>
      <c r="D32">
        <v>41.2</v>
      </c>
      <c r="E32">
        <v>41.61</v>
      </c>
      <c r="F32">
        <v>41.5</v>
      </c>
      <c r="H32" s="2">
        <f t="shared" si="0"/>
        <v>9.9514563106795073E-3</v>
      </c>
      <c r="I32" s="18">
        <f>H32*'Portfolio Details'!$D$5</f>
        <v>1.9902912621359015E-3</v>
      </c>
      <c r="J32" s="2">
        <f t="shared" si="1"/>
        <v>-3.1992472359444801E-2</v>
      </c>
      <c r="K32" s="18">
        <f>J32*'Portfolio Details'!$D$5</f>
        <v>-6.3984944718889604E-3</v>
      </c>
    </row>
    <row r="33" spans="2:11" x14ac:dyDescent="0.35">
      <c r="B33" t="s">
        <v>5</v>
      </c>
      <c r="C33" s="1">
        <v>44384</v>
      </c>
      <c r="D33">
        <v>41.61</v>
      </c>
      <c r="E33">
        <v>41.72</v>
      </c>
      <c r="F33">
        <v>41.65</v>
      </c>
      <c r="H33" s="2">
        <f t="shared" si="0"/>
        <v>2.643595289593792E-3</v>
      </c>
      <c r="I33" s="18">
        <f>H33*'Portfolio Details'!$D$5</f>
        <v>5.2871905791875842E-4</v>
      </c>
      <c r="J33" s="2">
        <f t="shared" si="1"/>
        <v>-2.302943969610638E-2</v>
      </c>
      <c r="K33" s="18">
        <f>J33*'Portfolio Details'!$D$5</f>
        <v>-4.6058879392212758E-3</v>
      </c>
    </row>
    <row r="34" spans="2:11" x14ac:dyDescent="0.35">
      <c r="B34" t="s">
        <v>5</v>
      </c>
      <c r="C34" s="1">
        <v>44385</v>
      </c>
      <c r="D34">
        <v>41.72</v>
      </c>
      <c r="E34">
        <v>41.74</v>
      </c>
      <c r="F34">
        <v>41.72</v>
      </c>
      <c r="H34" s="2">
        <f t="shared" si="0"/>
        <v>4.7938638542666112E-4</v>
      </c>
      <c r="I34" s="18">
        <f>H34*'Portfolio Details'!$D$5</f>
        <v>9.5877277085332235E-5</v>
      </c>
      <c r="J34" s="2">
        <f t="shared" si="1"/>
        <v>-1.3245033112582849E-2</v>
      </c>
      <c r="K34" s="18">
        <f>J34*'Portfolio Details'!$D$5</f>
        <v>-2.6490066225165702E-3</v>
      </c>
    </row>
    <row r="35" spans="2:11" x14ac:dyDescent="0.35">
      <c r="B35" t="s">
        <v>5</v>
      </c>
      <c r="C35" s="1">
        <v>44386</v>
      </c>
      <c r="D35">
        <v>41.74</v>
      </c>
      <c r="E35">
        <v>41.58</v>
      </c>
      <c r="F35">
        <v>41.55</v>
      </c>
      <c r="H35" s="2">
        <f t="shared" si="0"/>
        <v>-3.833253473886078E-3</v>
      </c>
      <c r="I35" s="18">
        <f>H35*'Portfolio Details'!$D$5</f>
        <v>-7.6665069477721559E-4</v>
      </c>
      <c r="J35" s="2">
        <f t="shared" si="1"/>
        <v>-1.579816081112928E-2</v>
      </c>
      <c r="K35" s="18">
        <f>J35*'Portfolio Details'!$D$5</f>
        <v>-3.1596321622258563E-3</v>
      </c>
    </row>
    <row r="36" spans="2:11" x14ac:dyDescent="0.35">
      <c r="B36" t="s">
        <v>5</v>
      </c>
      <c r="C36" s="1">
        <v>44389</v>
      </c>
      <c r="D36">
        <v>41.58</v>
      </c>
      <c r="E36">
        <v>41.5</v>
      </c>
      <c r="F36">
        <v>41.49</v>
      </c>
      <c r="H36" s="2">
        <f t="shared" si="0"/>
        <v>-1.9240019240018835E-3</v>
      </c>
      <c r="I36" s="18">
        <f>H36*'Portfolio Details'!$D$5</f>
        <v>-3.848003848003767E-4</v>
      </c>
      <c r="J36" s="2">
        <f t="shared" si="1"/>
        <v>-2.1647058823529464E-2</v>
      </c>
      <c r="K36" s="18">
        <f>J36*'Portfolio Details'!$D$5</f>
        <v>-4.3294117647058932E-3</v>
      </c>
    </row>
    <row r="37" spans="2:11" x14ac:dyDescent="0.35">
      <c r="B37" t="s">
        <v>5</v>
      </c>
      <c r="C37" s="1">
        <v>44390</v>
      </c>
      <c r="D37">
        <v>41.5</v>
      </c>
      <c r="E37">
        <v>41.52</v>
      </c>
      <c r="F37">
        <v>41.57</v>
      </c>
      <c r="H37" s="2">
        <f t="shared" si="0"/>
        <v>4.8192771084343278E-4</v>
      </c>
      <c r="I37" s="18">
        <f>H37*'Portfolio Details'!$D$5</f>
        <v>9.6385542168686566E-5</v>
      </c>
      <c r="J37" s="2">
        <f t="shared" si="1"/>
        <v>-1.8181818181818299E-2</v>
      </c>
      <c r="K37" s="18">
        <f>J37*'Portfolio Details'!$D$5</f>
        <v>-3.6363636363636598E-3</v>
      </c>
    </row>
    <row r="38" spans="2:11" x14ac:dyDescent="0.35">
      <c r="B38" t="s">
        <v>5</v>
      </c>
      <c r="C38" s="1">
        <v>44391</v>
      </c>
      <c r="D38">
        <v>41.52</v>
      </c>
      <c r="E38">
        <v>41.64</v>
      </c>
      <c r="F38">
        <v>41.64</v>
      </c>
      <c r="H38" s="2">
        <f t="shared" si="0"/>
        <v>2.8901734104045396E-3</v>
      </c>
      <c r="I38" s="18">
        <f>H38*'Portfolio Details'!$D$5</f>
        <v>5.7803468208090798E-4</v>
      </c>
      <c r="J38" s="2">
        <f t="shared" si="1"/>
        <v>-2.4630541871921263E-2</v>
      </c>
      <c r="K38" s="18">
        <f>J38*'Portfolio Details'!$D$5</f>
        <v>-4.926108374384253E-3</v>
      </c>
    </row>
    <row r="39" spans="2:11" x14ac:dyDescent="0.35">
      <c r="B39" t="s">
        <v>5</v>
      </c>
      <c r="C39" s="1">
        <v>44392</v>
      </c>
      <c r="D39">
        <v>41.64</v>
      </c>
      <c r="E39">
        <v>41.98</v>
      </c>
      <c r="F39">
        <v>41.93</v>
      </c>
      <c r="H39" s="2">
        <f t="shared" si="0"/>
        <v>8.1652257444764231E-3</v>
      </c>
      <c r="I39" s="18">
        <f>H39*'Portfolio Details'!$D$5</f>
        <v>1.6330451488952846E-3</v>
      </c>
      <c r="J39" s="2">
        <f t="shared" si="1"/>
        <v>-9.2790863668807955E-3</v>
      </c>
      <c r="K39" s="18">
        <f>J39*'Portfolio Details'!$D$5</f>
        <v>-1.8558172733761592E-3</v>
      </c>
    </row>
    <row r="40" spans="2:11" x14ac:dyDescent="0.35">
      <c r="B40" t="s">
        <v>5</v>
      </c>
      <c r="C40" s="1">
        <v>44393</v>
      </c>
      <c r="D40">
        <v>41.98</v>
      </c>
      <c r="E40">
        <v>41.85</v>
      </c>
      <c r="F40">
        <v>41.87</v>
      </c>
      <c r="H40" s="2">
        <f t="shared" si="0"/>
        <v>-3.0967127203429534E-3</v>
      </c>
      <c r="I40" s="18">
        <f>H40*'Portfolio Details'!$D$5</f>
        <v>-6.1934254406859068E-4</v>
      </c>
      <c r="J40" s="2">
        <f t="shared" si="1"/>
        <v>-1.6646848989299023E-3</v>
      </c>
      <c r="K40" s="18">
        <f>J40*'Portfolio Details'!$D$5</f>
        <v>-3.3293697978598047E-4</v>
      </c>
    </row>
    <row r="41" spans="2:11" x14ac:dyDescent="0.35">
      <c r="B41" t="s">
        <v>5</v>
      </c>
      <c r="C41" s="1">
        <v>44396</v>
      </c>
      <c r="D41">
        <v>41.85</v>
      </c>
      <c r="E41">
        <v>41.62</v>
      </c>
      <c r="F41">
        <v>41.66</v>
      </c>
      <c r="H41" s="2">
        <f t="shared" si="0"/>
        <v>-5.4958183990443388E-3</v>
      </c>
      <c r="I41" s="18">
        <f>H41*'Portfolio Details'!$D$5</f>
        <v>-1.0991636798088678E-3</v>
      </c>
      <c r="J41" s="2">
        <f t="shared" si="1"/>
        <v>-5.7020669992873252E-3</v>
      </c>
      <c r="K41" s="18">
        <f>J41*'Portfolio Details'!$D$5</f>
        <v>-1.1404133998574651E-3</v>
      </c>
    </row>
    <row r="42" spans="2:11" x14ac:dyDescent="0.35">
      <c r="B42" t="s">
        <v>5</v>
      </c>
      <c r="C42" s="1">
        <v>44397</v>
      </c>
      <c r="D42">
        <v>41.62</v>
      </c>
      <c r="E42">
        <v>41.69</v>
      </c>
      <c r="F42">
        <v>41.79</v>
      </c>
      <c r="H42" s="2">
        <f t="shared" si="0"/>
        <v>1.6818837097549721E-3</v>
      </c>
      <c r="I42" s="18">
        <f>H42*'Portfolio Details'!$D$5</f>
        <v>3.3637674195099445E-4</v>
      </c>
      <c r="J42" s="2">
        <f t="shared" si="1"/>
        <v>1.2091898428053138E-2</v>
      </c>
      <c r="K42" s="18">
        <f>J42*'Portfolio Details'!$D$5</f>
        <v>2.4183796856106277E-3</v>
      </c>
    </row>
    <row r="43" spans="2:11" x14ac:dyDescent="0.35">
      <c r="B43" t="s">
        <v>5</v>
      </c>
      <c r="C43" s="1">
        <v>44399</v>
      </c>
      <c r="D43">
        <v>41.69</v>
      </c>
      <c r="E43">
        <v>41.3</v>
      </c>
      <c r="F43">
        <v>41.29</v>
      </c>
      <c r="H43" s="2">
        <f t="shared" si="0"/>
        <v>-9.3547613336532054E-3</v>
      </c>
      <c r="I43" s="18">
        <f>H43*'Portfolio Details'!$D$5</f>
        <v>-1.8709522667306412E-3</v>
      </c>
      <c r="J43" s="2">
        <f t="shared" si="1"/>
        <v>2.1728515625E-2</v>
      </c>
      <c r="K43" s="18">
        <f>J43*'Portfolio Details'!$D$5</f>
        <v>4.3457031250000002E-3</v>
      </c>
    </row>
    <row r="44" spans="2:11" x14ac:dyDescent="0.35">
      <c r="B44" t="s">
        <v>5</v>
      </c>
      <c r="C44" s="1">
        <v>44400</v>
      </c>
      <c r="D44">
        <v>41.3</v>
      </c>
      <c r="E44">
        <v>41.36</v>
      </c>
      <c r="F44">
        <v>41.41</v>
      </c>
      <c r="H44" s="2">
        <f t="shared" si="0"/>
        <v>1.4527845036320652E-3</v>
      </c>
      <c r="I44" s="18">
        <f>H44*'Portfolio Details'!$D$5</f>
        <v>2.9055690072641308E-4</v>
      </c>
      <c r="J44" s="2">
        <f t="shared" si="1"/>
        <v>1.8070818070818007E-2</v>
      </c>
      <c r="K44" s="18">
        <f>J44*'Portfolio Details'!$D$5</f>
        <v>3.6141636141636016E-3</v>
      </c>
    </row>
    <row r="45" spans="2:11" x14ac:dyDescent="0.35">
      <c r="B45" t="s">
        <v>5</v>
      </c>
      <c r="C45" s="1">
        <v>44403</v>
      </c>
      <c r="D45">
        <v>41.36</v>
      </c>
      <c r="E45">
        <v>41.4</v>
      </c>
      <c r="F45">
        <v>41.43</v>
      </c>
      <c r="H45" s="2">
        <f t="shared" si="0"/>
        <v>9.6711798839455021E-4</v>
      </c>
      <c r="I45" s="18">
        <f>H45*'Portfolio Details'!$D$5</f>
        <v>1.9342359767891005E-4</v>
      </c>
      <c r="J45" s="2">
        <f t="shared" si="1"/>
        <v>9.0398240899094429E-3</v>
      </c>
      <c r="K45" s="18">
        <f>J45*'Portfolio Details'!$D$5</f>
        <v>1.8079648179818886E-3</v>
      </c>
    </row>
    <row r="46" spans="2:11" x14ac:dyDescent="0.35">
      <c r="B46" t="s">
        <v>5</v>
      </c>
      <c r="C46" s="1">
        <v>44404</v>
      </c>
      <c r="D46">
        <v>41.4</v>
      </c>
      <c r="E46">
        <v>41.35</v>
      </c>
      <c r="F46">
        <v>41.33</v>
      </c>
      <c r="H46" s="2">
        <f t="shared" si="0"/>
        <v>-1.2077294685989282E-3</v>
      </c>
      <c r="I46" s="18">
        <f>H46*'Portfolio Details'!$D$5</f>
        <v>-2.4154589371978564E-4</v>
      </c>
      <c r="J46" s="2">
        <f t="shared" si="1"/>
        <v>8.7804878048780566E-3</v>
      </c>
      <c r="K46" s="18">
        <f>J46*'Portfolio Details'!$D$5</f>
        <v>1.7560975609756113E-3</v>
      </c>
    </row>
    <row r="47" spans="2:11" x14ac:dyDescent="0.35">
      <c r="B47" t="s">
        <v>5</v>
      </c>
      <c r="C47" s="1">
        <v>44405</v>
      </c>
      <c r="D47">
        <v>41.35</v>
      </c>
      <c r="E47">
        <v>41.37</v>
      </c>
      <c r="F47">
        <v>41.41</v>
      </c>
      <c r="H47" s="2">
        <f t="shared" si="0"/>
        <v>4.8367593712206336E-4</v>
      </c>
      <c r="I47" s="18">
        <f>H47*'Portfolio Details'!$D$5</f>
        <v>9.6735187424412675E-5</v>
      </c>
      <c r="J47" s="2">
        <f t="shared" si="1"/>
        <v>1.1246943765281125E-2</v>
      </c>
      <c r="K47" s="18">
        <f>J47*'Portfolio Details'!$D$5</f>
        <v>2.2493887530562252E-3</v>
      </c>
    </row>
    <row r="48" spans="2:11" x14ac:dyDescent="0.35">
      <c r="B48" t="s">
        <v>5</v>
      </c>
      <c r="C48" s="1">
        <v>44406</v>
      </c>
      <c r="D48">
        <v>41.37</v>
      </c>
      <c r="E48">
        <v>41.68</v>
      </c>
      <c r="F48">
        <v>41.6</v>
      </c>
      <c r="H48" s="2">
        <f t="shared" si="0"/>
        <v>7.4933526710176945E-3</v>
      </c>
      <c r="I48" s="18">
        <f>H48*'Portfolio Details'!$D$5</f>
        <v>1.4986705342035389E-3</v>
      </c>
      <c r="J48" s="2">
        <f t="shared" si="1"/>
        <v>1.0012210012209977E-2</v>
      </c>
      <c r="K48" s="18">
        <f>J48*'Portfolio Details'!$D$5</f>
        <v>2.0024420024419955E-3</v>
      </c>
    </row>
    <row r="49" spans="2:11" x14ac:dyDescent="0.35">
      <c r="B49" t="s">
        <v>5</v>
      </c>
      <c r="C49" s="1">
        <v>44407</v>
      </c>
      <c r="D49">
        <v>41.68</v>
      </c>
      <c r="E49">
        <v>41.92</v>
      </c>
      <c r="F49">
        <v>41.9</v>
      </c>
      <c r="H49" s="2">
        <f t="shared" si="0"/>
        <v>5.7581573896352545E-3</v>
      </c>
      <c r="I49" s="18">
        <f>H49*'Portfolio Details'!$D$5</f>
        <v>1.151631477927051E-3</v>
      </c>
      <c r="J49" s="2">
        <f t="shared" si="1"/>
        <v>1.3473787359137512E-2</v>
      </c>
      <c r="K49" s="18">
        <f>J49*'Portfolio Details'!$D$5</f>
        <v>2.6947574718275027E-3</v>
      </c>
    </row>
    <row r="50" spans="2:11" x14ac:dyDescent="0.35">
      <c r="B50" t="s">
        <v>5</v>
      </c>
      <c r="C50" s="1">
        <v>44410</v>
      </c>
      <c r="D50">
        <v>41.92</v>
      </c>
      <c r="E50">
        <v>41.53</v>
      </c>
      <c r="F50">
        <v>41.6</v>
      </c>
      <c r="H50" s="2">
        <f t="shared" si="0"/>
        <v>-9.3034351145038219E-3</v>
      </c>
      <c r="I50" s="18">
        <f>H50*'Portfolio Details'!$D$5</f>
        <v>-1.8606870229007644E-3</v>
      </c>
      <c r="J50" s="2">
        <f t="shared" si="1"/>
        <v>2.3324330959980433E-2</v>
      </c>
      <c r="K50" s="18">
        <f>J50*'Portfolio Details'!$D$5</f>
        <v>4.6648661919960867E-3</v>
      </c>
    </row>
    <row r="51" spans="2:11" x14ac:dyDescent="0.35">
      <c r="B51" t="s">
        <v>5</v>
      </c>
      <c r="C51" s="1">
        <v>44411</v>
      </c>
      <c r="D51">
        <v>41.53</v>
      </c>
      <c r="E51">
        <v>41.48</v>
      </c>
      <c r="F51">
        <v>41.53</v>
      </c>
      <c r="H51" s="2">
        <f t="shared" si="0"/>
        <v>-1.203948952564482E-3</v>
      </c>
      <c r="I51" s="18">
        <f>H51*'Portfolio Details'!$D$5</f>
        <v>-2.407897905128964E-4</v>
      </c>
      <c r="J51" s="2">
        <f t="shared" si="1"/>
        <v>3.4550839091806562E-2</v>
      </c>
      <c r="K51" s="18">
        <f>J51*'Portfolio Details'!$D$5</f>
        <v>6.9101678183613128E-3</v>
      </c>
    </row>
    <row r="52" spans="2:11" x14ac:dyDescent="0.35">
      <c r="B52" t="s">
        <v>5</v>
      </c>
      <c r="C52" s="1">
        <v>44412</v>
      </c>
      <c r="D52">
        <v>41.48</v>
      </c>
      <c r="E52">
        <v>41.53</v>
      </c>
      <c r="F52">
        <v>41.53</v>
      </c>
      <c r="H52" s="2">
        <f t="shared" si="0"/>
        <v>1.2054001928640812E-3</v>
      </c>
      <c r="I52" s="18">
        <f>H52*'Portfolio Details'!$D$5</f>
        <v>2.4108003857281624E-4</v>
      </c>
      <c r="J52" s="2">
        <f t="shared" si="1"/>
        <v>2.4688340259105379E-2</v>
      </c>
      <c r="K52" s="18">
        <f>J52*'Portfolio Details'!$D$5</f>
        <v>4.9376680518210762E-3</v>
      </c>
    </row>
    <row r="53" spans="2:11" x14ac:dyDescent="0.35">
      <c r="B53" t="s">
        <v>5</v>
      </c>
      <c r="C53" s="1">
        <v>44413</v>
      </c>
      <c r="D53">
        <v>41.53</v>
      </c>
      <c r="E53">
        <v>41.56</v>
      </c>
      <c r="F53">
        <v>41.58</v>
      </c>
      <c r="H53" s="2">
        <f t="shared" si="0"/>
        <v>7.2236937153857816E-4</v>
      </c>
      <c r="I53" s="18">
        <f>H53*'Portfolio Details'!$D$5</f>
        <v>1.4447387430771563E-4</v>
      </c>
      <c r="J53" s="2">
        <f t="shared" si="1"/>
        <v>9.2345078979343409E-3</v>
      </c>
      <c r="K53" s="18">
        <f>J53*'Portfolio Details'!$D$5</f>
        <v>1.8469015795868683E-3</v>
      </c>
    </row>
    <row r="54" spans="2:11" x14ac:dyDescent="0.35">
      <c r="B54" t="s">
        <v>5</v>
      </c>
      <c r="C54" s="1">
        <v>44414</v>
      </c>
      <c r="D54">
        <v>41.56</v>
      </c>
      <c r="E54">
        <v>41.3</v>
      </c>
      <c r="F54">
        <v>41.33</v>
      </c>
      <c r="H54" s="2">
        <f t="shared" si="0"/>
        <v>-6.2560153994226653E-3</v>
      </c>
      <c r="I54" s="18">
        <f>H54*'Portfolio Details'!$D$5</f>
        <v>-1.2512030798845332E-3</v>
      </c>
      <c r="J54" s="2">
        <f t="shared" si="1"/>
        <v>8.7378640776698546E-3</v>
      </c>
      <c r="K54" s="18">
        <f>J54*'Portfolio Details'!$D$5</f>
        <v>1.7475728155339711E-3</v>
      </c>
    </row>
    <row r="55" spans="2:11" x14ac:dyDescent="0.35">
      <c r="B55" t="s">
        <v>5</v>
      </c>
      <c r="C55" s="1">
        <v>44417</v>
      </c>
      <c r="D55">
        <v>41.3</v>
      </c>
      <c r="E55">
        <v>40.36</v>
      </c>
      <c r="F55">
        <v>40.340000000000003</v>
      </c>
      <c r="H55" s="2">
        <f t="shared" si="0"/>
        <v>-2.2760290556900653E-2</v>
      </c>
      <c r="I55" s="18">
        <f>H55*'Portfolio Details'!$D$5</f>
        <v>-4.5520581113801311E-3</v>
      </c>
      <c r="J55" s="2">
        <f t="shared" si="1"/>
        <v>-7.4501321797645348E-3</v>
      </c>
      <c r="K55" s="18">
        <f>J55*'Portfolio Details'!$D$5</f>
        <v>-1.490026435952907E-3</v>
      </c>
    </row>
    <row r="56" spans="2:11" x14ac:dyDescent="0.35">
      <c r="B56" t="s">
        <v>5</v>
      </c>
      <c r="C56" s="1">
        <v>44418</v>
      </c>
      <c r="D56">
        <v>40.36</v>
      </c>
      <c r="E56">
        <v>40.22</v>
      </c>
      <c r="F56">
        <v>40.29</v>
      </c>
      <c r="H56" s="2">
        <f t="shared" si="0"/>
        <v>-3.4687809712586892E-3</v>
      </c>
      <c r="I56" s="18">
        <f>H56*'Portfolio Details'!$D$5</f>
        <v>-6.9375619425173787E-4</v>
      </c>
      <c r="J56" s="2">
        <f t="shared" si="1"/>
        <v>-1.0067114093959773E-2</v>
      </c>
      <c r="K56" s="18">
        <f>J56*'Portfolio Details'!$D$5</f>
        <v>-2.0134228187919548E-3</v>
      </c>
    </row>
    <row r="57" spans="2:11" x14ac:dyDescent="0.35">
      <c r="B57" t="s">
        <v>5</v>
      </c>
      <c r="C57" s="1">
        <v>44419</v>
      </c>
      <c r="D57">
        <v>40.22</v>
      </c>
      <c r="E57">
        <v>40.26</v>
      </c>
      <c r="F57">
        <v>40.22</v>
      </c>
      <c r="H57" s="2">
        <f t="shared" si="0"/>
        <v>9.9453008453509462E-4</v>
      </c>
      <c r="I57" s="18">
        <f>H57*'Portfolio Details'!$D$5</f>
        <v>1.9890601690701894E-4</v>
      </c>
      <c r="J57" s="2">
        <f t="shared" si="1"/>
        <v>-1.0541447053186492E-2</v>
      </c>
      <c r="K57" s="18">
        <f>J57*'Portfolio Details'!$D$5</f>
        <v>-2.1082894106372986E-3</v>
      </c>
    </row>
    <row r="58" spans="2:11" x14ac:dyDescent="0.35">
      <c r="B58" t="s">
        <v>5</v>
      </c>
      <c r="C58" s="1">
        <v>44420</v>
      </c>
      <c r="D58">
        <v>40.26</v>
      </c>
      <c r="E58">
        <v>40.56</v>
      </c>
      <c r="F58">
        <v>40.549999999999997</v>
      </c>
      <c r="H58" s="2">
        <f t="shared" si="0"/>
        <v>7.4515648286141989E-3</v>
      </c>
      <c r="I58" s="18">
        <f>H58*'Portfolio Details'!$D$5</f>
        <v>1.49031296572284E-3</v>
      </c>
      <c r="J58" s="2">
        <f t="shared" si="1"/>
        <v>-2.9341029341029334E-2</v>
      </c>
      <c r="K58" s="18">
        <f>J58*'Portfolio Details'!$D$5</f>
        <v>-5.868205868205867E-3</v>
      </c>
    </row>
    <row r="59" spans="2:11" x14ac:dyDescent="0.35">
      <c r="B59" t="s">
        <v>5</v>
      </c>
      <c r="C59" s="1">
        <v>44421</v>
      </c>
      <c r="D59">
        <v>40.56</v>
      </c>
      <c r="E59">
        <v>40.5</v>
      </c>
      <c r="F59">
        <v>40.5</v>
      </c>
      <c r="H59" s="2">
        <f t="shared" si="0"/>
        <v>-1.4792899408284654E-3</v>
      </c>
      <c r="I59" s="18">
        <f>H59*'Portfolio Details'!$D$5</f>
        <v>-2.9585798816569311E-4</v>
      </c>
      <c r="J59" s="2">
        <f t="shared" si="1"/>
        <v>-2.2650602409638454E-2</v>
      </c>
      <c r="K59" s="18">
        <f>J59*'Portfolio Details'!$D$5</f>
        <v>-4.5301204819276908E-3</v>
      </c>
    </row>
    <row r="60" spans="2:11" x14ac:dyDescent="0.35">
      <c r="B60" t="s">
        <v>5</v>
      </c>
      <c r="C60" s="1">
        <v>44424</v>
      </c>
      <c r="D60">
        <v>40.5</v>
      </c>
      <c r="E60">
        <v>40.78</v>
      </c>
      <c r="F60">
        <v>40.799999999999997</v>
      </c>
      <c r="H60" s="2">
        <f t="shared" si="0"/>
        <v>6.9135802469135754E-3</v>
      </c>
      <c r="I60" s="18">
        <f>H60*'Portfolio Details'!$D$5</f>
        <v>1.3827160493827151E-3</v>
      </c>
      <c r="J60" s="2">
        <f t="shared" si="1"/>
        <v>-2.4566473988439363E-2</v>
      </c>
      <c r="K60" s="18">
        <f>J60*'Portfolio Details'!$D$5</f>
        <v>-4.9132947976878727E-3</v>
      </c>
    </row>
    <row r="61" spans="2:11" x14ac:dyDescent="0.35">
      <c r="B61" t="s">
        <v>5</v>
      </c>
      <c r="C61" s="1">
        <v>44425</v>
      </c>
      <c r="D61">
        <v>40.78</v>
      </c>
      <c r="E61">
        <v>41.18</v>
      </c>
      <c r="F61">
        <v>41.07</v>
      </c>
      <c r="H61" s="2">
        <f t="shared" si="0"/>
        <v>9.8087297694948727E-3</v>
      </c>
      <c r="I61" s="18">
        <f>H61*'Portfolio Details'!$D$5</f>
        <v>1.9617459538989745E-3</v>
      </c>
      <c r="J61" s="2">
        <f t="shared" si="1"/>
        <v>-2.7377521613832889E-2</v>
      </c>
      <c r="K61" s="18">
        <f>J61*'Portfolio Details'!$D$5</f>
        <v>-5.4755043227665782E-3</v>
      </c>
    </row>
    <row r="62" spans="2:11" x14ac:dyDescent="0.35">
      <c r="B62" t="s">
        <v>5</v>
      </c>
      <c r="C62" s="1">
        <v>44426</v>
      </c>
      <c r="D62">
        <v>41.18</v>
      </c>
      <c r="E62">
        <v>41.03</v>
      </c>
      <c r="F62">
        <v>41.07</v>
      </c>
      <c r="H62" s="2">
        <f t="shared" si="0"/>
        <v>-3.6425449247207142E-3</v>
      </c>
      <c r="I62" s="18">
        <f>H62*'Portfolio Details'!$D$5</f>
        <v>-7.2850898494414285E-4</v>
      </c>
      <c r="J62" s="2">
        <f t="shared" si="1"/>
        <v>-3.5254883277751281E-2</v>
      </c>
      <c r="K62" s="18">
        <f>J62*'Portfolio Details'!$D$5</f>
        <v>-7.0509766555502569E-3</v>
      </c>
    </row>
    <row r="63" spans="2:11" x14ac:dyDescent="0.35">
      <c r="B63" t="s">
        <v>5</v>
      </c>
      <c r="C63" s="1">
        <v>44428</v>
      </c>
      <c r="D63">
        <v>41.03</v>
      </c>
      <c r="E63">
        <v>40.97</v>
      </c>
      <c r="F63">
        <v>41.04</v>
      </c>
      <c r="H63" s="2">
        <f t="shared" si="0"/>
        <v>-1.4623446258835715E-3</v>
      </c>
      <c r="I63" s="18">
        <f>H63*'Portfolio Details'!$D$5</f>
        <v>-2.9246892517671431E-4</v>
      </c>
      <c r="J63" s="2">
        <f t="shared" si="1"/>
        <v>-2.5567502986857837E-2</v>
      </c>
      <c r="K63" s="18">
        <f>J63*'Portfolio Details'!$D$5</f>
        <v>-5.113500597371568E-3</v>
      </c>
    </row>
    <row r="64" spans="2:11" x14ac:dyDescent="0.35">
      <c r="B64" t="s">
        <v>5</v>
      </c>
      <c r="C64" s="1">
        <v>44431</v>
      </c>
      <c r="D64">
        <v>40.97</v>
      </c>
      <c r="E64">
        <v>41.01</v>
      </c>
      <c r="F64">
        <v>41.01</v>
      </c>
      <c r="H64" s="2">
        <f t="shared" si="0"/>
        <v>9.763241396143485E-4</v>
      </c>
      <c r="I64" s="18">
        <f>H64*'Portfolio Details'!$D$5</f>
        <v>1.952648279228697E-4</v>
      </c>
      <c r="J64" s="2">
        <f t="shared" si="1"/>
        <v>-1.4175876982220004E-2</v>
      </c>
      <c r="K64" s="18">
        <f>J64*'Portfolio Details'!$D$5</f>
        <v>-2.835175396444001E-3</v>
      </c>
    </row>
    <row r="65" spans="2:11" x14ac:dyDescent="0.35">
      <c r="B65" t="s">
        <v>5</v>
      </c>
      <c r="C65" s="1">
        <v>44432</v>
      </c>
      <c r="D65">
        <v>41.01</v>
      </c>
      <c r="E65">
        <v>41.18</v>
      </c>
      <c r="F65">
        <v>41.15</v>
      </c>
      <c r="H65" s="2">
        <f t="shared" si="0"/>
        <v>4.1453304072178732E-3</v>
      </c>
      <c r="I65" s="18">
        <f>H65*'Portfolio Details'!$D$5</f>
        <v>8.290660814435747E-4</v>
      </c>
      <c r="J65" s="2">
        <f t="shared" si="1"/>
        <v>-1.7270328615974995E-2</v>
      </c>
      <c r="K65" s="18">
        <f>J65*'Portfolio Details'!$D$5</f>
        <v>-3.4540657231949992E-3</v>
      </c>
    </row>
    <row r="66" spans="2:11" x14ac:dyDescent="0.35">
      <c r="B66" t="s">
        <v>5</v>
      </c>
      <c r="C66" s="1">
        <v>44433</v>
      </c>
      <c r="D66">
        <v>41.18</v>
      </c>
      <c r="E66">
        <v>41.04</v>
      </c>
      <c r="F66">
        <v>41.07</v>
      </c>
      <c r="H66" s="2">
        <f t="shared" si="0"/>
        <v>-3.399708596406037E-3</v>
      </c>
      <c r="I66" s="18">
        <f>H66*'Portfolio Details'!$D$5</f>
        <v>-6.7994171928120739E-4</v>
      </c>
      <c r="J66" s="2">
        <f t="shared" si="1"/>
        <v>-7.9903147699756927E-3</v>
      </c>
      <c r="K66" s="18">
        <f>J66*'Portfolio Details'!$D$5</f>
        <v>-1.5980629539951387E-3</v>
      </c>
    </row>
    <row r="67" spans="2:11" x14ac:dyDescent="0.35">
      <c r="B67" t="s">
        <v>5</v>
      </c>
      <c r="C67" s="1">
        <v>44434</v>
      </c>
      <c r="D67">
        <v>41.04</v>
      </c>
      <c r="E67">
        <v>40.799999999999997</v>
      </c>
      <c r="F67">
        <v>40.86</v>
      </c>
      <c r="H67" s="2">
        <f t="shared" ref="H67:H130" si="2">E67/D67-1</f>
        <v>-5.8479532163743242E-3</v>
      </c>
      <c r="I67" s="18">
        <f>H67*'Portfolio Details'!$D$5</f>
        <v>-1.1695906432748649E-3</v>
      </c>
      <c r="J67" s="2">
        <f t="shared" si="1"/>
        <v>-8.4622823984525919E-3</v>
      </c>
      <c r="K67" s="18">
        <f>J67*'Portfolio Details'!$D$5</f>
        <v>-1.6924564796905184E-3</v>
      </c>
    </row>
    <row r="68" spans="2:11" x14ac:dyDescent="0.35">
      <c r="B68" t="s">
        <v>5</v>
      </c>
      <c r="C68" s="1">
        <v>44435</v>
      </c>
      <c r="D68">
        <v>40.799999999999997</v>
      </c>
      <c r="E68">
        <v>40.86</v>
      </c>
      <c r="F68">
        <v>41.03</v>
      </c>
      <c r="H68" s="2">
        <f t="shared" si="2"/>
        <v>1.4705882352941124E-3</v>
      </c>
      <c r="I68" s="18">
        <f>H68*'Portfolio Details'!$D$5</f>
        <v>2.9411764705882253E-4</v>
      </c>
      <c r="J68" s="2">
        <f t="shared" si="1"/>
        <v>-1.449275362318847E-2</v>
      </c>
      <c r="K68" s="18">
        <f>J68*'Portfolio Details'!$D$5</f>
        <v>-2.8985507246376942E-3</v>
      </c>
    </row>
    <row r="69" spans="2:11" x14ac:dyDescent="0.35">
      <c r="B69" t="s">
        <v>5</v>
      </c>
      <c r="C69" s="1">
        <v>44438</v>
      </c>
      <c r="D69">
        <v>40.86</v>
      </c>
      <c r="E69">
        <v>41.01</v>
      </c>
      <c r="F69">
        <v>41.07</v>
      </c>
      <c r="H69" s="2">
        <f t="shared" si="2"/>
        <v>3.6710719530101965E-3</v>
      </c>
      <c r="I69" s="18">
        <f>H69*'Portfolio Details'!$D$5</f>
        <v>7.3421439060203939E-4</v>
      </c>
      <c r="J69" s="2">
        <f t="shared" si="1"/>
        <v>-1.1850060459492218E-2</v>
      </c>
      <c r="K69" s="18">
        <f>J69*'Portfolio Details'!$D$5</f>
        <v>-2.3700120918984436E-3</v>
      </c>
    </row>
    <row r="70" spans="2:11" x14ac:dyDescent="0.35">
      <c r="B70" t="s">
        <v>5</v>
      </c>
      <c r="C70" s="1">
        <v>44439</v>
      </c>
      <c r="D70">
        <v>41.01</v>
      </c>
      <c r="E70">
        <v>40.83</v>
      </c>
      <c r="F70">
        <v>40.93</v>
      </c>
      <c r="H70" s="2">
        <f t="shared" si="2"/>
        <v>-4.3891733723482318E-3</v>
      </c>
      <c r="I70" s="18">
        <f>H70*'Portfolio Details'!$D$5</f>
        <v>-8.7783467446964645E-4</v>
      </c>
      <c r="J70" s="2">
        <f t="shared" si="1"/>
        <v>-1.2327773749093551E-2</v>
      </c>
      <c r="K70" s="18">
        <f>J70*'Portfolio Details'!$D$5</f>
        <v>-2.4655547498187106E-3</v>
      </c>
    </row>
    <row r="71" spans="2:11" x14ac:dyDescent="0.35">
      <c r="B71" t="s">
        <v>5</v>
      </c>
      <c r="C71" s="1">
        <v>44440</v>
      </c>
      <c r="D71">
        <v>40.83</v>
      </c>
      <c r="E71">
        <v>40.83</v>
      </c>
      <c r="F71">
        <v>40.85</v>
      </c>
      <c r="H71" s="2">
        <f t="shared" si="2"/>
        <v>0</v>
      </c>
      <c r="I71" s="18">
        <f>H71*'Portfolio Details'!$D$5</f>
        <v>0</v>
      </c>
      <c r="J71" s="2">
        <f t="shared" si="1"/>
        <v>-1.9673704414587379E-2</v>
      </c>
      <c r="K71" s="18">
        <f>J71*'Portfolio Details'!$D$5</f>
        <v>-3.934740882917476E-3</v>
      </c>
    </row>
    <row r="72" spans="2:11" x14ac:dyDescent="0.35">
      <c r="B72" t="s">
        <v>5</v>
      </c>
      <c r="C72" s="1">
        <v>44441</v>
      </c>
      <c r="D72">
        <v>40.83</v>
      </c>
      <c r="E72">
        <v>40.92</v>
      </c>
      <c r="F72">
        <v>40.9</v>
      </c>
      <c r="H72" s="2">
        <f t="shared" si="2"/>
        <v>2.2042615723734116E-3</v>
      </c>
      <c r="I72" s="18">
        <f>H72*'Portfolio Details'!$D$5</f>
        <v>4.4085231447468234E-4</v>
      </c>
      <c r="J72" s="2">
        <f t="shared" si="1"/>
        <v>-2.1708015267175695E-2</v>
      </c>
      <c r="K72" s="18">
        <f>J72*'Portfolio Details'!$D$5</f>
        <v>-4.3416030534351394E-3</v>
      </c>
    </row>
    <row r="73" spans="2:11" x14ac:dyDescent="0.35">
      <c r="B73" t="s">
        <v>5</v>
      </c>
      <c r="C73" s="1">
        <v>44442</v>
      </c>
      <c r="D73">
        <v>40.92</v>
      </c>
      <c r="E73">
        <v>40.92</v>
      </c>
      <c r="F73">
        <v>40.909999999999997</v>
      </c>
      <c r="H73" s="2">
        <f t="shared" si="2"/>
        <v>0</v>
      </c>
      <c r="I73" s="18">
        <f>H73*'Portfolio Details'!$D$5</f>
        <v>0</v>
      </c>
      <c r="J73" s="2">
        <f t="shared" si="1"/>
        <v>-1.4688177221285792E-2</v>
      </c>
      <c r="K73" s="18">
        <f>J73*'Portfolio Details'!$D$5</f>
        <v>-2.9376354442571585E-3</v>
      </c>
    </row>
    <row r="74" spans="2:11" x14ac:dyDescent="0.35">
      <c r="B74" t="s">
        <v>5</v>
      </c>
      <c r="C74" s="1">
        <v>44445</v>
      </c>
      <c r="D74">
        <v>40.92</v>
      </c>
      <c r="E74">
        <v>41.21</v>
      </c>
      <c r="F74">
        <v>41.21</v>
      </c>
      <c r="H74" s="2">
        <f t="shared" si="2"/>
        <v>7.0869990224828872E-3</v>
      </c>
      <c r="I74" s="18">
        <f>H74*'Portfolio Details'!$D$5</f>
        <v>1.4173998044965776E-3</v>
      </c>
      <c r="J74" s="2">
        <f t="shared" si="1"/>
        <v>-1.3500482160077043E-2</v>
      </c>
      <c r="K74" s="18">
        <f>J74*'Portfolio Details'!$D$5</f>
        <v>-2.7000964320154086E-3</v>
      </c>
    </row>
    <row r="75" spans="2:11" x14ac:dyDescent="0.35">
      <c r="B75" t="s">
        <v>5</v>
      </c>
      <c r="C75" s="1">
        <v>44446</v>
      </c>
      <c r="D75">
        <v>41.21</v>
      </c>
      <c r="E75">
        <v>41.06</v>
      </c>
      <c r="F75">
        <v>41.14</v>
      </c>
      <c r="H75" s="2">
        <f t="shared" si="2"/>
        <v>-3.6398932297985187E-3</v>
      </c>
      <c r="I75" s="18">
        <f>H75*'Portfolio Details'!$D$5</f>
        <v>-7.2797864595970381E-4</v>
      </c>
      <c r="J75" s="2">
        <f t="shared" si="1"/>
        <v>-1.4688177221285792E-2</v>
      </c>
      <c r="K75" s="18">
        <f>J75*'Portfolio Details'!$D$5</f>
        <v>-2.9376354442571585E-3</v>
      </c>
    </row>
    <row r="76" spans="2:11" x14ac:dyDescent="0.35">
      <c r="B76" t="s">
        <v>5</v>
      </c>
      <c r="C76" s="1">
        <v>44447</v>
      </c>
      <c r="D76">
        <v>41.06</v>
      </c>
      <c r="E76">
        <v>40.880000000000003</v>
      </c>
      <c r="F76">
        <v>40.880000000000003</v>
      </c>
      <c r="H76" s="2">
        <f t="shared" si="2"/>
        <v>-4.3838285435947588E-3</v>
      </c>
      <c r="I76" s="18">
        <f>H76*'Portfolio Details'!$D$5</f>
        <v>-8.7676570871895185E-4</v>
      </c>
      <c r="J76" s="2">
        <f t="shared" si="1"/>
        <v>-1.5399422521655493E-2</v>
      </c>
      <c r="K76" s="18">
        <f>J76*'Portfolio Details'!$D$5</f>
        <v>-3.0798845043310988E-3</v>
      </c>
    </row>
    <row r="77" spans="2:11" x14ac:dyDescent="0.35">
      <c r="B77" t="s">
        <v>5</v>
      </c>
      <c r="C77" s="1">
        <v>44448</v>
      </c>
      <c r="D77">
        <v>40.880000000000003</v>
      </c>
      <c r="E77">
        <v>40.79</v>
      </c>
      <c r="F77">
        <v>40.770000000000003</v>
      </c>
      <c r="H77" s="2">
        <f t="shared" si="2"/>
        <v>-2.2015655577299897E-3</v>
      </c>
      <c r="I77" s="18">
        <f>H77*'Portfolio Details'!$D$5</f>
        <v>-4.4031311154599798E-4</v>
      </c>
      <c r="J77" s="2">
        <f t="shared" si="1"/>
        <v>-2.1791767554478758E-3</v>
      </c>
      <c r="K77" s="18">
        <f>J77*'Portfolio Details'!$D$5</f>
        <v>-4.358353510895752E-4</v>
      </c>
    </row>
    <row r="78" spans="2:11" x14ac:dyDescent="0.35">
      <c r="B78" t="s">
        <v>5</v>
      </c>
      <c r="C78" s="1">
        <v>44452</v>
      </c>
      <c r="D78">
        <v>40.79</v>
      </c>
      <c r="E78">
        <v>40.72</v>
      </c>
      <c r="F78">
        <v>40.76</v>
      </c>
      <c r="H78" s="2">
        <f t="shared" si="2"/>
        <v>-1.7161068889434139E-3</v>
      </c>
      <c r="I78" s="18">
        <f>H78*'Portfolio Details'!$D$5</f>
        <v>-3.4322137778868282E-4</v>
      </c>
      <c r="J78" s="2">
        <f t="shared" si="1"/>
        <v>1.0654112983151665E-2</v>
      </c>
      <c r="K78" s="18">
        <f>J78*'Portfolio Details'!$D$5</f>
        <v>2.1308225966303329E-3</v>
      </c>
    </row>
    <row r="79" spans="2:11" x14ac:dyDescent="0.35">
      <c r="B79" t="s">
        <v>5</v>
      </c>
      <c r="C79" s="1">
        <v>44453</v>
      </c>
      <c r="D79">
        <v>40.72</v>
      </c>
      <c r="E79">
        <v>40.729999999999997</v>
      </c>
      <c r="F79">
        <v>40.74</v>
      </c>
      <c r="H79" s="2">
        <f t="shared" si="2"/>
        <v>2.4557956777981893E-4</v>
      </c>
      <c r="I79" s="18">
        <f>H79*'Portfolio Details'!$D$5</f>
        <v>4.9115913555963787E-5</v>
      </c>
      <c r="J79" s="2">
        <f t="shared" si="1"/>
        <v>1.4172053704624599E-2</v>
      </c>
      <c r="K79" s="18">
        <f>J79*'Portfolio Details'!$D$5</f>
        <v>2.8344107409249198E-3</v>
      </c>
    </row>
    <row r="80" spans="2:11" x14ac:dyDescent="0.35">
      <c r="B80" t="s">
        <v>5</v>
      </c>
      <c r="C80" s="1">
        <v>44454</v>
      </c>
      <c r="D80">
        <v>40.729999999999997</v>
      </c>
      <c r="E80">
        <v>40.96</v>
      </c>
      <c r="F80">
        <v>41</v>
      </c>
      <c r="H80" s="2">
        <f t="shared" si="2"/>
        <v>5.6469432850478896E-3</v>
      </c>
      <c r="I80" s="18">
        <f>H80*'Portfolio Details'!$D$5</f>
        <v>1.1293886570095779E-3</v>
      </c>
      <c r="J80" s="2">
        <f t="shared" si="1"/>
        <v>1.3164431197218107E-2</v>
      </c>
      <c r="K80" s="18">
        <f>J80*'Portfolio Details'!$D$5</f>
        <v>2.6328862394436217E-3</v>
      </c>
    </row>
    <row r="81" spans="2:11" x14ac:dyDescent="0.35">
      <c r="B81" t="s">
        <v>5</v>
      </c>
      <c r="C81" s="1">
        <v>44455</v>
      </c>
      <c r="D81">
        <v>40.96</v>
      </c>
      <c r="E81">
        <v>40.520000000000003</v>
      </c>
      <c r="F81">
        <v>40.6</v>
      </c>
      <c r="H81" s="2">
        <f t="shared" si="2"/>
        <v>-1.0742187499999889E-2</v>
      </c>
      <c r="I81" s="18">
        <f>H81*'Portfolio Details'!$D$5</f>
        <v>-2.1484374999999781E-3</v>
      </c>
      <c r="J81" s="2">
        <f t="shared" si="1"/>
        <v>5.6706114398421548E-3</v>
      </c>
      <c r="K81" s="18">
        <f>J81*'Portfolio Details'!$D$5</f>
        <v>1.134122287968431E-3</v>
      </c>
    </row>
    <row r="82" spans="2:11" x14ac:dyDescent="0.35">
      <c r="B82" t="s">
        <v>5</v>
      </c>
      <c r="C82" s="1">
        <v>44456</v>
      </c>
      <c r="D82">
        <v>40.520000000000003</v>
      </c>
      <c r="E82">
        <v>40.200000000000003</v>
      </c>
      <c r="F82">
        <v>40.159999999999997</v>
      </c>
      <c r="H82" s="2">
        <f t="shared" si="2"/>
        <v>-7.8973346495557761E-3</v>
      </c>
      <c r="I82" s="18">
        <f>H82*'Portfolio Details'!$D$5</f>
        <v>-1.5794669299111553E-3</v>
      </c>
      <c r="J82" s="2">
        <f t="shared" si="1"/>
        <v>5.4320987654321584E-3</v>
      </c>
      <c r="K82" s="18">
        <f>J82*'Portfolio Details'!$D$5</f>
        <v>1.0864197530864317E-3</v>
      </c>
    </row>
    <row r="83" spans="2:11" x14ac:dyDescent="0.35">
      <c r="B83" t="s">
        <v>5</v>
      </c>
      <c r="C83" s="1">
        <v>44459</v>
      </c>
      <c r="D83">
        <v>40.200000000000003</v>
      </c>
      <c r="E83">
        <v>40.17</v>
      </c>
      <c r="F83">
        <v>40.049999999999997</v>
      </c>
      <c r="H83" s="2">
        <f t="shared" si="2"/>
        <v>-7.4626865671645337E-4</v>
      </c>
      <c r="I83" s="18">
        <f>H83*'Portfolio Details'!$D$5</f>
        <v>-1.4925373134329069E-4</v>
      </c>
      <c r="J83" s="2">
        <f t="shared" si="1"/>
        <v>-6.3756743501716118E-3</v>
      </c>
      <c r="K83" s="18">
        <f>J83*'Portfolio Details'!$D$5</f>
        <v>-1.2751348700343224E-3</v>
      </c>
    </row>
    <row r="84" spans="2:11" x14ac:dyDescent="0.35">
      <c r="B84" t="s">
        <v>5</v>
      </c>
      <c r="C84" s="1">
        <v>44460</v>
      </c>
      <c r="D84">
        <v>40.17</v>
      </c>
      <c r="E84">
        <v>40.229999999999997</v>
      </c>
      <c r="F84">
        <v>40.200000000000003</v>
      </c>
      <c r="H84" s="2">
        <f t="shared" si="2"/>
        <v>1.4936519790886837E-3</v>
      </c>
      <c r="I84" s="18">
        <f>H84*'Portfolio Details'!$D$5</f>
        <v>2.9873039581773675E-4</v>
      </c>
      <c r="J84" s="2">
        <f t="shared" si="1"/>
        <v>-2.3797960174842037E-2</v>
      </c>
      <c r="K84" s="18">
        <f>J84*'Portfolio Details'!$D$5</f>
        <v>-4.7595920349684075E-3</v>
      </c>
    </row>
    <row r="85" spans="2:11" x14ac:dyDescent="0.35">
      <c r="B85" t="s">
        <v>5</v>
      </c>
      <c r="C85" s="1">
        <v>44461</v>
      </c>
      <c r="D85">
        <v>40.229999999999997</v>
      </c>
      <c r="E85">
        <v>40.6</v>
      </c>
      <c r="F85">
        <v>40.58</v>
      </c>
      <c r="H85" s="2">
        <f t="shared" si="2"/>
        <v>9.1971165796669307E-3</v>
      </c>
      <c r="I85" s="18">
        <f>H85*'Portfolio Details'!$D$5</f>
        <v>1.8394233159333862E-3</v>
      </c>
      <c r="J85" s="2">
        <f t="shared" si="1"/>
        <v>-2.0229100658055055E-2</v>
      </c>
      <c r="K85" s="18">
        <f>J85*'Portfolio Details'!$D$5</f>
        <v>-4.0458201316110115E-3</v>
      </c>
    </row>
    <row r="86" spans="2:11" x14ac:dyDescent="0.35">
      <c r="B86" t="s">
        <v>5</v>
      </c>
      <c r="C86" s="1">
        <v>44462</v>
      </c>
      <c r="D86">
        <v>40.6</v>
      </c>
      <c r="E86">
        <v>40.340000000000003</v>
      </c>
      <c r="F86">
        <v>40.299999999999997</v>
      </c>
      <c r="H86" s="2">
        <f t="shared" si="2"/>
        <v>-6.4039408866994885E-3</v>
      </c>
      <c r="I86" s="18">
        <f>H86*'Portfolio Details'!$D$5</f>
        <v>-1.2807881773398977E-3</v>
      </c>
      <c r="J86" s="2">
        <f t="shared" si="1"/>
        <v>-1.952648279228697E-2</v>
      </c>
      <c r="K86" s="18">
        <f>J86*'Portfolio Details'!$D$5</f>
        <v>-3.905296558457394E-3</v>
      </c>
    </row>
    <row r="87" spans="2:11" x14ac:dyDescent="0.35">
      <c r="B87" t="s">
        <v>5</v>
      </c>
      <c r="C87" s="1">
        <v>44463</v>
      </c>
      <c r="D87">
        <v>40.340000000000003</v>
      </c>
      <c r="E87">
        <v>40.049999999999997</v>
      </c>
      <c r="F87">
        <v>40.049999999999997</v>
      </c>
      <c r="H87" s="2">
        <f t="shared" si="2"/>
        <v>-7.1888943976203823E-3</v>
      </c>
      <c r="I87" s="18">
        <f>H87*'Portfolio Details'!$D$5</f>
        <v>-1.4377788795240766E-3</v>
      </c>
      <c r="J87" s="2">
        <f t="shared" si="1"/>
        <v>-1.6337478663740468E-2</v>
      </c>
      <c r="K87" s="18">
        <f>J87*'Portfolio Details'!$D$5</f>
        <v>-3.2674957327480936E-3</v>
      </c>
    </row>
    <row r="88" spans="2:11" x14ac:dyDescent="0.35">
      <c r="B88" t="s">
        <v>5</v>
      </c>
      <c r="C88" s="1">
        <v>44466</v>
      </c>
      <c r="D88">
        <v>40.049999999999997</v>
      </c>
      <c r="E88">
        <v>40.01</v>
      </c>
      <c r="F88">
        <v>40.08</v>
      </c>
      <c r="H88" s="2">
        <f t="shared" si="2"/>
        <v>-9.9875156054929359E-4</v>
      </c>
      <c r="I88" s="18">
        <f>H88*'Portfolio Details'!$D$5</f>
        <v>-1.9975031210985874E-4</v>
      </c>
      <c r="J88" s="2">
        <f t="shared" si="1"/>
        <v>-2.7440505099562973E-2</v>
      </c>
      <c r="K88" s="18">
        <f>J88*'Portfolio Details'!$D$5</f>
        <v>-5.4881010199125946E-3</v>
      </c>
    </row>
    <row r="89" spans="2:11" x14ac:dyDescent="0.35">
      <c r="B89" t="s">
        <v>5</v>
      </c>
      <c r="C89" s="1">
        <v>44467</v>
      </c>
      <c r="D89">
        <v>40.01</v>
      </c>
      <c r="E89">
        <v>39.94</v>
      </c>
      <c r="F89">
        <v>40</v>
      </c>
      <c r="H89" s="2">
        <f t="shared" si="2"/>
        <v>-1.7495626093476657E-3</v>
      </c>
      <c r="I89" s="18">
        <f>H89*'Portfolio Details'!$D$5</f>
        <v>-3.4991252186953318E-4</v>
      </c>
      <c r="J89" s="2">
        <f t="shared" si="1"/>
        <v>-2.4122807017543879E-2</v>
      </c>
      <c r="K89" s="18">
        <f>J89*'Portfolio Details'!$D$5</f>
        <v>-4.8245614035087765E-3</v>
      </c>
    </row>
    <row r="90" spans="2:11" x14ac:dyDescent="0.35">
      <c r="B90" t="s">
        <v>5</v>
      </c>
      <c r="C90" s="1">
        <v>44468</v>
      </c>
      <c r="D90">
        <v>39.94</v>
      </c>
      <c r="E90">
        <v>40.020000000000003</v>
      </c>
      <c r="F90">
        <v>39.979999999999997</v>
      </c>
      <c r="H90" s="2">
        <f t="shared" si="2"/>
        <v>2.0030045067602753E-3</v>
      </c>
      <c r="I90" s="18">
        <f>H90*'Portfolio Details'!$D$5</f>
        <v>4.0060090135205509E-4</v>
      </c>
      <c r="J90" s="2">
        <f t="shared" ref="J90:J153" si="3">(INDEX(E67:E1565,MATCH(EDATE(C67,1),C67:C1565,1))/E67)-1</f>
        <v>-1.8382352941176516E-2</v>
      </c>
      <c r="K90" s="18">
        <f>J90*'Portfolio Details'!$D$5</f>
        <v>-3.6764705882353036E-3</v>
      </c>
    </row>
    <row r="91" spans="2:11" x14ac:dyDescent="0.35">
      <c r="B91" t="s">
        <v>5</v>
      </c>
      <c r="C91" s="1">
        <v>44469</v>
      </c>
      <c r="D91">
        <v>40.020000000000003</v>
      </c>
      <c r="E91">
        <v>39.72</v>
      </c>
      <c r="F91">
        <v>39.83</v>
      </c>
      <c r="H91" s="2">
        <f t="shared" si="2"/>
        <v>-7.496251874063109E-3</v>
      </c>
      <c r="I91" s="18">
        <f>H91*'Portfolio Details'!$D$5</f>
        <v>-1.4992503748126218E-3</v>
      </c>
      <c r="J91" s="2">
        <f t="shared" si="3"/>
        <v>-2.0802741067058261E-2</v>
      </c>
      <c r="K91" s="18">
        <f>J91*'Portfolio Details'!$D$5</f>
        <v>-4.1605482134116521E-3</v>
      </c>
    </row>
    <row r="92" spans="2:11" x14ac:dyDescent="0.35">
      <c r="B92" t="s">
        <v>5</v>
      </c>
      <c r="C92" s="1">
        <v>44470</v>
      </c>
      <c r="D92">
        <v>39.72</v>
      </c>
      <c r="E92">
        <v>40.21</v>
      </c>
      <c r="F92">
        <v>40.17</v>
      </c>
      <c r="H92" s="2">
        <f t="shared" si="2"/>
        <v>1.2336354481369716E-2</v>
      </c>
      <c r="I92" s="18">
        <f>H92*'Portfolio Details'!$D$5</f>
        <v>2.4672708962739432E-3</v>
      </c>
      <c r="J92" s="2">
        <f t="shared" si="3"/>
        <v>-3.1455742501828809E-2</v>
      </c>
      <c r="K92" s="18">
        <f>J92*'Portfolio Details'!$D$5</f>
        <v>-6.2911485003657626E-3</v>
      </c>
    </row>
    <row r="93" spans="2:11" x14ac:dyDescent="0.35">
      <c r="B93" t="s">
        <v>5</v>
      </c>
      <c r="C93" s="1">
        <v>44473</v>
      </c>
      <c r="D93">
        <v>40.21</v>
      </c>
      <c r="E93">
        <v>40.24</v>
      </c>
      <c r="F93">
        <v>40.25</v>
      </c>
      <c r="H93" s="2">
        <f t="shared" si="2"/>
        <v>7.4608306391454882E-4</v>
      </c>
      <c r="I93" s="18">
        <f>H93*'Portfolio Details'!$D$5</f>
        <v>1.4921661278290978E-4</v>
      </c>
      <c r="J93" s="2">
        <f t="shared" si="3"/>
        <v>-2.7185892725936744E-2</v>
      </c>
      <c r="K93" s="18">
        <f>J93*'Portfolio Details'!$D$5</f>
        <v>-5.4371785451873492E-3</v>
      </c>
    </row>
    <row r="94" spans="2:11" x14ac:dyDescent="0.35">
      <c r="B94" t="s">
        <v>5</v>
      </c>
      <c r="C94" s="1">
        <v>44474</v>
      </c>
      <c r="D94">
        <v>40.24</v>
      </c>
      <c r="E94">
        <v>40.35</v>
      </c>
      <c r="F94">
        <v>40.409999999999997</v>
      </c>
      <c r="H94" s="2">
        <f t="shared" si="2"/>
        <v>2.7335984095426813E-3</v>
      </c>
      <c r="I94" s="18">
        <f>H94*'Portfolio Details'!$D$5</f>
        <v>5.4671968190853624E-4</v>
      </c>
      <c r="J94" s="2">
        <f t="shared" si="3"/>
        <v>-1.5184913054126836E-2</v>
      </c>
      <c r="K94" s="18">
        <f>J94*'Portfolio Details'!$D$5</f>
        <v>-3.0369826108253674E-3</v>
      </c>
    </row>
    <row r="95" spans="2:11" x14ac:dyDescent="0.35">
      <c r="B95" t="s">
        <v>5</v>
      </c>
      <c r="C95" s="1">
        <v>44475</v>
      </c>
      <c r="D95">
        <v>40.35</v>
      </c>
      <c r="E95">
        <v>40.450000000000003</v>
      </c>
      <c r="F95">
        <v>40.369999999999997</v>
      </c>
      <c r="H95" s="2">
        <f t="shared" si="2"/>
        <v>2.4783147459728205E-3</v>
      </c>
      <c r="I95" s="18">
        <f>H95*'Portfolio Details'!$D$5</f>
        <v>4.9566294919456411E-4</v>
      </c>
      <c r="J95" s="2">
        <f t="shared" si="3"/>
        <v>-1.7350928641251206E-2</v>
      </c>
      <c r="K95" s="18">
        <f>J95*'Portfolio Details'!$D$5</f>
        <v>-3.4701857282502416E-3</v>
      </c>
    </row>
    <row r="96" spans="2:11" x14ac:dyDescent="0.35">
      <c r="B96" t="s">
        <v>5</v>
      </c>
      <c r="C96" s="1">
        <v>44476</v>
      </c>
      <c r="D96">
        <v>40.450000000000003</v>
      </c>
      <c r="E96">
        <v>40.549999999999997</v>
      </c>
      <c r="F96">
        <v>40.61</v>
      </c>
      <c r="H96" s="2">
        <f t="shared" si="2"/>
        <v>2.4721878862792313E-3</v>
      </c>
      <c r="I96" s="18">
        <f>H96*'Portfolio Details'!$D$5</f>
        <v>4.9443757725584623E-4</v>
      </c>
      <c r="J96" s="2">
        <f t="shared" si="3"/>
        <v>-1.7350928641251206E-2</v>
      </c>
      <c r="K96" s="18">
        <f>J96*'Portfolio Details'!$D$5</f>
        <v>-3.4701857282502416E-3</v>
      </c>
    </row>
    <row r="97" spans="2:11" x14ac:dyDescent="0.35">
      <c r="B97" t="s">
        <v>5</v>
      </c>
      <c r="C97" s="1">
        <v>44477</v>
      </c>
      <c r="D97">
        <v>40.549999999999997</v>
      </c>
      <c r="E97">
        <v>40.54</v>
      </c>
      <c r="F97">
        <v>40.56</v>
      </c>
      <c r="H97" s="2">
        <f t="shared" si="2"/>
        <v>-2.4660912453755568E-4</v>
      </c>
      <c r="I97" s="18">
        <f>H97*'Portfolio Details'!$D$5</f>
        <v>-4.9321824907511139E-5</v>
      </c>
      <c r="J97" s="2">
        <f t="shared" si="3"/>
        <v>-1.8442125697646139E-2</v>
      </c>
      <c r="K97" s="18">
        <f>J97*'Portfolio Details'!$D$5</f>
        <v>-3.688425139529228E-3</v>
      </c>
    </row>
    <row r="98" spans="2:11" x14ac:dyDescent="0.35">
      <c r="B98" t="s">
        <v>5</v>
      </c>
      <c r="C98" s="1">
        <v>44480</v>
      </c>
      <c r="D98">
        <v>40.54</v>
      </c>
      <c r="E98">
        <v>40.700000000000003</v>
      </c>
      <c r="F98">
        <v>40.64</v>
      </c>
      <c r="H98" s="2">
        <f t="shared" si="2"/>
        <v>3.9467192895905612E-3</v>
      </c>
      <c r="I98" s="18">
        <f>H98*'Portfolio Details'!$D$5</f>
        <v>7.8934385791811228E-4</v>
      </c>
      <c r="J98" s="2">
        <f t="shared" si="3"/>
        <v>-1.2420847540185243E-2</v>
      </c>
      <c r="K98" s="18">
        <f>J98*'Portfolio Details'!$D$5</f>
        <v>-2.4841695080370487E-3</v>
      </c>
    </row>
    <row r="99" spans="2:11" x14ac:dyDescent="0.35">
      <c r="B99" t="s">
        <v>5</v>
      </c>
      <c r="C99" s="1">
        <v>44481</v>
      </c>
      <c r="D99">
        <v>40.700000000000003</v>
      </c>
      <c r="E99">
        <v>40.840000000000003</v>
      </c>
      <c r="F99">
        <v>40.81</v>
      </c>
      <c r="H99" s="2">
        <f t="shared" si="2"/>
        <v>3.439803439803546E-3</v>
      </c>
      <c r="I99" s="18">
        <f>H99*'Portfolio Details'!$D$5</f>
        <v>6.8796068796070928E-4</v>
      </c>
      <c r="J99" s="2">
        <f t="shared" si="3"/>
        <v>-8.3170254403132082E-3</v>
      </c>
      <c r="K99" s="18">
        <f>J99*'Portfolio Details'!$D$5</f>
        <v>-1.6634050880626418E-3</v>
      </c>
    </row>
    <row r="100" spans="2:11" x14ac:dyDescent="0.35">
      <c r="B100" t="s">
        <v>5</v>
      </c>
      <c r="C100" s="1">
        <v>44482</v>
      </c>
      <c r="D100">
        <v>40.840000000000003</v>
      </c>
      <c r="E100">
        <v>40.92</v>
      </c>
      <c r="F100">
        <v>40.840000000000003</v>
      </c>
      <c r="H100" s="2">
        <f t="shared" si="2"/>
        <v>1.9588638589618235E-3</v>
      </c>
      <c r="I100" s="18">
        <f>H100*'Portfolio Details'!$D$5</f>
        <v>3.9177277179236469E-4</v>
      </c>
      <c r="J100" s="2">
        <f t="shared" si="3"/>
        <v>-6.1289531747977799E-3</v>
      </c>
      <c r="K100" s="18">
        <f>J100*'Portfolio Details'!$D$5</f>
        <v>-1.2257906349595561E-3</v>
      </c>
    </row>
    <row r="101" spans="2:11" x14ac:dyDescent="0.35">
      <c r="B101" t="s">
        <v>5</v>
      </c>
      <c r="C101" s="1">
        <v>44483</v>
      </c>
      <c r="D101">
        <v>40.92</v>
      </c>
      <c r="E101">
        <v>41.52</v>
      </c>
      <c r="F101">
        <v>41.39</v>
      </c>
      <c r="H101" s="2">
        <f t="shared" si="2"/>
        <v>1.4662756598240456E-2</v>
      </c>
      <c r="I101" s="18">
        <f>H101*'Portfolio Details'!$D$5</f>
        <v>2.9325513196480912E-3</v>
      </c>
      <c r="J101" s="2">
        <f t="shared" si="3"/>
        <v>4.9115913555992652E-3</v>
      </c>
      <c r="K101" s="18">
        <f>J101*'Portfolio Details'!$D$5</f>
        <v>9.8231827111985317E-4</v>
      </c>
    </row>
    <row r="102" spans="2:11" x14ac:dyDescent="0.35">
      <c r="B102" t="s">
        <v>5</v>
      </c>
      <c r="C102" s="1">
        <v>44487</v>
      </c>
      <c r="D102">
        <v>41.52</v>
      </c>
      <c r="E102">
        <v>40.98</v>
      </c>
      <c r="F102">
        <v>41.02</v>
      </c>
      <c r="H102" s="2">
        <f t="shared" si="2"/>
        <v>-1.3005780346820983E-2</v>
      </c>
      <c r="I102" s="18">
        <f>H102*'Portfolio Details'!$D$5</f>
        <v>-2.601156069364197E-3</v>
      </c>
      <c r="J102" s="2">
        <f t="shared" si="3"/>
        <v>1.9396022587773398E-2</v>
      </c>
      <c r="K102" s="18">
        <f>J102*'Portfolio Details'!$D$5</f>
        <v>3.8792045175546799E-3</v>
      </c>
    </row>
    <row r="103" spans="2:11" x14ac:dyDescent="0.35">
      <c r="B103" t="s">
        <v>5</v>
      </c>
      <c r="C103" s="1">
        <v>44488</v>
      </c>
      <c r="D103">
        <v>40.98</v>
      </c>
      <c r="E103">
        <v>41.2</v>
      </c>
      <c r="F103">
        <v>41.11</v>
      </c>
      <c r="H103" s="2">
        <f t="shared" si="2"/>
        <v>5.3684724255735894E-3</v>
      </c>
      <c r="I103" s="18">
        <f>H103*'Portfolio Details'!$D$5</f>
        <v>1.073694485114718E-3</v>
      </c>
      <c r="J103" s="2">
        <f t="shared" si="3"/>
        <v>1.3671875E-2</v>
      </c>
      <c r="K103" s="18">
        <f>J103*'Portfolio Details'!$D$5</f>
        <v>2.7343750000000003E-3</v>
      </c>
    </row>
    <row r="104" spans="2:11" x14ac:dyDescent="0.35">
      <c r="B104" t="s">
        <v>5</v>
      </c>
      <c r="C104" s="1">
        <v>44489</v>
      </c>
      <c r="D104">
        <v>41.2</v>
      </c>
      <c r="E104">
        <v>41.06</v>
      </c>
      <c r="F104">
        <v>41.1</v>
      </c>
      <c r="H104" s="2">
        <f t="shared" si="2"/>
        <v>-3.3980582524272274E-3</v>
      </c>
      <c r="I104" s="18">
        <f>H104*'Portfolio Details'!$D$5</f>
        <v>-6.7961165048544556E-4</v>
      </c>
      <c r="J104" s="2">
        <f t="shared" si="3"/>
        <v>2.4679170779861703E-2</v>
      </c>
      <c r="K104" s="18">
        <f>J104*'Portfolio Details'!$D$5</f>
        <v>4.935834155972341E-3</v>
      </c>
    </row>
    <row r="105" spans="2:11" x14ac:dyDescent="0.35">
      <c r="B105" t="s">
        <v>5</v>
      </c>
      <c r="C105" s="1">
        <v>44490</v>
      </c>
      <c r="D105">
        <v>41.06</v>
      </c>
      <c r="E105">
        <v>41.17</v>
      </c>
      <c r="F105">
        <v>41.19</v>
      </c>
      <c r="H105" s="2">
        <f t="shared" si="2"/>
        <v>2.6790063321968649E-3</v>
      </c>
      <c r="I105" s="18">
        <f>H105*'Portfolio Details'!$D$5</f>
        <v>5.3580126643937298E-4</v>
      </c>
      <c r="J105" s="2">
        <f t="shared" si="3"/>
        <v>3.2835820895522394E-2</v>
      </c>
      <c r="K105" s="18">
        <f>J105*'Portfolio Details'!$D$5</f>
        <v>6.567164179104479E-3</v>
      </c>
    </row>
    <row r="106" spans="2:11" x14ac:dyDescent="0.35">
      <c r="B106" t="s">
        <v>5</v>
      </c>
      <c r="C106" s="1">
        <v>44491</v>
      </c>
      <c r="D106">
        <v>41.17</v>
      </c>
      <c r="E106">
        <v>41.29</v>
      </c>
      <c r="F106">
        <v>41.24</v>
      </c>
      <c r="H106" s="2">
        <f t="shared" si="2"/>
        <v>2.9147437454457581E-3</v>
      </c>
      <c r="I106" s="18">
        <f>H106*'Portfolio Details'!$D$5</f>
        <v>5.8294874908915162E-4</v>
      </c>
      <c r="J106" s="2">
        <f t="shared" si="3"/>
        <v>2.2155837689818325E-2</v>
      </c>
      <c r="K106" s="18">
        <f>J106*'Portfolio Details'!$D$5</f>
        <v>4.4311675379636655E-3</v>
      </c>
    </row>
    <row r="107" spans="2:11" x14ac:dyDescent="0.35">
      <c r="B107" t="s">
        <v>5</v>
      </c>
      <c r="C107" s="1">
        <v>44494</v>
      </c>
      <c r="D107">
        <v>41.29</v>
      </c>
      <c r="E107">
        <v>41.58</v>
      </c>
      <c r="F107">
        <v>41.54</v>
      </c>
      <c r="H107" s="2">
        <f t="shared" si="2"/>
        <v>7.0234923710341679E-3</v>
      </c>
      <c r="I107" s="18">
        <f>H107*'Portfolio Details'!$D$5</f>
        <v>1.4046984742068338E-3</v>
      </c>
      <c r="J107" s="2">
        <f t="shared" si="3"/>
        <v>2.3365647526721434E-2</v>
      </c>
      <c r="K107" s="18">
        <f>J107*'Portfolio Details'!$D$5</f>
        <v>4.6731295053442871E-3</v>
      </c>
    </row>
    <row r="108" spans="2:11" x14ac:dyDescent="0.35">
      <c r="B108" t="s">
        <v>5</v>
      </c>
      <c r="C108" s="1">
        <v>44495</v>
      </c>
      <c r="D108">
        <v>41.58</v>
      </c>
      <c r="E108">
        <v>41.66</v>
      </c>
      <c r="F108">
        <v>41.71</v>
      </c>
      <c r="H108" s="2">
        <f t="shared" si="2"/>
        <v>1.9240019240018835E-3</v>
      </c>
      <c r="I108" s="18">
        <f>H108*'Portfolio Details'!$D$5</f>
        <v>3.848003848003767E-4</v>
      </c>
      <c r="J108" s="2">
        <f t="shared" si="3"/>
        <v>1.6995073891625578E-2</v>
      </c>
      <c r="K108" s="18">
        <f>J108*'Portfolio Details'!$D$5</f>
        <v>3.3990147783251158E-3</v>
      </c>
    </row>
    <row r="109" spans="2:11" x14ac:dyDescent="0.35">
      <c r="B109" t="s">
        <v>5</v>
      </c>
      <c r="C109" s="1">
        <v>44496</v>
      </c>
      <c r="D109">
        <v>41.66</v>
      </c>
      <c r="E109">
        <v>41.33</v>
      </c>
      <c r="F109">
        <v>41.34</v>
      </c>
      <c r="H109" s="2">
        <f t="shared" si="2"/>
        <v>-7.9212674027844265E-3</v>
      </c>
      <c r="I109" s="18">
        <f>H109*'Portfolio Details'!$D$5</f>
        <v>-1.5842534805568854E-3</v>
      </c>
      <c r="J109" s="2">
        <f t="shared" si="3"/>
        <v>2.3549826474962732E-2</v>
      </c>
      <c r="K109" s="18">
        <f>J109*'Portfolio Details'!$D$5</f>
        <v>4.7099652949925469E-3</v>
      </c>
    </row>
    <row r="110" spans="2:11" x14ac:dyDescent="0.35">
      <c r="B110" t="s">
        <v>5</v>
      </c>
      <c r="C110" s="1">
        <v>44497</v>
      </c>
      <c r="D110">
        <v>41.33</v>
      </c>
      <c r="E110">
        <v>41.57</v>
      </c>
      <c r="F110">
        <v>41.58</v>
      </c>
      <c r="H110" s="2">
        <f t="shared" si="2"/>
        <v>5.8069199128962801E-3</v>
      </c>
      <c r="I110" s="18">
        <f>H110*'Portfolio Details'!$D$5</f>
        <v>1.161383982579256E-3</v>
      </c>
      <c r="J110" s="2">
        <f t="shared" si="3"/>
        <v>3.0961298377028657E-2</v>
      </c>
      <c r="K110" s="18">
        <f>J110*'Portfolio Details'!$D$5</f>
        <v>6.1922596754057316E-3</v>
      </c>
    </row>
    <row r="111" spans="2:11" x14ac:dyDescent="0.35">
      <c r="B111" t="s">
        <v>5</v>
      </c>
      <c r="C111" s="1">
        <v>44498</v>
      </c>
      <c r="D111">
        <v>41.57</v>
      </c>
      <c r="E111">
        <v>41.5</v>
      </c>
      <c r="F111">
        <v>41.46</v>
      </c>
      <c r="H111" s="2">
        <f t="shared" si="2"/>
        <v>-1.6839066634591893E-3</v>
      </c>
      <c r="I111" s="18">
        <f>H111*'Portfolio Details'!$D$5</f>
        <v>-3.3678133269183786E-4</v>
      </c>
      <c r="J111" s="2">
        <f t="shared" si="3"/>
        <v>3.2991752061984458E-2</v>
      </c>
      <c r="K111" s="18">
        <f>J111*'Portfolio Details'!$D$5</f>
        <v>6.598350412396892E-3</v>
      </c>
    </row>
    <row r="112" spans="2:11" x14ac:dyDescent="0.35">
      <c r="B112" t="s">
        <v>5</v>
      </c>
      <c r="C112" s="1">
        <v>44501</v>
      </c>
      <c r="D112">
        <v>41.5</v>
      </c>
      <c r="E112">
        <v>41.28</v>
      </c>
      <c r="F112">
        <v>41.29</v>
      </c>
      <c r="H112" s="2">
        <f t="shared" si="2"/>
        <v>-5.3012048192770944E-3</v>
      </c>
      <c r="I112" s="18">
        <f>H112*'Portfolio Details'!$D$5</f>
        <v>-1.0602409638554189E-3</v>
      </c>
      <c r="J112" s="2">
        <f t="shared" si="3"/>
        <v>4.0811216825237917E-2</v>
      </c>
      <c r="K112" s="18">
        <f>J112*'Portfolio Details'!$D$5</f>
        <v>8.1622433650475838E-3</v>
      </c>
    </row>
    <row r="113" spans="2:11" x14ac:dyDescent="0.35">
      <c r="B113" t="s">
        <v>5</v>
      </c>
      <c r="C113" s="1">
        <v>44502</v>
      </c>
      <c r="D113">
        <v>41.28</v>
      </c>
      <c r="E113">
        <v>41.45</v>
      </c>
      <c r="F113">
        <v>41.48</v>
      </c>
      <c r="H113" s="2">
        <f t="shared" si="2"/>
        <v>4.1182170542635177E-3</v>
      </c>
      <c r="I113" s="18">
        <f>H113*'Portfolio Details'!$D$5</f>
        <v>8.2364341085270363E-4</v>
      </c>
      <c r="J113" s="2">
        <f t="shared" si="3"/>
        <v>3.6981509245377131E-2</v>
      </c>
      <c r="K113" s="18">
        <f>J113*'Portfolio Details'!$D$5</f>
        <v>7.3963018490754264E-3</v>
      </c>
    </row>
    <row r="114" spans="2:11" x14ac:dyDescent="0.35">
      <c r="B114" t="s">
        <v>5</v>
      </c>
      <c r="C114" s="1">
        <v>44503</v>
      </c>
      <c r="D114">
        <v>41.45</v>
      </c>
      <c r="E114">
        <v>41.1</v>
      </c>
      <c r="F114">
        <v>41.13</v>
      </c>
      <c r="H114" s="2">
        <f t="shared" si="2"/>
        <v>-8.4439083232811241E-3</v>
      </c>
      <c r="I114" s="18">
        <f>H114*'Portfolio Details'!$D$5</f>
        <v>-1.6887816646562249E-3</v>
      </c>
      <c r="J114" s="2">
        <f t="shared" si="3"/>
        <v>4.4813695871097625E-2</v>
      </c>
      <c r="K114" s="18">
        <f>J114*'Portfolio Details'!$D$5</f>
        <v>8.962739174219525E-3</v>
      </c>
    </row>
    <row r="115" spans="2:11" x14ac:dyDescent="0.35">
      <c r="B115" t="s">
        <v>5</v>
      </c>
      <c r="C115" s="1">
        <v>44504</v>
      </c>
      <c r="D115">
        <v>41.1</v>
      </c>
      <c r="E115">
        <v>41.36</v>
      </c>
      <c r="F115">
        <v>41.35</v>
      </c>
      <c r="H115" s="2">
        <f t="shared" si="2"/>
        <v>6.3260340632602663E-3</v>
      </c>
      <c r="I115" s="18">
        <f>H115*'Portfolio Details'!$D$5</f>
        <v>1.2652068126520533E-3</v>
      </c>
      <c r="J115" s="2">
        <f t="shared" si="3"/>
        <v>2.6610295946281948E-2</v>
      </c>
      <c r="K115" s="18">
        <f>J115*'Portfolio Details'!$D$5</f>
        <v>5.3220591892563897E-3</v>
      </c>
    </row>
    <row r="116" spans="2:11" x14ac:dyDescent="0.35">
      <c r="B116" t="s">
        <v>5</v>
      </c>
      <c r="C116" s="1">
        <v>44508</v>
      </c>
      <c r="D116">
        <v>41.36</v>
      </c>
      <c r="E116">
        <v>41.5</v>
      </c>
      <c r="F116">
        <v>41.59</v>
      </c>
      <c r="H116" s="2">
        <f t="shared" si="2"/>
        <v>3.3849129593810368E-3</v>
      </c>
      <c r="I116" s="18">
        <f>H116*'Portfolio Details'!$D$5</f>
        <v>6.7698259187620735E-4</v>
      </c>
      <c r="J116" s="2">
        <f t="shared" si="3"/>
        <v>2.7833001988071482E-2</v>
      </c>
      <c r="K116" s="18">
        <f>J116*'Portfolio Details'!$D$5</f>
        <v>5.5666003976142971E-3</v>
      </c>
    </row>
    <row r="117" spans="2:11" x14ac:dyDescent="0.35">
      <c r="B117" t="s">
        <v>5</v>
      </c>
      <c r="C117" s="1">
        <v>44509</v>
      </c>
      <c r="D117">
        <v>41.5</v>
      </c>
      <c r="E117">
        <v>41.67</v>
      </c>
      <c r="F117">
        <v>41.65</v>
      </c>
      <c r="H117" s="2">
        <f t="shared" si="2"/>
        <v>4.0963855421687345E-3</v>
      </c>
      <c r="I117" s="18">
        <f>H117*'Portfolio Details'!$D$5</f>
        <v>8.1927710843374699E-4</v>
      </c>
      <c r="J117" s="2">
        <f t="shared" si="3"/>
        <v>2.5030978934324599E-2</v>
      </c>
      <c r="K117" s="18">
        <f>J117*'Portfolio Details'!$D$5</f>
        <v>5.0061957868649202E-3</v>
      </c>
    </row>
    <row r="118" spans="2:11" x14ac:dyDescent="0.35">
      <c r="B118" t="s">
        <v>5</v>
      </c>
      <c r="C118" s="1">
        <v>44510</v>
      </c>
      <c r="D118">
        <v>41.67</v>
      </c>
      <c r="E118">
        <v>41.79</v>
      </c>
      <c r="F118">
        <v>41.78</v>
      </c>
      <c r="H118" s="2">
        <f t="shared" si="2"/>
        <v>2.8797696184303945E-3</v>
      </c>
      <c r="I118" s="18">
        <f>H118*'Portfolio Details'!$D$5</f>
        <v>5.7595392368607894E-4</v>
      </c>
      <c r="J118" s="2">
        <f t="shared" si="3"/>
        <v>2.2496909765141959E-2</v>
      </c>
      <c r="K118" s="18">
        <f>J118*'Portfolio Details'!$D$5</f>
        <v>4.4993819530283917E-3</v>
      </c>
    </row>
    <row r="119" spans="2:11" x14ac:dyDescent="0.35">
      <c r="B119" t="s">
        <v>5</v>
      </c>
      <c r="C119" s="1">
        <v>44511</v>
      </c>
      <c r="D119">
        <v>41.79</v>
      </c>
      <c r="E119">
        <v>42.7</v>
      </c>
      <c r="F119">
        <v>42.49</v>
      </c>
      <c r="H119" s="2">
        <f t="shared" si="2"/>
        <v>2.1775544388609847E-2</v>
      </c>
      <c r="I119" s="18">
        <f>H119*'Portfolio Details'!$D$5</f>
        <v>4.3551088777219697E-3</v>
      </c>
      <c r="J119" s="2">
        <f t="shared" si="3"/>
        <v>1.997533908754634E-2</v>
      </c>
      <c r="K119" s="18">
        <f>J119*'Portfolio Details'!$D$5</f>
        <v>3.9950678175092683E-3</v>
      </c>
    </row>
    <row r="120" spans="2:11" x14ac:dyDescent="0.35">
      <c r="B120" t="s">
        <v>5</v>
      </c>
      <c r="C120" s="1">
        <v>44512</v>
      </c>
      <c r="D120">
        <v>42.7</v>
      </c>
      <c r="E120">
        <v>42.45</v>
      </c>
      <c r="F120">
        <v>42.52</v>
      </c>
      <c r="H120" s="2">
        <f t="shared" si="2"/>
        <v>-5.8548009367681564E-3</v>
      </c>
      <c r="I120" s="18">
        <f>H120*'Portfolio Details'!$D$5</f>
        <v>-1.1709601873536313E-3</v>
      </c>
      <c r="J120" s="2">
        <f t="shared" si="3"/>
        <v>2.3680315737543145E-2</v>
      </c>
      <c r="K120" s="18">
        <f>J120*'Portfolio Details'!$D$5</f>
        <v>4.736063147508629E-3</v>
      </c>
    </row>
    <row r="121" spans="2:11" x14ac:dyDescent="0.35">
      <c r="B121" t="s">
        <v>5</v>
      </c>
      <c r="C121" s="1">
        <v>44515</v>
      </c>
      <c r="D121">
        <v>42.45</v>
      </c>
      <c r="E121">
        <v>42.65</v>
      </c>
      <c r="F121">
        <v>42.57</v>
      </c>
      <c r="H121" s="2">
        <f t="shared" si="2"/>
        <v>4.7114252061246642E-3</v>
      </c>
      <c r="I121" s="18">
        <f>H121*'Portfolio Details'!$D$5</f>
        <v>9.4228504122493293E-4</v>
      </c>
      <c r="J121" s="2">
        <f t="shared" si="3"/>
        <v>4.9140049140049102E-2</v>
      </c>
      <c r="K121" s="18">
        <f>J121*'Portfolio Details'!$D$5</f>
        <v>9.8280098280098208E-3</v>
      </c>
    </row>
    <row r="122" spans="2:11" x14ac:dyDescent="0.35">
      <c r="B122" t="s">
        <v>5</v>
      </c>
      <c r="C122" s="1">
        <v>44516</v>
      </c>
      <c r="D122">
        <v>42.65</v>
      </c>
      <c r="E122">
        <v>42.8</v>
      </c>
      <c r="F122">
        <v>42.74</v>
      </c>
      <c r="H122" s="2">
        <f t="shared" si="2"/>
        <v>3.5169988276670949E-3</v>
      </c>
      <c r="I122" s="18">
        <f>H122*'Portfolio Details'!$D$5</f>
        <v>7.0339976553341905E-4</v>
      </c>
      <c r="J122" s="2">
        <f t="shared" si="3"/>
        <v>3.9422135161606198E-2</v>
      </c>
      <c r="K122" s="18">
        <f>J122*'Portfolio Details'!$D$5</f>
        <v>7.8844270323212406E-3</v>
      </c>
    </row>
    <row r="123" spans="2:11" x14ac:dyDescent="0.35">
      <c r="B123" t="s">
        <v>5</v>
      </c>
      <c r="C123" s="1">
        <v>44517</v>
      </c>
      <c r="D123">
        <v>42.8</v>
      </c>
      <c r="E123">
        <v>42.54</v>
      </c>
      <c r="F123">
        <v>42.51</v>
      </c>
      <c r="H123" s="2">
        <f t="shared" si="2"/>
        <v>-6.0747663551401487E-3</v>
      </c>
      <c r="I123" s="18">
        <f>H123*'Portfolio Details'!$D$5</f>
        <v>-1.2149532710280298E-3</v>
      </c>
      <c r="J123" s="2">
        <f t="shared" si="3"/>
        <v>3.7390029325513163E-2</v>
      </c>
      <c r="K123" s="18">
        <f>J123*'Portfolio Details'!$D$5</f>
        <v>7.478005865102633E-3</v>
      </c>
    </row>
    <row r="124" spans="2:11" x14ac:dyDescent="0.35">
      <c r="B124" t="s">
        <v>5</v>
      </c>
      <c r="C124" s="1">
        <v>44518</v>
      </c>
      <c r="D124">
        <v>42.54</v>
      </c>
      <c r="E124">
        <v>42.61</v>
      </c>
      <c r="F124">
        <v>42.58</v>
      </c>
      <c r="H124" s="2">
        <f t="shared" si="2"/>
        <v>1.6455101081336299E-3</v>
      </c>
      <c r="I124" s="18">
        <f>H124*'Portfolio Details'!$D$5</f>
        <v>3.2910202162672597E-4</v>
      </c>
      <c r="J124" s="2">
        <f t="shared" si="3"/>
        <v>2.2398843930635737E-2</v>
      </c>
      <c r="K124" s="18">
        <f>J124*'Portfolio Details'!$D$5</f>
        <v>4.4797687861271472E-3</v>
      </c>
    </row>
    <row r="125" spans="2:11" x14ac:dyDescent="0.35">
      <c r="B125" t="s">
        <v>5</v>
      </c>
      <c r="C125" s="1">
        <v>44522</v>
      </c>
      <c r="D125">
        <v>42.61</v>
      </c>
      <c r="E125">
        <v>42.23</v>
      </c>
      <c r="F125">
        <v>42.26</v>
      </c>
      <c r="H125" s="2">
        <f t="shared" si="2"/>
        <v>-8.9180943440507754E-3</v>
      </c>
      <c r="I125" s="18">
        <f>H125*'Portfolio Details'!$D$5</f>
        <v>-1.7836188688101552E-3</v>
      </c>
      <c r="J125" s="2">
        <f t="shared" si="3"/>
        <v>3.9775500244021433E-2</v>
      </c>
      <c r="K125" s="18">
        <f>J125*'Portfolio Details'!$D$5</f>
        <v>7.9551000488042867E-3</v>
      </c>
    </row>
    <row r="126" spans="2:11" x14ac:dyDescent="0.35">
      <c r="B126" t="s">
        <v>5</v>
      </c>
      <c r="C126" s="1">
        <v>44523</v>
      </c>
      <c r="D126">
        <v>42.23</v>
      </c>
      <c r="E126">
        <v>41.34</v>
      </c>
      <c r="F126">
        <v>41.54</v>
      </c>
      <c r="H126" s="2">
        <f t="shared" si="2"/>
        <v>-2.1075065119583125E-2</v>
      </c>
      <c r="I126" s="18">
        <f>H126*'Portfolio Details'!$D$5</f>
        <v>-4.2150130239166248E-3</v>
      </c>
      <c r="J126" s="2">
        <f t="shared" si="3"/>
        <v>3.4223300970873671E-2</v>
      </c>
      <c r="K126" s="18">
        <f>J126*'Portfolio Details'!$D$5</f>
        <v>6.8446601941747343E-3</v>
      </c>
    </row>
    <row r="127" spans="2:11" x14ac:dyDescent="0.35">
      <c r="B127" t="s">
        <v>5</v>
      </c>
      <c r="C127" s="1">
        <v>44524</v>
      </c>
      <c r="D127">
        <v>41.34</v>
      </c>
      <c r="E127">
        <v>41.2</v>
      </c>
      <c r="F127">
        <v>41.25</v>
      </c>
      <c r="H127" s="2">
        <f t="shared" si="2"/>
        <v>-3.3865505563619447E-3</v>
      </c>
      <c r="I127" s="18">
        <f>H127*'Portfolio Details'!$D$5</f>
        <v>-6.7731011127238896E-4</v>
      </c>
      <c r="J127" s="2">
        <f t="shared" si="3"/>
        <v>3.7749634680954713E-2</v>
      </c>
      <c r="K127" s="18">
        <f>J127*'Portfolio Details'!$D$5</f>
        <v>7.5499269361909427E-3</v>
      </c>
    </row>
    <row r="128" spans="2:11" x14ac:dyDescent="0.35">
      <c r="B128" t="s">
        <v>5</v>
      </c>
      <c r="C128" s="1">
        <v>44525</v>
      </c>
      <c r="D128">
        <v>41.2</v>
      </c>
      <c r="E128">
        <v>41.3</v>
      </c>
      <c r="F128">
        <v>41.26</v>
      </c>
      <c r="H128" s="2">
        <f t="shared" si="2"/>
        <v>2.4271844660193054E-3</v>
      </c>
      <c r="I128" s="18">
        <f>H128*'Portfolio Details'!$D$5</f>
        <v>4.8543689320386109E-4</v>
      </c>
      <c r="J128" s="2">
        <f t="shared" si="3"/>
        <v>3.4976924945348431E-2</v>
      </c>
      <c r="K128" s="18">
        <f>J128*'Portfolio Details'!$D$5</f>
        <v>6.9953849890696867E-3</v>
      </c>
    </row>
    <row r="129" spans="2:11" x14ac:dyDescent="0.35">
      <c r="B129" t="s">
        <v>5</v>
      </c>
      <c r="C129" s="1">
        <v>44526</v>
      </c>
      <c r="D129">
        <v>41.3</v>
      </c>
      <c r="E129">
        <v>41.77</v>
      </c>
      <c r="F129">
        <v>41.61</v>
      </c>
      <c r="H129" s="2">
        <f t="shared" si="2"/>
        <v>1.1380145278450549E-2</v>
      </c>
      <c r="I129" s="18">
        <f>H129*'Portfolio Details'!$D$5</f>
        <v>2.2760290556901098E-3</v>
      </c>
      <c r="J129" s="2">
        <f t="shared" si="3"/>
        <v>2.2765802857834805E-2</v>
      </c>
      <c r="K129" s="18">
        <f>J129*'Portfolio Details'!$D$5</f>
        <v>4.553160571566961E-3</v>
      </c>
    </row>
    <row r="130" spans="2:11" x14ac:dyDescent="0.35">
      <c r="B130" t="s">
        <v>5</v>
      </c>
      <c r="C130" s="1">
        <v>44529</v>
      </c>
      <c r="D130">
        <v>41.77</v>
      </c>
      <c r="E130">
        <v>41.62</v>
      </c>
      <c r="F130">
        <v>41.52</v>
      </c>
      <c r="H130" s="2">
        <f t="shared" si="2"/>
        <v>-3.5910940866652474E-3</v>
      </c>
      <c r="I130" s="18">
        <f>H130*'Portfolio Details'!$D$5</f>
        <v>-7.1821881733304951E-4</v>
      </c>
      <c r="J130" s="2">
        <f t="shared" si="3"/>
        <v>-6.7340067340068144E-3</v>
      </c>
      <c r="K130" s="18">
        <f>J130*'Portfolio Details'!$D$5</f>
        <v>-1.3468013468013629E-3</v>
      </c>
    </row>
    <row r="131" spans="2:11" x14ac:dyDescent="0.35">
      <c r="B131" t="s">
        <v>5</v>
      </c>
      <c r="C131" s="1">
        <v>44530</v>
      </c>
      <c r="D131">
        <v>41.62</v>
      </c>
      <c r="E131">
        <v>41.51</v>
      </c>
      <c r="F131">
        <v>41.36</v>
      </c>
      <c r="H131" s="2">
        <f t="shared" ref="H131:H194" si="4">E131/D131-1</f>
        <v>-2.6429601153291626E-3</v>
      </c>
      <c r="I131" s="18">
        <f>H131*'Portfolio Details'!$D$5</f>
        <v>-5.2859202306583259E-4</v>
      </c>
      <c r="J131" s="2">
        <f t="shared" si="3"/>
        <v>2.6404224675948829E-3</v>
      </c>
      <c r="K131" s="18">
        <f>J131*'Portfolio Details'!$D$5</f>
        <v>5.2808449351897662E-4</v>
      </c>
    </row>
    <row r="132" spans="2:11" x14ac:dyDescent="0.35">
      <c r="B132" t="s">
        <v>5</v>
      </c>
      <c r="C132" s="1">
        <v>44531</v>
      </c>
      <c r="D132">
        <v>41.51</v>
      </c>
      <c r="E132">
        <v>41.21</v>
      </c>
      <c r="F132">
        <v>41.19</v>
      </c>
      <c r="H132" s="2">
        <f t="shared" si="4"/>
        <v>-7.2271741748975993E-3</v>
      </c>
      <c r="I132" s="18">
        <f>H132*'Portfolio Details'!$D$5</f>
        <v>-1.44543483497952E-3</v>
      </c>
      <c r="J132" s="2">
        <f t="shared" si="3"/>
        <v>1.0646019840309773E-2</v>
      </c>
      <c r="K132" s="18">
        <f>J132*'Portfolio Details'!$D$5</f>
        <v>2.1292039680619545E-3</v>
      </c>
    </row>
    <row r="133" spans="2:11" x14ac:dyDescent="0.35">
      <c r="B133" t="s">
        <v>5</v>
      </c>
      <c r="C133" s="1">
        <v>44532</v>
      </c>
      <c r="D133">
        <v>41.21</v>
      </c>
      <c r="E133">
        <v>40.98</v>
      </c>
      <c r="F133">
        <v>41.07</v>
      </c>
      <c r="H133" s="2">
        <f t="shared" si="4"/>
        <v>-5.5811696190245508E-3</v>
      </c>
      <c r="I133" s="18">
        <f>H133*'Portfolio Details'!$D$5</f>
        <v>-1.1162339238049103E-3</v>
      </c>
      <c r="J133" s="2">
        <f t="shared" si="3"/>
        <v>4.8111618955979374E-3</v>
      </c>
      <c r="K133" s="18">
        <f>J133*'Portfolio Details'!$D$5</f>
        <v>9.6223237911958754E-4</v>
      </c>
    </row>
    <row r="134" spans="2:11" x14ac:dyDescent="0.35">
      <c r="B134" t="s">
        <v>5</v>
      </c>
      <c r="C134" s="1">
        <v>44533</v>
      </c>
      <c r="D134">
        <v>40.98</v>
      </c>
      <c r="E134">
        <v>40.92</v>
      </c>
      <c r="F134">
        <v>40.950000000000003</v>
      </c>
      <c r="H134" s="2">
        <f t="shared" si="4"/>
        <v>-1.4641288433381305E-3</v>
      </c>
      <c r="I134" s="18">
        <f>H134*'Portfolio Details'!$D$5</f>
        <v>-2.9282576866762611E-4</v>
      </c>
      <c r="J134" s="2">
        <f t="shared" si="3"/>
        <v>2.8915662650601526E-3</v>
      </c>
      <c r="K134" s="18">
        <f>J134*'Portfolio Details'!$D$5</f>
        <v>5.7831325301203049E-4</v>
      </c>
    </row>
    <row r="135" spans="2:11" x14ac:dyDescent="0.35">
      <c r="B135" t="s">
        <v>5</v>
      </c>
      <c r="C135" s="1">
        <v>44536</v>
      </c>
      <c r="D135">
        <v>40.92</v>
      </c>
      <c r="E135">
        <v>41.3</v>
      </c>
      <c r="F135">
        <v>41.28</v>
      </c>
      <c r="H135" s="2">
        <f t="shared" si="4"/>
        <v>9.2864125122189556E-3</v>
      </c>
      <c r="I135" s="18">
        <f>H135*'Portfolio Details'!$D$5</f>
        <v>1.8572825024437912E-3</v>
      </c>
      <c r="J135" s="2">
        <f t="shared" si="3"/>
        <v>-1.6957364341085857E-3</v>
      </c>
      <c r="K135" s="18">
        <f>J135*'Portfolio Details'!$D$5</f>
        <v>-3.3914728682171713E-4</v>
      </c>
    </row>
    <row r="136" spans="2:11" x14ac:dyDescent="0.35">
      <c r="B136" t="s">
        <v>5</v>
      </c>
      <c r="C136" s="1">
        <v>44537</v>
      </c>
      <c r="D136">
        <v>41.3</v>
      </c>
      <c r="E136">
        <v>41.22</v>
      </c>
      <c r="F136">
        <v>41.2</v>
      </c>
      <c r="H136" s="2">
        <f t="shared" si="4"/>
        <v>-1.9370460048425686E-3</v>
      </c>
      <c r="I136" s="18">
        <f>H136*'Portfolio Details'!$D$5</f>
        <v>-3.8740920096851377E-4</v>
      </c>
      <c r="J136" s="2">
        <f t="shared" si="3"/>
        <v>-1.1338962605549008E-2</v>
      </c>
      <c r="K136" s="18">
        <f>J136*'Portfolio Details'!$D$5</f>
        <v>-2.2677925211098018E-3</v>
      </c>
    </row>
    <row r="137" spans="2:11" x14ac:dyDescent="0.35">
      <c r="B137" t="s">
        <v>5</v>
      </c>
      <c r="C137" s="1">
        <v>44538</v>
      </c>
      <c r="D137">
        <v>41.22</v>
      </c>
      <c r="E137">
        <v>41.47</v>
      </c>
      <c r="F137">
        <v>41.45</v>
      </c>
      <c r="H137" s="2">
        <f t="shared" si="4"/>
        <v>6.065016982047533E-3</v>
      </c>
      <c r="I137" s="18">
        <f>H137*'Portfolio Details'!$D$5</f>
        <v>1.2130033964095066E-3</v>
      </c>
      <c r="J137" s="2">
        <f t="shared" si="3"/>
        <v>-4.3795620437956373E-3</v>
      </c>
      <c r="K137" s="18">
        <f>J137*'Portfolio Details'!$D$5</f>
        <v>-8.7591240875912752E-4</v>
      </c>
    </row>
    <row r="138" spans="2:11" x14ac:dyDescent="0.35">
      <c r="B138" t="s">
        <v>5</v>
      </c>
      <c r="C138" s="1">
        <v>44539</v>
      </c>
      <c r="D138">
        <v>41.47</v>
      </c>
      <c r="E138">
        <v>41.35</v>
      </c>
      <c r="F138">
        <v>41.39</v>
      </c>
      <c r="H138" s="2">
        <f t="shared" si="4"/>
        <v>-2.8936580660717803E-3</v>
      </c>
      <c r="I138" s="18">
        <f>H138*'Portfolio Details'!$D$5</f>
        <v>-5.7873161321435611E-4</v>
      </c>
      <c r="J138" s="2">
        <f t="shared" si="3"/>
        <v>-1.0638297872340385E-2</v>
      </c>
      <c r="K138" s="18">
        <f>J138*'Portfolio Details'!$D$5</f>
        <v>-2.1276595744680773E-3</v>
      </c>
    </row>
    <row r="139" spans="2:11" x14ac:dyDescent="0.35">
      <c r="B139" t="s">
        <v>5</v>
      </c>
      <c r="C139" s="1">
        <v>44540</v>
      </c>
      <c r="D139">
        <v>41.35</v>
      </c>
      <c r="E139">
        <v>41.27</v>
      </c>
      <c r="F139">
        <v>41.31</v>
      </c>
      <c r="H139" s="2">
        <f t="shared" si="4"/>
        <v>-1.9347037484884755E-3</v>
      </c>
      <c r="I139" s="18">
        <f>H139*'Portfolio Details'!$D$5</f>
        <v>-3.869407496976951E-4</v>
      </c>
      <c r="J139" s="2">
        <f t="shared" si="3"/>
        <v>-7.2289156626503814E-4</v>
      </c>
      <c r="K139" s="18">
        <f>J139*'Portfolio Details'!$D$5</f>
        <v>-1.4457831325300762E-4</v>
      </c>
    </row>
    <row r="140" spans="2:11" x14ac:dyDescent="0.35">
      <c r="B140" t="s">
        <v>5</v>
      </c>
      <c r="C140" s="1">
        <v>44543</v>
      </c>
      <c r="D140">
        <v>41.27</v>
      </c>
      <c r="E140">
        <v>41.55</v>
      </c>
      <c r="F140">
        <v>41.53</v>
      </c>
      <c r="H140" s="2">
        <f t="shared" si="4"/>
        <v>6.7845892900411098E-3</v>
      </c>
      <c r="I140" s="18">
        <f>H140*'Portfolio Details'!$D$5</f>
        <v>1.356917858008222E-3</v>
      </c>
      <c r="J140" s="2">
        <f t="shared" si="3"/>
        <v>-7.6793856491480517E-3</v>
      </c>
      <c r="K140" s="18">
        <f>J140*'Portfolio Details'!$D$5</f>
        <v>-1.5358771298296103E-3</v>
      </c>
    </row>
    <row r="141" spans="2:11" x14ac:dyDescent="0.35">
      <c r="B141" t="s">
        <v>5</v>
      </c>
      <c r="C141" s="1">
        <v>44544</v>
      </c>
      <c r="D141">
        <v>41.55</v>
      </c>
      <c r="E141">
        <v>41.55</v>
      </c>
      <c r="F141">
        <v>41.58</v>
      </c>
      <c r="H141" s="2">
        <f t="shared" si="4"/>
        <v>0</v>
      </c>
      <c r="I141" s="18">
        <f>H141*'Portfolio Details'!$D$5</f>
        <v>0</v>
      </c>
      <c r="J141" s="2">
        <f t="shared" si="3"/>
        <v>-1.2443168222062595E-2</v>
      </c>
      <c r="K141" s="18">
        <f>J141*'Portfolio Details'!$D$5</f>
        <v>-2.4886336444125191E-3</v>
      </c>
    </row>
    <row r="142" spans="2:11" x14ac:dyDescent="0.35">
      <c r="B142" t="s">
        <v>5</v>
      </c>
      <c r="C142" s="1">
        <v>44545</v>
      </c>
      <c r="D142">
        <v>41.55</v>
      </c>
      <c r="E142">
        <v>41.47</v>
      </c>
      <c r="F142">
        <v>41.39</v>
      </c>
      <c r="H142" s="2">
        <f t="shared" si="4"/>
        <v>-1.9253910950661757E-3</v>
      </c>
      <c r="I142" s="18">
        <f>H142*'Portfolio Details'!$D$5</f>
        <v>-3.8507821901323513E-4</v>
      </c>
      <c r="J142" s="2">
        <f t="shared" si="3"/>
        <v>-3.3489461358313766E-2</v>
      </c>
      <c r="K142" s="18">
        <f>J142*'Portfolio Details'!$D$5</f>
        <v>-6.6978922716627535E-3</v>
      </c>
    </row>
    <row r="143" spans="2:11" x14ac:dyDescent="0.35">
      <c r="B143" t="s">
        <v>5</v>
      </c>
      <c r="C143" s="1">
        <v>44546</v>
      </c>
      <c r="D143">
        <v>41.47</v>
      </c>
      <c r="E143">
        <v>41.72</v>
      </c>
      <c r="F143">
        <v>41.72</v>
      </c>
      <c r="H143" s="2">
        <f t="shared" si="4"/>
        <v>6.0284543043163108E-3</v>
      </c>
      <c r="I143" s="18">
        <f>H143*'Portfolio Details'!$D$5</f>
        <v>1.2056908608632623E-3</v>
      </c>
      <c r="J143" s="2">
        <f t="shared" si="3"/>
        <v>-2.7797408716136673E-2</v>
      </c>
      <c r="K143" s="18">
        <f>J143*'Portfolio Details'!$D$5</f>
        <v>-5.5594817432273354E-3</v>
      </c>
    </row>
    <row r="144" spans="2:11" x14ac:dyDescent="0.35">
      <c r="B144" t="s">
        <v>5</v>
      </c>
      <c r="C144" s="1">
        <v>44547</v>
      </c>
      <c r="D144">
        <v>41.72</v>
      </c>
      <c r="E144">
        <v>42.14</v>
      </c>
      <c r="F144">
        <v>42.09</v>
      </c>
      <c r="H144" s="2">
        <f t="shared" si="4"/>
        <v>1.0067114093959884E-2</v>
      </c>
      <c r="I144" s="18">
        <f>H144*'Portfolio Details'!$D$5</f>
        <v>2.0134228187919769E-3</v>
      </c>
      <c r="J144" s="2">
        <f t="shared" si="3"/>
        <v>-2.7667057444314191E-2</v>
      </c>
      <c r="K144" s="18">
        <f>J144*'Portfolio Details'!$D$5</f>
        <v>-5.5334114888628385E-3</v>
      </c>
    </row>
    <row r="145" spans="2:11" x14ac:dyDescent="0.35">
      <c r="B145" t="s">
        <v>5</v>
      </c>
      <c r="C145" s="1">
        <v>44550</v>
      </c>
      <c r="D145">
        <v>42.14</v>
      </c>
      <c r="E145">
        <v>41.86</v>
      </c>
      <c r="F145">
        <v>41.97</v>
      </c>
      <c r="H145" s="2">
        <f t="shared" si="4"/>
        <v>-6.6445182724252927E-3</v>
      </c>
      <c r="I145" s="18">
        <f>H145*'Portfolio Details'!$D$5</f>
        <v>-1.3289036544850586E-3</v>
      </c>
      <c r="J145" s="2">
        <f t="shared" si="3"/>
        <v>-2.5233644859813054E-2</v>
      </c>
      <c r="K145" s="18">
        <f>J145*'Portfolio Details'!$D$5</f>
        <v>-5.0467289719626114E-3</v>
      </c>
    </row>
    <row r="146" spans="2:11" x14ac:dyDescent="0.35">
      <c r="B146" t="s">
        <v>5</v>
      </c>
      <c r="C146" s="1">
        <v>44551</v>
      </c>
      <c r="D146">
        <v>41.86</v>
      </c>
      <c r="E146">
        <v>41.69</v>
      </c>
      <c r="F146">
        <v>41.6</v>
      </c>
      <c r="H146" s="2">
        <f t="shared" si="4"/>
        <v>-4.0611562350693076E-3</v>
      </c>
      <c r="I146" s="18">
        <f>H146*'Portfolio Details'!$D$5</f>
        <v>-8.1223124701386158E-4</v>
      </c>
      <c r="J146" s="2">
        <f t="shared" si="3"/>
        <v>-9.4029149036201076E-3</v>
      </c>
      <c r="K146" s="18">
        <f>J146*'Portfolio Details'!$D$5</f>
        <v>-1.8805829807240215E-3</v>
      </c>
    </row>
    <row r="147" spans="2:11" x14ac:dyDescent="0.35">
      <c r="B147" t="s">
        <v>5</v>
      </c>
      <c r="C147" s="1">
        <v>44552</v>
      </c>
      <c r="D147">
        <v>41.69</v>
      </c>
      <c r="E147">
        <v>41.52</v>
      </c>
      <c r="F147">
        <v>41.53</v>
      </c>
      <c r="H147" s="2">
        <f t="shared" si="4"/>
        <v>-4.0777164787717535E-3</v>
      </c>
      <c r="I147" s="18">
        <f>H147*'Portfolio Details'!$D$5</f>
        <v>-8.1554329575435076E-4</v>
      </c>
      <c r="J147" s="2">
        <f t="shared" si="3"/>
        <v>-1.1030274583431088E-2</v>
      </c>
      <c r="K147" s="18">
        <f>J147*'Portfolio Details'!$D$5</f>
        <v>-2.2060549166862176E-3</v>
      </c>
    </row>
    <row r="148" spans="2:11" x14ac:dyDescent="0.35">
      <c r="B148" t="s">
        <v>5</v>
      </c>
      <c r="C148" s="1">
        <v>44553</v>
      </c>
      <c r="D148">
        <v>41.52</v>
      </c>
      <c r="E148">
        <v>41.69</v>
      </c>
      <c r="F148">
        <v>41.72</v>
      </c>
      <c r="H148" s="2">
        <f t="shared" si="4"/>
        <v>4.094412331406394E-3</v>
      </c>
      <c r="I148" s="18">
        <f>H148*'Portfolio Details'!$D$5</f>
        <v>8.1888246628127883E-4</v>
      </c>
      <c r="J148" s="2">
        <f t="shared" si="3"/>
        <v>-1.6812692398768481E-2</v>
      </c>
      <c r="K148" s="18">
        <f>J148*'Portfolio Details'!$D$5</f>
        <v>-3.3625384797536964E-3</v>
      </c>
    </row>
    <row r="149" spans="2:11" x14ac:dyDescent="0.35">
      <c r="B149" t="s">
        <v>5</v>
      </c>
      <c r="C149" s="1">
        <v>44554</v>
      </c>
      <c r="D149">
        <v>41.69</v>
      </c>
      <c r="E149">
        <v>41.71</v>
      </c>
      <c r="F149">
        <v>41.65</v>
      </c>
      <c r="H149" s="2">
        <f t="shared" si="4"/>
        <v>4.7973135044387938E-4</v>
      </c>
      <c r="I149" s="18">
        <f>H149*'Portfolio Details'!$D$5</f>
        <v>9.5946270088775881E-5</v>
      </c>
      <c r="J149" s="2">
        <f t="shared" si="3"/>
        <v>8.4663763909045286E-3</v>
      </c>
      <c r="K149" s="18">
        <f>J149*'Portfolio Details'!$D$5</f>
        <v>1.6932752781809058E-3</v>
      </c>
    </row>
    <row r="150" spans="2:11" x14ac:dyDescent="0.35">
      <c r="B150" t="s">
        <v>5</v>
      </c>
      <c r="C150" s="1">
        <v>44557</v>
      </c>
      <c r="D150">
        <v>41.71</v>
      </c>
      <c r="E150">
        <v>41.59</v>
      </c>
      <c r="F150">
        <v>41.66</v>
      </c>
      <c r="H150" s="2">
        <f t="shared" si="4"/>
        <v>-2.8770079117717007E-3</v>
      </c>
      <c r="I150" s="18">
        <f>H150*'Portfolio Details'!$D$5</f>
        <v>-5.7540158235434011E-4</v>
      </c>
      <c r="J150" s="2">
        <f t="shared" si="3"/>
        <v>1.2378640776699035E-2</v>
      </c>
      <c r="K150" s="18">
        <f>J150*'Portfolio Details'!$D$5</f>
        <v>2.4757281553398069E-3</v>
      </c>
    </row>
    <row r="151" spans="2:11" x14ac:dyDescent="0.35">
      <c r="B151" t="s">
        <v>5</v>
      </c>
      <c r="C151" s="1">
        <v>44558</v>
      </c>
      <c r="D151">
        <v>41.59</v>
      </c>
      <c r="E151">
        <v>41.61</v>
      </c>
      <c r="F151">
        <v>41.64</v>
      </c>
      <c r="H151" s="2">
        <f t="shared" si="4"/>
        <v>4.8088482808350541E-4</v>
      </c>
      <c r="I151" s="18">
        <f>H151*'Portfolio Details'!$D$5</f>
        <v>9.6176965616701082E-5</v>
      </c>
      <c r="J151" s="2">
        <f t="shared" si="3"/>
        <v>9.9273607748184833E-3</v>
      </c>
      <c r="K151" s="18">
        <f>J151*'Portfolio Details'!$D$5</f>
        <v>1.9854721549636967E-3</v>
      </c>
    </row>
    <row r="152" spans="2:11" x14ac:dyDescent="0.35">
      <c r="B152" t="s">
        <v>5</v>
      </c>
      <c r="C152" s="1">
        <v>44559</v>
      </c>
      <c r="D152">
        <v>41.61</v>
      </c>
      <c r="E152">
        <v>41.5</v>
      </c>
      <c r="F152">
        <v>41.49</v>
      </c>
      <c r="H152" s="2">
        <f t="shared" si="4"/>
        <v>-2.643595289593792E-3</v>
      </c>
      <c r="I152" s="18">
        <f>H152*'Portfolio Details'!$D$5</f>
        <v>-5.2871905791875842E-4</v>
      </c>
      <c r="J152" s="2">
        <f t="shared" si="3"/>
        <v>-1.4364376346660546E-3</v>
      </c>
      <c r="K152" s="18">
        <f>J152*'Portfolio Details'!$D$5</f>
        <v>-2.8728752693321093E-4</v>
      </c>
    </row>
    <row r="153" spans="2:11" x14ac:dyDescent="0.35">
      <c r="B153" t="s">
        <v>5</v>
      </c>
      <c r="C153" s="1">
        <v>44560</v>
      </c>
      <c r="D153">
        <v>41.5</v>
      </c>
      <c r="E153">
        <v>41.22</v>
      </c>
      <c r="F153">
        <v>41.3</v>
      </c>
      <c r="H153" s="2">
        <f t="shared" si="4"/>
        <v>-6.7469879518072817E-3</v>
      </c>
      <c r="I153" s="18">
        <f>H153*'Portfolio Details'!$D$5</f>
        <v>-1.3493975903614563E-3</v>
      </c>
      <c r="J153" s="2">
        <f t="shared" si="3"/>
        <v>-2.8832292167226825E-3</v>
      </c>
      <c r="K153" s="18">
        <f>J153*'Portfolio Details'!$D$5</f>
        <v>-5.7664584334453655E-4</v>
      </c>
    </row>
    <row r="154" spans="2:11" x14ac:dyDescent="0.35">
      <c r="B154" t="s">
        <v>5</v>
      </c>
      <c r="C154" s="1">
        <v>44561</v>
      </c>
      <c r="D154">
        <v>41.22</v>
      </c>
      <c r="E154">
        <v>41.48</v>
      </c>
      <c r="F154">
        <v>41.49</v>
      </c>
      <c r="H154" s="2">
        <f t="shared" si="4"/>
        <v>6.3076176613294788E-3</v>
      </c>
      <c r="I154" s="18">
        <f>H154*'Portfolio Details'!$D$5</f>
        <v>1.2615235322658959E-3</v>
      </c>
      <c r="J154" s="2">
        <f t="shared" ref="J154:J217" si="5">(INDEX(E131:E1629,MATCH(EDATE(C131,1),C131:C1629,1))/E131)-1</f>
        <v>-6.986268369067683E-3</v>
      </c>
      <c r="K154" s="18">
        <f>J154*'Portfolio Details'!$D$5</f>
        <v>-1.3972536738135366E-3</v>
      </c>
    </row>
    <row r="155" spans="2:11" x14ac:dyDescent="0.35">
      <c r="B155" t="s">
        <v>5</v>
      </c>
      <c r="C155" s="1">
        <v>44564</v>
      </c>
      <c r="D155">
        <v>41.48</v>
      </c>
      <c r="E155">
        <v>41.73</v>
      </c>
      <c r="F155">
        <v>41.74</v>
      </c>
      <c r="H155" s="2">
        <f t="shared" si="4"/>
        <v>6.0270009643201838E-3</v>
      </c>
      <c r="I155" s="18">
        <f>H155*'Portfolio Details'!$D$5</f>
        <v>1.2054001928640369E-3</v>
      </c>
      <c r="J155" s="2">
        <f t="shared" si="5"/>
        <v>6.5518078136372893E-3</v>
      </c>
      <c r="K155" s="18">
        <f>J155*'Portfolio Details'!$D$5</f>
        <v>1.3103615627274579E-3</v>
      </c>
    </row>
    <row r="156" spans="2:11" x14ac:dyDescent="0.35">
      <c r="B156" t="s">
        <v>5</v>
      </c>
      <c r="C156" s="1">
        <v>44565</v>
      </c>
      <c r="D156">
        <v>41.73</v>
      </c>
      <c r="E156">
        <v>41.46</v>
      </c>
      <c r="F156">
        <v>41.44</v>
      </c>
      <c r="H156" s="2">
        <f t="shared" si="4"/>
        <v>-6.470165348669954E-3</v>
      </c>
      <c r="I156" s="18">
        <f>H156*'Portfolio Details'!$D$5</f>
        <v>-1.2940330697339909E-3</v>
      </c>
      <c r="J156" s="2">
        <f t="shared" si="5"/>
        <v>1.2201073694485087E-2</v>
      </c>
      <c r="K156" s="18">
        <f>J156*'Portfolio Details'!$D$5</f>
        <v>2.4402147388970178E-3</v>
      </c>
    </row>
    <row r="157" spans="2:11" x14ac:dyDescent="0.35">
      <c r="B157" t="s">
        <v>5</v>
      </c>
      <c r="C157" s="1">
        <v>44566</v>
      </c>
      <c r="D157">
        <v>41.46</v>
      </c>
      <c r="E157">
        <v>41.56</v>
      </c>
      <c r="F157">
        <v>41.58</v>
      </c>
      <c r="H157" s="2">
        <f t="shared" si="4"/>
        <v>2.4119633381571859E-3</v>
      </c>
      <c r="I157" s="18">
        <f>H157*'Portfolio Details'!$D$5</f>
        <v>4.8239266763143722E-4</v>
      </c>
      <c r="J157" s="2">
        <f t="shared" si="5"/>
        <v>1.9794721407624616E-2</v>
      </c>
      <c r="K157" s="18">
        <f>J157*'Portfolio Details'!$D$5</f>
        <v>3.958944281524923E-3</v>
      </c>
    </row>
    <row r="158" spans="2:11" x14ac:dyDescent="0.35">
      <c r="B158" t="s">
        <v>5</v>
      </c>
      <c r="C158" s="1">
        <v>44567</v>
      </c>
      <c r="D158">
        <v>41.56</v>
      </c>
      <c r="E158">
        <v>41.24</v>
      </c>
      <c r="F158">
        <v>41.33</v>
      </c>
      <c r="H158" s="2">
        <f t="shared" si="4"/>
        <v>-7.6997112608276908E-3</v>
      </c>
      <c r="I158" s="18">
        <f>H158*'Portfolio Details'!$D$5</f>
        <v>-1.5399422521655383E-3</v>
      </c>
      <c r="J158" s="2">
        <f t="shared" si="5"/>
        <v>-1.4527845036318432E-3</v>
      </c>
      <c r="K158" s="18">
        <f>J158*'Portfolio Details'!$D$5</f>
        <v>-2.9055690072636863E-4</v>
      </c>
    </row>
    <row r="159" spans="2:11" x14ac:dyDescent="0.35">
      <c r="B159" t="s">
        <v>5</v>
      </c>
      <c r="C159" s="1">
        <v>44568</v>
      </c>
      <c r="D159">
        <v>41.24</v>
      </c>
      <c r="E159">
        <v>41.09</v>
      </c>
      <c r="F159">
        <v>41.1</v>
      </c>
      <c r="H159" s="2">
        <f t="shared" si="4"/>
        <v>-3.6372453928225079E-3</v>
      </c>
      <c r="I159" s="18">
        <f>H159*'Portfolio Details'!$D$5</f>
        <v>-7.2744907856450161E-4</v>
      </c>
      <c r="J159" s="2">
        <f t="shared" si="5"/>
        <v>-3.1538088306646284E-3</v>
      </c>
      <c r="K159" s="18">
        <f>J159*'Portfolio Details'!$D$5</f>
        <v>-6.3076176613292574E-4</v>
      </c>
    </row>
    <row r="160" spans="2:11" x14ac:dyDescent="0.35">
      <c r="B160" t="s">
        <v>5</v>
      </c>
      <c r="C160" s="1">
        <v>44571</v>
      </c>
      <c r="D160">
        <v>41.09</v>
      </c>
      <c r="E160">
        <v>41.07</v>
      </c>
      <c r="F160">
        <v>41.04</v>
      </c>
      <c r="H160" s="2">
        <f t="shared" si="4"/>
        <v>-4.8673643222207907E-4</v>
      </c>
      <c r="I160" s="18">
        <f>H160*'Portfolio Details'!$D$5</f>
        <v>-9.7347286444415823E-5</v>
      </c>
      <c r="J160" s="2">
        <f t="shared" si="5"/>
        <v>-9.1632505425607302E-3</v>
      </c>
      <c r="K160" s="18">
        <f>J160*'Portfolio Details'!$D$5</f>
        <v>-1.8326501085121462E-3</v>
      </c>
    </row>
    <row r="161" spans="2:11" x14ac:dyDescent="0.35">
      <c r="B161" t="s">
        <v>5</v>
      </c>
      <c r="C161" s="1">
        <v>44572</v>
      </c>
      <c r="D161">
        <v>41.07</v>
      </c>
      <c r="E161">
        <v>41.21</v>
      </c>
      <c r="F161">
        <v>41.18</v>
      </c>
      <c r="H161" s="2">
        <f t="shared" si="4"/>
        <v>3.4088142196251336E-3</v>
      </c>
      <c r="I161" s="18">
        <f>H161*'Portfolio Details'!$D$5</f>
        <v>6.8176284392502679E-4</v>
      </c>
      <c r="J161" s="2">
        <f t="shared" si="5"/>
        <v>-6.2877871825876008E-3</v>
      </c>
      <c r="K161" s="18">
        <f>J161*'Portfolio Details'!$D$5</f>
        <v>-1.2575574365175203E-3</v>
      </c>
    </row>
    <row r="162" spans="2:11" x14ac:dyDescent="0.35">
      <c r="B162" t="s">
        <v>5</v>
      </c>
      <c r="C162" s="1">
        <v>44573</v>
      </c>
      <c r="D162">
        <v>41.21</v>
      </c>
      <c r="E162">
        <v>41.33</v>
      </c>
      <c r="F162">
        <v>41.35</v>
      </c>
      <c r="H162" s="2">
        <f t="shared" si="4"/>
        <v>2.9119145838387706E-3</v>
      </c>
      <c r="I162" s="18">
        <f>H162*'Portfolio Details'!$D$5</f>
        <v>5.8238291676775415E-4</v>
      </c>
      <c r="J162" s="2">
        <f t="shared" si="5"/>
        <v>-4.846135207172364E-3</v>
      </c>
      <c r="K162" s="18">
        <f>J162*'Portfolio Details'!$D$5</f>
        <v>-9.6922704143447285E-4</v>
      </c>
    </row>
    <row r="163" spans="2:11" x14ac:dyDescent="0.35">
      <c r="B163" t="s">
        <v>5</v>
      </c>
      <c r="C163" s="1">
        <v>44574</v>
      </c>
      <c r="D163">
        <v>41.33</v>
      </c>
      <c r="E163">
        <v>41.42</v>
      </c>
      <c r="F163">
        <v>41.44</v>
      </c>
      <c r="H163" s="2">
        <f t="shared" si="4"/>
        <v>2.1775949673361605E-3</v>
      </c>
      <c r="I163" s="18">
        <f>H163*'Portfolio Details'!$D$5</f>
        <v>4.3551899346723212E-4</v>
      </c>
      <c r="J163" s="2">
        <f t="shared" si="5"/>
        <v>-3.1287605294824106E-3</v>
      </c>
      <c r="K163" s="18">
        <f>J163*'Portfolio Details'!$D$5</f>
        <v>-6.2575210589648216E-4</v>
      </c>
    </row>
    <row r="164" spans="2:11" x14ac:dyDescent="0.35">
      <c r="B164" t="s">
        <v>5</v>
      </c>
      <c r="C164" s="1">
        <v>44575</v>
      </c>
      <c r="D164">
        <v>41.42</v>
      </c>
      <c r="E164">
        <v>41.53</v>
      </c>
      <c r="F164">
        <v>41.54</v>
      </c>
      <c r="H164" s="2">
        <f t="shared" si="4"/>
        <v>2.655721873491057E-3</v>
      </c>
      <c r="I164" s="18">
        <f>H164*'Portfolio Details'!$D$5</f>
        <v>5.3114437469821147E-4</v>
      </c>
      <c r="J164" s="2">
        <f t="shared" si="5"/>
        <v>-4.8134777376640514E-4</v>
      </c>
      <c r="K164" s="18">
        <f>J164*'Portfolio Details'!$D$5</f>
        <v>-9.6269554753281028E-5</v>
      </c>
    </row>
    <row r="165" spans="2:11" x14ac:dyDescent="0.35">
      <c r="B165" t="s">
        <v>5</v>
      </c>
      <c r="C165" s="1">
        <v>44578</v>
      </c>
      <c r="D165">
        <v>41.53</v>
      </c>
      <c r="E165">
        <v>41.53</v>
      </c>
      <c r="F165">
        <v>41.51</v>
      </c>
      <c r="H165" s="2">
        <f t="shared" si="4"/>
        <v>0</v>
      </c>
      <c r="I165" s="18">
        <f>H165*'Portfolio Details'!$D$5</f>
        <v>0</v>
      </c>
      <c r="J165" s="2">
        <f t="shared" si="5"/>
        <v>1.4468290330360567E-3</v>
      </c>
      <c r="K165" s="18">
        <f>J165*'Portfolio Details'!$D$5</f>
        <v>2.8936580660721134E-4</v>
      </c>
    </row>
    <row r="166" spans="2:11" x14ac:dyDescent="0.35">
      <c r="B166" t="s">
        <v>5</v>
      </c>
      <c r="C166" s="1">
        <v>44579</v>
      </c>
      <c r="D166">
        <v>41.53</v>
      </c>
      <c r="E166">
        <v>41.52</v>
      </c>
      <c r="F166">
        <v>41.52</v>
      </c>
      <c r="H166" s="2">
        <f t="shared" si="4"/>
        <v>-2.4078979051278537E-4</v>
      </c>
      <c r="I166" s="18">
        <f>H166*'Portfolio Details'!$D$5</f>
        <v>-4.8157958102557076E-5</v>
      </c>
      <c r="J166" s="2">
        <f t="shared" si="5"/>
        <v>-4.5541706615531696E-3</v>
      </c>
      <c r="K166" s="18">
        <f>J166*'Portfolio Details'!$D$5</f>
        <v>-9.1083413231063393E-4</v>
      </c>
    </row>
    <row r="167" spans="2:11" x14ac:dyDescent="0.35">
      <c r="B167" t="s">
        <v>5</v>
      </c>
      <c r="C167" s="1">
        <v>44580</v>
      </c>
      <c r="D167">
        <v>41.52</v>
      </c>
      <c r="E167">
        <v>41.6</v>
      </c>
      <c r="F167">
        <v>41.58</v>
      </c>
      <c r="H167" s="2">
        <f t="shared" si="4"/>
        <v>1.9267822736031004E-3</v>
      </c>
      <c r="I167" s="18">
        <f>H167*'Portfolio Details'!$D$5</f>
        <v>3.853564547206201E-4</v>
      </c>
      <c r="J167" s="2">
        <f t="shared" si="5"/>
        <v>-1.4475557664926475E-2</v>
      </c>
      <c r="K167" s="18">
        <f>J167*'Portfolio Details'!$D$5</f>
        <v>-2.8951115329852953E-3</v>
      </c>
    </row>
    <row r="168" spans="2:11" x14ac:dyDescent="0.35">
      <c r="B168" t="s">
        <v>5</v>
      </c>
      <c r="C168" s="1">
        <v>44581</v>
      </c>
      <c r="D168">
        <v>41.6</v>
      </c>
      <c r="E168">
        <v>42.05</v>
      </c>
      <c r="F168">
        <v>41.96</v>
      </c>
      <c r="H168" s="2">
        <f t="shared" si="4"/>
        <v>1.0817307692307487E-2</v>
      </c>
      <c r="I168" s="18">
        <f>H168*'Portfolio Details'!$D$5</f>
        <v>2.1634615384614974E-3</v>
      </c>
      <c r="J168" s="2">
        <f t="shared" si="5"/>
        <v>4.53893932154803E-3</v>
      </c>
      <c r="K168" s="18">
        <f>J168*'Portfolio Details'!$D$5</f>
        <v>9.0778786430960605E-4</v>
      </c>
    </row>
    <row r="169" spans="2:11" x14ac:dyDescent="0.35">
      <c r="B169" t="s">
        <v>5</v>
      </c>
      <c r="C169" s="1">
        <v>44582</v>
      </c>
      <c r="D169">
        <v>42.05</v>
      </c>
      <c r="E169">
        <v>41.84</v>
      </c>
      <c r="F169">
        <v>41.99</v>
      </c>
      <c r="H169" s="2">
        <f t="shared" si="4"/>
        <v>-4.994054696789374E-3</v>
      </c>
      <c r="I169" s="18">
        <f>H169*'Portfolio Details'!$D$5</f>
        <v>-9.9881093935787484E-4</v>
      </c>
      <c r="J169" s="2">
        <f t="shared" si="5"/>
        <v>3.5979851283283182E-3</v>
      </c>
      <c r="K169" s="18">
        <f>J169*'Portfolio Details'!$D$5</f>
        <v>7.195970256656637E-4</v>
      </c>
    </row>
    <row r="170" spans="2:11" x14ac:dyDescent="0.35">
      <c r="B170" t="s">
        <v>5</v>
      </c>
      <c r="C170" s="1">
        <v>44585</v>
      </c>
      <c r="D170">
        <v>41.84</v>
      </c>
      <c r="E170">
        <v>42.04</v>
      </c>
      <c r="F170">
        <v>41.98</v>
      </c>
      <c r="H170" s="2">
        <f t="shared" si="4"/>
        <v>4.7801147227533036E-3</v>
      </c>
      <c r="I170" s="18">
        <f>H170*'Portfolio Details'!$D$5</f>
        <v>9.5602294455066072E-4</v>
      </c>
      <c r="J170" s="2">
        <f t="shared" si="5"/>
        <v>7.7071290944124016E-3</v>
      </c>
      <c r="K170" s="18">
        <f>J170*'Portfolio Details'!$D$5</f>
        <v>1.5414258188824804E-3</v>
      </c>
    </row>
    <row r="171" spans="2:11" x14ac:dyDescent="0.35">
      <c r="B171" t="s">
        <v>5</v>
      </c>
      <c r="C171" s="1">
        <v>44586</v>
      </c>
      <c r="D171">
        <v>42.04</v>
      </c>
      <c r="E171">
        <v>42.06</v>
      </c>
      <c r="F171">
        <v>42.09</v>
      </c>
      <c r="H171" s="2">
        <f t="shared" si="4"/>
        <v>4.757373929591413E-4</v>
      </c>
      <c r="I171" s="18">
        <f>H171*'Portfolio Details'!$D$5</f>
        <v>9.5147478591828266E-5</v>
      </c>
      <c r="J171" s="2">
        <f t="shared" si="5"/>
        <v>3.5979851283283182E-3</v>
      </c>
      <c r="K171" s="18">
        <f>J171*'Portfolio Details'!$D$5</f>
        <v>7.195970256656637E-4</v>
      </c>
    </row>
    <row r="172" spans="2:11" x14ac:dyDescent="0.35">
      <c r="B172" t="s">
        <v>5</v>
      </c>
      <c r="C172" s="1">
        <v>44588</v>
      </c>
      <c r="D172">
        <v>42.06</v>
      </c>
      <c r="E172">
        <v>41.82</v>
      </c>
      <c r="F172">
        <v>41.81</v>
      </c>
      <c r="H172" s="2">
        <f t="shared" si="4"/>
        <v>-5.7061340941512162E-3</v>
      </c>
      <c r="I172" s="18">
        <f>H172*'Portfolio Details'!$D$5</f>
        <v>-1.1412268188302434E-3</v>
      </c>
      <c r="J172" s="2">
        <f t="shared" si="5"/>
        <v>7.9117717573722324E-3</v>
      </c>
      <c r="K172" s="18">
        <f>J172*'Portfolio Details'!$D$5</f>
        <v>1.5823543514744466E-3</v>
      </c>
    </row>
    <row r="173" spans="2:11" x14ac:dyDescent="0.35">
      <c r="B173" t="s">
        <v>5</v>
      </c>
      <c r="C173" s="1">
        <v>44589</v>
      </c>
      <c r="D173">
        <v>41.82</v>
      </c>
      <c r="E173">
        <v>41.43</v>
      </c>
      <c r="F173">
        <v>41.51</v>
      </c>
      <c r="H173" s="2">
        <f t="shared" si="4"/>
        <v>-9.3256814921091058E-3</v>
      </c>
      <c r="I173" s="18">
        <f>H173*'Portfolio Details'!$D$5</f>
        <v>-1.8651362984218212E-3</v>
      </c>
      <c r="J173" s="2">
        <f t="shared" si="5"/>
        <v>5.5301755229621996E-3</v>
      </c>
      <c r="K173" s="18">
        <f>J173*'Portfolio Details'!$D$5</f>
        <v>1.10603510459244E-3</v>
      </c>
    </row>
    <row r="174" spans="2:11" x14ac:dyDescent="0.35">
      <c r="B174" t="s">
        <v>5</v>
      </c>
      <c r="C174" s="1">
        <v>44592</v>
      </c>
      <c r="D174">
        <v>41.43</v>
      </c>
      <c r="E174">
        <v>41.25</v>
      </c>
      <c r="F174">
        <v>41.28</v>
      </c>
      <c r="H174" s="2">
        <f t="shared" si="4"/>
        <v>-4.3446777697320194E-3</v>
      </c>
      <c r="I174" s="18">
        <f>H174*'Portfolio Details'!$D$5</f>
        <v>-8.6893555394640387E-4</v>
      </c>
      <c r="J174" s="2">
        <f t="shared" si="5"/>
        <v>-4.3258832011535686E-3</v>
      </c>
      <c r="K174" s="18">
        <f>J174*'Portfolio Details'!$D$5</f>
        <v>-8.6517664023071377E-4</v>
      </c>
    </row>
    <row r="175" spans="2:11" x14ac:dyDescent="0.35">
      <c r="B175" t="s">
        <v>5</v>
      </c>
      <c r="C175" s="1">
        <v>44593</v>
      </c>
      <c r="D175">
        <v>41.25</v>
      </c>
      <c r="E175">
        <v>41.55</v>
      </c>
      <c r="F175">
        <v>41.39</v>
      </c>
      <c r="H175" s="2">
        <f t="shared" si="4"/>
        <v>7.2727272727270975E-3</v>
      </c>
      <c r="I175" s="18">
        <f>H175*'Portfolio Details'!$D$5</f>
        <v>1.4545454545454195E-3</v>
      </c>
      <c r="J175" s="2">
        <f t="shared" si="5"/>
        <v>-1.6867469879517927E-3</v>
      </c>
      <c r="K175" s="18">
        <f>J175*'Portfolio Details'!$D$5</f>
        <v>-3.3734939759035856E-4</v>
      </c>
    </row>
    <row r="176" spans="2:11" x14ac:dyDescent="0.35">
      <c r="B176" t="s">
        <v>5</v>
      </c>
      <c r="C176" s="1">
        <v>44594</v>
      </c>
      <c r="D176">
        <v>41.55</v>
      </c>
      <c r="E176">
        <v>41.51</v>
      </c>
      <c r="F176">
        <v>41.49</v>
      </c>
      <c r="H176" s="2">
        <f t="shared" si="4"/>
        <v>-9.6269554753303233E-4</v>
      </c>
      <c r="I176" s="18">
        <f>H176*'Portfolio Details'!$D$5</f>
        <v>-1.9253910950660648E-4</v>
      </c>
      <c r="J176" s="2">
        <f t="shared" si="5"/>
        <v>5.0946142649199722E-3</v>
      </c>
      <c r="K176" s="18">
        <f>J176*'Portfolio Details'!$D$5</f>
        <v>1.0189228529839944E-3</v>
      </c>
    </row>
    <row r="177" spans="2:11" x14ac:dyDescent="0.35">
      <c r="B177" t="s">
        <v>5</v>
      </c>
      <c r="C177" s="1">
        <v>44595</v>
      </c>
      <c r="D177">
        <v>41.51</v>
      </c>
      <c r="E177">
        <v>41.56</v>
      </c>
      <c r="F177">
        <v>41.59</v>
      </c>
      <c r="H177" s="2">
        <f t="shared" si="4"/>
        <v>1.2045290291498034E-3</v>
      </c>
      <c r="I177" s="18">
        <f>H177*'Portfolio Details'!$D$5</f>
        <v>2.409058058299607E-4</v>
      </c>
      <c r="J177" s="2">
        <f t="shared" si="5"/>
        <v>-5.5448408871744403E-3</v>
      </c>
      <c r="K177" s="18">
        <f>J177*'Portfolio Details'!$D$5</f>
        <v>-1.1089681774348881E-3</v>
      </c>
    </row>
    <row r="178" spans="2:11" x14ac:dyDescent="0.35">
      <c r="B178" t="s">
        <v>5</v>
      </c>
      <c r="C178" s="1">
        <v>44596</v>
      </c>
      <c r="D178">
        <v>41.56</v>
      </c>
      <c r="E178">
        <v>41.6</v>
      </c>
      <c r="F178">
        <v>41.58</v>
      </c>
      <c r="H178" s="2">
        <f t="shared" si="4"/>
        <v>9.6246390760335032E-4</v>
      </c>
      <c r="I178" s="18">
        <f>H178*'Portfolio Details'!$D$5</f>
        <v>1.9249278152067006E-4</v>
      </c>
      <c r="J178" s="2">
        <f t="shared" si="5"/>
        <v>-4.0738078121254073E-3</v>
      </c>
      <c r="K178" s="18">
        <f>J178*'Portfolio Details'!$D$5</f>
        <v>-8.1476156242508155E-4</v>
      </c>
    </row>
    <row r="179" spans="2:11" x14ac:dyDescent="0.35">
      <c r="B179" t="s">
        <v>5</v>
      </c>
      <c r="C179" s="1">
        <v>44599</v>
      </c>
      <c r="D179">
        <v>41.6</v>
      </c>
      <c r="E179">
        <v>41.63</v>
      </c>
      <c r="F179">
        <v>41.63</v>
      </c>
      <c r="H179" s="2">
        <f t="shared" si="4"/>
        <v>7.2115384615378808E-4</v>
      </c>
      <c r="I179" s="18">
        <f>H179*'Portfolio Details'!$D$5</f>
        <v>1.4423076923075762E-4</v>
      </c>
      <c r="J179" s="2">
        <f t="shared" si="5"/>
        <v>3.3767486734201935E-3</v>
      </c>
      <c r="K179" s="18">
        <f>J179*'Portfolio Details'!$D$5</f>
        <v>6.7534973468403876E-4</v>
      </c>
    </row>
    <row r="180" spans="2:11" x14ac:dyDescent="0.35">
      <c r="B180" t="s">
        <v>5</v>
      </c>
      <c r="C180" s="1">
        <v>44600</v>
      </c>
      <c r="D180">
        <v>41.63</v>
      </c>
      <c r="E180">
        <v>41.82</v>
      </c>
      <c r="F180">
        <v>41.79</v>
      </c>
      <c r="H180" s="2">
        <f t="shared" si="4"/>
        <v>4.564016334374088E-3</v>
      </c>
      <c r="I180" s="18">
        <f>H180*'Portfolio Details'!$D$5</f>
        <v>9.1280326687481761E-4</v>
      </c>
      <c r="J180" s="2">
        <f t="shared" si="5"/>
        <v>9.6246390760335032E-4</v>
      </c>
      <c r="K180" s="18">
        <f>J180*'Portfolio Details'!$D$5</f>
        <v>1.9249278152067006E-4</v>
      </c>
    </row>
    <row r="181" spans="2:11" x14ac:dyDescent="0.35">
      <c r="B181" t="s">
        <v>5</v>
      </c>
      <c r="C181" s="1">
        <v>44601</v>
      </c>
      <c r="D181">
        <v>41.82</v>
      </c>
      <c r="E181">
        <v>41.99</v>
      </c>
      <c r="F181">
        <v>41.99</v>
      </c>
      <c r="H181" s="2">
        <f t="shared" si="4"/>
        <v>4.0650406504065817E-3</v>
      </c>
      <c r="I181" s="18">
        <f>H181*'Portfolio Details'!$D$5</f>
        <v>8.1300813008131642E-4</v>
      </c>
      <c r="J181" s="2">
        <f t="shared" si="5"/>
        <v>8.7293889427739746E-3</v>
      </c>
      <c r="K181" s="18">
        <f>J181*'Portfolio Details'!$D$5</f>
        <v>1.7458777885547951E-3</v>
      </c>
    </row>
    <row r="182" spans="2:11" x14ac:dyDescent="0.35">
      <c r="B182" t="s">
        <v>5</v>
      </c>
      <c r="C182" s="1">
        <v>44602</v>
      </c>
      <c r="D182">
        <v>41.99</v>
      </c>
      <c r="E182">
        <v>42.17</v>
      </c>
      <c r="F182">
        <v>42.18</v>
      </c>
      <c r="H182" s="2">
        <f t="shared" si="4"/>
        <v>4.2867349368898022E-3</v>
      </c>
      <c r="I182" s="18">
        <f>H182*'Portfolio Details'!$D$5</f>
        <v>8.5734698737796047E-4</v>
      </c>
      <c r="J182" s="2">
        <f t="shared" si="5"/>
        <v>1.3141883669992582E-2</v>
      </c>
      <c r="K182" s="18">
        <f>J182*'Portfolio Details'!$D$5</f>
        <v>2.6283767339985165E-3</v>
      </c>
    </row>
    <row r="183" spans="2:11" x14ac:dyDescent="0.35">
      <c r="B183" t="s">
        <v>5</v>
      </c>
      <c r="C183" s="1">
        <v>44603</v>
      </c>
      <c r="D183">
        <v>42.17</v>
      </c>
      <c r="E183">
        <v>42.19</v>
      </c>
      <c r="F183">
        <v>42.16</v>
      </c>
      <c r="H183" s="2">
        <f t="shared" si="4"/>
        <v>4.7427080863160498E-4</v>
      </c>
      <c r="I183" s="18">
        <f>H183*'Portfolio Details'!$D$5</f>
        <v>9.4854161726320998E-5</v>
      </c>
      <c r="J183" s="2">
        <f t="shared" si="5"/>
        <v>2.6783540297053765E-2</v>
      </c>
      <c r="K183" s="18">
        <f>J183*'Portfolio Details'!$D$5</f>
        <v>5.3567080594107532E-3</v>
      </c>
    </row>
    <row r="184" spans="2:11" x14ac:dyDescent="0.35">
      <c r="B184" t="s">
        <v>5</v>
      </c>
      <c r="C184" s="1">
        <v>44606</v>
      </c>
      <c r="D184">
        <v>42.19</v>
      </c>
      <c r="E184">
        <v>42.96</v>
      </c>
      <c r="F184">
        <v>42.86</v>
      </c>
      <c r="H184" s="2">
        <f t="shared" si="4"/>
        <v>1.8250770324721666E-2</v>
      </c>
      <c r="I184" s="18">
        <f>H184*'Portfolio Details'!$D$5</f>
        <v>3.6501540649443334E-3</v>
      </c>
      <c r="J184" s="2">
        <f t="shared" si="5"/>
        <v>2.3780635768017477E-2</v>
      </c>
      <c r="K184" s="18">
        <f>J184*'Portfolio Details'!$D$5</f>
        <v>4.756127153603496E-3</v>
      </c>
    </row>
    <row r="185" spans="2:11" x14ac:dyDescent="0.35">
      <c r="B185" t="s">
        <v>5</v>
      </c>
      <c r="C185" s="1">
        <v>44607</v>
      </c>
      <c r="D185">
        <v>42.96</v>
      </c>
      <c r="E185">
        <v>42.72</v>
      </c>
      <c r="F185">
        <v>43.27</v>
      </c>
      <c r="H185" s="2">
        <f t="shared" si="4"/>
        <v>-5.5865921787709993E-3</v>
      </c>
      <c r="I185" s="18">
        <f>H185*'Portfolio Details'!$D$5</f>
        <v>-1.1173184357541998E-3</v>
      </c>
      <c r="J185" s="2">
        <f t="shared" si="5"/>
        <v>2.0808129687878152E-2</v>
      </c>
      <c r="K185" s="18">
        <f>J185*'Portfolio Details'!$D$5</f>
        <v>4.1616259375756304E-3</v>
      </c>
    </row>
    <row r="186" spans="2:11" x14ac:dyDescent="0.35">
      <c r="B186" t="s">
        <v>5</v>
      </c>
      <c r="C186" s="1">
        <v>44608</v>
      </c>
      <c r="D186">
        <v>42.72</v>
      </c>
      <c r="E186">
        <v>42.64</v>
      </c>
      <c r="F186">
        <v>42.59</v>
      </c>
      <c r="H186" s="2">
        <f t="shared" si="4"/>
        <v>-1.8726591760299671E-3</v>
      </c>
      <c r="I186" s="18">
        <f>H186*'Portfolio Details'!$D$5</f>
        <v>-3.7453183520599345E-4</v>
      </c>
      <c r="J186" s="2">
        <f t="shared" si="5"/>
        <v>1.8590053114437399E-2</v>
      </c>
      <c r="K186" s="18">
        <f>J186*'Portfolio Details'!$D$5</f>
        <v>3.7180106228874802E-3</v>
      </c>
    </row>
    <row r="187" spans="2:11" x14ac:dyDescent="0.35">
      <c r="B187" t="s">
        <v>5</v>
      </c>
      <c r="C187" s="1">
        <v>44609</v>
      </c>
      <c r="D187">
        <v>42.64</v>
      </c>
      <c r="E187">
        <v>43.39</v>
      </c>
      <c r="F187">
        <v>43.22</v>
      </c>
      <c r="H187" s="2">
        <f t="shared" si="4"/>
        <v>1.7589118198874321E-2</v>
      </c>
      <c r="I187" s="18">
        <f>H187*'Portfolio Details'!$D$5</f>
        <v>3.5178236397748644E-3</v>
      </c>
      <c r="J187" s="2">
        <f t="shared" si="5"/>
        <v>3.4432940043342075E-2</v>
      </c>
      <c r="K187" s="18">
        <f>J187*'Portfolio Details'!$D$5</f>
        <v>6.8865880086684157E-3</v>
      </c>
    </row>
    <row r="188" spans="2:11" x14ac:dyDescent="0.35">
      <c r="B188" t="s">
        <v>5</v>
      </c>
      <c r="C188" s="1">
        <v>44610</v>
      </c>
      <c r="D188">
        <v>43.39</v>
      </c>
      <c r="E188">
        <v>43.18</v>
      </c>
      <c r="F188">
        <v>43.24</v>
      </c>
      <c r="H188" s="2">
        <f t="shared" si="4"/>
        <v>-4.8398248444342373E-3</v>
      </c>
      <c r="I188" s="18">
        <f>H188*'Portfolio Details'!$D$5</f>
        <v>-9.6796496888684747E-4</v>
      </c>
      <c r="J188" s="2">
        <f t="shared" si="5"/>
        <v>4.4786901035396065E-2</v>
      </c>
      <c r="K188" s="18">
        <f>J188*'Portfolio Details'!$D$5</f>
        <v>8.957380207079214E-3</v>
      </c>
    </row>
    <row r="189" spans="2:11" x14ac:dyDescent="0.35">
      <c r="B189" t="s">
        <v>5</v>
      </c>
      <c r="C189" s="1">
        <v>44613</v>
      </c>
      <c r="D189">
        <v>43.18</v>
      </c>
      <c r="E189">
        <v>43.1</v>
      </c>
      <c r="F189">
        <v>43.14</v>
      </c>
      <c r="H189" s="2">
        <f t="shared" si="4"/>
        <v>-1.8527095877720612E-3</v>
      </c>
      <c r="I189" s="18">
        <f>H189*'Portfolio Details'!$D$5</f>
        <v>-3.7054191755441228E-4</v>
      </c>
      <c r="J189" s="2">
        <f t="shared" si="5"/>
        <v>3.9980732177263834E-2</v>
      </c>
      <c r="K189" s="18">
        <f>J189*'Portfolio Details'!$D$5</f>
        <v>7.9961464354527667E-3</v>
      </c>
    </row>
    <row r="190" spans="2:11" x14ac:dyDescent="0.35">
      <c r="B190" t="s">
        <v>5</v>
      </c>
      <c r="C190" s="1">
        <v>44614</v>
      </c>
      <c r="D190">
        <v>43.1</v>
      </c>
      <c r="E190">
        <v>43.38</v>
      </c>
      <c r="F190">
        <v>43.57</v>
      </c>
      <c r="H190" s="2">
        <f t="shared" si="4"/>
        <v>6.4965197215778314E-3</v>
      </c>
      <c r="I190" s="18">
        <f>H190*'Portfolio Details'!$D$5</f>
        <v>1.2993039443155664E-3</v>
      </c>
      <c r="J190" s="2">
        <f t="shared" si="5"/>
        <v>3.7980769230769207E-2</v>
      </c>
      <c r="K190" s="18">
        <f>J190*'Portfolio Details'!$D$5</f>
        <v>7.5961538461538419E-3</v>
      </c>
    </row>
    <row r="191" spans="2:11" x14ac:dyDescent="0.35">
      <c r="B191" t="s">
        <v>5</v>
      </c>
      <c r="C191" s="1">
        <v>44615</v>
      </c>
      <c r="D191">
        <v>43.38</v>
      </c>
      <c r="E191">
        <v>43.09</v>
      </c>
      <c r="F191">
        <v>43.21</v>
      </c>
      <c r="H191" s="2">
        <f t="shared" si="4"/>
        <v>-6.6851083448593585E-3</v>
      </c>
      <c r="I191" s="18">
        <f>H191*'Portfolio Details'!$D$5</f>
        <v>-1.3370216689718717E-3</v>
      </c>
      <c r="J191" s="2">
        <f t="shared" si="5"/>
        <v>2.6872770511296107E-2</v>
      </c>
      <c r="K191" s="18">
        <f>J191*'Portfolio Details'!$D$5</f>
        <v>5.3745541022592221E-3</v>
      </c>
    </row>
    <row r="192" spans="2:11" x14ac:dyDescent="0.35">
      <c r="B192" t="s">
        <v>5</v>
      </c>
      <c r="C192" s="1">
        <v>44616</v>
      </c>
      <c r="D192">
        <v>43.09</v>
      </c>
      <c r="E192">
        <v>44.62</v>
      </c>
      <c r="F192">
        <v>44.45</v>
      </c>
      <c r="H192" s="2">
        <f t="shared" si="4"/>
        <v>3.5507078208400822E-2</v>
      </c>
      <c r="I192" s="18">
        <f>H192*'Portfolio Details'!$D$5</f>
        <v>7.1014156416801645E-3</v>
      </c>
      <c r="J192" s="2">
        <f t="shared" si="5"/>
        <v>3.0114722753346035E-2</v>
      </c>
      <c r="K192" s="18">
        <f>J192*'Portfolio Details'!$D$5</f>
        <v>6.022944550669207E-3</v>
      </c>
    </row>
    <row r="193" spans="2:11" x14ac:dyDescent="0.35">
      <c r="B193" t="s">
        <v>5</v>
      </c>
      <c r="C193" s="1">
        <v>44617</v>
      </c>
      <c r="D193">
        <v>44.62</v>
      </c>
      <c r="E193">
        <v>43.62</v>
      </c>
      <c r="F193">
        <v>43.71</v>
      </c>
      <c r="H193" s="2">
        <f t="shared" si="4"/>
        <v>-2.2411474675033571E-2</v>
      </c>
      <c r="I193" s="18">
        <f>H193*'Portfolio Details'!$D$5</f>
        <v>-4.4822949350067148E-3</v>
      </c>
      <c r="J193" s="2">
        <f t="shared" si="5"/>
        <v>6.1370123691722123E-2</v>
      </c>
      <c r="K193" s="18">
        <f>J193*'Portfolio Details'!$D$5</f>
        <v>1.2274024738344425E-2</v>
      </c>
    </row>
    <row r="194" spans="2:11" x14ac:dyDescent="0.35">
      <c r="B194" t="s">
        <v>5</v>
      </c>
      <c r="C194" s="1">
        <v>44620</v>
      </c>
      <c r="D194">
        <v>43.62</v>
      </c>
      <c r="E194">
        <v>43.59</v>
      </c>
      <c r="F194">
        <v>43.82</v>
      </c>
      <c r="H194" s="2">
        <f t="shared" si="4"/>
        <v>-6.877579092158248E-4</v>
      </c>
      <c r="I194" s="18">
        <f>H194*'Portfolio Details'!$D$5</f>
        <v>-1.3755158184316496E-4</v>
      </c>
      <c r="J194" s="2">
        <f t="shared" si="5"/>
        <v>3.7089871611982739E-2</v>
      </c>
      <c r="K194" s="18">
        <f>J194*'Portfolio Details'!$D$5</f>
        <v>7.4179743223965477E-3</v>
      </c>
    </row>
    <row r="195" spans="2:11" x14ac:dyDescent="0.35">
      <c r="B195" t="s">
        <v>5</v>
      </c>
      <c r="C195" s="1">
        <v>44622</v>
      </c>
      <c r="D195">
        <v>43.59</v>
      </c>
      <c r="E195">
        <v>44.39</v>
      </c>
      <c r="F195">
        <v>44.48</v>
      </c>
      <c r="H195" s="2">
        <f t="shared" ref="H195:H258" si="6">E195/D195-1</f>
        <v>1.8352833218628017E-2</v>
      </c>
      <c r="I195" s="18">
        <f>H195*'Portfolio Details'!$D$5</f>
        <v>3.6705666437256037E-3</v>
      </c>
      <c r="J195" s="2">
        <f t="shared" si="5"/>
        <v>4.3041606886657036E-2</v>
      </c>
      <c r="K195" s="18">
        <f>J195*'Portfolio Details'!$D$5</f>
        <v>8.6083213773314078E-3</v>
      </c>
    </row>
    <row r="196" spans="2:11" x14ac:dyDescent="0.35">
      <c r="B196" t="s">
        <v>5</v>
      </c>
      <c r="C196" s="1">
        <v>44623</v>
      </c>
      <c r="D196">
        <v>44.39</v>
      </c>
      <c r="E196">
        <v>44.4</v>
      </c>
      <c r="F196">
        <v>44.28</v>
      </c>
      <c r="H196" s="2">
        <f t="shared" si="6"/>
        <v>2.2527596305477182E-4</v>
      </c>
      <c r="I196" s="18">
        <f>H196*'Portfolio Details'!$D$5</f>
        <v>4.5055192610954368E-5</v>
      </c>
      <c r="J196" s="2">
        <f t="shared" si="5"/>
        <v>5.213613323678512E-2</v>
      </c>
      <c r="K196" s="18">
        <f>J196*'Portfolio Details'!$D$5</f>
        <v>1.0427226647357025E-2</v>
      </c>
    </row>
    <row r="197" spans="2:11" x14ac:dyDescent="0.35">
      <c r="B197" t="s">
        <v>5</v>
      </c>
      <c r="C197" s="1">
        <v>44624</v>
      </c>
      <c r="D197">
        <v>44.4</v>
      </c>
      <c r="E197">
        <v>44.65</v>
      </c>
      <c r="F197">
        <v>44.64</v>
      </c>
      <c r="H197" s="2">
        <f t="shared" si="6"/>
        <v>5.6306306306306286E-3</v>
      </c>
      <c r="I197" s="18">
        <f>H197*'Portfolio Details'!$D$5</f>
        <v>1.1261261261261257E-3</v>
      </c>
      <c r="J197" s="2">
        <f t="shared" si="5"/>
        <v>5.6727272727272737E-2</v>
      </c>
      <c r="K197" s="18">
        <f>J197*'Portfolio Details'!$D$5</f>
        <v>1.1345454545454547E-2</v>
      </c>
    </row>
    <row r="198" spans="2:11" x14ac:dyDescent="0.35">
      <c r="B198" t="s">
        <v>5</v>
      </c>
      <c r="C198" s="1">
        <v>44627</v>
      </c>
      <c r="D198">
        <v>44.65</v>
      </c>
      <c r="E198">
        <v>46</v>
      </c>
      <c r="F198">
        <v>45.97</v>
      </c>
      <c r="H198" s="2">
        <f t="shared" si="6"/>
        <v>3.0235162374020241E-2</v>
      </c>
      <c r="I198" s="18">
        <f>H198*'Portfolio Details'!$D$5</f>
        <v>6.0470324748040484E-3</v>
      </c>
      <c r="J198" s="2">
        <f t="shared" si="5"/>
        <v>4.9097472924187979E-2</v>
      </c>
      <c r="K198" s="18">
        <f>J198*'Portfolio Details'!$D$5</f>
        <v>9.8194945848375965E-3</v>
      </c>
    </row>
    <row r="199" spans="2:11" x14ac:dyDescent="0.35">
      <c r="B199" t="s">
        <v>5</v>
      </c>
      <c r="C199" s="1">
        <v>44628</v>
      </c>
      <c r="D199">
        <v>46</v>
      </c>
      <c r="E199">
        <v>45.93</v>
      </c>
      <c r="F199">
        <v>46.03</v>
      </c>
      <c r="H199" s="2">
        <f t="shared" si="6"/>
        <v>-1.5217391304347405E-3</v>
      </c>
      <c r="I199" s="18">
        <f>H199*'Portfolio Details'!$D$5</f>
        <v>-3.0434782608694815E-4</v>
      </c>
      <c r="J199" s="2">
        <f t="shared" si="5"/>
        <v>6.938087207901722E-2</v>
      </c>
      <c r="K199" s="18">
        <f>J199*'Portfolio Details'!$D$5</f>
        <v>1.3876174415803445E-2</v>
      </c>
    </row>
    <row r="200" spans="2:11" x14ac:dyDescent="0.35">
      <c r="B200" t="s">
        <v>5</v>
      </c>
      <c r="C200" s="1">
        <v>44629</v>
      </c>
      <c r="D200">
        <v>45.93</v>
      </c>
      <c r="E200">
        <v>45.66</v>
      </c>
      <c r="F200">
        <v>46.39</v>
      </c>
      <c r="H200" s="2">
        <f t="shared" si="6"/>
        <v>-5.878510777269863E-3</v>
      </c>
      <c r="I200" s="18">
        <f>H200*'Portfolio Details'!$D$5</f>
        <v>-1.1757021554539727E-3</v>
      </c>
      <c r="J200" s="2">
        <f t="shared" si="5"/>
        <v>6.8334937439845866E-2</v>
      </c>
      <c r="K200" s="18">
        <f>J200*'Portfolio Details'!$D$5</f>
        <v>1.3666987487969174E-2</v>
      </c>
    </row>
    <row r="201" spans="2:11" x14ac:dyDescent="0.35">
      <c r="B201" t="s">
        <v>5</v>
      </c>
      <c r="C201" s="1">
        <v>44630</v>
      </c>
      <c r="D201">
        <v>45.66</v>
      </c>
      <c r="E201">
        <v>44.8</v>
      </c>
      <c r="F201">
        <v>44.74</v>
      </c>
      <c r="H201" s="2">
        <f t="shared" si="6"/>
        <v>-1.8834866403854567E-2</v>
      </c>
      <c r="I201" s="18">
        <f>H201*'Portfolio Details'!$D$5</f>
        <v>-3.7669732807709133E-3</v>
      </c>
      <c r="J201" s="2">
        <f t="shared" si="5"/>
        <v>7.3317307692307709E-2</v>
      </c>
      <c r="K201" s="18">
        <f>J201*'Portfolio Details'!$D$5</f>
        <v>1.4663461538461542E-2</v>
      </c>
    </row>
    <row r="202" spans="2:11" x14ac:dyDescent="0.35">
      <c r="B202" t="s">
        <v>5</v>
      </c>
      <c r="C202" s="1">
        <v>44631</v>
      </c>
      <c r="D202">
        <v>44.8</v>
      </c>
      <c r="E202">
        <v>45.28</v>
      </c>
      <c r="F202">
        <v>45.2</v>
      </c>
      <c r="H202" s="2">
        <f t="shared" si="6"/>
        <v>1.0714285714285898E-2</v>
      </c>
      <c r="I202" s="18">
        <f>H202*'Portfolio Details'!$D$5</f>
        <v>2.1428571428571798E-3</v>
      </c>
      <c r="J202" s="2">
        <f t="shared" si="5"/>
        <v>0.10497237569060758</v>
      </c>
      <c r="K202" s="18">
        <f>J202*'Portfolio Details'!$D$5</f>
        <v>2.0994475138121516E-2</v>
      </c>
    </row>
    <row r="203" spans="2:11" x14ac:dyDescent="0.35">
      <c r="B203" t="s">
        <v>5</v>
      </c>
      <c r="C203" s="1">
        <v>44634</v>
      </c>
      <c r="D203">
        <v>45.28</v>
      </c>
      <c r="E203">
        <v>44.64</v>
      </c>
      <c r="F203">
        <v>44.91</v>
      </c>
      <c r="H203" s="2">
        <f t="shared" si="6"/>
        <v>-1.4134275618374548E-2</v>
      </c>
      <c r="I203" s="18">
        <f>H203*'Portfolio Details'!$D$5</f>
        <v>-2.8268551236749098E-3</v>
      </c>
      <c r="J203" s="2">
        <f t="shared" si="5"/>
        <v>9.8278335724533594E-2</v>
      </c>
      <c r="K203" s="18">
        <f>J203*'Portfolio Details'!$D$5</f>
        <v>1.965566714490672E-2</v>
      </c>
    </row>
    <row r="204" spans="2:11" x14ac:dyDescent="0.35">
      <c r="B204" t="s">
        <v>5</v>
      </c>
      <c r="C204" s="1">
        <v>44635</v>
      </c>
      <c r="D204">
        <v>44.64</v>
      </c>
      <c r="E204">
        <v>44.33</v>
      </c>
      <c r="F204">
        <v>44.25</v>
      </c>
      <c r="H204" s="2">
        <f t="shared" si="6"/>
        <v>-6.9444444444445308E-3</v>
      </c>
      <c r="I204" s="18">
        <f>H204*'Portfolio Details'!$D$5</f>
        <v>-1.3888888888889063E-3</v>
      </c>
      <c r="J204" s="2">
        <f t="shared" si="5"/>
        <v>8.7401762324362808E-2</v>
      </c>
      <c r="K204" s="18">
        <f>J204*'Portfolio Details'!$D$5</f>
        <v>1.7480352464872562E-2</v>
      </c>
    </row>
    <row r="205" spans="2:11" x14ac:dyDescent="0.35">
      <c r="B205" t="s">
        <v>5</v>
      </c>
      <c r="C205" s="1">
        <v>44636</v>
      </c>
      <c r="D205">
        <v>44.33</v>
      </c>
      <c r="E205">
        <v>44.23</v>
      </c>
      <c r="F205">
        <v>44.1</v>
      </c>
      <c r="H205" s="2">
        <f t="shared" si="6"/>
        <v>-2.2558087074215916E-3</v>
      </c>
      <c r="I205" s="18">
        <f>H205*'Portfolio Details'!$D$5</f>
        <v>-4.5116174148431833E-4</v>
      </c>
      <c r="J205" s="2">
        <f t="shared" si="5"/>
        <v>6.2366611335072264E-2</v>
      </c>
      <c r="K205" s="18">
        <f>J205*'Portfolio Details'!$D$5</f>
        <v>1.2473322267014454E-2</v>
      </c>
    </row>
    <row r="206" spans="2:11" x14ac:dyDescent="0.35">
      <c r="B206" t="s">
        <v>5</v>
      </c>
      <c r="C206" s="1">
        <v>44637</v>
      </c>
      <c r="D206">
        <v>44.23</v>
      </c>
      <c r="E206">
        <v>44.23</v>
      </c>
      <c r="F206">
        <v>44.29</v>
      </c>
      <c r="H206" s="2">
        <f t="shared" si="6"/>
        <v>0</v>
      </c>
      <c r="I206" s="18">
        <f>H206*'Portfolio Details'!$D$5</f>
        <v>0</v>
      </c>
      <c r="J206" s="2">
        <f t="shared" si="5"/>
        <v>7.3240104290116292E-2</v>
      </c>
      <c r="K206" s="18">
        <f>J206*'Portfolio Details'!$D$5</f>
        <v>1.464802085802326E-2</v>
      </c>
    </row>
    <row r="207" spans="2:11" x14ac:dyDescent="0.35">
      <c r="B207" t="s">
        <v>5</v>
      </c>
      <c r="C207" s="1">
        <v>44641</v>
      </c>
      <c r="D207">
        <v>44.23</v>
      </c>
      <c r="E207">
        <v>44.14</v>
      </c>
      <c r="F207">
        <v>44.17</v>
      </c>
      <c r="H207" s="2">
        <f t="shared" si="6"/>
        <v>-2.0348179968346924E-3</v>
      </c>
      <c r="I207" s="18">
        <f>H207*'Portfolio Details'!$D$5</f>
        <v>-4.069635993669385E-4</v>
      </c>
      <c r="J207" s="2">
        <f t="shared" si="5"/>
        <v>3.9106145251396551E-2</v>
      </c>
      <c r="K207" s="18">
        <f>J207*'Portfolio Details'!$D$5</f>
        <v>7.821229050279311E-3</v>
      </c>
    </row>
    <row r="208" spans="2:11" x14ac:dyDescent="0.35">
      <c r="B208" t="s">
        <v>5</v>
      </c>
      <c r="C208" s="1">
        <v>44642</v>
      </c>
      <c r="D208">
        <v>44.14</v>
      </c>
      <c r="E208">
        <v>44.32</v>
      </c>
      <c r="F208">
        <v>44.5</v>
      </c>
      <c r="H208" s="2">
        <f t="shared" si="6"/>
        <v>4.0779338468508453E-3</v>
      </c>
      <c r="I208" s="18">
        <f>H208*'Portfolio Details'!$D$5</f>
        <v>8.1558676937016912E-4</v>
      </c>
      <c r="J208" s="2">
        <f t="shared" si="5"/>
        <v>3.7687265917603074E-2</v>
      </c>
      <c r="K208" s="18">
        <f>J208*'Portfolio Details'!$D$5</f>
        <v>7.5374531835206149E-3</v>
      </c>
    </row>
    <row r="209" spans="2:11" x14ac:dyDescent="0.35">
      <c r="B209" t="s">
        <v>5</v>
      </c>
      <c r="C209" s="1">
        <v>44643</v>
      </c>
      <c r="D209">
        <v>44.32</v>
      </c>
      <c r="E209">
        <v>44.42</v>
      </c>
      <c r="F209">
        <v>44.26</v>
      </c>
      <c r="H209" s="2">
        <f t="shared" si="6"/>
        <v>2.256317689530718E-3</v>
      </c>
      <c r="I209" s="18">
        <f>H209*'Portfolio Details'!$D$5</f>
        <v>4.512635379061436E-4</v>
      </c>
      <c r="J209" s="2">
        <f t="shared" si="5"/>
        <v>3.7288930581613311E-2</v>
      </c>
      <c r="K209" s="18">
        <f>J209*'Portfolio Details'!$D$5</f>
        <v>7.4577861163226625E-3</v>
      </c>
    </row>
    <row r="210" spans="2:11" x14ac:dyDescent="0.35">
      <c r="B210" t="s">
        <v>5</v>
      </c>
      <c r="C210" s="1">
        <v>44644</v>
      </c>
      <c r="D210">
        <v>44.42</v>
      </c>
      <c r="E210">
        <v>44.58</v>
      </c>
      <c r="F210">
        <v>44.6</v>
      </c>
      <c r="H210" s="2">
        <f t="shared" si="6"/>
        <v>3.6019810895993043E-3</v>
      </c>
      <c r="I210" s="18">
        <f>H210*'Portfolio Details'!$D$5</f>
        <v>7.2039621791986086E-4</v>
      </c>
      <c r="J210" s="2">
        <f t="shared" si="5"/>
        <v>1.9359299377736727E-2</v>
      </c>
      <c r="K210" s="18">
        <f>J210*'Portfolio Details'!$D$5</f>
        <v>3.8718598755473456E-3</v>
      </c>
    </row>
    <row r="211" spans="2:11" x14ac:dyDescent="0.35">
      <c r="B211" t="s">
        <v>5</v>
      </c>
      <c r="C211" s="1">
        <v>44645</v>
      </c>
      <c r="D211">
        <v>44.58</v>
      </c>
      <c r="E211">
        <v>44.79</v>
      </c>
      <c r="F211">
        <v>44.85</v>
      </c>
      <c r="H211" s="2">
        <f t="shared" si="6"/>
        <v>4.710632570659401E-3</v>
      </c>
      <c r="I211" s="18">
        <f>H211*'Portfolio Details'!$D$5</f>
        <v>9.4212651413188024E-4</v>
      </c>
      <c r="J211" s="2">
        <f t="shared" si="5"/>
        <v>2.4316813339508858E-2</v>
      </c>
      <c r="K211" s="18">
        <f>J211*'Portfolio Details'!$D$5</f>
        <v>4.8633626679017716E-3</v>
      </c>
    </row>
    <row r="212" spans="2:11" x14ac:dyDescent="0.35">
      <c r="B212" t="s">
        <v>5</v>
      </c>
      <c r="C212" s="1">
        <v>44648</v>
      </c>
      <c r="D212">
        <v>44.79</v>
      </c>
      <c r="E212">
        <v>44.49</v>
      </c>
      <c r="F212">
        <v>44.48</v>
      </c>
      <c r="H212" s="2">
        <f t="shared" si="6"/>
        <v>-6.6979236436703893E-3</v>
      </c>
      <c r="I212" s="18">
        <f>H212*'Portfolio Details'!$D$5</f>
        <v>-1.3395847287340779E-3</v>
      </c>
      <c r="J212" s="2">
        <f t="shared" si="5"/>
        <v>2.4129930394431565E-2</v>
      </c>
      <c r="K212" s="18">
        <f>J212*'Portfolio Details'!$D$5</f>
        <v>4.8259860788863133E-3</v>
      </c>
    </row>
    <row r="213" spans="2:11" x14ac:dyDescent="0.35">
      <c r="B213" t="s">
        <v>5</v>
      </c>
      <c r="C213" s="1">
        <v>44649</v>
      </c>
      <c r="D213">
        <v>44.49</v>
      </c>
      <c r="E213">
        <v>44.18</v>
      </c>
      <c r="F213">
        <v>44.22</v>
      </c>
      <c r="H213" s="2">
        <f t="shared" si="6"/>
        <v>-6.9678579456058376E-3</v>
      </c>
      <c r="I213" s="18">
        <f>H213*'Portfolio Details'!$D$5</f>
        <v>-1.3935715891211676E-3</v>
      </c>
      <c r="J213" s="2">
        <f t="shared" si="5"/>
        <v>2.1668971876440679E-2</v>
      </c>
      <c r="K213" s="18">
        <f>J213*'Portfolio Details'!$D$5</f>
        <v>4.3337943752881358E-3</v>
      </c>
    </row>
    <row r="214" spans="2:11" x14ac:dyDescent="0.35">
      <c r="B214" t="s">
        <v>5</v>
      </c>
      <c r="C214" s="1">
        <v>44650</v>
      </c>
      <c r="D214">
        <v>44.18</v>
      </c>
      <c r="E214">
        <v>44.11</v>
      </c>
      <c r="F214">
        <v>44.14</v>
      </c>
      <c r="H214" s="2">
        <f t="shared" si="6"/>
        <v>-1.5844273426890432E-3</v>
      </c>
      <c r="I214" s="18">
        <f>H214*'Portfolio Details'!$D$5</f>
        <v>-3.1688546853780863E-4</v>
      </c>
      <c r="J214" s="2">
        <f t="shared" si="5"/>
        <v>3.0865630076583939E-2</v>
      </c>
      <c r="K214" s="18">
        <f>J214*'Portfolio Details'!$D$5</f>
        <v>6.1731260153167879E-3</v>
      </c>
    </row>
    <row r="215" spans="2:11" x14ac:dyDescent="0.35">
      <c r="B215" t="s">
        <v>5</v>
      </c>
      <c r="C215" s="1">
        <v>44651</v>
      </c>
      <c r="D215">
        <v>44.11</v>
      </c>
      <c r="E215">
        <v>44.12</v>
      </c>
      <c r="F215">
        <v>44.19</v>
      </c>
      <c r="H215" s="2">
        <f t="shared" si="6"/>
        <v>2.2670596236684659E-4</v>
      </c>
      <c r="I215" s="18">
        <f>H215*'Portfolio Details'!$D$5</f>
        <v>4.534119247336932E-5</v>
      </c>
      <c r="J215" s="2">
        <f t="shared" si="5"/>
        <v>-8.9645898700130289E-4</v>
      </c>
      <c r="K215" s="18">
        <f>J215*'Portfolio Details'!$D$5</f>
        <v>-1.7929179740026058E-4</v>
      </c>
    </row>
    <row r="216" spans="2:11" x14ac:dyDescent="0.35">
      <c r="B216" t="s">
        <v>5</v>
      </c>
      <c r="C216" s="1">
        <v>44652</v>
      </c>
      <c r="D216">
        <v>44.12</v>
      </c>
      <c r="E216">
        <v>44.57</v>
      </c>
      <c r="F216">
        <v>44.51</v>
      </c>
      <c r="H216" s="2">
        <f t="shared" si="6"/>
        <v>1.0199456029011955E-2</v>
      </c>
      <c r="I216" s="18">
        <f>H216*'Portfolio Details'!$D$5</f>
        <v>2.039891205802391E-3</v>
      </c>
      <c r="J216" s="2">
        <f t="shared" si="5"/>
        <v>2.6822558459422385E-2</v>
      </c>
      <c r="K216" s="18">
        <f>J216*'Portfolio Details'!$D$5</f>
        <v>5.3645116918844774E-3</v>
      </c>
    </row>
    <row r="217" spans="2:11" x14ac:dyDescent="0.35">
      <c r="B217" t="s">
        <v>5</v>
      </c>
      <c r="C217" s="1">
        <v>44655</v>
      </c>
      <c r="D217">
        <v>44.57</v>
      </c>
      <c r="E217">
        <v>44.22</v>
      </c>
      <c r="F217">
        <v>44.25</v>
      </c>
      <c r="H217" s="2">
        <f t="shared" si="6"/>
        <v>-7.8528157953781097E-3</v>
      </c>
      <c r="I217" s="18">
        <f>H217*'Portfolio Details'!$D$5</f>
        <v>-1.5705631590756221E-3</v>
      </c>
      <c r="J217" s="2">
        <f t="shared" si="5"/>
        <v>2.0646937370956575E-2</v>
      </c>
      <c r="K217" s="18">
        <f>J217*'Portfolio Details'!$D$5</f>
        <v>4.1293874741913155E-3</v>
      </c>
    </row>
    <row r="218" spans="2:11" x14ac:dyDescent="0.35">
      <c r="B218" t="s">
        <v>5</v>
      </c>
      <c r="C218" s="1">
        <v>44656</v>
      </c>
      <c r="D218">
        <v>44.22</v>
      </c>
      <c r="E218">
        <v>44.31</v>
      </c>
      <c r="F218">
        <v>44.33</v>
      </c>
      <c r="H218" s="2">
        <f t="shared" si="6"/>
        <v>2.035278154681297E-3</v>
      </c>
      <c r="I218" s="18">
        <f>H218*'Portfolio Details'!$D$5</f>
        <v>4.0705563093625943E-4</v>
      </c>
      <c r="J218" s="2">
        <f t="shared" ref="J218:J281" si="7">(INDEX(E195:E1693,MATCH(EDATE(C195,1),C195:C1693,1))/E195)-1</f>
        <v>4.0549673349854487E-3</v>
      </c>
      <c r="K218" s="18">
        <f>J218*'Portfolio Details'!$D$5</f>
        <v>8.1099346699708974E-4</v>
      </c>
    </row>
    <row r="219" spans="2:11" x14ac:dyDescent="0.35">
      <c r="B219" t="s">
        <v>5</v>
      </c>
      <c r="C219" s="1">
        <v>44657</v>
      </c>
      <c r="D219">
        <v>44.31</v>
      </c>
      <c r="E219">
        <v>44.49</v>
      </c>
      <c r="F219">
        <v>44.35</v>
      </c>
      <c r="H219" s="2">
        <f t="shared" si="6"/>
        <v>4.062288422477911E-3</v>
      </c>
      <c r="I219" s="18">
        <f>H219*'Portfolio Details'!$D$5</f>
        <v>8.1245768449558222E-4</v>
      </c>
      <c r="J219" s="2">
        <f t="shared" si="7"/>
        <v>3.8288288288288452E-3</v>
      </c>
      <c r="K219" s="18">
        <f>J219*'Portfolio Details'!$D$5</f>
        <v>7.6576576576576911E-4</v>
      </c>
    </row>
    <row r="220" spans="2:11" x14ac:dyDescent="0.35">
      <c r="B220" t="s">
        <v>5</v>
      </c>
      <c r="C220" s="1">
        <v>44658</v>
      </c>
      <c r="D220">
        <v>44.49</v>
      </c>
      <c r="E220">
        <v>44.64</v>
      </c>
      <c r="F220">
        <v>44.5</v>
      </c>
      <c r="H220" s="2">
        <f t="shared" si="6"/>
        <v>3.3715441672286239E-3</v>
      </c>
      <c r="I220" s="18">
        <f>H220*'Portfolio Details'!$D$5</f>
        <v>6.7430883344572485E-4</v>
      </c>
      <c r="J220" s="2">
        <f t="shared" si="7"/>
        <v>-9.6304591265397033E-3</v>
      </c>
      <c r="K220" s="18">
        <f>J220*'Portfolio Details'!$D$5</f>
        <v>-1.9260918253079407E-3</v>
      </c>
    </row>
    <row r="221" spans="2:11" x14ac:dyDescent="0.35">
      <c r="B221" t="s">
        <v>5</v>
      </c>
      <c r="C221" s="1">
        <v>44659</v>
      </c>
      <c r="D221">
        <v>44.64</v>
      </c>
      <c r="E221">
        <v>44.66</v>
      </c>
      <c r="F221">
        <v>44.61</v>
      </c>
      <c r="H221" s="2">
        <f t="shared" si="6"/>
        <v>4.4802867383508804E-4</v>
      </c>
      <c r="I221" s="18">
        <f>H221*'Portfolio Details'!$D$5</f>
        <v>8.9605734767017609E-5</v>
      </c>
      <c r="J221" s="2">
        <f t="shared" si="7"/>
        <v>-2.9565217391304355E-2</v>
      </c>
      <c r="K221" s="18">
        <f>J221*'Portfolio Details'!$D$5</f>
        <v>-5.9130434782608716E-3</v>
      </c>
    </row>
    <row r="222" spans="2:11" x14ac:dyDescent="0.35">
      <c r="B222" t="s">
        <v>5</v>
      </c>
      <c r="C222" s="1">
        <v>44662</v>
      </c>
      <c r="D222">
        <v>44.66</v>
      </c>
      <c r="E222">
        <v>45.22</v>
      </c>
      <c r="F222">
        <v>45</v>
      </c>
      <c r="H222" s="2">
        <f t="shared" si="6"/>
        <v>1.2539184952978122E-2</v>
      </c>
      <c r="I222" s="18">
        <f>H222*'Portfolio Details'!$D$5</f>
        <v>2.5078369905956245E-3</v>
      </c>
      <c r="J222" s="2">
        <f t="shared" si="7"/>
        <v>-2.7650772915305932E-2</v>
      </c>
      <c r="K222" s="18">
        <f>J222*'Portfolio Details'!$D$5</f>
        <v>-5.5301545830611868E-3</v>
      </c>
    </row>
    <row r="223" spans="2:11" x14ac:dyDescent="0.35">
      <c r="B223" t="s">
        <v>5</v>
      </c>
      <c r="C223" s="1">
        <v>44663</v>
      </c>
      <c r="D223">
        <v>45.22</v>
      </c>
      <c r="E223">
        <v>45.2</v>
      </c>
      <c r="F223">
        <v>45.3</v>
      </c>
      <c r="H223" s="2">
        <f t="shared" si="6"/>
        <v>-4.4228217602826359E-4</v>
      </c>
      <c r="I223" s="18">
        <f>H223*'Portfolio Details'!$D$5</f>
        <v>-8.845643520565272E-5</v>
      </c>
      <c r="J223" s="2">
        <f t="shared" si="7"/>
        <v>-2.1901007446342491E-2</v>
      </c>
      <c r="K223" s="18">
        <f>J223*'Portfolio Details'!$D$5</f>
        <v>-4.3802014892684983E-3</v>
      </c>
    </row>
    <row r="224" spans="2:11" x14ac:dyDescent="0.35">
      <c r="B224" t="s">
        <v>5</v>
      </c>
      <c r="C224" s="1">
        <v>44664</v>
      </c>
      <c r="D224">
        <v>45.2</v>
      </c>
      <c r="E224">
        <v>45.73</v>
      </c>
      <c r="F224">
        <v>45.68</v>
      </c>
      <c r="H224" s="2">
        <f t="shared" si="6"/>
        <v>1.1725663716813939E-2</v>
      </c>
      <c r="I224" s="18">
        <f>H224*'Portfolio Details'!$D$5</f>
        <v>2.3451327433627878E-3</v>
      </c>
      <c r="J224" s="2">
        <f t="shared" si="7"/>
        <v>-3.1250000000000444E-3</v>
      </c>
      <c r="K224" s="18">
        <f>J224*'Portfolio Details'!$D$5</f>
        <v>-6.250000000000089E-4</v>
      </c>
    </row>
    <row r="225" spans="2:11" x14ac:dyDescent="0.35">
      <c r="B225" t="s">
        <v>5</v>
      </c>
      <c r="C225" s="1">
        <v>44669</v>
      </c>
      <c r="D225">
        <v>45.73</v>
      </c>
      <c r="E225">
        <v>46.19</v>
      </c>
      <c r="F225">
        <v>46.17</v>
      </c>
      <c r="H225" s="2">
        <f t="shared" si="6"/>
        <v>1.0059042204242363E-2</v>
      </c>
      <c r="I225" s="18">
        <f>H225*'Portfolio Details'!$D$5</f>
        <v>2.0118084408484727E-3</v>
      </c>
      <c r="J225" s="2">
        <f t="shared" si="7"/>
        <v>-1.3250883392226243E-3</v>
      </c>
      <c r="K225" s="18">
        <f>J225*'Portfolio Details'!$D$5</f>
        <v>-2.6501766784452484E-4</v>
      </c>
    </row>
    <row r="226" spans="2:11" x14ac:dyDescent="0.35">
      <c r="B226" t="s">
        <v>5</v>
      </c>
      <c r="C226" s="1">
        <v>44670</v>
      </c>
      <c r="D226">
        <v>46.19</v>
      </c>
      <c r="E226">
        <v>45.98</v>
      </c>
      <c r="F226">
        <v>45.92</v>
      </c>
      <c r="H226" s="2">
        <f t="shared" si="6"/>
        <v>-4.5464386230785747E-3</v>
      </c>
      <c r="I226" s="18">
        <f>H226*'Portfolio Details'!$D$5</f>
        <v>-9.0928772461571503E-4</v>
      </c>
      <c r="J226" s="2">
        <f t="shared" si="7"/>
        <v>2.4417562724014186E-2</v>
      </c>
      <c r="K226" s="18">
        <f>J226*'Portfolio Details'!$D$5</f>
        <v>4.8835125448028378E-3</v>
      </c>
    </row>
    <row r="227" spans="2:11" x14ac:dyDescent="0.35">
      <c r="B227" t="s">
        <v>5</v>
      </c>
      <c r="C227" s="1">
        <v>44671</v>
      </c>
      <c r="D227">
        <v>45.98</v>
      </c>
      <c r="E227">
        <v>45.22</v>
      </c>
      <c r="F227">
        <v>45.23</v>
      </c>
      <c r="H227" s="2">
        <f t="shared" si="6"/>
        <v>-1.6528925619834656E-2</v>
      </c>
      <c r="I227" s="18">
        <f>H227*'Portfolio Details'!$D$5</f>
        <v>-3.3057851239669312E-3</v>
      </c>
      <c r="J227" s="2">
        <f t="shared" si="7"/>
        <v>3.1581321903902504E-2</v>
      </c>
      <c r="K227" s="18">
        <f>J227*'Portfolio Details'!$D$5</f>
        <v>6.3162643807805011E-3</v>
      </c>
    </row>
    <row r="228" spans="2:11" x14ac:dyDescent="0.35">
      <c r="B228" t="s">
        <v>5</v>
      </c>
      <c r="C228" s="1">
        <v>44672</v>
      </c>
      <c r="D228">
        <v>45.22</v>
      </c>
      <c r="E228">
        <v>45.21</v>
      </c>
      <c r="F228">
        <v>45.29</v>
      </c>
      <c r="H228" s="2">
        <f t="shared" si="6"/>
        <v>-2.2114108801407628E-4</v>
      </c>
      <c r="I228" s="18">
        <f>H228*'Portfolio Details'!$D$5</f>
        <v>-4.422821760281526E-5</v>
      </c>
      <c r="J228" s="2">
        <f t="shared" si="7"/>
        <v>3.3913633280578726E-2</v>
      </c>
      <c r="K228" s="18">
        <f>J228*'Portfolio Details'!$D$5</f>
        <v>6.7827266561157453E-3</v>
      </c>
    </row>
    <row r="229" spans="2:11" x14ac:dyDescent="0.35">
      <c r="B229" t="s">
        <v>5</v>
      </c>
      <c r="C229" s="1">
        <v>44673</v>
      </c>
      <c r="D229">
        <v>45.21</v>
      </c>
      <c r="E229">
        <v>45.33</v>
      </c>
      <c r="F229">
        <v>45.39</v>
      </c>
      <c r="H229" s="2">
        <f t="shared" si="6"/>
        <v>2.6542800265427768E-3</v>
      </c>
      <c r="I229" s="18">
        <f>H229*'Portfolio Details'!$D$5</f>
        <v>5.3085600530855537E-4</v>
      </c>
      <c r="J229" s="2">
        <f t="shared" si="7"/>
        <v>3.3913633280578726E-2</v>
      </c>
      <c r="K229" s="18">
        <f>J229*'Portfolio Details'!$D$5</f>
        <v>6.7827266561157453E-3</v>
      </c>
    </row>
    <row r="230" spans="2:11" x14ac:dyDescent="0.35">
      <c r="B230" t="s">
        <v>5</v>
      </c>
      <c r="C230" s="1">
        <v>44676</v>
      </c>
      <c r="D230">
        <v>45.33</v>
      </c>
      <c r="E230">
        <v>44.9</v>
      </c>
      <c r="F230">
        <v>44.93</v>
      </c>
      <c r="H230" s="2">
        <f t="shared" si="6"/>
        <v>-9.4859916170306757E-3</v>
      </c>
      <c r="I230" s="18">
        <f>H230*'Portfolio Details'!$D$5</f>
        <v>-1.8971983234061353E-3</v>
      </c>
      <c r="J230" s="2">
        <f t="shared" si="7"/>
        <v>2.424105120072495E-2</v>
      </c>
      <c r="K230" s="18">
        <f>J230*'Portfolio Details'!$D$5</f>
        <v>4.8482102401449902E-3</v>
      </c>
    </row>
    <row r="231" spans="2:11" x14ac:dyDescent="0.35">
      <c r="B231" t="s">
        <v>5</v>
      </c>
      <c r="C231" s="1">
        <v>44677</v>
      </c>
      <c r="D231">
        <v>44.9</v>
      </c>
      <c r="E231">
        <v>44.64</v>
      </c>
      <c r="F231">
        <v>44.59</v>
      </c>
      <c r="H231" s="2">
        <f t="shared" si="6"/>
        <v>-5.7906458797326588E-3</v>
      </c>
      <c r="I231" s="18">
        <f>H231*'Portfolio Details'!$D$5</f>
        <v>-1.1581291759465318E-3</v>
      </c>
      <c r="J231" s="2">
        <f t="shared" si="7"/>
        <v>2.2788808664259808E-2</v>
      </c>
      <c r="K231" s="18">
        <f>J231*'Portfolio Details'!$D$5</f>
        <v>4.5577617328519619E-3</v>
      </c>
    </row>
    <row r="232" spans="2:11" x14ac:dyDescent="0.35">
      <c r="B232" t="s">
        <v>5</v>
      </c>
      <c r="C232" s="1">
        <v>44678</v>
      </c>
      <c r="D232">
        <v>44.64</v>
      </c>
      <c r="E232">
        <v>44.43</v>
      </c>
      <c r="F232">
        <v>44.51</v>
      </c>
      <c r="H232" s="2">
        <f t="shared" si="6"/>
        <v>-4.7043010752688685E-3</v>
      </c>
      <c r="I232" s="18">
        <f>H232*'Portfolio Details'!$D$5</f>
        <v>-9.4086021505377379E-4</v>
      </c>
      <c r="J232" s="2">
        <f t="shared" si="7"/>
        <v>2.0486267447095807E-2</v>
      </c>
      <c r="K232" s="18">
        <f>J232*'Portfolio Details'!$D$5</f>
        <v>4.0972534894191618E-3</v>
      </c>
    </row>
    <row r="233" spans="2:11" x14ac:dyDescent="0.35">
      <c r="B233" t="s">
        <v>5</v>
      </c>
      <c r="C233" s="1">
        <v>44679</v>
      </c>
      <c r="D233">
        <v>44.43</v>
      </c>
      <c r="E233">
        <v>44.33</v>
      </c>
      <c r="F233">
        <v>44.21</v>
      </c>
      <c r="H233" s="2">
        <f t="shared" si="6"/>
        <v>-2.2507314877335816E-3</v>
      </c>
      <c r="I233" s="18">
        <f>H233*'Portfolio Details'!$D$5</f>
        <v>-4.5014629754671633E-4</v>
      </c>
      <c r="J233" s="2">
        <f t="shared" si="7"/>
        <v>1.6823687752355321E-2</v>
      </c>
      <c r="K233" s="18">
        <f>J233*'Portfolio Details'!$D$5</f>
        <v>3.3647375504710642E-3</v>
      </c>
    </row>
    <row r="234" spans="2:11" x14ac:dyDescent="0.35">
      <c r="B234" t="s">
        <v>5</v>
      </c>
      <c r="C234" s="1">
        <v>44680</v>
      </c>
      <c r="D234">
        <v>44.33</v>
      </c>
      <c r="E234">
        <v>44.79</v>
      </c>
      <c r="F234">
        <v>44.66</v>
      </c>
      <c r="H234" s="2">
        <f t="shared" si="6"/>
        <v>1.0376720054139366E-2</v>
      </c>
      <c r="I234" s="18">
        <f>H234*'Portfolio Details'!$D$5</f>
        <v>2.0753440108278731E-3</v>
      </c>
      <c r="J234" s="2">
        <f t="shared" si="7"/>
        <v>2.4559053360124761E-3</v>
      </c>
      <c r="K234" s="18">
        <f>J234*'Portfolio Details'!$D$5</f>
        <v>4.9118106720249524E-4</v>
      </c>
    </row>
    <row r="235" spans="2:11" x14ac:dyDescent="0.35">
      <c r="B235" t="s">
        <v>5</v>
      </c>
      <c r="C235" s="1">
        <v>44683</v>
      </c>
      <c r="D235">
        <v>44.79</v>
      </c>
      <c r="E235">
        <v>44.16</v>
      </c>
      <c r="F235">
        <v>44.25</v>
      </c>
      <c r="H235" s="2">
        <f t="shared" si="6"/>
        <v>-1.406563965170804E-2</v>
      </c>
      <c r="I235" s="18">
        <f>H235*'Portfolio Details'!$D$5</f>
        <v>-2.8131279303416079E-3</v>
      </c>
      <c r="J235" s="2">
        <f t="shared" si="7"/>
        <v>-3.5963137783772137E-3</v>
      </c>
      <c r="K235" s="18">
        <f>J235*'Portfolio Details'!$D$5</f>
        <v>-7.1926275567544282E-4</v>
      </c>
    </row>
    <row r="236" spans="2:11" x14ac:dyDescent="0.35">
      <c r="B236" t="s">
        <v>5</v>
      </c>
      <c r="C236" s="1">
        <v>44685</v>
      </c>
      <c r="D236">
        <v>44.16</v>
      </c>
      <c r="E236">
        <v>43.98</v>
      </c>
      <c r="F236">
        <v>43.99</v>
      </c>
      <c r="H236" s="2">
        <f t="shared" si="6"/>
        <v>-4.0760869565217295E-3</v>
      </c>
      <c r="I236" s="18">
        <f>H236*'Portfolio Details'!$D$5</f>
        <v>-8.1521739130434594E-4</v>
      </c>
      <c r="J236" s="2">
        <f t="shared" si="7"/>
        <v>1.3807152557718361E-2</v>
      </c>
      <c r="K236" s="18">
        <f>J236*'Portfolio Details'!$D$5</f>
        <v>2.7614305115436725E-3</v>
      </c>
    </row>
    <row r="237" spans="2:11" x14ac:dyDescent="0.35">
      <c r="B237" t="s">
        <v>5</v>
      </c>
      <c r="C237" s="1">
        <v>44686</v>
      </c>
      <c r="D237">
        <v>43.98</v>
      </c>
      <c r="E237">
        <v>44.54</v>
      </c>
      <c r="F237">
        <v>44.46</v>
      </c>
      <c r="H237" s="2">
        <f t="shared" si="6"/>
        <v>1.2733060482037262E-2</v>
      </c>
      <c r="I237" s="18">
        <f>H237*'Portfolio Details'!$D$5</f>
        <v>2.5466120964074525E-3</v>
      </c>
      <c r="J237" s="2">
        <f t="shared" si="7"/>
        <v>1.5416005440943126E-2</v>
      </c>
      <c r="K237" s="18">
        <f>J237*'Portfolio Details'!$D$5</f>
        <v>3.0832010881886255E-3</v>
      </c>
    </row>
    <row r="238" spans="2:11" x14ac:dyDescent="0.35">
      <c r="B238" t="s">
        <v>5</v>
      </c>
      <c r="C238" s="1">
        <v>44687</v>
      </c>
      <c r="D238">
        <v>44.54</v>
      </c>
      <c r="E238">
        <v>44.55</v>
      </c>
      <c r="F238">
        <v>44.38</v>
      </c>
      <c r="H238" s="2">
        <f t="shared" si="6"/>
        <v>2.2451728783101643E-4</v>
      </c>
      <c r="I238" s="18">
        <f>H238*'Portfolio Details'!$D$5</f>
        <v>4.490345756620329E-5</v>
      </c>
      <c r="J238" s="2">
        <f t="shared" si="7"/>
        <v>1.5185856754306393E-2</v>
      </c>
      <c r="K238" s="18">
        <f>J238*'Portfolio Details'!$D$5</f>
        <v>3.0371713508612788E-3</v>
      </c>
    </row>
    <row r="239" spans="2:11" x14ac:dyDescent="0.35">
      <c r="B239" t="s">
        <v>5</v>
      </c>
      <c r="C239" s="1">
        <v>44690</v>
      </c>
      <c r="D239">
        <v>44.55</v>
      </c>
      <c r="E239">
        <v>44.42</v>
      </c>
      <c r="F239">
        <v>44.52</v>
      </c>
      <c r="H239" s="2">
        <f t="shared" si="6"/>
        <v>-2.9180695847361715E-3</v>
      </c>
      <c r="I239" s="18">
        <f>H239*'Portfolio Details'!$D$5</f>
        <v>-5.8361391694723437E-4</v>
      </c>
      <c r="J239" s="2">
        <f t="shared" si="7"/>
        <v>4.9360556428090785E-3</v>
      </c>
      <c r="K239" s="18">
        <f>J239*'Portfolio Details'!$D$5</f>
        <v>9.872111285618157E-4</v>
      </c>
    </row>
    <row r="240" spans="2:11" x14ac:dyDescent="0.35">
      <c r="B240" t="s">
        <v>5</v>
      </c>
      <c r="C240" s="1">
        <v>44691</v>
      </c>
      <c r="D240">
        <v>44.42</v>
      </c>
      <c r="E240">
        <v>44.26</v>
      </c>
      <c r="F240">
        <v>44.32</v>
      </c>
      <c r="H240" s="2">
        <f t="shared" si="6"/>
        <v>-3.6019810895994153E-3</v>
      </c>
      <c r="I240" s="18">
        <f>H240*'Portfolio Details'!$D$5</f>
        <v>-7.2039621791988309E-4</v>
      </c>
      <c r="J240" s="2">
        <f t="shared" si="7"/>
        <v>-5.4274084124831257E-3</v>
      </c>
      <c r="K240" s="18">
        <f>J240*'Portfolio Details'!$D$5</f>
        <v>-1.0854816824966251E-3</v>
      </c>
    </row>
    <row r="241" spans="2:11" x14ac:dyDescent="0.35">
      <c r="B241" t="s">
        <v>5</v>
      </c>
      <c r="C241" s="1">
        <v>44692</v>
      </c>
      <c r="D241">
        <v>44.26</v>
      </c>
      <c r="E241">
        <v>44.06</v>
      </c>
      <c r="F241">
        <v>43.88</v>
      </c>
      <c r="H241" s="2">
        <f t="shared" si="6"/>
        <v>-4.5187528242204289E-3</v>
      </c>
      <c r="I241" s="18">
        <f>H241*'Portfolio Details'!$D$5</f>
        <v>-9.0375056484408582E-4</v>
      </c>
      <c r="J241" s="2">
        <f t="shared" si="7"/>
        <v>5.1907018731662813E-3</v>
      </c>
      <c r="K241" s="18">
        <f>J241*'Portfolio Details'!$D$5</f>
        <v>1.0381403746332564E-3</v>
      </c>
    </row>
    <row r="242" spans="2:11" x14ac:dyDescent="0.35">
      <c r="B242" t="s">
        <v>5</v>
      </c>
      <c r="C242" s="1">
        <v>44693</v>
      </c>
      <c r="D242">
        <v>44.06</v>
      </c>
      <c r="E242">
        <v>44.02</v>
      </c>
      <c r="F242">
        <v>44.1</v>
      </c>
      <c r="H242" s="2">
        <f t="shared" si="6"/>
        <v>-9.0785292782569194E-4</v>
      </c>
      <c r="I242" s="18">
        <f>H242*'Portfolio Details'!$D$5</f>
        <v>-1.8157058556513841E-4</v>
      </c>
      <c r="J242" s="2">
        <f t="shared" si="7"/>
        <v>1.3486176668913163E-3</v>
      </c>
      <c r="K242" s="18">
        <f>J242*'Portfolio Details'!$D$5</f>
        <v>2.697235333782633E-4</v>
      </c>
    </row>
    <row r="243" spans="2:11" x14ac:dyDescent="0.35">
      <c r="B243" t="s">
        <v>5</v>
      </c>
      <c r="C243" s="1">
        <v>44694</v>
      </c>
      <c r="D243">
        <v>44.02</v>
      </c>
      <c r="E243">
        <v>43.42</v>
      </c>
      <c r="F243">
        <v>43.42</v>
      </c>
      <c r="H243" s="2">
        <f t="shared" si="6"/>
        <v>-1.3630168105406626E-2</v>
      </c>
      <c r="I243" s="18">
        <f>H243*'Portfolio Details'!$D$5</f>
        <v>-2.7260336210813254E-3</v>
      </c>
      <c r="J243" s="2">
        <f t="shared" si="7"/>
        <v>-2.0161290322581182E-3</v>
      </c>
      <c r="K243" s="18">
        <f>J243*'Portfolio Details'!$D$5</f>
        <v>-4.0322580645162369E-4</v>
      </c>
    </row>
    <row r="244" spans="2:11" x14ac:dyDescent="0.35">
      <c r="B244" t="s">
        <v>5</v>
      </c>
      <c r="C244" s="1">
        <v>44697</v>
      </c>
      <c r="D244">
        <v>43.42</v>
      </c>
      <c r="E244">
        <v>43.14</v>
      </c>
      <c r="F244">
        <v>43.21</v>
      </c>
      <c r="H244" s="2">
        <f t="shared" si="6"/>
        <v>-6.4486411791800924E-3</v>
      </c>
      <c r="I244" s="18">
        <f>H244*'Portfolio Details'!$D$5</f>
        <v>-1.2897282358360187E-3</v>
      </c>
      <c r="J244" s="2">
        <f t="shared" si="7"/>
        <v>-2.4630541871920597E-3</v>
      </c>
      <c r="K244" s="18">
        <f>J244*'Portfolio Details'!$D$5</f>
        <v>-4.9261083743841201E-4</v>
      </c>
    </row>
    <row r="245" spans="2:11" x14ac:dyDescent="0.35">
      <c r="B245" t="s">
        <v>5</v>
      </c>
      <c r="C245" s="1">
        <v>44698</v>
      </c>
      <c r="D245">
        <v>43.14</v>
      </c>
      <c r="E245">
        <v>43.54</v>
      </c>
      <c r="F245">
        <v>43.59</v>
      </c>
      <c r="H245" s="2">
        <f t="shared" si="6"/>
        <v>9.2721372276309832E-3</v>
      </c>
      <c r="I245" s="18">
        <f>H245*'Portfolio Details'!$D$5</f>
        <v>1.8544274455261967E-3</v>
      </c>
      <c r="J245" s="2">
        <f t="shared" si="7"/>
        <v>-2.565236620964173E-2</v>
      </c>
      <c r="K245" s="18">
        <f>J245*'Portfolio Details'!$D$5</f>
        <v>-5.1304732419283463E-3</v>
      </c>
    </row>
    <row r="246" spans="2:11" x14ac:dyDescent="0.35">
      <c r="B246" t="s">
        <v>5</v>
      </c>
      <c r="C246" s="1">
        <v>44699</v>
      </c>
      <c r="D246">
        <v>43.54</v>
      </c>
      <c r="E246">
        <v>43.39</v>
      </c>
      <c r="F246">
        <v>43.3</v>
      </c>
      <c r="H246" s="2">
        <f t="shared" si="6"/>
        <v>-3.4451079467155976E-3</v>
      </c>
      <c r="I246" s="18">
        <f>H246*'Portfolio Details'!$D$5</f>
        <v>-6.8902158934311961E-4</v>
      </c>
      <c r="J246" s="2">
        <f t="shared" si="7"/>
        <v>-2.6106194690265427E-2</v>
      </c>
      <c r="K246" s="18">
        <f>J246*'Portfolio Details'!$D$5</f>
        <v>-5.2212389380530862E-3</v>
      </c>
    </row>
    <row r="247" spans="2:11" x14ac:dyDescent="0.35">
      <c r="B247" t="s">
        <v>5</v>
      </c>
      <c r="C247" s="1">
        <v>44700</v>
      </c>
      <c r="D247">
        <v>43.39</v>
      </c>
      <c r="E247">
        <v>43.59</v>
      </c>
      <c r="F247">
        <v>43.43</v>
      </c>
      <c r="H247" s="2">
        <f t="shared" si="6"/>
        <v>4.6093569946992208E-3</v>
      </c>
      <c r="I247" s="18">
        <f>H247*'Portfolio Details'!$D$5</f>
        <v>9.2187139893984416E-4</v>
      </c>
      <c r="J247" s="2">
        <f t="shared" si="7"/>
        <v>-5.0513885851738327E-2</v>
      </c>
      <c r="K247" s="18">
        <f>J247*'Portfolio Details'!$D$5</f>
        <v>-1.0102777170347667E-2</v>
      </c>
    </row>
    <row r="248" spans="2:11" x14ac:dyDescent="0.35">
      <c r="B248" t="s">
        <v>5</v>
      </c>
      <c r="C248" s="1">
        <v>44701</v>
      </c>
      <c r="D248">
        <v>43.59</v>
      </c>
      <c r="E248">
        <v>43.92</v>
      </c>
      <c r="F248">
        <v>43.88</v>
      </c>
      <c r="H248" s="2">
        <f t="shared" si="6"/>
        <v>7.5705437026840627E-3</v>
      </c>
      <c r="I248" s="18">
        <f>H248*'Portfolio Details'!$D$5</f>
        <v>1.5141087405368125E-3</v>
      </c>
      <c r="J248" s="2">
        <f t="shared" si="7"/>
        <v>-6.0619181641047737E-2</v>
      </c>
      <c r="K248" s="18">
        <f>J248*'Portfolio Details'!$D$5</f>
        <v>-1.2123836328209549E-2</v>
      </c>
    </row>
    <row r="249" spans="2:11" x14ac:dyDescent="0.35">
      <c r="B249" t="s">
        <v>5</v>
      </c>
      <c r="C249" s="1">
        <v>44704</v>
      </c>
      <c r="D249">
        <v>43.92</v>
      </c>
      <c r="E249">
        <v>44.25</v>
      </c>
      <c r="F249">
        <v>44.17</v>
      </c>
      <c r="H249" s="2">
        <f t="shared" si="6"/>
        <v>7.5136612021857729E-3</v>
      </c>
      <c r="I249" s="18">
        <f>H249*'Portfolio Details'!$D$5</f>
        <v>1.5027322404371547E-3</v>
      </c>
      <c r="J249" s="2">
        <f t="shared" si="7"/>
        <v>-5.1979121357111691E-2</v>
      </c>
      <c r="K249" s="18">
        <f>J249*'Portfolio Details'!$D$5</f>
        <v>-1.0395824271422339E-2</v>
      </c>
    </row>
    <row r="250" spans="2:11" x14ac:dyDescent="0.35">
      <c r="B250" t="s">
        <v>5</v>
      </c>
      <c r="C250" s="1">
        <v>44705</v>
      </c>
      <c r="D250">
        <v>44.25</v>
      </c>
      <c r="E250">
        <v>44.07</v>
      </c>
      <c r="F250">
        <v>44.09</v>
      </c>
      <c r="H250" s="2">
        <f t="shared" si="6"/>
        <v>-4.0677966101695384E-3</v>
      </c>
      <c r="I250" s="18">
        <f>H250*'Portfolio Details'!$D$5</f>
        <v>-8.1355932203390773E-4</v>
      </c>
      <c r="J250" s="2">
        <f t="shared" si="7"/>
        <v>-2.8748341441839798E-2</v>
      </c>
      <c r="K250" s="18">
        <f>J250*'Portfolio Details'!$D$5</f>
        <v>-5.74966828836796E-3</v>
      </c>
    </row>
    <row r="251" spans="2:11" x14ac:dyDescent="0.35">
      <c r="B251" t="s">
        <v>5</v>
      </c>
      <c r="C251" s="1">
        <v>44706</v>
      </c>
      <c r="D251">
        <v>44.07</v>
      </c>
      <c r="E251">
        <v>44.12</v>
      </c>
      <c r="F251">
        <v>44.11</v>
      </c>
      <c r="H251" s="2">
        <f t="shared" si="6"/>
        <v>1.1345586566824384E-3</v>
      </c>
      <c r="I251" s="18">
        <f>H251*'Portfolio Details'!$D$5</f>
        <v>2.2691173133648768E-4</v>
      </c>
      <c r="J251" s="2">
        <f t="shared" si="7"/>
        <v>-2.8533510285335129E-2</v>
      </c>
      <c r="K251" s="18">
        <f>J251*'Portfolio Details'!$D$5</f>
        <v>-5.7067020570670257E-3</v>
      </c>
    </row>
    <row r="252" spans="2:11" x14ac:dyDescent="0.35">
      <c r="B252" t="s">
        <v>5</v>
      </c>
      <c r="C252" s="1">
        <v>44707</v>
      </c>
      <c r="D252">
        <v>44.12</v>
      </c>
      <c r="E252">
        <v>43.87</v>
      </c>
      <c r="F252">
        <v>43.88</v>
      </c>
      <c r="H252" s="2">
        <f t="shared" si="6"/>
        <v>-5.6663644605621233E-3</v>
      </c>
      <c r="I252" s="18">
        <f>H252*'Portfolio Details'!$D$5</f>
        <v>-1.1332728921124248E-3</v>
      </c>
      <c r="J252" s="2">
        <f t="shared" si="7"/>
        <v>-3.1105228325612133E-2</v>
      </c>
      <c r="K252" s="18">
        <f>J252*'Portfolio Details'!$D$5</f>
        <v>-6.2210456651224273E-3</v>
      </c>
    </row>
    <row r="253" spans="2:11" x14ac:dyDescent="0.35">
      <c r="B253" t="s">
        <v>5</v>
      </c>
      <c r="C253" s="1">
        <v>44708</v>
      </c>
      <c r="D253">
        <v>43.87</v>
      </c>
      <c r="E253">
        <v>44.08</v>
      </c>
      <c r="F253">
        <v>44.04</v>
      </c>
      <c r="H253" s="2">
        <f t="shared" si="6"/>
        <v>4.7868702986095801E-3</v>
      </c>
      <c r="I253" s="18">
        <f>H253*'Portfolio Details'!$D$5</f>
        <v>9.5737405972191609E-4</v>
      </c>
      <c r="J253" s="2">
        <f t="shared" si="7"/>
        <v>-1.7371937639198198E-2</v>
      </c>
      <c r="K253" s="18">
        <f>J253*'Portfolio Details'!$D$5</f>
        <v>-3.4743875278396398E-3</v>
      </c>
    </row>
    <row r="254" spans="2:11" x14ac:dyDescent="0.35">
      <c r="B254" t="s">
        <v>5</v>
      </c>
      <c r="C254" s="1">
        <v>44711</v>
      </c>
      <c r="D254">
        <v>44.08</v>
      </c>
      <c r="E254">
        <v>43.98</v>
      </c>
      <c r="F254">
        <v>44.03</v>
      </c>
      <c r="H254" s="2">
        <f t="shared" si="6"/>
        <v>-2.2686025408348298E-3</v>
      </c>
      <c r="I254" s="18">
        <f>H254*'Portfolio Details'!$D$5</f>
        <v>-4.5372050816696599E-4</v>
      </c>
      <c r="J254" s="2">
        <f t="shared" si="7"/>
        <v>-1.7249103942652444E-2</v>
      </c>
      <c r="K254" s="18">
        <f>J254*'Portfolio Details'!$D$5</f>
        <v>-3.4498207885304889E-3</v>
      </c>
    </row>
    <row r="255" spans="2:11" x14ac:dyDescent="0.35">
      <c r="B255" t="s">
        <v>5</v>
      </c>
      <c r="C255" s="1">
        <v>44712</v>
      </c>
      <c r="D255">
        <v>43.98</v>
      </c>
      <c r="E255">
        <v>43.95</v>
      </c>
      <c r="F255">
        <v>43.98</v>
      </c>
      <c r="H255" s="2">
        <f t="shared" si="6"/>
        <v>-6.8212824010904782E-4</v>
      </c>
      <c r="I255" s="18">
        <f>H255*'Portfolio Details'!$D$5</f>
        <v>-1.3642564802180958E-4</v>
      </c>
      <c r="J255" s="2">
        <f t="shared" si="7"/>
        <v>-7.8775602070673134E-3</v>
      </c>
      <c r="K255" s="18">
        <f>J255*'Portfolio Details'!$D$5</f>
        <v>-1.5755120414134628E-3</v>
      </c>
    </row>
    <row r="256" spans="2:11" x14ac:dyDescent="0.35">
      <c r="B256" t="s">
        <v>5</v>
      </c>
      <c r="C256" s="1">
        <v>44713</v>
      </c>
      <c r="D256">
        <v>43.95</v>
      </c>
      <c r="E256">
        <v>43.52</v>
      </c>
      <c r="F256">
        <v>43.6</v>
      </c>
      <c r="H256" s="2">
        <f t="shared" si="6"/>
        <v>-9.7838452787257779E-3</v>
      </c>
      <c r="I256" s="18">
        <f>H256*'Portfolio Details'!$D$5</f>
        <v>-1.9567690557451556E-3</v>
      </c>
      <c r="J256" s="2">
        <f t="shared" si="7"/>
        <v>-5.6395217685539789E-3</v>
      </c>
      <c r="K256" s="18">
        <f>J256*'Portfolio Details'!$D$5</f>
        <v>-1.1279043537107958E-3</v>
      </c>
    </row>
    <row r="257" spans="2:11" x14ac:dyDescent="0.35">
      <c r="B257" t="s">
        <v>5</v>
      </c>
      <c r="C257" s="1">
        <v>44714</v>
      </c>
      <c r="D257">
        <v>43.52</v>
      </c>
      <c r="E257">
        <v>43.98</v>
      </c>
      <c r="F257">
        <v>43.93</v>
      </c>
      <c r="H257" s="2">
        <f t="shared" si="6"/>
        <v>1.0569852941176405E-2</v>
      </c>
      <c r="I257" s="18">
        <f>H257*'Portfolio Details'!$D$5</f>
        <v>2.113970588235281E-3</v>
      </c>
      <c r="J257" s="2">
        <f t="shared" si="7"/>
        <v>-1.5851752623353477E-2</v>
      </c>
      <c r="K257" s="18">
        <f>J257*'Portfolio Details'!$D$5</f>
        <v>-3.1703505246706955E-3</v>
      </c>
    </row>
    <row r="258" spans="2:11" x14ac:dyDescent="0.35">
      <c r="B258" t="s">
        <v>5</v>
      </c>
      <c r="C258" s="1">
        <v>44715</v>
      </c>
      <c r="D258">
        <v>43.98</v>
      </c>
      <c r="E258">
        <v>44.15</v>
      </c>
      <c r="F258">
        <v>44.23</v>
      </c>
      <c r="H258" s="2">
        <f t="shared" si="6"/>
        <v>3.8653933606185298E-3</v>
      </c>
      <c r="I258" s="18">
        <f>H258*'Portfolio Details'!$D$5</f>
        <v>7.7307867212370604E-4</v>
      </c>
      <c r="J258" s="2">
        <f t="shared" si="7"/>
        <v>-4.0760869565217295E-3</v>
      </c>
      <c r="K258" s="18">
        <f>J258*'Portfolio Details'!$D$5</f>
        <v>-8.1521739130434594E-4</v>
      </c>
    </row>
    <row r="259" spans="2:11" x14ac:dyDescent="0.35">
      <c r="B259" t="s">
        <v>5</v>
      </c>
      <c r="C259" s="1">
        <v>44718</v>
      </c>
      <c r="D259">
        <v>44.15</v>
      </c>
      <c r="E259">
        <v>44</v>
      </c>
      <c r="F259">
        <v>44.05</v>
      </c>
      <c r="H259" s="2">
        <f t="shared" ref="H259:H322" si="8">E259/D259-1</f>
        <v>-3.3975084937711841E-3</v>
      </c>
      <c r="I259" s="18">
        <f>H259*'Portfolio Details'!$D$5</f>
        <v>-6.7950169875423687E-4</v>
      </c>
      <c r="J259" s="2">
        <f t="shared" si="7"/>
        <v>3.8653933606185298E-3</v>
      </c>
      <c r="K259" s="18">
        <f>J259*'Portfolio Details'!$D$5</f>
        <v>7.7307867212370604E-4</v>
      </c>
    </row>
    <row r="260" spans="2:11" x14ac:dyDescent="0.35">
      <c r="B260" t="s">
        <v>5</v>
      </c>
      <c r="C260" s="1">
        <v>44719</v>
      </c>
      <c r="D260">
        <v>44</v>
      </c>
      <c r="E260">
        <v>43.86</v>
      </c>
      <c r="F260">
        <v>43.81</v>
      </c>
      <c r="H260" s="2">
        <f t="shared" si="8"/>
        <v>-3.1818181818181746E-3</v>
      </c>
      <c r="I260" s="18">
        <f>H260*'Portfolio Details'!$D$5</f>
        <v>-6.36363636363635E-4</v>
      </c>
      <c r="J260" s="2">
        <f t="shared" si="7"/>
        <v>-8.756174225415414E-3</v>
      </c>
      <c r="K260" s="18">
        <f>J260*'Portfolio Details'!$D$5</f>
        <v>-1.7512348450830829E-3</v>
      </c>
    </row>
    <row r="261" spans="2:11" x14ac:dyDescent="0.35">
      <c r="B261" t="s">
        <v>5</v>
      </c>
      <c r="C261" s="1">
        <v>44720</v>
      </c>
      <c r="D261">
        <v>43.86</v>
      </c>
      <c r="E261">
        <v>43.88</v>
      </c>
      <c r="F261">
        <v>43.91</v>
      </c>
      <c r="H261" s="2">
        <f t="shared" si="8"/>
        <v>4.5599635202919764E-4</v>
      </c>
      <c r="I261" s="18">
        <f>H261*'Portfolio Details'!$D$5</f>
        <v>9.119927040583953E-5</v>
      </c>
      <c r="J261" s="2">
        <f t="shared" si="7"/>
        <v>-1.2345679012345623E-2</v>
      </c>
      <c r="K261" s="18">
        <f>J261*'Portfolio Details'!$D$5</f>
        <v>-2.4691358024691249E-3</v>
      </c>
    </row>
    <row r="262" spans="2:11" x14ac:dyDescent="0.35">
      <c r="B262" t="s">
        <v>5</v>
      </c>
      <c r="C262" s="1">
        <v>44721</v>
      </c>
      <c r="D262">
        <v>43.88</v>
      </c>
      <c r="E262">
        <v>43.95</v>
      </c>
      <c r="F262">
        <v>44.01</v>
      </c>
      <c r="H262" s="2">
        <f t="shared" si="8"/>
        <v>1.5952597994530748E-3</v>
      </c>
      <c r="I262" s="18">
        <f>H262*'Portfolio Details'!$D$5</f>
        <v>3.1905195989061501E-4</v>
      </c>
      <c r="J262" s="2">
        <f t="shared" si="7"/>
        <v>-1.0580819450697887E-2</v>
      </c>
      <c r="K262" s="18">
        <f>J262*'Portfolio Details'!$D$5</f>
        <v>-2.1161638901395774E-3</v>
      </c>
    </row>
    <row r="263" spans="2:11" x14ac:dyDescent="0.35">
      <c r="B263" t="s">
        <v>5</v>
      </c>
      <c r="C263" s="1">
        <v>44722</v>
      </c>
      <c r="D263">
        <v>43.95</v>
      </c>
      <c r="E263">
        <v>43.81</v>
      </c>
      <c r="F263">
        <v>43.87</v>
      </c>
      <c r="H263" s="2">
        <f t="shared" si="8"/>
        <v>-3.1854379977247493E-3</v>
      </c>
      <c r="I263" s="18">
        <f>H263*'Portfolio Details'!$D$5</f>
        <v>-6.3708759954494987E-4</v>
      </c>
      <c r="J263" s="2">
        <f t="shared" si="7"/>
        <v>-1.0167193854496048E-2</v>
      </c>
      <c r="K263" s="18">
        <f>J263*'Portfolio Details'!$D$5</f>
        <v>-2.0334387708992097E-3</v>
      </c>
    </row>
    <row r="264" spans="2:11" x14ac:dyDescent="0.35">
      <c r="B264" t="s">
        <v>5</v>
      </c>
      <c r="C264" s="1">
        <v>44725</v>
      </c>
      <c r="D264">
        <v>43.81</v>
      </c>
      <c r="E264">
        <v>44.19</v>
      </c>
      <c r="F264">
        <v>44.41</v>
      </c>
      <c r="H264" s="2">
        <f t="shared" si="8"/>
        <v>8.6738187628394581E-3</v>
      </c>
      <c r="I264" s="18">
        <f>H264*'Portfolio Details'!$D$5</f>
        <v>1.7347637525678917E-3</v>
      </c>
      <c r="J264" s="2">
        <f t="shared" si="7"/>
        <v>-5.6740807989106301E-3</v>
      </c>
      <c r="K264" s="18">
        <f>J264*'Portfolio Details'!$D$5</f>
        <v>-1.134816159782126E-3</v>
      </c>
    </row>
    <row r="265" spans="2:11" x14ac:dyDescent="0.35">
      <c r="B265" t="s">
        <v>5</v>
      </c>
      <c r="C265" s="1">
        <v>44726</v>
      </c>
      <c r="D265">
        <v>44.19</v>
      </c>
      <c r="E265">
        <v>43.57</v>
      </c>
      <c r="F265">
        <v>43.6</v>
      </c>
      <c r="H265" s="2">
        <f t="shared" si="8"/>
        <v>-1.4030323602625017E-2</v>
      </c>
      <c r="I265" s="18">
        <f>H265*'Portfolio Details'!$D$5</f>
        <v>-2.8060647205250034E-3</v>
      </c>
      <c r="J265" s="2">
        <f t="shared" si="7"/>
        <v>-4.770558836892369E-3</v>
      </c>
      <c r="K265" s="18">
        <f>J265*'Portfolio Details'!$D$5</f>
        <v>-9.5411176737847381E-4</v>
      </c>
    </row>
    <row r="266" spans="2:11" x14ac:dyDescent="0.35">
      <c r="B266" t="s">
        <v>5</v>
      </c>
      <c r="C266" s="1">
        <v>44727</v>
      </c>
      <c r="D266">
        <v>43.57</v>
      </c>
      <c r="E266">
        <v>43.61</v>
      </c>
      <c r="F266">
        <v>43.53</v>
      </c>
      <c r="H266" s="2">
        <f t="shared" si="8"/>
        <v>9.1806288730778007E-4</v>
      </c>
      <c r="I266" s="18">
        <f>H266*'Portfolio Details'!$D$5</f>
        <v>1.8361257746155602E-4</v>
      </c>
      <c r="J266" s="2">
        <f t="shared" si="7"/>
        <v>1.7733763242745226E-2</v>
      </c>
      <c r="K266" s="18">
        <f>J266*'Portfolio Details'!$D$5</f>
        <v>3.5467526485490454E-3</v>
      </c>
    </row>
    <row r="267" spans="2:11" x14ac:dyDescent="0.35">
      <c r="B267" t="s">
        <v>5</v>
      </c>
      <c r="C267" s="1">
        <v>44728</v>
      </c>
      <c r="D267">
        <v>43.61</v>
      </c>
      <c r="E267">
        <v>43.72</v>
      </c>
      <c r="F267">
        <v>43.74</v>
      </c>
      <c r="H267" s="2">
        <f t="shared" si="8"/>
        <v>2.5223572575097108E-3</v>
      </c>
      <c r="I267" s="18">
        <f>H267*'Portfolio Details'!$D$5</f>
        <v>5.0447145150194221E-4</v>
      </c>
      <c r="J267" s="2">
        <f t="shared" si="7"/>
        <v>1.3444598980064892E-2</v>
      </c>
      <c r="K267" s="18">
        <f>J267*'Portfolio Details'!$D$5</f>
        <v>2.6889197960129787E-3</v>
      </c>
    </row>
    <row r="268" spans="2:11" x14ac:dyDescent="0.35">
      <c r="B268" t="s">
        <v>5</v>
      </c>
      <c r="C268" s="1">
        <v>44729</v>
      </c>
      <c r="D268">
        <v>43.72</v>
      </c>
      <c r="E268">
        <v>44.08</v>
      </c>
      <c r="F268">
        <v>44.03</v>
      </c>
      <c r="H268" s="2">
        <f t="shared" si="8"/>
        <v>8.2342177493137658E-3</v>
      </c>
      <c r="I268" s="18">
        <f>H268*'Portfolio Details'!$D$5</f>
        <v>1.6468435498627533E-3</v>
      </c>
      <c r="J268" s="2">
        <f t="shared" si="7"/>
        <v>1.2402388608176329E-2</v>
      </c>
      <c r="K268" s="18">
        <f>J268*'Portfolio Details'!$D$5</f>
        <v>2.4804777216352659E-3</v>
      </c>
    </row>
    <row r="269" spans="2:11" x14ac:dyDescent="0.35">
      <c r="B269" t="s">
        <v>5</v>
      </c>
      <c r="C269" s="1">
        <v>44732</v>
      </c>
      <c r="D269">
        <v>44.08</v>
      </c>
      <c r="E269">
        <v>43.82</v>
      </c>
      <c r="F269">
        <v>43.88</v>
      </c>
      <c r="H269" s="2">
        <f t="shared" si="8"/>
        <v>-5.8983666061706019E-3</v>
      </c>
      <c r="I269" s="18">
        <f>H269*'Portfolio Details'!$D$5</f>
        <v>-1.1796733212341205E-3</v>
      </c>
      <c r="J269" s="2">
        <f t="shared" si="7"/>
        <v>1.5902281631712256E-2</v>
      </c>
      <c r="K269" s="18">
        <f>J269*'Portfolio Details'!$D$5</f>
        <v>3.1804563263424512E-3</v>
      </c>
    </row>
    <row r="270" spans="2:11" x14ac:dyDescent="0.35">
      <c r="B270" t="s">
        <v>5</v>
      </c>
      <c r="C270" s="1">
        <v>44733</v>
      </c>
      <c r="D270">
        <v>43.82</v>
      </c>
      <c r="E270">
        <v>43.78</v>
      </c>
      <c r="F270">
        <v>43.81</v>
      </c>
      <c r="H270" s="2">
        <f t="shared" si="8"/>
        <v>-9.1282519397528628E-4</v>
      </c>
      <c r="I270" s="18">
        <f>H270*'Portfolio Details'!$D$5</f>
        <v>-1.8256503879505727E-4</v>
      </c>
      <c r="J270" s="2">
        <f t="shared" si="7"/>
        <v>1.1241110346409622E-2</v>
      </c>
      <c r="K270" s="18">
        <f>J270*'Portfolio Details'!$D$5</f>
        <v>2.2482220692819246E-3</v>
      </c>
    </row>
    <row r="271" spans="2:11" x14ac:dyDescent="0.35">
      <c r="B271" t="s">
        <v>5</v>
      </c>
      <c r="C271" s="1">
        <v>44734</v>
      </c>
      <c r="D271">
        <v>43.78</v>
      </c>
      <c r="E271">
        <v>43.68</v>
      </c>
      <c r="F271">
        <v>43.67</v>
      </c>
      <c r="H271" s="2">
        <f t="shared" si="8"/>
        <v>-2.2841480127913094E-3</v>
      </c>
      <c r="I271" s="18">
        <f>H271*'Portfolio Details'!$D$5</f>
        <v>-4.5682960255826193E-4</v>
      </c>
      <c r="J271" s="2">
        <f t="shared" si="7"/>
        <v>-2.2768670309654127E-3</v>
      </c>
      <c r="K271" s="18">
        <f>J271*'Portfolio Details'!$D$5</f>
        <v>-4.5537340619308255E-4</v>
      </c>
    </row>
    <row r="272" spans="2:11" x14ac:dyDescent="0.35">
      <c r="B272" t="s">
        <v>5</v>
      </c>
      <c r="C272" s="1">
        <v>44735</v>
      </c>
      <c r="D272">
        <v>43.68</v>
      </c>
      <c r="E272">
        <v>43.76</v>
      </c>
      <c r="F272">
        <v>43.81</v>
      </c>
      <c r="H272" s="2">
        <f t="shared" si="8"/>
        <v>1.831501831501825E-3</v>
      </c>
      <c r="I272" s="18">
        <f>H272*'Portfolio Details'!$D$5</f>
        <v>3.66300366300365E-4</v>
      </c>
      <c r="J272" s="2">
        <f t="shared" si="7"/>
        <v>-1.10734463276837E-2</v>
      </c>
      <c r="K272" s="18">
        <f>J272*'Portfolio Details'!$D$5</f>
        <v>-2.2146892655367403E-3</v>
      </c>
    </row>
    <row r="273" spans="2:11" x14ac:dyDescent="0.35">
      <c r="B273" t="s">
        <v>5</v>
      </c>
      <c r="C273" s="1">
        <v>44736</v>
      </c>
      <c r="D273">
        <v>43.76</v>
      </c>
      <c r="E273">
        <v>43.66</v>
      </c>
      <c r="F273">
        <v>43.61</v>
      </c>
      <c r="H273" s="2">
        <f t="shared" si="8"/>
        <v>-2.2851919561243106E-3</v>
      </c>
      <c r="I273" s="18">
        <f>H273*'Portfolio Details'!$D$5</f>
        <v>-4.5703839122486213E-4</v>
      </c>
      <c r="J273" s="2">
        <f t="shared" si="7"/>
        <v>-9.3033809847969939E-3</v>
      </c>
      <c r="K273" s="18">
        <f>J273*'Portfolio Details'!$D$5</f>
        <v>-1.8606761969593988E-3</v>
      </c>
    </row>
    <row r="274" spans="2:11" x14ac:dyDescent="0.35">
      <c r="B274" t="s">
        <v>5</v>
      </c>
      <c r="C274" s="1">
        <v>44739</v>
      </c>
      <c r="D274">
        <v>43.66</v>
      </c>
      <c r="E274">
        <v>43.87</v>
      </c>
      <c r="F274">
        <v>43.84</v>
      </c>
      <c r="H274" s="2">
        <f t="shared" si="8"/>
        <v>4.8098946404031562E-3</v>
      </c>
      <c r="I274" s="18">
        <f>H274*'Portfolio Details'!$D$5</f>
        <v>9.6197892808063128E-4</v>
      </c>
      <c r="J274" s="2">
        <f t="shared" si="7"/>
        <v>-1.0426110607434258E-2</v>
      </c>
      <c r="K274" s="18">
        <f>J274*'Portfolio Details'!$D$5</f>
        <v>-2.0852221214868517E-3</v>
      </c>
    </row>
    <row r="275" spans="2:11" x14ac:dyDescent="0.35">
      <c r="B275" t="s">
        <v>5</v>
      </c>
      <c r="C275" s="1">
        <v>44740</v>
      </c>
      <c r="D275">
        <v>43.87</v>
      </c>
      <c r="E275">
        <v>43.8</v>
      </c>
      <c r="F275">
        <v>43.81</v>
      </c>
      <c r="H275" s="2">
        <f t="shared" si="8"/>
        <v>-1.5956234328698971E-3</v>
      </c>
      <c r="I275" s="18">
        <f>H275*'Portfolio Details'!$D$5</f>
        <v>-3.1912468657397942E-4</v>
      </c>
      <c r="J275" s="2">
        <f t="shared" si="7"/>
        <v>-4.7868702986095801E-3</v>
      </c>
      <c r="K275" s="18">
        <f>J275*'Portfolio Details'!$D$5</f>
        <v>-9.5737405972191609E-4</v>
      </c>
    </row>
    <row r="276" spans="2:11" x14ac:dyDescent="0.35">
      <c r="B276" t="s">
        <v>5</v>
      </c>
      <c r="C276" s="1">
        <v>44741</v>
      </c>
      <c r="D276">
        <v>43.8</v>
      </c>
      <c r="E276">
        <v>43.76</v>
      </c>
      <c r="F276">
        <v>43.79</v>
      </c>
      <c r="H276" s="2">
        <f t="shared" si="8"/>
        <v>-9.1324200913245335E-4</v>
      </c>
      <c r="I276" s="18">
        <f>H276*'Portfolio Details'!$D$5</f>
        <v>-1.8264840182649069E-4</v>
      </c>
      <c r="J276" s="2">
        <f t="shared" si="7"/>
        <v>-4.7640653357532425E-3</v>
      </c>
      <c r="K276" s="18">
        <f>J276*'Portfolio Details'!$D$5</f>
        <v>-9.5281306715064859E-4</v>
      </c>
    </row>
    <row r="277" spans="2:11" x14ac:dyDescent="0.35">
      <c r="B277" t="s">
        <v>5</v>
      </c>
      <c r="C277" s="1">
        <v>44742</v>
      </c>
      <c r="D277">
        <v>43.76</v>
      </c>
      <c r="E277">
        <v>43.76</v>
      </c>
      <c r="F277">
        <v>43.74</v>
      </c>
      <c r="H277" s="2">
        <f t="shared" si="8"/>
        <v>0</v>
      </c>
      <c r="I277" s="18">
        <f>H277*'Portfolio Details'!$D$5</f>
        <v>0</v>
      </c>
      <c r="J277" s="2">
        <f t="shared" si="7"/>
        <v>-5.0022737608003132E-3</v>
      </c>
      <c r="K277" s="18">
        <f>J277*'Portfolio Details'!$D$5</f>
        <v>-1.0004547521600628E-3</v>
      </c>
    </row>
    <row r="278" spans="2:11" x14ac:dyDescent="0.35">
      <c r="B278" t="s">
        <v>5</v>
      </c>
      <c r="C278" s="1">
        <v>44743</v>
      </c>
      <c r="D278">
        <v>43.76</v>
      </c>
      <c r="E278">
        <v>44.36</v>
      </c>
      <c r="F278">
        <v>44.37</v>
      </c>
      <c r="H278" s="2">
        <f t="shared" si="8"/>
        <v>1.3711151736745864E-2</v>
      </c>
      <c r="I278" s="18">
        <f>H278*'Portfolio Details'!$D$5</f>
        <v>2.7422303473491729E-3</v>
      </c>
      <c r="J278" s="2">
        <f t="shared" si="7"/>
        <v>-4.3230944254836201E-3</v>
      </c>
      <c r="K278" s="18">
        <f>J278*'Portfolio Details'!$D$5</f>
        <v>-8.6461888509672404E-4</v>
      </c>
    </row>
    <row r="279" spans="2:11" x14ac:dyDescent="0.35">
      <c r="B279" t="s">
        <v>5</v>
      </c>
      <c r="C279" s="1">
        <v>44746</v>
      </c>
      <c r="D279">
        <v>44.36</v>
      </c>
      <c r="E279">
        <v>44.68</v>
      </c>
      <c r="F279">
        <v>44.76</v>
      </c>
      <c r="H279" s="2">
        <f t="shared" si="8"/>
        <v>7.2137060414787513E-3</v>
      </c>
      <c r="I279" s="18">
        <f>H279*'Portfolio Details'!$D$5</f>
        <v>1.4427412082957504E-3</v>
      </c>
      <c r="J279" s="2">
        <f t="shared" si="7"/>
        <v>1.9301470588235281E-2</v>
      </c>
      <c r="K279" s="18">
        <f>J279*'Portfolio Details'!$D$5</f>
        <v>3.8602941176470564E-3</v>
      </c>
    </row>
    <row r="280" spans="2:11" x14ac:dyDescent="0.35">
      <c r="B280" t="s">
        <v>5</v>
      </c>
      <c r="C280" s="1">
        <v>44747</v>
      </c>
      <c r="D280">
        <v>44.68</v>
      </c>
      <c r="E280">
        <v>44.8</v>
      </c>
      <c r="F280">
        <v>44.83</v>
      </c>
      <c r="H280" s="2">
        <f t="shared" si="8"/>
        <v>2.6857654431511335E-3</v>
      </c>
      <c r="I280" s="18">
        <f>H280*'Portfolio Details'!$D$5</f>
        <v>5.371530886302267E-4</v>
      </c>
      <c r="J280" s="2">
        <f t="shared" si="7"/>
        <v>8.6402910413825307E-3</v>
      </c>
      <c r="K280" s="18">
        <f>J280*'Portfolio Details'!$D$5</f>
        <v>1.7280582082765063E-3</v>
      </c>
    </row>
    <row r="281" spans="2:11" x14ac:dyDescent="0.35">
      <c r="B281" t="s">
        <v>5</v>
      </c>
      <c r="C281" s="1">
        <v>44748</v>
      </c>
      <c r="D281">
        <v>44.8</v>
      </c>
      <c r="E281">
        <v>44.17</v>
      </c>
      <c r="F281">
        <v>44.13</v>
      </c>
      <c r="H281" s="2">
        <f t="shared" si="8"/>
        <v>-1.4062499999999867E-2</v>
      </c>
      <c r="I281" s="18">
        <f>H281*'Portfolio Details'!$D$5</f>
        <v>-2.8124999999999734E-3</v>
      </c>
      <c r="J281" s="2">
        <f t="shared" si="7"/>
        <v>4.756511891279791E-3</v>
      </c>
      <c r="K281" s="18">
        <f>J281*'Portfolio Details'!$D$5</f>
        <v>9.5130237825595825E-4</v>
      </c>
    </row>
    <row r="282" spans="2:11" x14ac:dyDescent="0.35">
      <c r="B282" t="s">
        <v>5</v>
      </c>
      <c r="C282" s="1">
        <v>44749</v>
      </c>
      <c r="D282">
        <v>44.17</v>
      </c>
      <c r="E282">
        <v>43.59</v>
      </c>
      <c r="F282">
        <v>43.53</v>
      </c>
      <c r="H282" s="2">
        <f t="shared" si="8"/>
        <v>-1.3131084446456831E-2</v>
      </c>
      <c r="I282" s="18">
        <f>H282*'Portfolio Details'!$D$5</f>
        <v>-2.6262168892913665E-3</v>
      </c>
      <c r="J282" s="2">
        <f t="shared" ref="J282:J345" si="9">(INDEX(E259:E1757,MATCH(EDATE(C259,1),C259:C1757,1))/E259)-1</f>
        <v>3.8636363636364024E-3</v>
      </c>
      <c r="K282" s="18">
        <f>J282*'Portfolio Details'!$D$5</f>
        <v>7.727272727272805E-4</v>
      </c>
    </row>
    <row r="283" spans="2:11" x14ac:dyDescent="0.35">
      <c r="B283" t="s">
        <v>5</v>
      </c>
      <c r="C283" s="1">
        <v>44750</v>
      </c>
      <c r="D283">
        <v>43.59</v>
      </c>
      <c r="E283">
        <v>43.57</v>
      </c>
      <c r="F283">
        <v>43.61</v>
      </c>
      <c r="H283" s="2">
        <f t="shared" si="8"/>
        <v>-4.5882083046577815E-4</v>
      </c>
      <c r="I283" s="18">
        <f>H283*'Portfolio Details'!$D$5</f>
        <v>-9.1764166093155638E-5</v>
      </c>
      <c r="J283" s="2">
        <f t="shared" si="9"/>
        <v>-6.155950752393835E-3</v>
      </c>
      <c r="K283" s="18">
        <f>J283*'Portfolio Details'!$D$5</f>
        <v>-1.2311901504787671E-3</v>
      </c>
    </row>
    <row r="284" spans="2:11" x14ac:dyDescent="0.35">
      <c r="B284" t="s">
        <v>5</v>
      </c>
      <c r="C284" s="1">
        <v>44753</v>
      </c>
      <c r="D284">
        <v>43.57</v>
      </c>
      <c r="E284">
        <v>43.56</v>
      </c>
      <c r="F284">
        <v>43.7</v>
      </c>
      <c r="H284" s="2">
        <f t="shared" si="8"/>
        <v>-2.2951572182694502E-4</v>
      </c>
      <c r="I284" s="18">
        <f>H284*'Portfolio Details'!$D$5</f>
        <v>-4.5903144365389005E-5</v>
      </c>
      <c r="J284" s="2">
        <f t="shared" si="9"/>
        <v>-7.0647219690064267E-3</v>
      </c>
      <c r="K284" s="18">
        <f>J284*'Portfolio Details'!$D$5</f>
        <v>-1.4129443938012854E-3</v>
      </c>
    </row>
    <row r="285" spans="2:11" x14ac:dyDescent="0.35">
      <c r="B285" t="s">
        <v>5</v>
      </c>
      <c r="C285" s="1">
        <v>44754</v>
      </c>
      <c r="D285">
        <v>43.56</v>
      </c>
      <c r="E285">
        <v>43.62</v>
      </c>
      <c r="F285">
        <v>43.61</v>
      </c>
      <c r="H285" s="2">
        <f t="shared" si="8"/>
        <v>1.3774104683195176E-3</v>
      </c>
      <c r="I285" s="18">
        <f>H285*'Portfolio Details'!$D$5</f>
        <v>2.7548209366390353E-4</v>
      </c>
      <c r="J285" s="2">
        <f t="shared" si="9"/>
        <v>-8.6461888509670182E-3</v>
      </c>
      <c r="K285" s="18">
        <f>J285*'Portfolio Details'!$D$5</f>
        <v>-1.7292377701934036E-3</v>
      </c>
    </row>
    <row r="286" spans="2:11" x14ac:dyDescent="0.35">
      <c r="B286" t="s">
        <v>5</v>
      </c>
      <c r="C286" s="1">
        <v>44755</v>
      </c>
      <c r="D286">
        <v>43.62</v>
      </c>
      <c r="E286">
        <v>43.44</v>
      </c>
      <c r="F286">
        <v>43.43</v>
      </c>
      <c r="H286" s="2">
        <f t="shared" si="8"/>
        <v>-4.126547455295726E-3</v>
      </c>
      <c r="I286" s="18">
        <f>H286*'Portfolio Details'!$D$5</f>
        <v>-8.2530949105914526E-4</v>
      </c>
      <c r="J286" s="2">
        <f t="shared" si="9"/>
        <v>-5.478201323898646E-3</v>
      </c>
      <c r="K286" s="18">
        <f>J286*'Portfolio Details'!$D$5</f>
        <v>-1.0956402647797293E-3</v>
      </c>
    </row>
    <row r="287" spans="2:11" x14ac:dyDescent="0.35">
      <c r="B287" t="s">
        <v>5</v>
      </c>
      <c r="C287" s="1">
        <v>44756</v>
      </c>
      <c r="D287">
        <v>43.44</v>
      </c>
      <c r="E287">
        <v>43.3</v>
      </c>
      <c r="F287">
        <v>43.46</v>
      </c>
      <c r="H287" s="2">
        <f t="shared" si="8"/>
        <v>-3.2228360957642366E-3</v>
      </c>
      <c r="I287" s="18">
        <f>H287*'Portfolio Details'!$D$5</f>
        <v>-6.4456721915284731E-4</v>
      </c>
      <c r="J287" s="2">
        <f t="shared" si="9"/>
        <v>-1.6972165648336701E-2</v>
      </c>
      <c r="K287" s="18">
        <f>J287*'Portfolio Details'!$D$5</f>
        <v>-3.3944331296673403E-3</v>
      </c>
    </row>
    <row r="288" spans="2:11" x14ac:dyDescent="0.35">
      <c r="B288" t="s">
        <v>5</v>
      </c>
      <c r="C288" s="1">
        <v>44757</v>
      </c>
      <c r="D288">
        <v>43.3</v>
      </c>
      <c r="E288">
        <v>43.11</v>
      </c>
      <c r="F288">
        <v>43.16</v>
      </c>
      <c r="H288" s="2">
        <f t="shared" si="8"/>
        <v>-4.387990762124705E-3</v>
      </c>
      <c r="I288" s="18">
        <f>H288*'Portfolio Details'!$D$5</f>
        <v>-8.7759815242494099E-4</v>
      </c>
      <c r="J288" s="2">
        <f t="shared" si="9"/>
        <v>-6.1969244893276265E-3</v>
      </c>
      <c r="K288" s="18">
        <f>J288*'Portfolio Details'!$D$5</f>
        <v>-1.2393848978655255E-3</v>
      </c>
    </row>
    <row r="289" spans="2:11" x14ac:dyDescent="0.35">
      <c r="B289" t="s">
        <v>5</v>
      </c>
      <c r="C289" s="1">
        <v>44760</v>
      </c>
      <c r="D289">
        <v>43.11</v>
      </c>
      <c r="E289">
        <v>43.55</v>
      </c>
      <c r="F289">
        <v>43.42</v>
      </c>
      <c r="H289" s="2">
        <f t="shared" si="8"/>
        <v>1.0206448619809683E-2</v>
      </c>
      <c r="I289" s="18">
        <f>H289*'Portfolio Details'!$D$5</f>
        <v>2.0412897239619368E-3</v>
      </c>
      <c r="J289" s="2">
        <f t="shared" si="9"/>
        <v>-1.1465260261407928E-2</v>
      </c>
      <c r="K289" s="18">
        <f>J289*'Portfolio Details'!$D$5</f>
        <v>-2.2930520522815856E-3</v>
      </c>
    </row>
    <row r="290" spans="2:11" x14ac:dyDescent="0.35">
      <c r="B290" t="s">
        <v>5</v>
      </c>
      <c r="C290" s="1">
        <v>44761</v>
      </c>
      <c r="D290">
        <v>43.55</v>
      </c>
      <c r="E290">
        <v>43.39</v>
      </c>
      <c r="F290">
        <v>43.33</v>
      </c>
      <c r="H290" s="2">
        <f t="shared" si="8"/>
        <v>-3.6739380022960955E-3</v>
      </c>
      <c r="I290" s="18">
        <f>H290*'Portfolio Details'!$D$5</f>
        <v>-7.3478760045921911E-4</v>
      </c>
      <c r="J290" s="2">
        <f t="shared" si="9"/>
        <v>-1.3952424519670603E-2</v>
      </c>
      <c r="K290" s="18">
        <f>J290*'Portfolio Details'!$D$5</f>
        <v>-2.7904849039341209E-3</v>
      </c>
    </row>
    <row r="291" spans="2:11" x14ac:dyDescent="0.35">
      <c r="B291" t="s">
        <v>5</v>
      </c>
      <c r="C291" s="1">
        <v>44762</v>
      </c>
      <c r="D291">
        <v>43.39</v>
      </c>
      <c r="E291">
        <v>43.39</v>
      </c>
      <c r="F291">
        <v>43.36</v>
      </c>
      <c r="H291" s="2">
        <f t="shared" si="8"/>
        <v>0</v>
      </c>
      <c r="I291" s="18">
        <f>H291*'Portfolio Details'!$D$5</f>
        <v>0</v>
      </c>
      <c r="J291" s="2">
        <f t="shared" si="9"/>
        <v>-2.2005444646097994E-2</v>
      </c>
      <c r="K291" s="18">
        <f>J291*'Portfolio Details'!$D$5</f>
        <v>-4.4010889292195989E-3</v>
      </c>
    </row>
    <row r="292" spans="2:11" x14ac:dyDescent="0.35">
      <c r="B292" t="s">
        <v>5</v>
      </c>
      <c r="C292" s="1">
        <v>44763</v>
      </c>
      <c r="D292">
        <v>43.39</v>
      </c>
      <c r="E292">
        <v>43.03</v>
      </c>
      <c r="F292">
        <v>43.06</v>
      </c>
      <c r="H292" s="2">
        <f t="shared" si="8"/>
        <v>-8.2968425904585974E-3</v>
      </c>
      <c r="I292" s="18">
        <f>H292*'Portfolio Details'!$D$5</f>
        <v>-1.6593685180917195E-3</v>
      </c>
      <c r="J292" s="2">
        <f t="shared" si="9"/>
        <v>-9.8128708352350769E-3</v>
      </c>
      <c r="K292" s="18">
        <f>J292*'Portfolio Details'!$D$5</f>
        <v>-1.9625741670470155E-3</v>
      </c>
    </row>
    <row r="293" spans="2:11" x14ac:dyDescent="0.35">
      <c r="B293" t="s">
        <v>5</v>
      </c>
      <c r="C293" s="1">
        <v>44764</v>
      </c>
      <c r="D293">
        <v>43.03</v>
      </c>
      <c r="E293">
        <v>43.69</v>
      </c>
      <c r="F293">
        <v>43.5</v>
      </c>
      <c r="H293" s="2">
        <f t="shared" si="8"/>
        <v>1.533813618405766E-2</v>
      </c>
      <c r="I293" s="18">
        <f>H293*'Portfolio Details'!$D$5</f>
        <v>3.067627236811532E-3</v>
      </c>
      <c r="J293" s="2">
        <f t="shared" si="9"/>
        <v>-1.7131110095934265E-2</v>
      </c>
      <c r="K293" s="18">
        <f>J293*'Portfolio Details'!$D$5</f>
        <v>-3.4262220191868531E-3</v>
      </c>
    </row>
    <row r="294" spans="2:11" x14ac:dyDescent="0.35">
      <c r="B294" t="s">
        <v>5</v>
      </c>
      <c r="C294" s="1">
        <v>44767</v>
      </c>
      <c r="D294">
        <v>43.69</v>
      </c>
      <c r="E294">
        <v>43.6</v>
      </c>
      <c r="F294">
        <v>43.62</v>
      </c>
      <c r="H294" s="2">
        <f t="shared" si="8"/>
        <v>-2.0599679560538986E-3</v>
      </c>
      <c r="I294" s="18">
        <f>H294*'Portfolio Details'!$D$5</f>
        <v>-4.1199359121077975E-4</v>
      </c>
      <c r="J294" s="2">
        <f t="shared" si="9"/>
        <v>2.2893772893772812E-4</v>
      </c>
      <c r="K294" s="18">
        <f>J294*'Portfolio Details'!$D$5</f>
        <v>4.5787545787545625E-5</v>
      </c>
    </row>
    <row r="295" spans="2:11" x14ac:dyDescent="0.35">
      <c r="B295" t="s">
        <v>5</v>
      </c>
      <c r="C295" s="1">
        <v>44768</v>
      </c>
      <c r="D295">
        <v>43.6</v>
      </c>
      <c r="E295">
        <v>43.46</v>
      </c>
      <c r="F295">
        <v>43.53</v>
      </c>
      <c r="H295" s="2">
        <f t="shared" si="8"/>
        <v>-3.2110091743119407E-3</v>
      </c>
      <c r="I295" s="18">
        <f>H295*'Portfolio Details'!$D$5</f>
        <v>-6.4220183486238822E-4</v>
      </c>
      <c r="J295" s="2">
        <f t="shared" si="9"/>
        <v>-1.5996343692870063E-3</v>
      </c>
      <c r="K295" s="18">
        <f>J295*'Portfolio Details'!$D$5</f>
        <v>-3.1992687385740126E-4</v>
      </c>
    </row>
    <row r="296" spans="2:11" x14ac:dyDescent="0.35">
      <c r="B296" t="s">
        <v>5</v>
      </c>
      <c r="C296" s="1">
        <v>44769</v>
      </c>
      <c r="D296">
        <v>43.46</v>
      </c>
      <c r="E296">
        <v>43.57</v>
      </c>
      <c r="F296">
        <v>43.53</v>
      </c>
      <c r="H296" s="2">
        <f t="shared" si="8"/>
        <v>2.5310630464794315E-3</v>
      </c>
      <c r="I296" s="18">
        <f>H296*'Portfolio Details'!$D$5</f>
        <v>5.0621260929588634E-4</v>
      </c>
      <c r="J296" s="2">
        <f t="shared" si="9"/>
        <v>6.8712780577184773E-4</v>
      </c>
      <c r="K296" s="18">
        <f>J296*'Portfolio Details'!$D$5</f>
        <v>1.3742556115436955E-4</v>
      </c>
    </row>
    <row r="297" spans="2:11" x14ac:dyDescent="0.35">
      <c r="B297" t="s">
        <v>5</v>
      </c>
      <c r="C297" s="1">
        <v>44770</v>
      </c>
      <c r="D297">
        <v>43.57</v>
      </c>
      <c r="E297">
        <v>44.02</v>
      </c>
      <c r="F297">
        <v>43.91</v>
      </c>
      <c r="H297" s="2">
        <f t="shared" si="8"/>
        <v>1.0328207482212637E-2</v>
      </c>
      <c r="I297" s="18">
        <f>H297*'Portfolio Details'!$D$5</f>
        <v>2.0656414964425273E-3</v>
      </c>
      <c r="J297" s="2">
        <f t="shared" si="9"/>
        <v>-6.8383861408707336E-3</v>
      </c>
      <c r="K297" s="18">
        <f>J297*'Portfolio Details'!$D$5</f>
        <v>-1.3676772281741468E-3</v>
      </c>
    </row>
    <row r="298" spans="2:11" x14ac:dyDescent="0.35">
      <c r="B298" t="s">
        <v>5</v>
      </c>
      <c r="C298" s="1">
        <v>44771</v>
      </c>
      <c r="D298">
        <v>44.02</v>
      </c>
      <c r="E298">
        <v>44.06</v>
      </c>
      <c r="F298">
        <v>44.19</v>
      </c>
      <c r="H298" s="2">
        <f t="shared" si="8"/>
        <v>9.0867787369375286E-4</v>
      </c>
      <c r="I298" s="18">
        <f>H298*'Portfolio Details'!$D$5</f>
        <v>1.8173557473875058E-4</v>
      </c>
      <c r="J298" s="2">
        <f t="shared" si="9"/>
        <v>5.0228310502284934E-3</v>
      </c>
      <c r="K298" s="18">
        <f>J298*'Portfolio Details'!$D$5</f>
        <v>1.0045662100456986E-3</v>
      </c>
    </row>
    <row r="299" spans="2:11" x14ac:dyDescent="0.35">
      <c r="B299" t="s">
        <v>5</v>
      </c>
      <c r="C299" s="1">
        <v>44774</v>
      </c>
      <c r="D299">
        <v>44.06</v>
      </c>
      <c r="E299">
        <v>44.22</v>
      </c>
      <c r="F299">
        <v>44.13</v>
      </c>
      <c r="H299" s="2">
        <f t="shared" si="8"/>
        <v>3.6314117113027677E-3</v>
      </c>
      <c r="I299" s="18">
        <f>H299*'Portfolio Details'!$D$5</f>
        <v>7.2628234226055364E-4</v>
      </c>
      <c r="J299" s="2">
        <f t="shared" si="9"/>
        <v>6.8555758683730428E-3</v>
      </c>
      <c r="K299" s="18">
        <f>J299*'Portfolio Details'!$D$5</f>
        <v>1.3711151736746086E-3</v>
      </c>
    </row>
    <row r="300" spans="2:11" x14ac:dyDescent="0.35">
      <c r="B300" t="s">
        <v>5</v>
      </c>
      <c r="C300" s="1">
        <v>44775</v>
      </c>
      <c r="D300">
        <v>44.22</v>
      </c>
      <c r="E300">
        <v>44.18</v>
      </c>
      <c r="F300">
        <v>44.2</v>
      </c>
      <c r="H300" s="2">
        <f t="shared" si="8"/>
        <v>-9.0456806874716911E-4</v>
      </c>
      <c r="I300" s="18">
        <f>H300*'Portfolio Details'!$D$5</f>
        <v>-1.8091361374943384E-4</v>
      </c>
      <c r="J300" s="2">
        <f t="shared" si="9"/>
        <v>6.8555758683730428E-3</v>
      </c>
      <c r="K300" s="18">
        <f>J300*'Portfolio Details'!$D$5</f>
        <v>1.3711151736746086E-3</v>
      </c>
    </row>
    <row r="301" spans="2:11" x14ac:dyDescent="0.35">
      <c r="B301" t="s">
        <v>5</v>
      </c>
      <c r="C301" s="1">
        <v>44776</v>
      </c>
      <c r="D301">
        <v>44.18</v>
      </c>
      <c r="E301">
        <v>44.19</v>
      </c>
      <c r="F301">
        <v>44.17</v>
      </c>
      <c r="H301" s="2">
        <f t="shared" si="8"/>
        <v>2.2634676324129188E-4</v>
      </c>
      <c r="I301" s="18">
        <f>H301*'Portfolio Details'!$D$5</f>
        <v>4.5269352648258376E-5</v>
      </c>
      <c r="J301" s="2">
        <f t="shared" si="9"/>
        <v>-3.1559963931470092E-3</v>
      </c>
      <c r="K301" s="18">
        <f>J301*'Portfolio Details'!$D$5</f>
        <v>-6.3119927862940193E-4</v>
      </c>
    </row>
    <row r="302" spans="2:11" x14ac:dyDescent="0.35">
      <c r="B302" t="s">
        <v>5</v>
      </c>
      <c r="C302" s="1">
        <v>44777</v>
      </c>
      <c r="D302">
        <v>44.19</v>
      </c>
      <c r="E302">
        <v>44.66</v>
      </c>
      <c r="F302">
        <v>44.55</v>
      </c>
      <c r="H302" s="2">
        <f t="shared" si="8"/>
        <v>1.0635890472957765E-2</v>
      </c>
      <c r="I302" s="18">
        <f>H302*'Portfolio Details'!$D$5</f>
        <v>2.1271780945915533E-3</v>
      </c>
      <c r="J302" s="2">
        <f t="shared" si="9"/>
        <v>-4.4762757385863328E-4</v>
      </c>
      <c r="K302" s="18">
        <f>J302*'Portfolio Details'!$D$5</f>
        <v>-8.9525514771726663E-5</v>
      </c>
    </row>
    <row r="303" spans="2:11" x14ac:dyDescent="0.35">
      <c r="B303" t="s">
        <v>5</v>
      </c>
      <c r="C303" s="1">
        <v>44778</v>
      </c>
      <c r="D303">
        <v>44.66</v>
      </c>
      <c r="E303">
        <v>44.72</v>
      </c>
      <c r="F303">
        <v>44.75</v>
      </c>
      <c r="H303" s="2">
        <f t="shared" si="8"/>
        <v>1.3434841021049415E-3</v>
      </c>
      <c r="I303" s="18">
        <f>H303*'Portfolio Details'!$D$5</f>
        <v>2.6869682042098832E-4</v>
      </c>
      <c r="J303" s="2">
        <f t="shared" si="9"/>
        <v>-1.7857142857142794E-3</v>
      </c>
      <c r="K303" s="18">
        <f>J303*'Portfolio Details'!$D$5</f>
        <v>-3.571428571428559E-4</v>
      </c>
    </row>
    <row r="304" spans="2:11" x14ac:dyDescent="0.35">
      <c r="B304" t="s">
        <v>5</v>
      </c>
      <c r="C304" s="1">
        <v>44781</v>
      </c>
      <c r="D304">
        <v>44.72</v>
      </c>
      <c r="E304">
        <v>44.62</v>
      </c>
      <c r="F304">
        <v>44.58</v>
      </c>
      <c r="H304" s="2">
        <f t="shared" si="8"/>
        <v>-2.2361359570661765E-3</v>
      </c>
      <c r="I304" s="18">
        <f>H304*'Portfolio Details'!$D$5</f>
        <v>-4.4722719141323532E-4</v>
      </c>
      <c r="J304" s="2">
        <f t="shared" si="9"/>
        <v>1.2451890423364143E-2</v>
      </c>
      <c r="K304" s="18">
        <f>J304*'Portfolio Details'!$D$5</f>
        <v>2.4903780846728288E-3</v>
      </c>
    </row>
    <row r="305" spans="2:11" x14ac:dyDescent="0.35">
      <c r="B305" t="s">
        <v>5</v>
      </c>
      <c r="C305" s="1">
        <v>44783</v>
      </c>
      <c r="D305">
        <v>44.62</v>
      </c>
      <c r="E305">
        <v>44.87</v>
      </c>
      <c r="F305">
        <v>44.88</v>
      </c>
      <c r="H305" s="2">
        <f t="shared" si="8"/>
        <v>5.6028686687583651E-3</v>
      </c>
      <c r="I305" s="18">
        <f>H305*'Portfolio Details'!$D$5</f>
        <v>1.1205737337516731E-3</v>
      </c>
      <c r="J305" s="2">
        <f t="shared" si="9"/>
        <v>2.592337692131208E-2</v>
      </c>
      <c r="K305" s="18">
        <f>J305*'Portfolio Details'!$D$5</f>
        <v>5.1846753842624167E-3</v>
      </c>
    </row>
    <row r="306" spans="2:11" x14ac:dyDescent="0.35">
      <c r="B306" t="s">
        <v>5</v>
      </c>
      <c r="C306" s="1">
        <v>44784</v>
      </c>
      <c r="D306">
        <v>44.87</v>
      </c>
      <c r="E306">
        <v>44.91</v>
      </c>
      <c r="F306">
        <v>44.79</v>
      </c>
      <c r="H306" s="2">
        <f t="shared" si="8"/>
        <v>8.9146422999775154E-4</v>
      </c>
      <c r="I306" s="18">
        <f>H306*'Portfolio Details'!$D$5</f>
        <v>1.7829284599955031E-4</v>
      </c>
      <c r="J306" s="2">
        <f t="shared" si="9"/>
        <v>2.4099150791829116E-2</v>
      </c>
      <c r="K306" s="18">
        <f>J306*'Portfolio Details'!$D$5</f>
        <v>4.8198301583658237E-3</v>
      </c>
    </row>
    <row r="307" spans="2:11" x14ac:dyDescent="0.35">
      <c r="B307" t="s">
        <v>5</v>
      </c>
      <c r="C307" s="1">
        <v>44785</v>
      </c>
      <c r="D307">
        <v>44.91</v>
      </c>
      <c r="E307">
        <v>45</v>
      </c>
      <c r="F307">
        <v>45</v>
      </c>
      <c r="H307" s="2">
        <f t="shared" si="8"/>
        <v>2.0040080160321772E-3</v>
      </c>
      <c r="I307" s="18">
        <f>H307*'Portfolio Details'!$D$5</f>
        <v>4.0080160320643543E-4</v>
      </c>
      <c r="J307" s="2">
        <f t="shared" si="9"/>
        <v>3.0991735537190035E-2</v>
      </c>
      <c r="K307" s="18">
        <f>J307*'Portfolio Details'!$D$5</f>
        <v>6.1983471074380072E-3</v>
      </c>
    </row>
    <row r="308" spans="2:11" x14ac:dyDescent="0.35">
      <c r="B308" t="s">
        <v>5</v>
      </c>
      <c r="C308" s="1">
        <v>44789</v>
      </c>
      <c r="D308">
        <v>45</v>
      </c>
      <c r="E308">
        <v>44.65</v>
      </c>
      <c r="F308">
        <v>44.77</v>
      </c>
      <c r="H308" s="2">
        <f t="shared" si="8"/>
        <v>-7.7777777777777724E-3</v>
      </c>
      <c r="I308" s="18">
        <f>H308*'Portfolio Details'!$D$5</f>
        <v>-1.5555555555555546E-3</v>
      </c>
      <c r="J308" s="2">
        <f t="shared" si="9"/>
        <v>3.1636863823933936E-2</v>
      </c>
      <c r="K308" s="18">
        <f>J308*'Portfolio Details'!$D$5</f>
        <v>6.3273727647867872E-3</v>
      </c>
    </row>
    <row r="309" spans="2:11" x14ac:dyDescent="0.35">
      <c r="B309" t="s">
        <v>5</v>
      </c>
      <c r="C309" s="1">
        <v>44790</v>
      </c>
      <c r="D309">
        <v>44.65</v>
      </c>
      <c r="E309">
        <v>44.6</v>
      </c>
      <c r="F309">
        <v>44.63</v>
      </c>
      <c r="H309" s="2">
        <f t="shared" si="8"/>
        <v>-1.1198208286673506E-3</v>
      </c>
      <c r="I309" s="18">
        <f>H309*'Portfolio Details'!$D$5</f>
        <v>-2.2396416573347013E-4</v>
      </c>
      <c r="J309" s="2">
        <f t="shared" si="9"/>
        <v>3.5911602209944826E-2</v>
      </c>
      <c r="K309" s="18">
        <f>J309*'Portfolio Details'!$D$5</f>
        <v>7.1823204419889652E-3</v>
      </c>
    </row>
    <row r="310" spans="2:11" x14ac:dyDescent="0.35">
      <c r="B310" t="s">
        <v>5</v>
      </c>
      <c r="C310" s="1">
        <v>44791</v>
      </c>
      <c r="D310">
        <v>44.6</v>
      </c>
      <c r="E310">
        <v>44.55</v>
      </c>
      <c r="F310">
        <v>44.52</v>
      </c>
      <c r="H310" s="2">
        <f t="shared" si="8"/>
        <v>-1.1210762331839152E-3</v>
      </c>
      <c r="I310" s="18">
        <f>H310*'Portfolio Details'!$D$5</f>
        <v>-2.2421524663678307E-4</v>
      </c>
      <c r="J310" s="2">
        <f t="shared" si="9"/>
        <v>3.9260969976905313E-2</v>
      </c>
      <c r="K310" s="18">
        <f>J310*'Portfolio Details'!$D$5</f>
        <v>7.8521939953810627E-3</v>
      </c>
    </row>
    <row r="311" spans="2:11" x14ac:dyDescent="0.35">
      <c r="B311" t="s">
        <v>5</v>
      </c>
      <c r="C311" s="1">
        <v>44792</v>
      </c>
      <c r="D311">
        <v>44.55</v>
      </c>
      <c r="E311">
        <v>44.42</v>
      </c>
      <c r="F311">
        <v>44.44</v>
      </c>
      <c r="H311" s="2">
        <f t="shared" si="8"/>
        <v>-2.9180695847361715E-3</v>
      </c>
      <c r="I311" s="18">
        <f>H311*'Portfolio Details'!$D$5</f>
        <v>-5.8361391694723437E-4</v>
      </c>
      <c r="J311" s="2">
        <f t="shared" si="9"/>
        <v>4.3841336116910323E-2</v>
      </c>
      <c r="K311" s="18">
        <f>J311*'Portfolio Details'!$D$5</f>
        <v>8.7682672233820643E-3</v>
      </c>
    </row>
    <row r="312" spans="2:11" x14ac:dyDescent="0.35">
      <c r="B312" t="s">
        <v>5</v>
      </c>
      <c r="C312" s="1">
        <v>44795</v>
      </c>
      <c r="D312">
        <v>44.42</v>
      </c>
      <c r="E312">
        <v>43.99</v>
      </c>
      <c r="F312">
        <v>44.16</v>
      </c>
      <c r="H312" s="2">
        <f t="shared" si="8"/>
        <v>-9.6803241782980054E-3</v>
      </c>
      <c r="I312" s="18">
        <f>H312*'Portfolio Details'!$D$5</f>
        <v>-1.9360648356596011E-3</v>
      </c>
      <c r="J312" s="2">
        <f t="shared" si="9"/>
        <v>2.2962112514351318E-2</v>
      </c>
      <c r="K312" s="18">
        <f>J312*'Portfolio Details'!$D$5</f>
        <v>4.5924225028702642E-3</v>
      </c>
    </row>
    <row r="313" spans="2:11" x14ac:dyDescent="0.35">
      <c r="B313" t="s">
        <v>5</v>
      </c>
      <c r="C313" s="1">
        <v>44796</v>
      </c>
      <c r="D313">
        <v>43.99</v>
      </c>
      <c r="E313">
        <v>44.15</v>
      </c>
      <c r="F313">
        <v>44.1</v>
      </c>
      <c r="H313" s="2">
        <f t="shared" si="8"/>
        <v>3.6371902705158998E-3</v>
      </c>
      <c r="I313" s="18">
        <f>H313*'Portfolio Details'!$D$5</f>
        <v>7.2743805410318001E-4</v>
      </c>
      <c r="J313" s="2">
        <f t="shared" si="9"/>
        <v>2.3738188522701043E-2</v>
      </c>
      <c r="K313" s="18">
        <f>J313*'Portfolio Details'!$D$5</f>
        <v>4.747637704540209E-3</v>
      </c>
    </row>
    <row r="314" spans="2:11" x14ac:dyDescent="0.35">
      <c r="B314" t="s">
        <v>5</v>
      </c>
      <c r="C314" s="1">
        <v>44797</v>
      </c>
      <c r="D314">
        <v>44.15</v>
      </c>
      <c r="E314">
        <v>44.33</v>
      </c>
      <c r="F314">
        <v>44.26</v>
      </c>
      <c r="H314" s="2">
        <f t="shared" si="8"/>
        <v>4.0770101925253766E-3</v>
      </c>
      <c r="I314" s="18">
        <f>H314*'Portfolio Details'!$D$5</f>
        <v>8.1540203850507533E-4</v>
      </c>
      <c r="J314" s="2">
        <f t="shared" si="9"/>
        <v>2.3738188522701043E-2</v>
      </c>
      <c r="K314" s="18">
        <f>J314*'Portfolio Details'!$D$5</f>
        <v>4.747637704540209E-3</v>
      </c>
    </row>
    <row r="315" spans="2:11" x14ac:dyDescent="0.35">
      <c r="B315" t="s">
        <v>5</v>
      </c>
      <c r="C315" s="1">
        <v>44798</v>
      </c>
      <c r="D315">
        <v>44.33</v>
      </c>
      <c r="E315">
        <v>44.64</v>
      </c>
      <c r="F315">
        <v>44.57</v>
      </c>
      <c r="H315" s="2">
        <f t="shared" si="8"/>
        <v>6.9930069930070893E-3</v>
      </c>
      <c r="I315" s="18">
        <f>H315*'Portfolio Details'!$D$5</f>
        <v>1.3986013986014179E-3</v>
      </c>
      <c r="J315" s="2">
        <f t="shared" si="9"/>
        <v>3.2303044387636648E-2</v>
      </c>
      <c r="K315" s="18">
        <f>J315*'Portfolio Details'!$D$5</f>
        <v>6.4606088775273299E-3</v>
      </c>
    </row>
    <row r="316" spans="2:11" x14ac:dyDescent="0.35">
      <c r="B316" t="s">
        <v>5</v>
      </c>
      <c r="C316" s="1">
        <v>44799</v>
      </c>
      <c r="D316">
        <v>44.64</v>
      </c>
      <c r="E316">
        <v>44.3</v>
      </c>
      <c r="F316">
        <v>44.41</v>
      </c>
      <c r="H316" s="2">
        <f t="shared" si="8"/>
        <v>-7.6164874551971629E-3</v>
      </c>
      <c r="I316" s="18">
        <f>H316*'Portfolio Details'!$D$5</f>
        <v>-1.5232974910394327E-3</v>
      </c>
      <c r="J316" s="2">
        <f t="shared" si="9"/>
        <v>6.8665598535135874E-3</v>
      </c>
      <c r="K316" s="18">
        <f>J316*'Portfolio Details'!$D$5</f>
        <v>1.3733119707027175E-3</v>
      </c>
    </row>
    <row r="317" spans="2:11" x14ac:dyDescent="0.35">
      <c r="B317" t="s">
        <v>5</v>
      </c>
      <c r="C317" s="1">
        <v>44802</v>
      </c>
      <c r="D317">
        <v>44.3</v>
      </c>
      <c r="E317">
        <v>43.85</v>
      </c>
      <c r="F317">
        <v>43.86</v>
      </c>
      <c r="H317" s="2">
        <f t="shared" si="8"/>
        <v>-1.0158013544018019E-2</v>
      </c>
      <c r="I317" s="18">
        <f>H317*'Portfolio Details'!$D$5</f>
        <v>-2.0316027088036039E-3</v>
      </c>
      <c r="J317" s="2">
        <f t="shared" si="9"/>
        <v>2.3853211009174258E-2</v>
      </c>
      <c r="K317" s="18">
        <f>J317*'Portfolio Details'!$D$5</f>
        <v>4.7706422018348521E-3</v>
      </c>
    </row>
    <row r="318" spans="2:11" x14ac:dyDescent="0.35">
      <c r="B318" t="s">
        <v>5</v>
      </c>
      <c r="C318" s="1">
        <v>44803</v>
      </c>
      <c r="D318">
        <v>43.85</v>
      </c>
      <c r="E318">
        <v>43.9</v>
      </c>
      <c r="F318">
        <v>43.95</v>
      </c>
      <c r="H318" s="2">
        <f t="shared" si="8"/>
        <v>1.1402508551880963E-3</v>
      </c>
      <c r="I318" s="18">
        <f>H318*'Portfolio Details'!$D$5</f>
        <v>2.2805017103761928E-4</v>
      </c>
      <c r="J318" s="2">
        <f t="shared" si="9"/>
        <v>1.9328117809479961E-2</v>
      </c>
      <c r="K318" s="18">
        <f>J318*'Portfolio Details'!$D$5</f>
        <v>3.8656235618959923E-3</v>
      </c>
    </row>
    <row r="319" spans="2:11" x14ac:dyDescent="0.35">
      <c r="B319" t="s">
        <v>5</v>
      </c>
      <c r="C319" s="1">
        <v>44805</v>
      </c>
      <c r="D319">
        <v>43.9</v>
      </c>
      <c r="E319">
        <v>43.35</v>
      </c>
      <c r="F319">
        <v>43.36</v>
      </c>
      <c r="H319" s="2">
        <f t="shared" si="8"/>
        <v>-1.252847380410016E-2</v>
      </c>
      <c r="I319" s="18">
        <f>H319*'Portfolio Details'!$D$5</f>
        <v>-2.5056947608200321E-3</v>
      </c>
      <c r="J319" s="2">
        <f t="shared" si="9"/>
        <v>1.6754647693366875E-2</v>
      </c>
      <c r="K319" s="18">
        <f>J319*'Portfolio Details'!$D$5</f>
        <v>3.3509295386733753E-3</v>
      </c>
    </row>
    <row r="320" spans="2:11" x14ac:dyDescent="0.35">
      <c r="B320" t="s">
        <v>5</v>
      </c>
      <c r="C320" s="1">
        <v>44806</v>
      </c>
      <c r="D320">
        <v>43.35</v>
      </c>
      <c r="E320">
        <v>43.37</v>
      </c>
      <c r="F320">
        <v>43.34</v>
      </c>
      <c r="H320" s="2">
        <f t="shared" si="8"/>
        <v>4.6136101499416604E-4</v>
      </c>
      <c r="I320" s="18">
        <f>H320*'Portfolio Details'!$D$5</f>
        <v>9.2272202998833211E-5</v>
      </c>
      <c r="J320" s="2">
        <f t="shared" si="9"/>
        <v>6.36074511585627E-3</v>
      </c>
      <c r="K320" s="18">
        <f>J320*'Portfolio Details'!$D$5</f>
        <v>1.2721490231712542E-3</v>
      </c>
    </row>
    <row r="321" spans="2:11" x14ac:dyDescent="0.35">
      <c r="B321" t="s">
        <v>5</v>
      </c>
      <c r="C321" s="1">
        <v>44809</v>
      </c>
      <c r="D321">
        <v>43.37</v>
      </c>
      <c r="E321">
        <v>43.54</v>
      </c>
      <c r="F321">
        <v>43.56</v>
      </c>
      <c r="H321" s="2">
        <f t="shared" si="8"/>
        <v>3.919760202905298E-3</v>
      </c>
      <c r="I321" s="18">
        <f>H321*'Portfolio Details'!$D$5</f>
        <v>7.8395204058105965E-4</v>
      </c>
      <c r="J321" s="2">
        <f t="shared" si="9"/>
        <v>-4.7662278710849382E-3</v>
      </c>
      <c r="K321" s="18">
        <f>J321*'Portfolio Details'!$D$5</f>
        <v>-9.5324557421698768E-4</v>
      </c>
    </row>
    <row r="322" spans="2:11" x14ac:dyDescent="0.35">
      <c r="B322" t="s">
        <v>5</v>
      </c>
      <c r="C322" s="1">
        <v>44810</v>
      </c>
      <c r="D322">
        <v>43.54</v>
      </c>
      <c r="E322">
        <v>43.5</v>
      </c>
      <c r="F322">
        <v>43.61</v>
      </c>
      <c r="H322" s="2">
        <f t="shared" si="8"/>
        <v>-9.186954524574853E-4</v>
      </c>
      <c r="I322" s="18">
        <f>H322*'Portfolio Details'!$D$5</f>
        <v>-1.8373909049149706E-4</v>
      </c>
      <c r="J322" s="2">
        <f t="shared" si="9"/>
        <v>-1.9674355495250984E-2</v>
      </c>
      <c r="K322" s="18">
        <f>J322*'Portfolio Details'!$D$5</f>
        <v>-3.9348710990501972E-3</v>
      </c>
    </row>
    <row r="323" spans="2:11" x14ac:dyDescent="0.35">
      <c r="B323" t="s">
        <v>5</v>
      </c>
      <c r="C323" s="1">
        <v>44811</v>
      </c>
      <c r="D323">
        <v>43.5</v>
      </c>
      <c r="E323">
        <v>43.41</v>
      </c>
      <c r="F323">
        <v>43.26</v>
      </c>
      <c r="H323" s="2">
        <f t="shared" ref="H323:H386" si="10">E323/D323-1</f>
        <v>-2.0689655172414501E-3</v>
      </c>
      <c r="I323" s="18">
        <f>H323*'Portfolio Details'!$D$5</f>
        <v>-4.1379310344829006E-4</v>
      </c>
      <c r="J323" s="2">
        <f t="shared" si="9"/>
        <v>-1.8334087822544198E-2</v>
      </c>
      <c r="K323" s="18">
        <f>J323*'Portfolio Details'!$D$5</f>
        <v>-3.66681756450884E-3</v>
      </c>
    </row>
    <row r="324" spans="2:11" x14ac:dyDescent="0.35">
      <c r="B324" t="s">
        <v>5</v>
      </c>
      <c r="C324" s="1">
        <v>44812</v>
      </c>
      <c r="D324">
        <v>43.41</v>
      </c>
      <c r="E324">
        <v>43.6</v>
      </c>
      <c r="F324">
        <v>43.59</v>
      </c>
      <c r="H324" s="2">
        <f t="shared" si="10"/>
        <v>4.3768716885510539E-3</v>
      </c>
      <c r="I324" s="18">
        <f>H324*'Portfolio Details'!$D$5</f>
        <v>8.7537433771021087E-4</v>
      </c>
      <c r="J324" s="2">
        <f t="shared" si="9"/>
        <v>-1.8556234442181463E-2</v>
      </c>
      <c r="K324" s="18">
        <f>J324*'Portfolio Details'!$D$5</f>
        <v>-3.7112468884362929E-3</v>
      </c>
    </row>
    <row r="325" spans="2:11" x14ac:dyDescent="0.35">
      <c r="B325" t="s">
        <v>5</v>
      </c>
      <c r="C325" s="1">
        <v>44813</v>
      </c>
      <c r="D325">
        <v>43.6</v>
      </c>
      <c r="E325">
        <v>43.66</v>
      </c>
      <c r="F325">
        <v>43.63</v>
      </c>
      <c r="H325" s="2">
        <f t="shared" si="10"/>
        <v>1.3761467889907841E-3</v>
      </c>
      <c r="I325" s="18">
        <f>H325*'Portfolio Details'!$D$5</f>
        <v>2.7522935779815682E-4</v>
      </c>
      <c r="J325" s="2">
        <f t="shared" si="9"/>
        <v>-2.8884908195253023E-2</v>
      </c>
      <c r="K325" s="18">
        <f>J325*'Portfolio Details'!$D$5</f>
        <v>-5.7769816390506046E-3</v>
      </c>
    </row>
    <row r="326" spans="2:11" x14ac:dyDescent="0.35">
      <c r="B326" t="s">
        <v>5</v>
      </c>
      <c r="C326" s="1">
        <v>44816</v>
      </c>
      <c r="D326">
        <v>43.66</v>
      </c>
      <c r="E326">
        <v>43.6</v>
      </c>
      <c r="F326">
        <v>43.55</v>
      </c>
      <c r="H326" s="2">
        <f t="shared" si="10"/>
        <v>-1.3742556115435844E-3</v>
      </c>
      <c r="I326" s="18">
        <f>H326*'Portfolio Details'!$D$5</f>
        <v>-2.7485112230871692E-4</v>
      </c>
      <c r="J326" s="2">
        <f t="shared" si="9"/>
        <v>-2.6386404293381016E-2</v>
      </c>
      <c r="K326" s="18">
        <f>J326*'Portfolio Details'!$D$5</f>
        <v>-5.2772808586762036E-3</v>
      </c>
    </row>
    <row r="327" spans="2:11" x14ac:dyDescent="0.35">
      <c r="B327" t="s">
        <v>5</v>
      </c>
      <c r="C327" s="1">
        <v>44817</v>
      </c>
      <c r="D327">
        <v>43.6</v>
      </c>
      <c r="E327">
        <v>43.5</v>
      </c>
      <c r="F327">
        <v>43.45</v>
      </c>
      <c r="H327" s="2">
        <f t="shared" si="10"/>
        <v>-2.2935779816514179E-3</v>
      </c>
      <c r="I327" s="18">
        <f>H327*'Portfolio Details'!$D$5</f>
        <v>-4.587155963302836E-4</v>
      </c>
      <c r="J327" s="2">
        <f t="shared" si="9"/>
        <v>-2.2859704168534223E-2</v>
      </c>
      <c r="K327" s="18">
        <f>J327*'Portfolio Details'!$D$5</f>
        <v>-4.5719408337068449E-3</v>
      </c>
    </row>
    <row r="328" spans="2:11" x14ac:dyDescent="0.35">
      <c r="B328" t="s">
        <v>5</v>
      </c>
      <c r="C328" s="1">
        <v>44818</v>
      </c>
      <c r="D328">
        <v>43.5</v>
      </c>
      <c r="E328">
        <v>43.18</v>
      </c>
      <c r="F328">
        <v>43.2</v>
      </c>
      <c r="H328" s="2">
        <f t="shared" si="10"/>
        <v>-7.3563218390804153E-3</v>
      </c>
      <c r="I328" s="18">
        <f>H328*'Portfolio Details'!$D$5</f>
        <v>-1.4712643678160831E-3</v>
      </c>
      <c r="J328" s="2">
        <f t="shared" si="9"/>
        <v>-2.696679295743265E-2</v>
      </c>
      <c r="K328" s="18">
        <f>J328*'Portfolio Details'!$D$5</f>
        <v>-5.3933585914865308E-3</v>
      </c>
    </row>
    <row r="329" spans="2:11" x14ac:dyDescent="0.35">
      <c r="B329" t="s">
        <v>5</v>
      </c>
      <c r="C329" s="1">
        <v>44819</v>
      </c>
      <c r="D329">
        <v>43.18</v>
      </c>
      <c r="E329">
        <v>43.05</v>
      </c>
      <c r="F329">
        <v>42.98</v>
      </c>
      <c r="H329" s="2">
        <f t="shared" si="10"/>
        <v>-3.0106530801297104E-3</v>
      </c>
      <c r="I329" s="18">
        <f>H329*'Portfolio Details'!$D$5</f>
        <v>-6.0213061602594215E-4</v>
      </c>
      <c r="J329" s="2">
        <f t="shared" si="9"/>
        <v>-2.7833444667112017E-2</v>
      </c>
      <c r="K329" s="18">
        <f>J329*'Portfolio Details'!$D$5</f>
        <v>-5.5666889334224038E-3</v>
      </c>
    </row>
    <row r="330" spans="2:11" x14ac:dyDescent="0.35">
      <c r="B330" t="s">
        <v>5</v>
      </c>
      <c r="C330" s="1">
        <v>44820</v>
      </c>
      <c r="D330">
        <v>43.05</v>
      </c>
      <c r="E330">
        <v>42.26</v>
      </c>
      <c r="F330">
        <v>42.45</v>
      </c>
      <c r="H330" s="2">
        <f t="shared" si="10"/>
        <v>-1.8350754936120817E-2</v>
      </c>
      <c r="I330" s="18">
        <f>H330*'Portfolio Details'!$D$5</f>
        <v>-3.6701509872241636E-3</v>
      </c>
      <c r="J330" s="2">
        <f t="shared" si="9"/>
        <v>-3.1111111111111089E-2</v>
      </c>
      <c r="K330" s="18">
        <f>J330*'Portfolio Details'!$D$5</f>
        <v>-6.2222222222222184E-3</v>
      </c>
    </row>
    <row r="331" spans="2:11" x14ac:dyDescent="0.35">
      <c r="B331" t="s">
        <v>5</v>
      </c>
      <c r="C331" s="1">
        <v>44823</v>
      </c>
      <c r="D331">
        <v>42.26</v>
      </c>
      <c r="E331">
        <v>42.34</v>
      </c>
      <c r="F331">
        <v>42.43</v>
      </c>
      <c r="H331" s="2">
        <f t="shared" si="10"/>
        <v>1.8930430667298825E-3</v>
      </c>
      <c r="I331" s="18">
        <f>H331*'Portfolio Details'!$D$5</f>
        <v>3.7860861334597655E-4</v>
      </c>
      <c r="J331" s="2">
        <f t="shared" si="9"/>
        <v>-5.3527435610302376E-2</v>
      </c>
      <c r="K331" s="18">
        <f>J331*'Portfolio Details'!$D$5</f>
        <v>-1.0705487122060476E-2</v>
      </c>
    </row>
    <row r="332" spans="2:11" x14ac:dyDescent="0.35">
      <c r="B332" t="s">
        <v>5</v>
      </c>
      <c r="C332" s="1">
        <v>44824</v>
      </c>
      <c r="D332">
        <v>42.34</v>
      </c>
      <c r="E332">
        <v>42.49</v>
      </c>
      <c r="F332">
        <v>42.56</v>
      </c>
      <c r="H332" s="2">
        <f t="shared" si="10"/>
        <v>3.5427491733583949E-3</v>
      </c>
      <c r="I332" s="18">
        <f>H332*'Portfolio Details'!$D$5</f>
        <v>7.0854983467167904E-4</v>
      </c>
      <c r="J332" s="2">
        <f t="shared" si="9"/>
        <v>-5.2466367713004614E-2</v>
      </c>
      <c r="K332" s="18">
        <f>J332*'Portfolio Details'!$D$5</f>
        <v>-1.0493273542600923E-2</v>
      </c>
    </row>
    <row r="333" spans="2:11" x14ac:dyDescent="0.35">
      <c r="B333" t="s">
        <v>5</v>
      </c>
      <c r="C333" s="1">
        <v>44825</v>
      </c>
      <c r="D333">
        <v>42.49</v>
      </c>
      <c r="E333">
        <v>42.7</v>
      </c>
      <c r="F333">
        <v>42.59</v>
      </c>
      <c r="H333" s="2">
        <f t="shared" si="10"/>
        <v>4.9423393739702615E-3</v>
      </c>
      <c r="I333" s="18">
        <f>H333*'Portfolio Details'!$D$5</f>
        <v>9.8846787479405234E-4</v>
      </c>
      <c r="J333" s="2">
        <f t="shared" si="9"/>
        <v>-5.1402918069584747E-2</v>
      </c>
      <c r="K333" s="18">
        <f>J333*'Portfolio Details'!$D$5</f>
        <v>-1.028058361391695E-2</v>
      </c>
    </row>
    <row r="334" spans="2:11" x14ac:dyDescent="0.35">
      <c r="B334" t="s">
        <v>5</v>
      </c>
      <c r="C334" s="1">
        <v>44826</v>
      </c>
      <c r="D334">
        <v>42.7</v>
      </c>
      <c r="E334">
        <v>42.99</v>
      </c>
      <c r="F334">
        <v>42.78</v>
      </c>
      <c r="H334" s="2">
        <f t="shared" si="10"/>
        <v>6.791569086651128E-3</v>
      </c>
      <c r="I334" s="18">
        <f>H334*'Portfolio Details'!$D$5</f>
        <v>1.3583138173302257E-3</v>
      </c>
      <c r="J334" s="2">
        <f t="shared" si="9"/>
        <v>-4.6825754164790623E-2</v>
      </c>
      <c r="K334" s="18">
        <f>J334*'Portfolio Details'!$D$5</f>
        <v>-9.3651508329581253E-3</v>
      </c>
    </row>
    <row r="335" spans="2:11" x14ac:dyDescent="0.35">
      <c r="B335" t="s">
        <v>5</v>
      </c>
      <c r="C335" s="1">
        <v>44827</v>
      </c>
      <c r="D335">
        <v>42.99</v>
      </c>
      <c r="E335">
        <v>42.82</v>
      </c>
      <c r="F335">
        <v>42.99</v>
      </c>
      <c r="H335" s="2">
        <f t="shared" si="10"/>
        <v>-3.9544080018609762E-3</v>
      </c>
      <c r="I335" s="18">
        <f>H335*'Portfolio Details'!$D$5</f>
        <v>-7.9088160037219532E-4</v>
      </c>
      <c r="J335" s="2">
        <f t="shared" si="9"/>
        <v>-2.2732439190725207E-2</v>
      </c>
      <c r="K335" s="18">
        <f>J335*'Portfolio Details'!$D$5</f>
        <v>-4.5464878381450413E-3</v>
      </c>
    </row>
    <row r="336" spans="2:11" x14ac:dyDescent="0.35">
      <c r="B336" t="s">
        <v>5</v>
      </c>
      <c r="C336" s="1">
        <v>44830</v>
      </c>
      <c r="D336">
        <v>42.82</v>
      </c>
      <c r="E336">
        <v>42.64</v>
      </c>
      <c r="F336">
        <v>42.61</v>
      </c>
      <c r="H336" s="2">
        <f t="shared" si="10"/>
        <v>-4.2036431574030697E-3</v>
      </c>
      <c r="I336" s="18">
        <f>H336*'Portfolio Details'!$D$5</f>
        <v>-8.4072863148061401E-4</v>
      </c>
      <c r="J336" s="2">
        <f t="shared" si="9"/>
        <v>-3.0124575311438195E-2</v>
      </c>
      <c r="K336" s="18">
        <f>J336*'Portfolio Details'!$D$5</f>
        <v>-6.0249150622876391E-3</v>
      </c>
    </row>
    <row r="337" spans="2:11" x14ac:dyDescent="0.35">
      <c r="B337" t="s">
        <v>5</v>
      </c>
      <c r="C337" s="1">
        <v>44831</v>
      </c>
      <c r="D337">
        <v>42.64</v>
      </c>
      <c r="E337">
        <v>42.42</v>
      </c>
      <c r="F337">
        <v>42.42</v>
      </c>
      <c r="H337" s="2">
        <f t="shared" si="10"/>
        <v>-5.1594746716697726E-3</v>
      </c>
      <c r="I337" s="18">
        <f>H337*'Portfolio Details'!$D$5</f>
        <v>-1.0318949343339546E-3</v>
      </c>
      <c r="J337" s="2">
        <f t="shared" si="9"/>
        <v>-3.4062711482066299E-2</v>
      </c>
      <c r="K337" s="18">
        <f>J337*'Portfolio Details'!$D$5</f>
        <v>-6.8125422964132598E-3</v>
      </c>
    </row>
    <row r="338" spans="2:11" x14ac:dyDescent="0.35">
      <c r="B338" t="s">
        <v>5</v>
      </c>
      <c r="C338" s="1">
        <v>44832</v>
      </c>
      <c r="D338">
        <v>42.42</v>
      </c>
      <c r="E338">
        <v>42.3</v>
      </c>
      <c r="F338">
        <v>42.38</v>
      </c>
      <c r="H338" s="2">
        <f t="shared" si="10"/>
        <v>-2.8288543140029265E-3</v>
      </c>
      <c r="I338" s="18">
        <f>H338*'Portfolio Details'!$D$5</f>
        <v>-5.6577086280058537E-4</v>
      </c>
      <c r="J338" s="2">
        <f t="shared" si="9"/>
        <v>-4.0770609318996454E-2</v>
      </c>
      <c r="K338" s="18">
        <f>J338*'Portfolio Details'!$D$5</f>
        <v>-8.1541218637992911E-3</v>
      </c>
    </row>
    <row r="339" spans="2:11" x14ac:dyDescent="0.35">
      <c r="B339" t="s">
        <v>5</v>
      </c>
      <c r="C339" s="1">
        <v>44833</v>
      </c>
      <c r="D339">
        <v>42.3</v>
      </c>
      <c r="E339">
        <v>42.9</v>
      </c>
      <c r="F339">
        <v>42.94</v>
      </c>
      <c r="H339" s="2">
        <f t="shared" si="10"/>
        <v>1.4184397163120588E-2</v>
      </c>
      <c r="I339" s="18">
        <f>H339*'Portfolio Details'!$D$5</f>
        <v>2.8368794326241176E-3</v>
      </c>
      <c r="J339" s="2">
        <f t="shared" si="9"/>
        <v>-3.7471783295710992E-2</v>
      </c>
      <c r="K339" s="18">
        <f>J339*'Portfolio Details'!$D$5</f>
        <v>-7.4943566591421989E-3</v>
      </c>
    </row>
    <row r="340" spans="2:11" x14ac:dyDescent="0.35">
      <c r="B340" t="s">
        <v>5</v>
      </c>
      <c r="C340" s="1">
        <v>44834</v>
      </c>
      <c r="D340">
        <v>42.9</v>
      </c>
      <c r="E340">
        <v>43.16</v>
      </c>
      <c r="F340">
        <v>43.18</v>
      </c>
      <c r="H340" s="2">
        <f t="shared" si="10"/>
        <v>6.0606060606060996E-3</v>
      </c>
      <c r="I340" s="18">
        <f>H340*'Portfolio Details'!$D$5</f>
        <v>1.2121212121212199E-3</v>
      </c>
      <c r="J340" s="2">
        <f t="shared" si="9"/>
        <v>-2.1664766248574718E-2</v>
      </c>
      <c r="K340" s="18">
        <f>J340*'Portfolio Details'!$D$5</f>
        <v>-4.3329532497149437E-3</v>
      </c>
    </row>
    <row r="341" spans="2:11" x14ac:dyDescent="0.35">
      <c r="B341" t="s">
        <v>5</v>
      </c>
      <c r="C341" s="1">
        <v>44837</v>
      </c>
      <c r="D341">
        <v>43.16</v>
      </c>
      <c r="E341">
        <v>43.14</v>
      </c>
      <c r="F341">
        <v>43.2</v>
      </c>
      <c r="H341" s="2">
        <f t="shared" si="10"/>
        <v>-4.6339202965695048E-4</v>
      </c>
      <c r="I341" s="18">
        <f>H341*'Portfolio Details'!$D$5</f>
        <v>-9.2678405931390101E-5</v>
      </c>
      <c r="J341" s="2">
        <f t="shared" si="9"/>
        <v>-1.6856492027334857E-2</v>
      </c>
      <c r="K341" s="18">
        <f>J341*'Portfolio Details'!$D$5</f>
        <v>-3.3712984054669716E-3</v>
      </c>
    </row>
    <row r="342" spans="2:11" x14ac:dyDescent="0.35">
      <c r="B342" t="s">
        <v>5</v>
      </c>
      <c r="C342" s="1">
        <v>44838</v>
      </c>
      <c r="D342">
        <v>43.14</v>
      </c>
      <c r="E342">
        <v>44.05</v>
      </c>
      <c r="F342">
        <v>43.9</v>
      </c>
      <c r="H342" s="2">
        <f t="shared" si="10"/>
        <v>2.1094112192860281E-2</v>
      </c>
      <c r="I342" s="18">
        <f>H342*'Portfolio Details'!$D$5</f>
        <v>4.2188224385720568E-3</v>
      </c>
      <c r="J342" s="2">
        <f t="shared" si="9"/>
        <v>-4.3829296424453545E-3</v>
      </c>
      <c r="K342" s="18">
        <f>J342*'Portfolio Details'!$D$5</f>
        <v>-8.7658592848907093E-4</v>
      </c>
    </row>
    <row r="343" spans="2:11" x14ac:dyDescent="0.35">
      <c r="B343" t="s">
        <v>5</v>
      </c>
      <c r="C343" s="1">
        <v>44840</v>
      </c>
      <c r="D343">
        <v>44.05</v>
      </c>
      <c r="E343">
        <v>44.28</v>
      </c>
      <c r="F343">
        <v>44.32</v>
      </c>
      <c r="H343" s="2">
        <f t="shared" si="10"/>
        <v>5.2213393870601532E-3</v>
      </c>
      <c r="I343" s="18">
        <f>H343*'Portfolio Details'!$D$5</f>
        <v>1.0442678774120306E-3</v>
      </c>
      <c r="J343" s="2">
        <f t="shared" si="9"/>
        <v>-4.8420567212359433E-3</v>
      </c>
      <c r="K343" s="18">
        <f>J343*'Portfolio Details'!$D$5</f>
        <v>-9.6841134424718867E-4</v>
      </c>
    </row>
    <row r="344" spans="2:11" x14ac:dyDescent="0.35">
      <c r="B344" t="s">
        <v>5</v>
      </c>
      <c r="C344" s="1">
        <v>44841</v>
      </c>
      <c r="D344">
        <v>44.28</v>
      </c>
      <c r="E344">
        <v>44.49</v>
      </c>
      <c r="F344">
        <v>44.44</v>
      </c>
      <c r="H344" s="2">
        <f t="shared" si="10"/>
        <v>4.7425474254743083E-3</v>
      </c>
      <c r="I344" s="18">
        <f>H344*'Portfolio Details'!$D$5</f>
        <v>9.4850948509486168E-4</v>
      </c>
      <c r="J344" s="2">
        <f t="shared" si="9"/>
        <v>1.1713367018833187E-2</v>
      </c>
      <c r="K344" s="18">
        <f>J344*'Portfolio Details'!$D$5</f>
        <v>2.3426734037666377E-3</v>
      </c>
    </row>
    <row r="345" spans="2:11" x14ac:dyDescent="0.35">
      <c r="B345" t="s">
        <v>5</v>
      </c>
      <c r="C345" s="1">
        <v>44844</v>
      </c>
      <c r="D345">
        <v>44.49</v>
      </c>
      <c r="E345">
        <v>43.73</v>
      </c>
      <c r="F345">
        <v>43.91</v>
      </c>
      <c r="H345" s="2">
        <f t="shared" si="10"/>
        <v>-1.7082490447291598E-2</v>
      </c>
      <c r="I345" s="18">
        <f>H345*'Portfolio Details'!$D$5</f>
        <v>-3.4164980894583197E-3</v>
      </c>
      <c r="J345" s="2">
        <f t="shared" si="9"/>
        <v>1.7931034482758568E-2</v>
      </c>
      <c r="K345" s="18">
        <f>J345*'Portfolio Details'!$D$5</f>
        <v>3.5862068965517137E-3</v>
      </c>
    </row>
    <row r="346" spans="2:11" x14ac:dyDescent="0.35">
      <c r="B346" t="s">
        <v>5</v>
      </c>
      <c r="C346" s="1">
        <v>44845</v>
      </c>
      <c r="D346">
        <v>43.73</v>
      </c>
      <c r="E346">
        <v>43.42</v>
      </c>
      <c r="F346">
        <v>43.46</v>
      </c>
      <c r="H346" s="2">
        <f t="shared" si="10"/>
        <v>-7.0889549508345029E-3</v>
      </c>
      <c r="I346" s="18">
        <f>H346*'Portfolio Details'!$D$5</f>
        <v>-1.4177909901669007E-3</v>
      </c>
      <c r="J346" s="2">
        <f t="shared" ref="J346:J409" si="11">(INDEX(E323:E1821,MATCH(EDATE(C323,1),C323:C1821,1))/E323)-1</f>
        <v>2.4879060124395336E-2</v>
      </c>
      <c r="K346" s="18">
        <f>J346*'Portfolio Details'!$D$5</f>
        <v>4.9758120248790672E-3</v>
      </c>
    </row>
    <row r="347" spans="2:11" x14ac:dyDescent="0.35">
      <c r="B347" t="s">
        <v>5</v>
      </c>
      <c r="C347" s="1">
        <v>44846</v>
      </c>
      <c r="D347">
        <v>43.42</v>
      </c>
      <c r="E347">
        <v>43.59</v>
      </c>
      <c r="F347">
        <v>43.49</v>
      </c>
      <c r="H347" s="2">
        <f t="shared" si="10"/>
        <v>3.9152464302165679E-3</v>
      </c>
      <c r="I347" s="18">
        <f>H347*'Portfolio Details'!$D$5</f>
        <v>7.8304928604331367E-4</v>
      </c>
      <c r="J347" s="2">
        <f t="shared" si="11"/>
        <v>2.0412844036697297E-2</v>
      </c>
      <c r="K347" s="18">
        <f>J347*'Portfolio Details'!$D$5</f>
        <v>4.08256880733946E-3</v>
      </c>
    </row>
    <row r="348" spans="2:11" x14ac:dyDescent="0.35">
      <c r="B348" t="s">
        <v>5</v>
      </c>
      <c r="C348" s="1">
        <v>44847</v>
      </c>
      <c r="D348">
        <v>43.59</v>
      </c>
      <c r="E348">
        <v>43.69</v>
      </c>
      <c r="F348">
        <v>43.6</v>
      </c>
      <c r="H348" s="2">
        <f t="shared" si="10"/>
        <v>2.2941041523283356E-3</v>
      </c>
      <c r="I348" s="18">
        <f>H348*'Portfolio Details'!$D$5</f>
        <v>4.5882083046566713E-4</v>
      </c>
      <c r="J348" s="2">
        <f t="shared" si="11"/>
        <v>1.9010535959688601E-2</v>
      </c>
      <c r="K348" s="18">
        <f>J348*'Portfolio Details'!$D$5</f>
        <v>3.8021071919377204E-3</v>
      </c>
    </row>
    <row r="349" spans="2:11" x14ac:dyDescent="0.35">
      <c r="B349" t="s">
        <v>5</v>
      </c>
      <c r="C349" s="1">
        <v>44848</v>
      </c>
      <c r="D349">
        <v>43.69</v>
      </c>
      <c r="E349">
        <v>43.26</v>
      </c>
      <c r="F349">
        <v>43.47</v>
      </c>
      <c r="H349" s="2">
        <f t="shared" si="10"/>
        <v>-9.8420691233691571E-3</v>
      </c>
      <c r="I349" s="18">
        <f>H349*'Portfolio Details'!$D$5</f>
        <v>-1.9684138246738314E-3</v>
      </c>
      <c r="J349" s="2">
        <f t="shared" si="11"/>
        <v>-2.2935779816513069E-4</v>
      </c>
      <c r="K349" s="18">
        <f>J349*'Portfolio Details'!$D$5</f>
        <v>-4.587155963302614E-5</v>
      </c>
    </row>
    <row r="350" spans="2:11" x14ac:dyDescent="0.35">
      <c r="B350" t="s">
        <v>5</v>
      </c>
      <c r="C350" s="1">
        <v>44851</v>
      </c>
      <c r="D350">
        <v>43.26</v>
      </c>
      <c r="E350">
        <v>43.24</v>
      </c>
      <c r="F350">
        <v>43.2</v>
      </c>
      <c r="H350" s="2">
        <f t="shared" si="10"/>
        <v>-4.6232085067032802E-4</v>
      </c>
      <c r="I350" s="18">
        <f>H350*'Portfolio Details'!$D$5</f>
        <v>-9.246417013406561E-5</v>
      </c>
      <c r="J350" s="2">
        <f t="shared" si="11"/>
        <v>4.3678160919540243E-3</v>
      </c>
      <c r="K350" s="18">
        <f>J350*'Portfolio Details'!$D$5</f>
        <v>8.7356321839080495E-4</v>
      </c>
    </row>
    <row r="351" spans="2:11" x14ac:dyDescent="0.35">
      <c r="B351" t="s">
        <v>5</v>
      </c>
      <c r="C351" s="1">
        <v>44852</v>
      </c>
      <c r="D351">
        <v>43.24</v>
      </c>
      <c r="E351">
        <v>43.12</v>
      </c>
      <c r="F351">
        <v>43.19</v>
      </c>
      <c r="H351" s="2">
        <f t="shared" si="10"/>
        <v>-2.7752081406106077E-3</v>
      </c>
      <c r="I351" s="18">
        <f>H351*'Portfolio Details'!$D$5</f>
        <v>-5.5504162812212152E-4</v>
      </c>
      <c r="J351" s="2">
        <f t="shared" si="11"/>
        <v>1.8527095877720612E-3</v>
      </c>
      <c r="K351" s="18">
        <f>J351*'Portfolio Details'!$D$5</f>
        <v>3.7054191755441228E-4</v>
      </c>
    </row>
    <row r="352" spans="2:11" x14ac:dyDescent="0.35">
      <c r="B352" t="s">
        <v>5</v>
      </c>
      <c r="C352" s="1">
        <v>44853</v>
      </c>
      <c r="D352">
        <v>43.12</v>
      </c>
      <c r="E352">
        <v>43.19</v>
      </c>
      <c r="F352">
        <v>43.11</v>
      </c>
      <c r="H352" s="2">
        <f t="shared" si="10"/>
        <v>1.6233766233766378E-3</v>
      </c>
      <c r="I352" s="18">
        <f>H352*'Portfolio Details'!$D$5</f>
        <v>3.246753246753276E-4</v>
      </c>
      <c r="J352" s="2">
        <f t="shared" si="11"/>
        <v>4.8780487804878092E-3</v>
      </c>
      <c r="K352" s="18">
        <f>J352*'Portfolio Details'!$D$5</f>
        <v>9.7560975609756184E-4</v>
      </c>
    </row>
    <row r="353" spans="2:11" x14ac:dyDescent="0.35">
      <c r="B353" t="s">
        <v>5</v>
      </c>
      <c r="C353" s="1">
        <v>44854</v>
      </c>
      <c r="D353">
        <v>43.19</v>
      </c>
      <c r="E353">
        <v>43.04</v>
      </c>
      <c r="F353">
        <v>43.05</v>
      </c>
      <c r="H353" s="2">
        <f t="shared" si="10"/>
        <v>-3.4730261634636772E-3</v>
      </c>
      <c r="I353" s="18">
        <f>H353*'Portfolio Details'!$D$5</f>
        <v>-6.9460523269273546E-4</v>
      </c>
      <c r="J353" s="2">
        <f t="shared" si="11"/>
        <v>2.3663038334122088E-2</v>
      </c>
      <c r="K353" s="18">
        <f>J353*'Portfolio Details'!$D$5</f>
        <v>4.7326076668244184E-3</v>
      </c>
    </row>
    <row r="354" spans="2:11" x14ac:dyDescent="0.35">
      <c r="B354" t="s">
        <v>5</v>
      </c>
      <c r="C354" s="1">
        <v>44855</v>
      </c>
      <c r="D354">
        <v>43.04</v>
      </c>
      <c r="E354">
        <v>42.73</v>
      </c>
      <c r="F354">
        <v>42.78</v>
      </c>
      <c r="H354" s="2">
        <f t="shared" si="10"/>
        <v>-7.2026022304833015E-3</v>
      </c>
      <c r="I354" s="18">
        <f>H354*'Portfolio Details'!$D$5</f>
        <v>-1.4405204460966603E-3</v>
      </c>
      <c r="J354" s="2">
        <f t="shared" si="11"/>
        <v>2.0075578649031423E-2</v>
      </c>
      <c r="K354" s="18">
        <f>J354*'Portfolio Details'!$D$5</f>
        <v>4.0151157298062845E-3</v>
      </c>
    </row>
    <row r="355" spans="2:11" x14ac:dyDescent="0.35">
      <c r="B355" t="s">
        <v>5</v>
      </c>
      <c r="C355" s="1">
        <v>44858</v>
      </c>
      <c r="D355">
        <v>42.73</v>
      </c>
      <c r="E355">
        <v>43.48</v>
      </c>
      <c r="F355">
        <v>43.58</v>
      </c>
      <c r="H355" s="2">
        <f t="shared" si="10"/>
        <v>1.7552071144395054E-2</v>
      </c>
      <c r="I355" s="18">
        <f>H355*'Portfolio Details'!$D$5</f>
        <v>3.5104142288790111E-3</v>
      </c>
      <c r="J355" s="2">
        <f t="shared" si="11"/>
        <v>1.2944222169922304E-2</v>
      </c>
      <c r="K355" s="18">
        <f>J355*'Portfolio Details'!$D$5</f>
        <v>2.5888444339844611E-3</v>
      </c>
    </row>
    <row r="356" spans="2:11" x14ac:dyDescent="0.35">
      <c r="B356" t="s">
        <v>5</v>
      </c>
      <c r="C356" s="1">
        <v>44859</v>
      </c>
      <c r="D356">
        <v>43.48</v>
      </c>
      <c r="E356">
        <v>43.17</v>
      </c>
      <c r="F356">
        <v>43.3</v>
      </c>
      <c r="H356" s="2">
        <f t="shared" si="10"/>
        <v>-7.1297148114074504E-3</v>
      </c>
      <c r="I356" s="18">
        <f>H356*'Portfolio Details'!$D$5</f>
        <v>-1.4259429622814901E-3</v>
      </c>
      <c r="J356" s="2">
        <f t="shared" si="11"/>
        <v>7.0257611241197893E-4</v>
      </c>
      <c r="K356" s="18">
        <f>J356*'Portfolio Details'!$D$5</f>
        <v>1.4051522248239578E-4</v>
      </c>
    </row>
    <row r="357" spans="2:11" x14ac:dyDescent="0.35">
      <c r="B357" t="s">
        <v>5</v>
      </c>
      <c r="C357" s="1">
        <v>44861</v>
      </c>
      <c r="D357">
        <v>43.17</v>
      </c>
      <c r="E357">
        <v>43.46</v>
      </c>
      <c r="F357">
        <v>43.45</v>
      </c>
      <c r="H357" s="2">
        <f t="shared" si="10"/>
        <v>6.717627982395058E-3</v>
      </c>
      <c r="I357" s="18">
        <f>H357*'Portfolio Details'!$D$5</f>
        <v>1.3435255964790117E-3</v>
      </c>
      <c r="J357" s="2">
        <f t="shared" si="11"/>
        <v>-6.047918120493212E-3</v>
      </c>
      <c r="K357" s="18">
        <f>J357*'Portfolio Details'!$D$5</f>
        <v>-1.2095836240986425E-3</v>
      </c>
    </row>
    <row r="358" spans="2:11" x14ac:dyDescent="0.35">
      <c r="B358" t="s">
        <v>5</v>
      </c>
      <c r="C358" s="1">
        <v>44862</v>
      </c>
      <c r="D358">
        <v>43.46</v>
      </c>
      <c r="E358">
        <v>43.28</v>
      </c>
      <c r="F358">
        <v>43.4</v>
      </c>
      <c r="H358" s="2">
        <f t="shared" si="10"/>
        <v>-4.1417395306028171E-3</v>
      </c>
      <c r="I358" s="18">
        <f>H358*'Portfolio Details'!$D$5</f>
        <v>-8.2834790612056346E-4</v>
      </c>
      <c r="J358" s="2">
        <f t="shared" si="11"/>
        <v>-2.1018215787016459E-3</v>
      </c>
      <c r="K358" s="18">
        <f>J358*'Portfolio Details'!$D$5</f>
        <v>-4.2036431574032918E-4</v>
      </c>
    </row>
    <row r="359" spans="2:11" x14ac:dyDescent="0.35">
      <c r="B359" t="s">
        <v>5</v>
      </c>
      <c r="C359" s="1">
        <v>44865</v>
      </c>
      <c r="D359">
        <v>43.28</v>
      </c>
      <c r="E359">
        <v>43.23</v>
      </c>
      <c r="F359">
        <v>43.16</v>
      </c>
      <c r="H359" s="2">
        <f t="shared" si="10"/>
        <v>-1.1552680221812439E-3</v>
      </c>
      <c r="I359" s="18">
        <f>H359*'Portfolio Details'!$D$5</f>
        <v>-2.310536044362488E-4</v>
      </c>
      <c r="J359" s="2">
        <f t="shared" si="11"/>
        <v>1.2429643527204437E-2</v>
      </c>
      <c r="K359" s="18">
        <f>J359*'Portfolio Details'!$D$5</f>
        <v>2.4859287054408877E-3</v>
      </c>
    </row>
    <row r="360" spans="2:11" x14ac:dyDescent="0.35">
      <c r="B360" t="s">
        <v>5</v>
      </c>
      <c r="C360" s="1">
        <v>44866</v>
      </c>
      <c r="D360">
        <v>43.23</v>
      </c>
      <c r="E360">
        <v>43.31</v>
      </c>
      <c r="F360">
        <v>43.28</v>
      </c>
      <c r="H360" s="2">
        <f t="shared" si="10"/>
        <v>1.8505667360630973E-3</v>
      </c>
      <c r="I360" s="18">
        <f>H360*'Portfolio Details'!$D$5</f>
        <v>3.7011334721261948E-4</v>
      </c>
      <c r="J360" s="2">
        <f t="shared" si="11"/>
        <v>2.4516737388024401E-2</v>
      </c>
      <c r="K360" s="18">
        <f>J360*'Portfolio Details'!$D$5</f>
        <v>4.9033474776048807E-3</v>
      </c>
    </row>
    <row r="361" spans="2:11" x14ac:dyDescent="0.35">
      <c r="B361" t="s">
        <v>5</v>
      </c>
      <c r="C361" s="1">
        <v>44867</v>
      </c>
      <c r="D361">
        <v>43.31</v>
      </c>
      <c r="E361">
        <v>43.5</v>
      </c>
      <c r="F361">
        <v>43.43</v>
      </c>
      <c r="H361" s="2">
        <f t="shared" si="10"/>
        <v>4.3869776033247376E-3</v>
      </c>
      <c r="I361" s="18">
        <f>H361*'Portfolio Details'!$D$5</f>
        <v>8.7739552066494757E-4</v>
      </c>
      <c r="J361" s="2">
        <f t="shared" si="11"/>
        <v>2.3167848699763738E-2</v>
      </c>
      <c r="K361" s="18">
        <f>J361*'Portfolio Details'!$D$5</f>
        <v>4.6335697399527481E-3</v>
      </c>
    </row>
    <row r="362" spans="2:11" x14ac:dyDescent="0.35">
      <c r="B362" t="s">
        <v>5</v>
      </c>
      <c r="C362" s="1">
        <v>44868</v>
      </c>
      <c r="D362">
        <v>43.5</v>
      </c>
      <c r="E362">
        <v>43</v>
      </c>
      <c r="F362">
        <v>43.13</v>
      </c>
      <c r="H362" s="2">
        <f t="shared" si="10"/>
        <v>-1.1494252873563204E-2</v>
      </c>
      <c r="I362" s="18">
        <f>H362*'Portfolio Details'!$D$5</f>
        <v>-2.298850574712641E-3</v>
      </c>
      <c r="J362" s="2">
        <f t="shared" si="11"/>
        <v>8.8578088578088465E-3</v>
      </c>
      <c r="K362" s="18">
        <f>J362*'Portfolio Details'!$D$5</f>
        <v>1.7715617715617694E-3</v>
      </c>
    </row>
    <row r="363" spans="2:11" x14ac:dyDescent="0.35">
      <c r="B363" t="s">
        <v>5</v>
      </c>
      <c r="C363" s="1">
        <v>44869</v>
      </c>
      <c r="D363">
        <v>43</v>
      </c>
      <c r="E363">
        <v>43.29</v>
      </c>
      <c r="F363">
        <v>43.27</v>
      </c>
      <c r="H363" s="2">
        <f t="shared" si="10"/>
        <v>6.7441860465116132E-3</v>
      </c>
      <c r="I363" s="18">
        <f>H363*'Portfolio Details'!$D$5</f>
        <v>1.3488372093023227E-3</v>
      </c>
      <c r="J363" s="2">
        <f t="shared" si="11"/>
        <v>2.780352177942591E-3</v>
      </c>
      <c r="K363" s="18">
        <f>J363*'Portfolio Details'!$D$5</f>
        <v>5.5607043558851825E-4</v>
      </c>
    </row>
    <row r="364" spans="2:11" x14ac:dyDescent="0.35">
      <c r="B364" t="s">
        <v>5</v>
      </c>
      <c r="C364" s="1">
        <v>44872</v>
      </c>
      <c r="D364">
        <v>43.29</v>
      </c>
      <c r="E364">
        <v>43.74</v>
      </c>
      <c r="F364">
        <v>43.67</v>
      </c>
      <c r="H364" s="2">
        <f t="shared" si="10"/>
        <v>1.0395010395010562E-2</v>
      </c>
      <c r="I364" s="18">
        <f>H364*'Portfolio Details'!$D$5</f>
        <v>2.0790020790021125E-3</v>
      </c>
      <c r="J364" s="2">
        <f t="shared" si="11"/>
        <v>-3.2452480296708552E-3</v>
      </c>
      <c r="K364" s="18">
        <f>J364*'Portfolio Details'!$D$5</f>
        <v>-6.4904960593417107E-4</v>
      </c>
    </row>
    <row r="365" spans="2:11" x14ac:dyDescent="0.35">
      <c r="B365" t="s">
        <v>5</v>
      </c>
      <c r="C365" s="1">
        <v>44874</v>
      </c>
      <c r="D365">
        <v>43.74</v>
      </c>
      <c r="E365">
        <v>43.97</v>
      </c>
      <c r="F365">
        <v>44.07</v>
      </c>
      <c r="H365" s="2">
        <f t="shared" si="10"/>
        <v>5.2583447645175863E-3</v>
      </c>
      <c r="I365" s="18">
        <f>H365*'Portfolio Details'!$D$5</f>
        <v>1.0516689529035173E-3</v>
      </c>
      <c r="J365" s="2">
        <f t="shared" si="11"/>
        <v>-1.7253121452894371E-2</v>
      </c>
      <c r="K365" s="18">
        <f>J365*'Portfolio Details'!$D$5</f>
        <v>-3.4506242905788746E-3</v>
      </c>
    </row>
    <row r="366" spans="2:11" x14ac:dyDescent="0.35">
      <c r="B366" t="s">
        <v>5</v>
      </c>
      <c r="C366" s="1">
        <v>44875</v>
      </c>
      <c r="D366">
        <v>43.97</v>
      </c>
      <c r="E366">
        <v>44.18</v>
      </c>
      <c r="F366">
        <v>44.13</v>
      </c>
      <c r="H366" s="2">
        <f t="shared" si="10"/>
        <v>4.7759836251990428E-3</v>
      </c>
      <c r="I366" s="18">
        <f>H366*'Portfolio Details'!$D$5</f>
        <v>9.5519672503980863E-4</v>
      </c>
      <c r="J366" s="2">
        <f t="shared" si="11"/>
        <v>-2.2357723577235866E-2</v>
      </c>
      <c r="K366" s="18">
        <f>J366*'Portfolio Details'!$D$5</f>
        <v>-4.4715447154471738E-3</v>
      </c>
    </row>
    <row r="367" spans="2:11" x14ac:dyDescent="0.35">
      <c r="B367" t="s">
        <v>5</v>
      </c>
      <c r="C367" s="1">
        <v>44876</v>
      </c>
      <c r="D367">
        <v>44.18</v>
      </c>
      <c r="E367">
        <v>44.76</v>
      </c>
      <c r="F367">
        <v>44.66</v>
      </c>
      <c r="H367" s="2">
        <f t="shared" si="10"/>
        <v>1.3128112267994485E-2</v>
      </c>
      <c r="I367" s="18">
        <f>H367*'Portfolio Details'!$D$5</f>
        <v>2.6256224535988974E-3</v>
      </c>
      <c r="J367" s="2">
        <f t="shared" si="11"/>
        <v>-1.6857720836142898E-2</v>
      </c>
      <c r="K367" s="18">
        <f>J367*'Portfolio Details'!$D$5</f>
        <v>-3.3715441672285797E-3</v>
      </c>
    </row>
    <row r="368" spans="2:11" x14ac:dyDescent="0.35">
      <c r="B368" t="s">
        <v>5</v>
      </c>
      <c r="C368" s="1">
        <v>44879</v>
      </c>
      <c r="D368">
        <v>44.76</v>
      </c>
      <c r="E368">
        <v>44.82</v>
      </c>
      <c r="F368">
        <v>44.83</v>
      </c>
      <c r="H368" s="2">
        <f t="shared" si="10"/>
        <v>1.3404825737266535E-3</v>
      </c>
      <c r="I368" s="18">
        <f>H368*'Portfolio Details'!$D$5</f>
        <v>2.6809651474533073E-4</v>
      </c>
      <c r="J368" s="2">
        <f t="shared" si="11"/>
        <v>1.029041847701806E-2</v>
      </c>
      <c r="K368" s="18">
        <f>J368*'Portfolio Details'!$D$5</f>
        <v>2.0580836954036119E-3</v>
      </c>
    </row>
    <row r="369" spans="2:11" x14ac:dyDescent="0.35">
      <c r="B369" t="s">
        <v>5</v>
      </c>
      <c r="C369" s="1">
        <v>44880</v>
      </c>
      <c r="D369">
        <v>44.82</v>
      </c>
      <c r="E369">
        <v>45.15</v>
      </c>
      <c r="F369">
        <v>45.13</v>
      </c>
      <c r="H369" s="2">
        <f t="shared" si="10"/>
        <v>7.3627844712180757E-3</v>
      </c>
      <c r="I369" s="18">
        <f>H369*'Portfolio Details'!$D$5</f>
        <v>1.4725568942436152E-3</v>
      </c>
      <c r="J369" s="2">
        <f t="shared" si="11"/>
        <v>3.0861354214647641E-2</v>
      </c>
      <c r="K369" s="18">
        <f>J369*'Portfolio Details'!$D$5</f>
        <v>6.1722708429295288E-3</v>
      </c>
    </row>
    <row r="370" spans="2:11" x14ac:dyDescent="0.35">
      <c r="B370" t="s">
        <v>5</v>
      </c>
      <c r="C370" s="1">
        <v>44881</v>
      </c>
      <c r="D370">
        <v>45.15</v>
      </c>
      <c r="E370">
        <v>45.35</v>
      </c>
      <c r="F370">
        <v>45.26</v>
      </c>
      <c r="H370" s="2">
        <f t="shared" si="10"/>
        <v>4.4296788482836025E-3</v>
      </c>
      <c r="I370" s="18">
        <f>H370*'Portfolio Details'!$D$5</f>
        <v>8.8593576965672054E-4</v>
      </c>
      <c r="J370" s="2">
        <f t="shared" si="11"/>
        <v>2.6841018582243414E-2</v>
      </c>
      <c r="K370" s="18">
        <f>J370*'Portfolio Details'!$D$5</f>
        <v>5.3682037164486836E-3</v>
      </c>
    </row>
    <row r="371" spans="2:11" x14ac:dyDescent="0.35">
      <c r="B371" t="s">
        <v>5</v>
      </c>
      <c r="C371" s="1">
        <v>44882</v>
      </c>
      <c r="D371">
        <v>45.35</v>
      </c>
      <c r="E371">
        <v>45.17</v>
      </c>
      <c r="F371">
        <v>45.14</v>
      </c>
      <c r="H371" s="2">
        <f t="shared" si="10"/>
        <v>-3.9691289966924392E-3</v>
      </c>
      <c r="I371" s="18">
        <f>H371*'Portfolio Details'!$D$5</f>
        <v>-7.9382579933848793E-4</v>
      </c>
      <c r="J371" s="2">
        <f t="shared" si="11"/>
        <v>2.449073014419767E-2</v>
      </c>
      <c r="K371" s="18">
        <f>J371*'Portfolio Details'!$D$5</f>
        <v>4.898146028839534E-3</v>
      </c>
    </row>
    <row r="372" spans="2:11" x14ac:dyDescent="0.35">
      <c r="B372" t="s">
        <v>5</v>
      </c>
      <c r="C372" s="1">
        <v>44883</v>
      </c>
      <c r="D372">
        <v>45.17</v>
      </c>
      <c r="E372">
        <v>45.26</v>
      </c>
      <c r="F372">
        <v>45.21</v>
      </c>
      <c r="H372" s="2">
        <f t="shared" si="10"/>
        <v>1.9924728802300784E-3</v>
      </c>
      <c r="I372" s="18">
        <f>H372*'Portfolio Details'!$D$5</f>
        <v>3.9849457604601568E-4</v>
      </c>
      <c r="J372" s="2">
        <f t="shared" si="11"/>
        <v>3.6061026352288472E-2</v>
      </c>
      <c r="K372" s="18">
        <f>J372*'Portfolio Details'!$D$5</f>
        <v>7.2122052704576946E-3</v>
      </c>
    </row>
    <row r="373" spans="2:11" x14ac:dyDescent="0.35">
      <c r="B373" t="s">
        <v>5</v>
      </c>
      <c r="C373" s="1">
        <v>44886</v>
      </c>
      <c r="D373">
        <v>45.26</v>
      </c>
      <c r="E373">
        <v>44.8</v>
      </c>
      <c r="F373">
        <v>44.9</v>
      </c>
      <c r="H373" s="2">
        <f t="shared" si="10"/>
        <v>-1.0163499779054397E-2</v>
      </c>
      <c r="I373" s="18">
        <f>H373*'Portfolio Details'!$D$5</f>
        <v>-2.0326999558108795E-3</v>
      </c>
      <c r="J373" s="2">
        <f t="shared" si="11"/>
        <v>4.4634597594819692E-2</v>
      </c>
      <c r="K373" s="18">
        <f>J373*'Portfolio Details'!$D$5</f>
        <v>8.926919518963938E-3</v>
      </c>
    </row>
    <row r="374" spans="2:11" x14ac:dyDescent="0.35">
      <c r="B374" t="s">
        <v>5</v>
      </c>
      <c r="C374" s="1">
        <v>44887</v>
      </c>
      <c r="D374">
        <v>44.8</v>
      </c>
      <c r="E374">
        <v>44.9</v>
      </c>
      <c r="F374">
        <v>44.91</v>
      </c>
      <c r="H374" s="2">
        <f t="shared" si="10"/>
        <v>2.2321428571427937E-3</v>
      </c>
      <c r="I374" s="18">
        <f>H374*'Portfolio Details'!$D$5</f>
        <v>4.4642857142855878E-4</v>
      </c>
      <c r="J374" s="2">
        <f t="shared" si="11"/>
        <v>4.9628942486085403E-2</v>
      </c>
      <c r="K374" s="18">
        <f>J374*'Portfolio Details'!$D$5</f>
        <v>9.9257884972170814E-3</v>
      </c>
    </row>
    <row r="375" spans="2:11" x14ac:dyDescent="0.35">
      <c r="B375" t="s">
        <v>5</v>
      </c>
      <c r="C375" s="1">
        <v>44888</v>
      </c>
      <c r="D375">
        <v>44.9</v>
      </c>
      <c r="E375">
        <v>44.77</v>
      </c>
      <c r="F375">
        <v>44.78</v>
      </c>
      <c r="H375" s="2">
        <f t="shared" si="10"/>
        <v>-2.8953229398662739E-3</v>
      </c>
      <c r="I375" s="18">
        <f>H375*'Portfolio Details'!$D$5</f>
        <v>-5.7906458797325484E-4</v>
      </c>
      <c r="J375" s="2">
        <f t="shared" si="11"/>
        <v>4.7927761055799989E-2</v>
      </c>
      <c r="K375" s="18">
        <f>J375*'Portfolio Details'!$D$5</f>
        <v>9.5855522111599981E-3</v>
      </c>
    </row>
    <row r="376" spans="2:11" x14ac:dyDescent="0.35">
      <c r="B376" t="s">
        <v>5</v>
      </c>
      <c r="C376" s="1">
        <v>44889</v>
      </c>
      <c r="D376">
        <v>44.77</v>
      </c>
      <c r="E376">
        <v>45.04</v>
      </c>
      <c r="F376">
        <v>45.03</v>
      </c>
      <c r="H376" s="2">
        <f t="shared" si="10"/>
        <v>6.0308242126423384E-3</v>
      </c>
      <c r="I376" s="18">
        <f>H376*'Portfolio Details'!$D$5</f>
        <v>1.2061648425284678E-3</v>
      </c>
      <c r="J376" s="2">
        <f t="shared" si="11"/>
        <v>5.1579925650557579E-2</v>
      </c>
      <c r="K376" s="18">
        <f>J376*'Portfolio Details'!$D$5</f>
        <v>1.0315985130111517E-2</v>
      </c>
    </row>
    <row r="377" spans="2:11" x14ac:dyDescent="0.35">
      <c r="B377" t="s">
        <v>5</v>
      </c>
      <c r="C377" s="1">
        <v>44890</v>
      </c>
      <c r="D377">
        <v>45.04</v>
      </c>
      <c r="E377">
        <v>44.98</v>
      </c>
      <c r="F377">
        <v>45.03</v>
      </c>
      <c r="H377" s="2">
        <f t="shared" si="10"/>
        <v>-1.332149200710564E-3</v>
      </c>
      <c r="I377" s="18">
        <f>H377*'Portfolio Details'!$D$5</f>
        <v>-2.6642984014211283E-4</v>
      </c>
      <c r="J377" s="2">
        <f t="shared" si="11"/>
        <v>4.8443716358530287E-2</v>
      </c>
      <c r="K377" s="18">
        <f>J377*'Portfolio Details'!$D$5</f>
        <v>9.6887432717060584E-3</v>
      </c>
    </row>
    <row r="378" spans="2:11" x14ac:dyDescent="0.35">
      <c r="B378" t="s">
        <v>5</v>
      </c>
      <c r="C378" s="1">
        <v>44893</v>
      </c>
      <c r="D378">
        <v>44.98</v>
      </c>
      <c r="E378">
        <v>45.12</v>
      </c>
      <c r="F378">
        <v>45.05</v>
      </c>
      <c r="H378" s="2">
        <f t="shared" si="10"/>
        <v>3.1124944419742562E-3</v>
      </c>
      <c r="I378" s="18">
        <f>H378*'Portfolio Details'!$D$5</f>
        <v>6.2249888839485126E-4</v>
      </c>
      <c r="J378" s="2">
        <f t="shared" si="11"/>
        <v>3.5878564857405815E-2</v>
      </c>
      <c r="K378" s="18">
        <f>J378*'Portfolio Details'!$D$5</f>
        <v>7.1757129714811636E-3</v>
      </c>
    </row>
    <row r="379" spans="2:11" x14ac:dyDescent="0.35">
      <c r="B379" t="s">
        <v>5</v>
      </c>
      <c r="C379" s="1">
        <v>44894</v>
      </c>
      <c r="D379">
        <v>45.12</v>
      </c>
      <c r="E379">
        <v>45.1</v>
      </c>
      <c r="F379">
        <v>45.06</v>
      </c>
      <c r="H379" s="2">
        <f t="shared" si="10"/>
        <v>-4.4326241134740041E-4</v>
      </c>
      <c r="I379" s="18">
        <f>H379*'Portfolio Details'!$D$5</f>
        <v>-8.8652482269480093E-5</v>
      </c>
      <c r="J379" s="2">
        <f t="shared" si="11"/>
        <v>4.192726430391458E-2</v>
      </c>
      <c r="K379" s="18">
        <f>J379*'Portfolio Details'!$D$5</f>
        <v>8.385452860782917E-3</v>
      </c>
    </row>
    <row r="380" spans="2:11" x14ac:dyDescent="0.35">
      <c r="B380" t="s">
        <v>5</v>
      </c>
      <c r="C380" s="1">
        <v>44895</v>
      </c>
      <c r="D380">
        <v>45.1</v>
      </c>
      <c r="E380">
        <v>45.1</v>
      </c>
      <c r="F380">
        <v>45.07</v>
      </c>
      <c r="H380" s="2">
        <f t="shared" si="10"/>
        <v>0</v>
      </c>
      <c r="I380" s="18">
        <f>H380*'Portfolio Details'!$D$5</f>
        <v>0</v>
      </c>
      <c r="J380" s="2">
        <f t="shared" si="11"/>
        <v>3.4974689369535072E-2</v>
      </c>
      <c r="K380" s="18">
        <f>J380*'Portfolio Details'!$D$5</f>
        <v>6.994937873907015E-3</v>
      </c>
    </row>
    <row r="381" spans="2:11" x14ac:dyDescent="0.35">
      <c r="B381" t="s">
        <v>5</v>
      </c>
      <c r="C381" s="1">
        <v>44896</v>
      </c>
      <c r="D381">
        <v>45.1</v>
      </c>
      <c r="E381">
        <v>45.37</v>
      </c>
      <c r="F381">
        <v>45.34</v>
      </c>
      <c r="H381" s="2">
        <f t="shared" si="10"/>
        <v>5.9866962305985538E-3</v>
      </c>
      <c r="I381" s="18">
        <f>H381*'Portfolio Details'!$D$5</f>
        <v>1.1973392461197109E-3</v>
      </c>
      <c r="J381" s="2">
        <f t="shared" si="11"/>
        <v>4.2513863216266046E-2</v>
      </c>
      <c r="K381" s="18">
        <f>J381*'Portfolio Details'!$D$5</f>
        <v>8.5027726432532098E-3</v>
      </c>
    </row>
    <row r="382" spans="2:11" x14ac:dyDescent="0.35">
      <c r="B382" t="s">
        <v>5</v>
      </c>
      <c r="C382" s="1">
        <v>44897</v>
      </c>
      <c r="D382">
        <v>45.37</v>
      </c>
      <c r="E382">
        <v>45.88</v>
      </c>
      <c r="F382">
        <v>45.78</v>
      </c>
      <c r="H382" s="2">
        <f t="shared" si="10"/>
        <v>1.1240908089045654E-2</v>
      </c>
      <c r="I382" s="18">
        <f>H382*'Portfolio Details'!$D$5</f>
        <v>2.2481816178091308E-3</v>
      </c>
      <c r="J382" s="2">
        <f t="shared" si="11"/>
        <v>4.3256997455470847E-2</v>
      </c>
      <c r="K382" s="18">
        <f>J382*'Portfolio Details'!$D$5</f>
        <v>8.6513994910941694E-3</v>
      </c>
    </row>
    <row r="383" spans="2:11" x14ac:dyDescent="0.35">
      <c r="B383" t="s">
        <v>5</v>
      </c>
      <c r="C383" s="1">
        <v>44900</v>
      </c>
      <c r="D383">
        <v>45.88</v>
      </c>
      <c r="E383">
        <v>46.09</v>
      </c>
      <c r="F383">
        <v>46.09</v>
      </c>
      <c r="H383" s="2">
        <f t="shared" si="10"/>
        <v>4.5771578029643045E-3</v>
      </c>
      <c r="I383" s="18">
        <f>H383*'Portfolio Details'!$D$5</f>
        <v>9.1543156059286095E-4</v>
      </c>
      <c r="J383" s="2">
        <f t="shared" si="11"/>
        <v>4.7564072962364312E-2</v>
      </c>
      <c r="K383" s="18">
        <f>J383*'Portfolio Details'!$D$5</f>
        <v>9.5128145924728638E-3</v>
      </c>
    </row>
    <row r="384" spans="2:11" x14ac:dyDescent="0.35">
      <c r="B384" t="s">
        <v>5</v>
      </c>
      <c r="C384" s="1">
        <v>44901</v>
      </c>
      <c r="D384">
        <v>46.09</v>
      </c>
      <c r="E384">
        <v>45.82</v>
      </c>
      <c r="F384">
        <v>45.75</v>
      </c>
      <c r="H384" s="2">
        <f t="shared" si="10"/>
        <v>-5.8581037101324007E-3</v>
      </c>
      <c r="I384" s="18">
        <f>H384*'Portfolio Details'!$D$5</f>
        <v>-1.1716207420264801E-3</v>
      </c>
      <c r="J384" s="2">
        <f t="shared" si="11"/>
        <v>5.4712643678161088E-2</v>
      </c>
      <c r="K384" s="18">
        <f>J384*'Portfolio Details'!$D$5</f>
        <v>1.0942528735632218E-2</v>
      </c>
    </row>
    <row r="385" spans="2:11" x14ac:dyDescent="0.35">
      <c r="B385" t="s">
        <v>5</v>
      </c>
      <c r="C385" s="1">
        <v>44902</v>
      </c>
      <c r="D385">
        <v>45.82</v>
      </c>
      <c r="E385">
        <v>45.84</v>
      </c>
      <c r="F385">
        <v>45.85</v>
      </c>
      <c r="H385" s="2">
        <f t="shared" si="10"/>
        <v>4.3649061545192325E-4</v>
      </c>
      <c r="I385" s="18">
        <f>H385*'Portfolio Details'!$D$5</f>
        <v>8.7298123090384649E-5</v>
      </c>
      <c r="J385" s="2">
        <f t="shared" si="11"/>
        <v>6.6976744186046488E-2</v>
      </c>
      <c r="K385" s="18">
        <f>J385*'Portfolio Details'!$D$5</f>
        <v>1.3395348837209298E-2</v>
      </c>
    </row>
    <row r="386" spans="2:11" x14ac:dyDescent="0.35">
      <c r="B386" t="s">
        <v>5</v>
      </c>
      <c r="C386" s="1">
        <v>44903</v>
      </c>
      <c r="D386">
        <v>45.84</v>
      </c>
      <c r="E386">
        <v>46.06</v>
      </c>
      <c r="F386">
        <v>46.03</v>
      </c>
      <c r="H386" s="2">
        <f t="shared" si="10"/>
        <v>4.7993019197207776E-3</v>
      </c>
      <c r="I386" s="18">
        <f>H386*'Portfolio Details'!$D$5</f>
        <v>9.5986038394415554E-4</v>
      </c>
      <c r="J386" s="2">
        <f t="shared" si="11"/>
        <v>5.9829059829059839E-2</v>
      </c>
      <c r="K386" s="18">
        <f>J386*'Portfolio Details'!$D$5</f>
        <v>1.1965811965811968E-2</v>
      </c>
    </row>
    <row r="387" spans="2:11" x14ac:dyDescent="0.35">
      <c r="B387" t="s">
        <v>5</v>
      </c>
      <c r="C387" s="1">
        <v>44904</v>
      </c>
      <c r="D387">
        <v>46.06</v>
      </c>
      <c r="E387">
        <v>46.11</v>
      </c>
      <c r="F387">
        <v>46.16</v>
      </c>
      <c r="H387" s="2">
        <f t="shared" ref="H387:H450" si="12">E387/D387-1</f>
        <v>1.0855405992182821E-3</v>
      </c>
      <c r="I387" s="18">
        <f>H387*'Portfolio Details'!$D$5</f>
        <v>2.1710811984365641E-4</v>
      </c>
      <c r="J387" s="2">
        <f t="shared" si="11"/>
        <v>4.8010973936899903E-2</v>
      </c>
      <c r="K387" s="18">
        <f>J387*'Portfolio Details'!$D$5</f>
        <v>9.6021947873799821E-3</v>
      </c>
    </row>
    <row r="388" spans="2:11" x14ac:dyDescent="0.35">
      <c r="B388" t="s">
        <v>5</v>
      </c>
      <c r="C388" s="1">
        <v>44907</v>
      </c>
      <c r="D388">
        <v>46.11</v>
      </c>
      <c r="E388">
        <v>46.19</v>
      </c>
      <c r="F388">
        <v>46.21</v>
      </c>
      <c r="H388" s="2">
        <f t="shared" si="12"/>
        <v>1.7349815658207479E-3</v>
      </c>
      <c r="I388" s="18">
        <f>H388*'Portfolio Details'!$D$5</f>
        <v>3.4699631316414958E-4</v>
      </c>
      <c r="J388" s="2">
        <f t="shared" si="11"/>
        <v>4.866954741869467E-2</v>
      </c>
      <c r="K388" s="18">
        <f>J388*'Portfolio Details'!$D$5</f>
        <v>9.733909483738935E-3</v>
      </c>
    </row>
    <row r="389" spans="2:11" x14ac:dyDescent="0.35">
      <c r="B389" t="s">
        <v>5</v>
      </c>
      <c r="C389" s="1">
        <v>44908</v>
      </c>
      <c r="D389">
        <v>46.19</v>
      </c>
      <c r="E389">
        <v>46.16</v>
      </c>
      <c r="F389">
        <v>46.17</v>
      </c>
      <c r="H389" s="2">
        <f t="shared" si="12"/>
        <v>-6.494912318684154E-4</v>
      </c>
      <c r="I389" s="18">
        <f>H389*'Portfolio Details'!$D$5</f>
        <v>-1.2989824637368307E-4</v>
      </c>
      <c r="J389" s="2">
        <f t="shared" si="11"/>
        <v>4.3684925305568223E-2</v>
      </c>
      <c r="K389" s="18">
        <f>J389*'Portfolio Details'!$D$5</f>
        <v>8.7369850611136446E-3</v>
      </c>
    </row>
    <row r="390" spans="2:11" x14ac:dyDescent="0.35">
      <c r="B390" t="s">
        <v>5</v>
      </c>
      <c r="C390" s="1">
        <v>44909</v>
      </c>
      <c r="D390">
        <v>46.16</v>
      </c>
      <c r="E390">
        <v>46.54</v>
      </c>
      <c r="F390">
        <v>46.63</v>
      </c>
      <c r="H390" s="2">
        <f t="shared" si="12"/>
        <v>8.232235701906454E-3</v>
      </c>
      <c r="I390" s="18">
        <f>H390*'Portfolio Details'!$D$5</f>
        <v>1.6464471403812909E-3</v>
      </c>
      <c r="J390" s="2">
        <f t="shared" si="11"/>
        <v>3.0160857908847261E-2</v>
      </c>
      <c r="K390" s="18">
        <f>J390*'Portfolio Details'!$D$5</f>
        <v>6.0321715817694523E-3</v>
      </c>
    </row>
    <row r="391" spans="2:11" x14ac:dyDescent="0.35">
      <c r="B391" t="s">
        <v>5</v>
      </c>
      <c r="C391" s="1">
        <v>44910</v>
      </c>
      <c r="D391">
        <v>46.54</v>
      </c>
      <c r="E391">
        <v>46.03</v>
      </c>
      <c r="F391">
        <v>46.16</v>
      </c>
      <c r="H391" s="2">
        <f t="shared" si="12"/>
        <v>-1.0958315427589183E-2</v>
      </c>
      <c r="I391" s="18">
        <f>H391*'Portfolio Details'!$D$5</f>
        <v>-2.1916630855178367E-3</v>
      </c>
      <c r="J391" s="2">
        <f t="shared" si="11"/>
        <v>3.8375725122713034E-2</v>
      </c>
      <c r="K391" s="18">
        <f>J391*'Portfolio Details'!$D$5</f>
        <v>7.6751450245426071E-3</v>
      </c>
    </row>
    <row r="392" spans="2:11" x14ac:dyDescent="0.35">
      <c r="B392" t="s">
        <v>5</v>
      </c>
      <c r="C392" s="1">
        <v>44911</v>
      </c>
      <c r="D392">
        <v>46.03</v>
      </c>
      <c r="E392">
        <v>46.1</v>
      </c>
      <c r="F392">
        <v>46.11</v>
      </c>
      <c r="H392" s="2">
        <f t="shared" si="12"/>
        <v>1.5207473386922299E-3</v>
      </c>
      <c r="I392" s="18">
        <f>H392*'Portfolio Details'!$D$5</f>
        <v>3.0414946773844599E-4</v>
      </c>
      <c r="J392" s="2">
        <f t="shared" si="11"/>
        <v>1.949058693244754E-2</v>
      </c>
      <c r="K392" s="18">
        <f>J392*'Portfolio Details'!$D$5</f>
        <v>3.8981173864895084E-3</v>
      </c>
    </row>
    <row r="393" spans="2:11" x14ac:dyDescent="0.35">
      <c r="B393" t="s">
        <v>5</v>
      </c>
      <c r="C393" s="1">
        <v>44914</v>
      </c>
      <c r="D393">
        <v>46.1</v>
      </c>
      <c r="E393">
        <v>46.42</v>
      </c>
      <c r="F393">
        <v>46.39</v>
      </c>
      <c r="H393" s="2">
        <f t="shared" si="12"/>
        <v>6.94143167028205E-3</v>
      </c>
      <c r="I393" s="18">
        <f>H393*'Portfolio Details'!$D$5</f>
        <v>1.38828633405641E-3</v>
      </c>
      <c r="J393" s="2">
        <f t="shared" si="11"/>
        <v>1.6538037486218293E-2</v>
      </c>
      <c r="K393" s="18">
        <f>J393*'Portfolio Details'!$D$5</f>
        <v>3.3076074972436587E-3</v>
      </c>
    </row>
    <row r="394" spans="2:11" x14ac:dyDescent="0.35">
      <c r="B394" t="s">
        <v>5</v>
      </c>
      <c r="C394" s="1">
        <v>44915</v>
      </c>
      <c r="D394">
        <v>46.42</v>
      </c>
      <c r="E394">
        <v>46.75</v>
      </c>
      <c r="F394">
        <v>46.56</v>
      </c>
      <c r="H394" s="2">
        <f t="shared" si="12"/>
        <v>7.1090047393365108E-3</v>
      </c>
      <c r="I394" s="18">
        <f>H394*'Portfolio Details'!$D$5</f>
        <v>1.4218009478673022E-3</v>
      </c>
      <c r="J394" s="2">
        <f t="shared" si="11"/>
        <v>2.0588886429045772E-2</v>
      </c>
      <c r="K394" s="18">
        <f>J394*'Portfolio Details'!$D$5</f>
        <v>4.1177772858091545E-3</v>
      </c>
    </row>
    <row r="395" spans="2:11" x14ac:dyDescent="0.35">
      <c r="B395" t="s">
        <v>5</v>
      </c>
      <c r="C395" s="1">
        <v>44916</v>
      </c>
      <c r="D395">
        <v>46.75</v>
      </c>
      <c r="E395">
        <v>46.86</v>
      </c>
      <c r="F395">
        <v>46.91</v>
      </c>
      <c r="H395" s="2">
        <f t="shared" si="12"/>
        <v>2.3529411764706687E-3</v>
      </c>
      <c r="I395" s="18">
        <f>H395*'Portfolio Details'!$D$5</f>
        <v>4.7058823529413376E-4</v>
      </c>
      <c r="J395" s="2">
        <f t="shared" si="11"/>
        <v>1.855943437914287E-2</v>
      </c>
      <c r="K395" s="18">
        <f>J395*'Portfolio Details'!$D$5</f>
        <v>3.7118868758285739E-3</v>
      </c>
    </row>
    <row r="396" spans="2:11" x14ac:dyDescent="0.35">
      <c r="B396" t="s">
        <v>5</v>
      </c>
      <c r="C396" s="1">
        <v>44917</v>
      </c>
      <c r="D396">
        <v>46.86</v>
      </c>
      <c r="E396">
        <v>46.87</v>
      </c>
      <c r="F396">
        <v>46.95</v>
      </c>
      <c r="H396" s="2">
        <f t="shared" si="12"/>
        <v>2.1340162185223832E-4</v>
      </c>
      <c r="I396" s="18">
        <f>H396*'Portfolio Details'!$D$5</f>
        <v>4.2680324370447668E-5</v>
      </c>
      <c r="J396" s="2">
        <f t="shared" si="11"/>
        <v>4.5982142857142971E-2</v>
      </c>
      <c r="K396" s="18">
        <f>J396*'Portfolio Details'!$D$5</f>
        <v>9.196428571428595E-3</v>
      </c>
    </row>
    <row r="397" spans="2:11" x14ac:dyDescent="0.35">
      <c r="B397" t="s">
        <v>5</v>
      </c>
      <c r="C397" s="1">
        <v>44918</v>
      </c>
      <c r="D397">
        <v>46.87</v>
      </c>
      <c r="E397">
        <v>46.69</v>
      </c>
      <c r="F397">
        <v>46.61</v>
      </c>
      <c r="H397" s="2">
        <f t="shared" si="12"/>
        <v>-3.8404096436953639E-3</v>
      </c>
      <c r="I397" s="18">
        <f>H397*'Portfolio Details'!$D$5</f>
        <v>-7.6808192873907284E-4</v>
      </c>
      <c r="J397" s="2">
        <f t="shared" si="11"/>
        <v>4.3875278396436457E-2</v>
      </c>
      <c r="K397" s="18">
        <f>J397*'Portfolio Details'!$D$5</f>
        <v>8.7750556792872917E-3</v>
      </c>
    </row>
    <row r="398" spans="2:11" x14ac:dyDescent="0.35">
      <c r="B398" t="s">
        <v>5</v>
      </c>
      <c r="C398" s="1">
        <v>44921</v>
      </c>
      <c r="D398">
        <v>46.69</v>
      </c>
      <c r="E398">
        <v>46.69</v>
      </c>
      <c r="F398">
        <v>46.72</v>
      </c>
      <c r="H398" s="2">
        <f t="shared" si="12"/>
        <v>0</v>
      </c>
      <c r="I398" s="18">
        <f>H398*'Portfolio Details'!$D$5</f>
        <v>0</v>
      </c>
      <c r="J398" s="2">
        <f t="shared" si="11"/>
        <v>4.2885861067679221E-2</v>
      </c>
      <c r="K398" s="18">
        <f>J398*'Portfolio Details'!$D$5</f>
        <v>8.5771722135358445E-3</v>
      </c>
    </row>
    <row r="399" spans="2:11" x14ac:dyDescent="0.35">
      <c r="B399" t="s">
        <v>5</v>
      </c>
      <c r="C399" s="1">
        <v>44922</v>
      </c>
      <c r="D399">
        <v>46.69</v>
      </c>
      <c r="E399">
        <v>46.87</v>
      </c>
      <c r="F399">
        <v>46.82</v>
      </c>
      <c r="H399" s="2">
        <f t="shared" si="12"/>
        <v>3.8552152495181513E-3</v>
      </c>
      <c r="I399" s="18">
        <f>H399*'Portfolio Details'!$D$5</f>
        <v>7.7104304990363028E-4</v>
      </c>
      <c r="J399" s="2">
        <f t="shared" si="11"/>
        <v>3.6634103019538067E-2</v>
      </c>
      <c r="K399" s="18">
        <f>J399*'Portfolio Details'!$D$5</f>
        <v>7.3268206039076135E-3</v>
      </c>
    </row>
    <row r="400" spans="2:11" x14ac:dyDescent="0.35">
      <c r="B400" t="s">
        <v>5</v>
      </c>
      <c r="C400" s="1">
        <v>44923</v>
      </c>
      <c r="D400">
        <v>46.87</v>
      </c>
      <c r="E400">
        <v>46.55</v>
      </c>
      <c r="F400">
        <v>46.76</v>
      </c>
      <c r="H400" s="2">
        <f t="shared" si="12"/>
        <v>-6.8273949221250296E-3</v>
      </c>
      <c r="I400" s="18">
        <f>H400*'Portfolio Details'!$D$5</f>
        <v>-1.365478984425006E-3</v>
      </c>
      <c r="J400" s="2">
        <f t="shared" si="11"/>
        <v>3.8016896398399336E-2</v>
      </c>
      <c r="K400" s="18">
        <f>J400*'Portfolio Details'!$D$5</f>
        <v>7.6033792796798673E-3</v>
      </c>
    </row>
    <row r="401" spans="2:11" x14ac:dyDescent="0.35">
      <c r="B401" t="s">
        <v>5</v>
      </c>
      <c r="C401" s="1">
        <v>44924</v>
      </c>
      <c r="D401">
        <v>46.55</v>
      </c>
      <c r="E401">
        <v>46.61</v>
      </c>
      <c r="F401">
        <v>46.67</v>
      </c>
      <c r="H401" s="2">
        <f t="shared" si="12"/>
        <v>1.2889366272825775E-3</v>
      </c>
      <c r="I401" s="18">
        <f>H401*'Portfolio Details'!$D$5</f>
        <v>2.5778732545651551E-4</v>
      </c>
      <c r="J401" s="2">
        <f t="shared" si="11"/>
        <v>3.1693262411347511E-2</v>
      </c>
      <c r="K401" s="18">
        <f>J401*'Portfolio Details'!$D$5</f>
        <v>6.3386524822695023E-3</v>
      </c>
    </row>
    <row r="402" spans="2:11" x14ac:dyDescent="0.35">
      <c r="B402" t="s">
        <v>5</v>
      </c>
      <c r="C402" s="1">
        <v>44925</v>
      </c>
      <c r="D402">
        <v>46.61</v>
      </c>
      <c r="E402">
        <v>46.79</v>
      </c>
      <c r="F402">
        <v>46.83</v>
      </c>
      <c r="H402" s="2">
        <f t="shared" si="12"/>
        <v>3.8618322248444859E-3</v>
      </c>
      <c r="I402" s="18">
        <f>H402*'Portfolio Details'!$D$5</f>
        <v>7.7236644496889726E-4</v>
      </c>
      <c r="J402" s="2">
        <f t="shared" si="11"/>
        <v>3.3481152993348084E-2</v>
      </c>
      <c r="K402" s="18">
        <f>J402*'Portfolio Details'!$D$5</f>
        <v>6.6962305986696174E-3</v>
      </c>
    </row>
    <row r="403" spans="2:11" x14ac:dyDescent="0.35">
      <c r="B403" t="s">
        <v>5</v>
      </c>
      <c r="C403" s="1">
        <v>44928</v>
      </c>
      <c r="D403">
        <v>46.79</v>
      </c>
      <c r="E403">
        <v>47.17</v>
      </c>
      <c r="F403">
        <v>47.14</v>
      </c>
      <c r="H403" s="2">
        <f t="shared" si="12"/>
        <v>8.1213934601411797E-3</v>
      </c>
      <c r="I403" s="18">
        <f>H403*'Portfolio Details'!$D$5</f>
        <v>1.624278692028236E-3</v>
      </c>
      <c r="J403" s="2">
        <f t="shared" si="11"/>
        <v>3.747228381374712E-2</v>
      </c>
      <c r="K403" s="18">
        <f>J403*'Portfolio Details'!$D$5</f>
        <v>7.4944567627494244E-3</v>
      </c>
    </row>
    <row r="404" spans="2:11" x14ac:dyDescent="0.35">
      <c r="B404" t="s">
        <v>5</v>
      </c>
      <c r="C404" s="1">
        <v>44929</v>
      </c>
      <c r="D404">
        <v>47.17</v>
      </c>
      <c r="E404">
        <v>47.63</v>
      </c>
      <c r="F404">
        <v>47.63</v>
      </c>
      <c r="H404" s="2">
        <f t="shared" si="12"/>
        <v>9.751960992156139E-3</v>
      </c>
      <c r="I404" s="18">
        <f>H404*'Portfolio Details'!$D$5</f>
        <v>1.9503921984312278E-3</v>
      </c>
      <c r="J404" s="2">
        <f t="shared" si="11"/>
        <v>3.1298214679303493E-2</v>
      </c>
      <c r="K404" s="18">
        <f>J404*'Portfolio Details'!$D$5</f>
        <v>6.259642935860699E-3</v>
      </c>
    </row>
    <row r="405" spans="2:11" x14ac:dyDescent="0.35">
      <c r="B405" t="s">
        <v>5</v>
      </c>
      <c r="C405" s="1">
        <v>44930</v>
      </c>
      <c r="D405">
        <v>47.63</v>
      </c>
      <c r="E405">
        <v>48.07</v>
      </c>
      <c r="F405">
        <v>47.93</v>
      </c>
      <c r="H405" s="2">
        <f t="shared" si="12"/>
        <v>9.2378752886834725E-3</v>
      </c>
      <c r="I405" s="18">
        <f>H405*'Portfolio Details'!$D$5</f>
        <v>1.8475750577366945E-3</v>
      </c>
      <c r="J405" s="2">
        <f t="shared" si="11"/>
        <v>2.8116826503923331E-2</v>
      </c>
      <c r="K405" s="18">
        <f>J405*'Portfolio Details'!$D$5</f>
        <v>5.6233653007846662E-3</v>
      </c>
    </row>
    <row r="406" spans="2:11" x14ac:dyDescent="0.35">
      <c r="B406" t="s">
        <v>5</v>
      </c>
      <c r="C406" s="1">
        <v>44931</v>
      </c>
      <c r="D406">
        <v>48.07</v>
      </c>
      <c r="E406">
        <v>47.78</v>
      </c>
      <c r="F406">
        <v>47.86</v>
      </c>
      <c r="H406" s="2">
        <f t="shared" si="12"/>
        <v>-6.0328687330974962E-3</v>
      </c>
      <c r="I406" s="18">
        <f>H406*'Portfolio Details'!$D$5</f>
        <v>-1.2065737466194994E-3</v>
      </c>
      <c r="J406" s="2">
        <f t="shared" si="11"/>
        <v>3.6667389889346813E-2</v>
      </c>
      <c r="K406" s="18">
        <f>J406*'Portfolio Details'!$D$5</f>
        <v>7.3334779778693633E-3</v>
      </c>
    </row>
    <row r="407" spans="2:11" x14ac:dyDescent="0.35">
      <c r="B407" t="s">
        <v>5</v>
      </c>
      <c r="C407" s="1">
        <v>44932</v>
      </c>
      <c r="D407">
        <v>47.78</v>
      </c>
      <c r="E407">
        <v>47.5</v>
      </c>
      <c r="F407">
        <v>47.55</v>
      </c>
      <c r="H407" s="2">
        <f t="shared" si="12"/>
        <v>-5.8601925491837958E-3</v>
      </c>
      <c r="I407" s="18">
        <f>H407*'Portfolio Details'!$D$5</f>
        <v>-1.1720385098367592E-3</v>
      </c>
      <c r="J407" s="2">
        <f t="shared" si="11"/>
        <v>3.6665211697948452E-2</v>
      </c>
      <c r="K407" s="18">
        <f>J407*'Portfolio Details'!$D$5</f>
        <v>7.3330423395896911E-3</v>
      </c>
    </row>
    <row r="408" spans="2:11" x14ac:dyDescent="0.35">
      <c r="B408" t="s">
        <v>5</v>
      </c>
      <c r="C408" s="1">
        <v>44935</v>
      </c>
      <c r="D408">
        <v>47.5</v>
      </c>
      <c r="E408">
        <v>48.11</v>
      </c>
      <c r="F408">
        <v>48.1</v>
      </c>
      <c r="H408" s="2">
        <f t="shared" si="12"/>
        <v>1.2842105263157988E-2</v>
      </c>
      <c r="I408" s="18">
        <f>H408*'Portfolio Details'!$D$5</f>
        <v>2.5684210526315978E-3</v>
      </c>
      <c r="J408" s="2">
        <f t="shared" si="11"/>
        <v>3.6212914485165726E-2</v>
      </c>
      <c r="K408" s="18">
        <f>J408*'Portfolio Details'!$D$5</f>
        <v>7.2425828970331457E-3</v>
      </c>
    </row>
    <row r="409" spans="2:11" x14ac:dyDescent="0.35">
      <c r="B409" t="s">
        <v>5</v>
      </c>
      <c r="C409" s="1">
        <v>44936</v>
      </c>
      <c r="D409">
        <v>48.11</v>
      </c>
      <c r="E409">
        <v>47.96</v>
      </c>
      <c r="F409">
        <v>48</v>
      </c>
      <c r="H409" s="2">
        <f t="shared" si="12"/>
        <v>-3.1178549158178415E-3</v>
      </c>
      <c r="I409" s="18">
        <f>H409*'Portfolio Details'!$D$5</f>
        <v>-6.2357098316356829E-4</v>
      </c>
      <c r="J409" s="2">
        <f t="shared" si="11"/>
        <v>3.1263569257490076E-2</v>
      </c>
      <c r="K409" s="18">
        <f>J409*'Portfolio Details'!$D$5</f>
        <v>6.2527138514980153E-3</v>
      </c>
    </row>
    <row r="410" spans="2:11" x14ac:dyDescent="0.35">
      <c r="B410" t="s">
        <v>5</v>
      </c>
      <c r="C410" s="1">
        <v>44937</v>
      </c>
      <c r="D410">
        <v>47.96</v>
      </c>
      <c r="E410">
        <v>48.02</v>
      </c>
      <c r="F410">
        <v>47.97</v>
      </c>
      <c r="H410" s="2">
        <f t="shared" si="12"/>
        <v>1.2510425354461674E-3</v>
      </c>
      <c r="I410" s="18">
        <f>H410*'Portfolio Details'!$D$5</f>
        <v>2.5020850708923348E-4</v>
      </c>
      <c r="J410" s="2">
        <f t="shared" ref="J410:J473" si="13">(INDEX(E387:E1885,MATCH(EDATE(C387,1),C387:C1885,1))/E387)-1</f>
        <v>4.3374539145521585E-2</v>
      </c>
      <c r="K410" s="18">
        <f>J410*'Portfolio Details'!$D$5</f>
        <v>8.6749078291043173E-3</v>
      </c>
    </row>
    <row r="411" spans="2:11" x14ac:dyDescent="0.35">
      <c r="B411" t="s">
        <v>5</v>
      </c>
      <c r="C411" s="1">
        <v>44938</v>
      </c>
      <c r="D411">
        <v>48.02</v>
      </c>
      <c r="E411">
        <v>47.95</v>
      </c>
      <c r="F411">
        <v>47.96</v>
      </c>
      <c r="H411" s="2">
        <f t="shared" si="12"/>
        <v>-1.4577259475219151E-3</v>
      </c>
      <c r="I411" s="18">
        <f>H411*'Portfolio Details'!$D$5</f>
        <v>-2.9154518950438304E-4</v>
      </c>
      <c r="J411" s="2">
        <f t="shared" si="13"/>
        <v>3.810348560294452E-2</v>
      </c>
      <c r="K411" s="18">
        <f>J411*'Portfolio Details'!$D$5</f>
        <v>7.6206971205889044E-3</v>
      </c>
    </row>
    <row r="412" spans="2:11" x14ac:dyDescent="0.35">
      <c r="B412" t="s">
        <v>5</v>
      </c>
      <c r="C412" s="1">
        <v>44939</v>
      </c>
      <c r="D412">
        <v>47.95</v>
      </c>
      <c r="E412">
        <v>48.23</v>
      </c>
      <c r="F412">
        <v>48.15</v>
      </c>
      <c r="H412" s="2">
        <f t="shared" si="12"/>
        <v>5.839416058394109E-3</v>
      </c>
      <c r="I412" s="18">
        <f>H412*'Portfolio Details'!$D$5</f>
        <v>1.1678832116788218E-3</v>
      </c>
      <c r="J412" s="2">
        <f t="shared" si="13"/>
        <v>4.4844020797226936E-2</v>
      </c>
      <c r="K412" s="18">
        <f>J412*'Portfolio Details'!$D$5</f>
        <v>8.9688041594453878E-3</v>
      </c>
    </row>
    <row r="413" spans="2:11" x14ac:dyDescent="0.35">
      <c r="B413" t="s">
        <v>5</v>
      </c>
      <c r="C413" s="1">
        <v>44942</v>
      </c>
      <c r="D413">
        <v>48.23</v>
      </c>
      <c r="E413">
        <v>48.7</v>
      </c>
      <c r="F413">
        <v>48.57</v>
      </c>
      <c r="H413" s="2">
        <f t="shared" si="12"/>
        <v>9.7449720091231651E-3</v>
      </c>
      <c r="I413" s="18">
        <f>H413*'Portfolio Details'!$D$5</f>
        <v>1.9489944018246331E-3</v>
      </c>
      <c r="J413" s="2">
        <f t="shared" si="13"/>
        <v>3.6312849162011052E-2</v>
      </c>
      <c r="K413" s="18">
        <f>J413*'Portfolio Details'!$D$5</f>
        <v>7.2625698324022105E-3</v>
      </c>
    </row>
    <row r="414" spans="2:11" x14ac:dyDescent="0.35">
      <c r="B414" t="s">
        <v>5</v>
      </c>
      <c r="C414" s="1">
        <v>44943</v>
      </c>
      <c r="D414">
        <v>48.7</v>
      </c>
      <c r="E414">
        <v>48.5</v>
      </c>
      <c r="F414">
        <v>48.57</v>
      </c>
      <c r="H414" s="2">
        <f t="shared" si="12"/>
        <v>-4.1067761806982128E-3</v>
      </c>
      <c r="I414" s="18">
        <f>H414*'Portfolio Details'!$D$5</f>
        <v>-8.2135523613964263E-4</v>
      </c>
      <c r="J414" s="2">
        <f t="shared" si="13"/>
        <v>4.7794916358896211E-2</v>
      </c>
      <c r="K414" s="18">
        <f>J414*'Portfolio Details'!$D$5</f>
        <v>9.5589832717792433E-3</v>
      </c>
    </row>
    <row r="415" spans="2:11" x14ac:dyDescent="0.35">
      <c r="B415" t="s">
        <v>5</v>
      </c>
      <c r="C415" s="1">
        <v>44944</v>
      </c>
      <c r="D415">
        <v>48.5</v>
      </c>
      <c r="E415">
        <v>48.46</v>
      </c>
      <c r="F415">
        <v>48.4</v>
      </c>
      <c r="H415" s="2">
        <f t="shared" si="12"/>
        <v>-8.2474226804118977E-4</v>
      </c>
      <c r="I415" s="18">
        <f>H415*'Portfolio Details'!$D$5</f>
        <v>-1.6494845360823796E-4</v>
      </c>
      <c r="J415" s="2">
        <f t="shared" si="13"/>
        <v>5.6399132321041323E-2</v>
      </c>
      <c r="K415" s="18">
        <f>J415*'Portfolio Details'!$D$5</f>
        <v>1.1279826464208265E-2</v>
      </c>
    </row>
    <row r="416" spans="2:11" x14ac:dyDescent="0.35">
      <c r="B416" t="s">
        <v>5</v>
      </c>
      <c r="C416" s="1">
        <v>44945</v>
      </c>
      <c r="D416">
        <v>48.46</v>
      </c>
      <c r="E416">
        <v>48.5</v>
      </c>
      <c r="F416">
        <v>48.43</v>
      </c>
      <c r="H416" s="2">
        <f t="shared" si="12"/>
        <v>8.2542302930255218E-4</v>
      </c>
      <c r="I416" s="18">
        <f>H416*'Portfolio Details'!$D$5</f>
        <v>1.6508460586051044E-4</v>
      </c>
      <c r="J416" s="2">
        <f t="shared" si="13"/>
        <v>4.4808272296423812E-2</v>
      </c>
      <c r="K416" s="18">
        <f>J416*'Portfolio Details'!$D$5</f>
        <v>8.9616544592847625E-3</v>
      </c>
    </row>
    <row r="417" spans="2:11" x14ac:dyDescent="0.35">
      <c r="B417" t="s">
        <v>5</v>
      </c>
      <c r="C417" s="1">
        <v>44946</v>
      </c>
      <c r="D417">
        <v>48.5</v>
      </c>
      <c r="E417">
        <v>48.76</v>
      </c>
      <c r="F417">
        <v>48.76</v>
      </c>
      <c r="H417" s="2">
        <f t="shared" si="12"/>
        <v>5.3608247422680666E-3</v>
      </c>
      <c r="I417" s="18">
        <f>H417*'Portfolio Details'!$D$5</f>
        <v>1.0721649484536134E-3</v>
      </c>
      <c r="J417" s="2">
        <f t="shared" si="13"/>
        <v>4.2994652406417089E-2</v>
      </c>
      <c r="K417" s="18">
        <f>J417*'Portfolio Details'!$D$5</f>
        <v>8.5989304812834188E-3</v>
      </c>
    </row>
    <row r="418" spans="2:11" x14ac:dyDescent="0.35">
      <c r="B418" t="s">
        <v>5</v>
      </c>
      <c r="C418" s="1">
        <v>44949</v>
      </c>
      <c r="D418">
        <v>48.76</v>
      </c>
      <c r="E418">
        <v>48.77</v>
      </c>
      <c r="F418">
        <v>48.76</v>
      </c>
      <c r="H418" s="2">
        <f t="shared" si="12"/>
        <v>2.0508613617731264E-4</v>
      </c>
      <c r="I418" s="18">
        <f>H418*'Portfolio Details'!$D$5</f>
        <v>4.1017227235462533E-5</v>
      </c>
      <c r="J418" s="2">
        <f t="shared" si="13"/>
        <v>4.0546308151941934E-2</v>
      </c>
      <c r="K418" s="18">
        <f>J418*'Portfolio Details'!$D$5</f>
        <v>8.1092616303883869E-3</v>
      </c>
    </row>
    <row r="419" spans="2:11" x14ac:dyDescent="0.35">
      <c r="B419" t="s">
        <v>5</v>
      </c>
      <c r="C419" s="1">
        <v>44950</v>
      </c>
      <c r="D419">
        <v>48.77</v>
      </c>
      <c r="E419">
        <v>48.91</v>
      </c>
      <c r="F419">
        <v>48.99</v>
      </c>
      <c r="H419" s="2">
        <f t="shared" si="12"/>
        <v>2.8706171826942128E-3</v>
      </c>
      <c r="I419" s="18">
        <f>H419*'Portfolio Details'!$D$5</f>
        <v>5.7412343653884257E-4</v>
      </c>
      <c r="J419" s="2">
        <f t="shared" si="13"/>
        <v>4.0324301258801043E-2</v>
      </c>
      <c r="K419" s="18">
        <f>J419*'Portfolio Details'!$D$5</f>
        <v>8.0648602517602083E-3</v>
      </c>
    </row>
    <row r="420" spans="2:11" x14ac:dyDescent="0.35">
      <c r="B420" t="s">
        <v>5</v>
      </c>
      <c r="C420" s="1">
        <v>44951</v>
      </c>
      <c r="D420">
        <v>48.91</v>
      </c>
      <c r="E420">
        <v>48.76</v>
      </c>
      <c r="F420">
        <v>48.83</v>
      </c>
      <c r="H420" s="2">
        <f t="shared" si="12"/>
        <v>-3.0668574933551129E-3</v>
      </c>
      <c r="I420" s="18">
        <f>H420*'Portfolio Details'!$D$5</f>
        <v>-6.1337149867102259E-4</v>
      </c>
      <c r="J420" s="2">
        <f t="shared" si="13"/>
        <v>4.4549153994431379E-2</v>
      </c>
      <c r="K420" s="18">
        <f>J420*'Portfolio Details'!$D$5</f>
        <v>8.9098307988862754E-3</v>
      </c>
    </row>
    <row r="421" spans="2:11" x14ac:dyDescent="0.35">
      <c r="B421" t="s">
        <v>5</v>
      </c>
      <c r="C421" s="1">
        <v>44953</v>
      </c>
      <c r="D421">
        <v>48.76</v>
      </c>
      <c r="E421">
        <v>48.78</v>
      </c>
      <c r="F421">
        <v>48.79</v>
      </c>
      <c r="H421" s="2">
        <f t="shared" si="12"/>
        <v>4.1017227235440323E-4</v>
      </c>
      <c r="I421" s="18">
        <f>H421*'Portfolio Details'!$D$5</f>
        <v>8.2034454470880655E-5</v>
      </c>
      <c r="J421" s="2">
        <f t="shared" si="13"/>
        <v>4.4334975369458185E-2</v>
      </c>
      <c r="K421" s="18">
        <f>J421*'Portfolio Details'!$D$5</f>
        <v>8.8669950738916366E-3</v>
      </c>
    </row>
    <row r="422" spans="2:11" x14ac:dyDescent="0.35">
      <c r="B422" t="s">
        <v>5</v>
      </c>
      <c r="C422" s="1">
        <v>44956</v>
      </c>
      <c r="D422">
        <v>48.78</v>
      </c>
      <c r="E422">
        <v>48.77</v>
      </c>
      <c r="F422">
        <v>48.88</v>
      </c>
      <c r="H422" s="2">
        <f t="shared" si="12"/>
        <v>-2.0500205002049743E-4</v>
      </c>
      <c r="I422" s="18">
        <f>H422*'Portfolio Details'!$D$5</f>
        <v>-4.1000410004099486E-5</v>
      </c>
      <c r="J422" s="2">
        <f t="shared" si="13"/>
        <v>4.0751013441433726E-2</v>
      </c>
      <c r="K422" s="18">
        <f>J422*'Portfolio Details'!$D$5</f>
        <v>8.1502026882867458E-3</v>
      </c>
    </row>
    <row r="423" spans="2:11" x14ac:dyDescent="0.35">
      <c r="B423" t="s">
        <v>5</v>
      </c>
      <c r="C423" s="1">
        <v>44957</v>
      </c>
      <c r="D423">
        <v>48.77</v>
      </c>
      <c r="E423">
        <v>48.67</v>
      </c>
      <c r="F423">
        <v>48.7</v>
      </c>
      <c r="H423" s="2">
        <f t="shared" si="12"/>
        <v>-2.0504408447816758E-3</v>
      </c>
      <c r="I423" s="18">
        <f>H423*'Portfolio Details'!$D$5</f>
        <v>-4.1008816895633516E-4</v>
      </c>
      <c r="J423" s="2">
        <f t="shared" si="13"/>
        <v>4.7905477980666022E-2</v>
      </c>
      <c r="K423" s="18">
        <f>J423*'Portfolio Details'!$D$5</f>
        <v>9.5810955961332048E-3</v>
      </c>
    </row>
    <row r="424" spans="2:11" x14ac:dyDescent="0.35">
      <c r="B424" t="s">
        <v>5</v>
      </c>
      <c r="C424" s="1">
        <v>44958</v>
      </c>
      <c r="D424">
        <v>48.67</v>
      </c>
      <c r="E424">
        <v>49.41</v>
      </c>
      <c r="F424">
        <v>49.2</v>
      </c>
      <c r="H424" s="2">
        <f t="shared" si="12"/>
        <v>1.5204438052188074E-2</v>
      </c>
      <c r="I424" s="18">
        <f>H424*'Portfolio Details'!$D$5</f>
        <v>3.0408876104376149E-3</v>
      </c>
      <c r="J424" s="2">
        <f t="shared" si="13"/>
        <v>4.6556532932847006E-2</v>
      </c>
      <c r="K424" s="18">
        <f>J424*'Portfolio Details'!$D$5</f>
        <v>9.3113065865694008E-3</v>
      </c>
    </row>
    <row r="425" spans="2:11" x14ac:dyDescent="0.35">
      <c r="B425" t="s">
        <v>5</v>
      </c>
      <c r="C425" s="1">
        <v>44959</v>
      </c>
      <c r="D425">
        <v>49.41</v>
      </c>
      <c r="E425">
        <v>50.47</v>
      </c>
      <c r="F425">
        <v>50.26</v>
      </c>
      <c r="H425" s="2">
        <f t="shared" si="12"/>
        <v>2.1453147136207384E-2</v>
      </c>
      <c r="I425" s="18">
        <f>H425*'Portfolio Details'!$D$5</f>
        <v>4.2906294272414772E-3</v>
      </c>
      <c r="J425" s="2">
        <f t="shared" si="13"/>
        <v>4.2316734344945539E-2</v>
      </c>
      <c r="K425" s="18">
        <f>J425*'Portfolio Details'!$D$5</f>
        <v>8.4633468689891082E-3</v>
      </c>
    </row>
    <row r="426" spans="2:11" x14ac:dyDescent="0.35">
      <c r="B426" t="s">
        <v>5</v>
      </c>
      <c r="C426" s="1">
        <v>44960</v>
      </c>
      <c r="D426">
        <v>50.47</v>
      </c>
      <c r="E426">
        <v>49.42</v>
      </c>
      <c r="F426">
        <v>49.63</v>
      </c>
      <c r="H426" s="2">
        <f t="shared" si="12"/>
        <v>-2.0804438280166426E-2</v>
      </c>
      <c r="I426" s="18">
        <f>H426*'Portfolio Details'!$D$5</f>
        <v>-4.1608876560332853E-3</v>
      </c>
      <c r="J426" s="2">
        <f t="shared" si="13"/>
        <v>6.9959720161119288E-2</v>
      </c>
      <c r="K426" s="18">
        <f>J426*'Portfolio Details'!$D$5</f>
        <v>1.3991944032223858E-2</v>
      </c>
    </row>
    <row r="427" spans="2:11" x14ac:dyDescent="0.35">
      <c r="B427" t="s">
        <v>5</v>
      </c>
      <c r="C427" s="1">
        <v>44963</v>
      </c>
      <c r="D427">
        <v>49.42</v>
      </c>
      <c r="E427">
        <v>49.04</v>
      </c>
      <c r="F427">
        <v>49</v>
      </c>
      <c r="H427" s="2">
        <f t="shared" si="12"/>
        <v>-7.6891946580331938E-3</v>
      </c>
      <c r="I427" s="18">
        <f>H427*'Portfolio Details'!$D$5</f>
        <v>-1.5378389316066388E-3</v>
      </c>
      <c r="J427" s="2">
        <f t="shared" si="13"/>
        <v>3.7581356288053813E-2</v>
      </c>
      <c r="K427" s="18">
        <f>J427*'Portfolio Details'!$D$5</f>
        <v>7.5162712576107632E-3</v>
      </c>
    </row>
    <row r="428" spans="2:11" x14ac:dyDescent="0.35">
      <c r="B428" t="s">
        <v>5</v>
      </c>
      <c r="C428" s="1">
        <v>44964</v>
      </c>
      <c r="D428">
        <v>49.04</v>
      </c>
      <c r="E428">
        <v>49.07</v>
      </c>
      <c r="F428">
        <v>49.1</v>
      </c>
      <c r="H428" s="2">
        <f t="shared" si="12"/>
        <v>6.1174551386633524E-4</v>
      </c>
      <c r="I428" s="18">
        <f>H428*'Portfolio Details'!$D$5</f>
        <v>1.2234910277326706E-4</v>
      </c>
      <c r="J428" s="2">
        <f t="shared" si="13"/>
        <v>2.8084044102350658E-2</v>
      </c>
      <c r="K428" s="18">
        <f>J428*'Portfolio Details'!$D$5</f>
        <v>5.616808820470132E-3</v>
      </c>
    </row>
    <row r="429" spans="2:11" x14ac:dyDescent="0.35">
      <c r="B429" t="s">
        <v>5</v>
      </c>
      <c r="C429" s="1">
        <v>44965</v>
      </c>
      <c r="D429">
        <v>49.07</v>
      </c>
      <c r="E429">
        <v>49.2</v>
      </c>
      <c r="F429">
        <v>49.14</v>
      </c>
      <c r="H429" s="2">
        <f t="shared" si="12"/>
        <v>2.6492765437131638E-3</v>
      </c>
      <c r="I429" s="18">
        <f>H429*'Portfolio Details'!$D$5</f>
        <v>5.2985530874263278E-4</v>
      </c>
      <c r="J429" s="2">
        <f t="shared" si="13"/>
        <v>3.432398493093336E-2</v>
      </c>
      <c r="K429" s="18">
        <f>J429*'Portfolio Details'!$D$5</f>
        <v>6.8647969861866725E-3</v>
      </c>
    </row>
    <row r="430" spans="2:11" x14ac:dyDescent="0.35">
      <c r="B430" t="s">
        <v>5</v>
      </c>
      <c r="C430" s="1">
        <v>44966</v>
      </c>
      <c r="D430">
        <v>49.2</v>
      </c>
      <c r="E430">
        <v>49.11</v>
      </c>
      <c r="F430">
        <v>49.15</v>
      </c>
      <c r="H430" s="2">
        <f t="shared" si="12"/>
        <v>-1.8292682926830395E-3</v>
      </c>
      <c r="I430" s="18">
        <f>H430*'Portfolio Details'!$D$5</f>
        <v>-3.6585365853660792E-4</v>
      </c>
      <c r="J430" s="2">
        <f t="shared" si="13"/>
        <v>3.2421052631578906E-2</v>
      </c>
      <c r="K430" s="18">
        <f>J430*'Portfolio Details'!$D$5</f>
        <v>6.4842105263157816E-3</v>
      </c>
    </row>
    <row r="431" spans="2:11" x14ac:dyDescent="0.35">
      <c r="B431" t="s">
        <v>5</v>
      </c>
      <c r="C431" s="1">
        <v>44967</v>
      </c>
      <c r="D431">
        <v>49.11</v>
      </c>
      <c r="E431">
        <v>48.66</v>
      </c>
      <c r="F431">
        <v>48.63</v>
      </c>
      <c r="H431" s="2">
        <f t="shared" si="12"/>
        <v>-9.1631032376299215E-3</v>
      </c>
      <c r="I431" s="18">
        <f>H431*'Portfolio Details'!$D$5</f>
        <v>-1.8326206475259843E-3</v>
      </c>
      <c r="J431" s="2">
        <f t="shared" si="13"/>
        <v>2.0785699438786054E-2</v>
      </c>
      <c r="K431" s="18">
        <f>J431*'Portfolio Details'!$D$5</f>
        <v>4.1571398877572113E-3</v>
      </c>
    </row>
    <row r="432" spans="2:11" x14ac:dyDescent="0.35">
      <c r="B432" t="s">
        <v>5</v>
      </c>
      <c r="C432" s="1">
        <v>44970</v>
      </c>
      <c r="D432">
        <v>48.66</v>
      </c>
      <c r="E432">
        <v>48.67</v>
      </c>
      <c r="F432">
        <v>48.7</v>
      </c>
      <c r="H432" s="2">
        <f t="shared" si="12"/>
        <v>2.0550760378146293E-4</v>
      </c>
      <c r="I432" s="18">
        <f>H432*'Portfolio Details'!$D$5</f>
        <v>4.1101520756292592E-5</v>
      </c>
      <c r="J432" s="2">
        <f t="shared" si="13"/>
        <v>1.4595496246872397E-2</v>
      </c>
      <c r="K432" s="18">
        <f>J432*'Portfolio Details'!$D$5</f>
        <v>2.9190992493744795E-3</v>
      </c>
    </row>
    <row r="433" spans="2:11" x14ac:dyDescent="0.35">
      <c r="B433" t="s">
        <v>5</v>
      </c>
      <c r="C433" s="1">
        <v>44971</v>
      </c>
      <c r="D433">
        <v>48.67</v>
      </c>
      <c r="E433">
        <v>48.79</v>
      </c>
      <c r="F433">
        <v>48.69</v>
      </c>
      <c r="H433" s="2">
        <f t="shared" si="12"/>
        <v>2.4655845490033634E-3</v>
      </c>
      <c r="I433" s="18">
        <f>H433*'Portfolio Details'!$D$5</f>
        <v>4.9311690980067267E-4</v>
      </c>
      <c r="J433" s="2">
        <f t="shared" si="13"/>
        <v>1.3327780091628272E-2</v>
      </c>
      <c r="K433" s="18">
        <f>J433*'Portfolio Details'!$D$5</f>
        <v>2.6655560183256547E-3</v>
      </c>
    </row>
    <row r="434" spans="2:11" x14ac:dyDescent="0.35">
      <c r="B434" t="s">
        <v>5</v>
      </c>
      <c r="C434" s="1">
        <v>44972</v>
      </c>
      <c r="D434">
        <v>48.79</v>
      </c>
      <c r="E434">
        <v>48.16</v>
      </c>
      <c r="F434">
        <v>48.32</v>
      </c>
      <c r="H434" s="2">
        <f t="shared" si="12"/>
        <v>-1.2912482065997155E-2</v>
      </c>
      <c r="I434" s="18">
        <f>H434*'Portfolio Details'!$D$5</f>
        <v>-2.5824964131994314E-3</v>
      </c>
      <c r="J434" s="2">
        <f t="shared" si="13"/>
        <v>1.4807090719499261E-2</v>
      </c>
      <c r="K434" s="18">
        <f>J434*'Portfolio Details'!$D$5</f>
        <v>2.9614181438998525E-3</v>
      </c>
    </row>
    <row r="435" spans="2:11" x14ac:dyDescent="0.35">
      <c r="B435" t="s">
        <v>5</v>
      </c>
      <c r="C435" s="1">
        <v>44973</v>
      </c>
      <c r="D435">
        <v>48.16</v>
      </c>
      <c r="E435">
        <v>48.18</v>
      </c>
      <c r="F435">
        <v>48.19</v>
      </c>
      <c r="H435" s="2">
        <f t="shared" si="12"/>
        <v>4.1528239202670569E-4</v>
      </c>
      <c r="I435" s="18">
        <f>H435*'Portfolio Details'!$D$5</f>
        <v>8.3056478405341139E-5</v>
      </c>
      <c r="J435" s="2">
        <f t="shared" si="13"/>
        <v>9.1229525191789396E-3</v>
      </c>
      <c r="K435" s="18">
        <f>J435*'Portfolio Details'!$D$5</f>
        <v>1.824590503835788E-3</v>
      </c>
    </row>
    <row r="436" spans="2:11" x14ac:dyDescent="0.35">
      <c r="B436" t="s">
        <v>5</v>
      </c>
      <c r="C436" s="1">
        <v>44974</v>
      </c>
      <c r="D436">
        <v>48.18</v>
      </c>
      <c r="E436">
        <v>47.95</v>
      </c>
      <c r="F436">
        <v>47.93</v>
      </c>
      <c r="H436" s="2">
        <f t="shared" si="12"/>
        <v>-4.7737650477376325E-3</v>
      </c>
      <c r="I436" s="18">
        <f>H436*'Portfolio Details'!$D$5</f>
        <v>-9.5475300954752653E-4</v>
      </c>
      <c r="J436" s="2">
        <f t="shared" si="13"/>
        <v>-1.0677618069815265E-2</v>
      </c>
      <c r="K436" s="18">
        <f>J436*'Portfolio Details'!$D$5</f>
        <v>-2.135523613963053E-3</v>
      </c>
    </row>
    <row r="437" spans="2:11" x14ac:dyDescent="0.35">
      <c r="B437" t="s">
        <v>5</v>
      </c>
      <c r="C437" s="1">
        <v>44977</v>
      </c>
      <c r="D437">
        <v>47.95</v>
      </c>
      <c r="E437">
        <v>48.38</v>
      </c>
      <c r="F437">
        <v>48.32</v>
      </c>
      <c r="H437" s="2">
        <f t="shared" si="12"/>
        <v>8.9676746611053737E-3</v>
      </c>
      <c r="I437" s="18">
        <f>H437*'Portfolio Details'!$D$5</f>
        <v>1.7935349322210749E-3</v>
      </c>
      <c r="J437" s="2">
        <f t="shared" si="13"/>
        <v>-1.134020618556697E-2</v>
      </c>
      <c r="K437" s="18">
        <f>J437*'Portfolio Details'!$D$5</f>
        <v>-2.2680412371133942E-3</v>
      </c>
    </row>
    <row r="438" spans="2:11" x14ac:dyDescent="0.35">
      <c r="B438" t="s">
        <v>5</v>
      </c>
      <c r="C438" s="1">
        <v>44978</v>
      </c>
      <c r="D438">
        <v>48.38</v>
      </c>
      <c r="E438">
        <v>48.26</v>
      </c>
      <c r="F438">
        <v>48.21</v>
      </c>
      <c r="H438" s="2">
        <f t="shared" si="12"/>
        <v>-2.4803637866888106E-3</v>
      </c>
      <c r="I438" s="18">
        <f>H438*'Portfolio Details'!$D$5</f>
        <v>-4.9607275733776213E-4</v>
      </c>
      <c r="J438" s="2">
        <f t="shared" si="13"/>
        <v>-1.0524143623607096E-2</v>
      </c>
      <c r="K438" s="18">
        <f>J438*'Portfolio Details'!$D$5</f>
        <v>-2.1048287247214192E-3</v>
      </c>
    </row>
    <row r="439" spans="2:11" x14ac:dyDescent="0.35">
      <c r="B439" t="s">
        <v>5</v>
      </c>
      <c r="C439" s="1">
        <v>44979</v>
      </c>
      <c r="D439">
        <v>48.26</v>
      </c>
      <c r="E439">
        <v>48.16</v>
      </c>
      <c r="F439">
        <v>48.21</v>
      </c>
      <c r="H439" s="2">
        <f t="shared" si="12"/>
        <v>-2.0721094073767876E-3</v>
      </c>
      <c r="I439" s="18">
        <f>H439*'Portfolio Details'!$D$5</f>
        <v>-4.1442188147535754E-4</v>
      </c>
      <c r="J439" s="2">
        <f t="shared" si="13"/>
        <v>-1.134020618556697E-2</v>
      </c>
      <c r="K439" s="18">
        <f>J439*'Portfolio Details'!$D$5</f>
        <v>-2.2680412371133942E-3</v>
      </c>
    </row>
    <row r="440" spans="2:11" x14ac:dyDescent="0.35">
      <c r="B440" t="s">
        <v>5</v>
      </c>
      <c r="C440" s="1">
        <v>44980</v>
      </c>
      <c r="D440">
        <v>48.16</v>
      </c>
      <c r="E440">
        <v>47.86</v>
      </c>
      <c r="F440">
        <v>47.95</v>
      </c>
      <c r="H440" s="2">
        <f t="shared" si="12"/>
        <v>-6.229235880398587E-3</v>
      </c>
      <c r="I440" s="18">
        <f>H440*'Portfolio Details'!$D$5</f>
        <v>-1.2458471760797174E-3</v>
      </c>
      <c r="J440" s="2">
        <f t="shared" si="13"/>
        <v>-7.7932731747333284E-3</v>
      </c>
      <c r="K440" s="18">
        <f>J440*'Portfolio Details'!$D$5</f>
        <v>-1.5586546349466658E-3</v>
      </c>
    </row>
    <row r="441" spans="2:11" x14ac:dyDescent="0.35">
      <c r="B441" t="s">
        <v>5</v>
      </c>
      <c r="C441" s="1">
        <v>44981</v>
      </c>
      <c r="D441">
        <v>47.86</v>
      </c>
      <c r="E441">
        <v>47.78</v>
      </c>
      <c r="F441">
        <v>47.83</v>
      </c>
      <c r="H441" s="2">
        <f t="shared" si="12"/>
        <v>-1.6715419974926427E-3</v>
      </c>
      <c r="I441" s="18">
        <f>H441*'Portfolio Details'!$D$5</f>
        <v>-3.3430839949852856E-4</v>
      </c>
      <c r="J441" s="2">
        <f t="shared" si="13"/>
        <v>-1.8659011687512939E-2</v>
      </c>
      <c r="K441" s="18">
        <f>J441*'Portfolio Details'!$D$5</f>
        <v>-3.7318023375025877E-3</v>
      </c>
    </row>
    <row r="442" spans="2:11" x14ac:dyDescent="0.35">
      <c r="B442" t="s">
        <v>5</v>
      </c>
      <c r="C442" s="1">
        <v>44984</v>
      </c>
      <c r="D442">
        <v>47.78</v>
      </c>
      <c r="E442">
        <v>47.44</v>
      </c>
      <c r="F442">
        <v>47.47</v>
      </c>
      <c r="H442" s="2">
        <f t="shared" si="12"/>
        <v>-7.1159480954374743E-3</v>
      </c>
      <c r="I442" s="18">
        <f>H442*'Portfolio Details'!$D$5</f>
        <v>-1.4231896190874949E-3</v>
      </c>
      <c r="J442" s="2">
        <f t="shared" si="13"/>
        <v>-2.3103659783275332E-2</v>
      </c>
      <c r="K442" s="18">
        <f>J442*'Portfolio Details'!$D$5</f>
        <v>-4.6207319566550662E-3</v>
      </c>
    </row>
    <row r="443" spans="2:11" x14ac:dyDescent="0.35">
      <c r="B443" t="s">
        <v>5</v>
      </c>
      <c r="C443" s="1">
        <v>44985</v>
      </c>
      <c r="D443">
        <v>47.44</v>
      </c>
      <c r="E443">
        <v>47.41</v>
      </c>
      <c r="F443">
        <v>47.46</v>
      </c>
      <c r="H443" s="2">
        <f t="shared" si="12"/>
        <v>-6.3237774030355798E-4</v>
      </c>
      <c r="I443" s="18">
        <f>H443*'Portfolio Details'!$D$5</f>
        <v>-1.2647554806071161E-4</v>
      </c>
      <c r="J443" s="2">
        <f t="shared" si="13"/>
        <v>-2.0098441345364981E-2</v>
      </c>
      <c r="K443" s="18">
        <f>J443*'Portfolio Details'!$D$5</f>
        <v>-4.0196882690729961E-3</v>
      </c>
    </row>
    <row r="444" spans="2:11" x14ac:dyDescent="0.35">
      <c r="B444" t="s">
        <v>5</v>
      </c>
      <c r="C444" s="1">
        <v>44986</v>
      </c>
      <c r="D444">
        <v>47.41</v>
      </c>
      <c r="E444">
        <v>47.77</v>
      </c>
      <c r="F444">
        <v>47.81</v>
      </c>
      <c r="H444" s="2">
        <f t="shared" si="12"/>
        <v>7.5933347395065187E-3</v>
      </c>
      <c r="I444" s="18">
        <f>H444*'Portfolio Details'!$D$5</f>
        <v>1.5186669479013038E-3</v>
      </c>
      <c r="J444" s="2">
        <f t="shared" si="13"/>
        <v>-2.7470274702747099E-2</v>
      </c>
      <c r="K444" s="18">
        <f>J444*'Portfolio Details'!$D$5</f>
        <v>-5.4940549405494204E-3</v>
      </c>
    </row>
    <row r="445" spans="2:11" x14ac:dyDescent="0.35">
      <c r="B445" t="s">
        <v>5</v>
      </c>
      <c r="C445" s="1">
        <v>44987</v>
      </c>
      <c r="D445">
        <v>47.77</v>
      </c>
      <c r="E445">
        <v>47.81</v>
      </c>
      <c r="F445">
        <v>47.87</v>
      </c>
      <c r="H445" s="2">
        <f t="shared" si="12"/>
        <v>8.3734561440240718E-4</v>
      </c>
      <c r="I445" s="18">
        <f>H445*'Portfolio Details'!$D$5</f>
        <v>1.6746912288048146E-4</v>
      </c>
      <c r="J445" s="2">
        <f t="shared" si="13"/>
        <v>-2.7885995489030257E-2</v>
      </c>
      <c r="K445" s="18">
        <f>J445*'Portfolio Details'!$D$5</f>
        <v>-5.577199097806052E-3</v>
      </c>
    </row>
    <row r="446" spans="2:11" x14ac:dyDescent="0.35">
      <c r="B446" t="s">
        <v>5</v>
      </c>
      <c r="C446" s="1">
        <v>44988</v>
      </c>
      <c r="D446">
        <v>47.81</v>
      </c>
      <c r="E446">
        <v>47.82</v>
      </c>
      <c r="F446">
        <v>47.85</v>
      </c>
      <c r="H446" s="2">
        <f t="shared" si="12"/>
        <v>2.0916126333392349E-4</v>
      </c>
      <c r="I446" s="18">
        <f>H446*'Portfolio Details'!$D$5</f>
        <v>4.18322526667847E-5</v>
      </c>
      <c r="J446" s="2">
        <f t="shared" si="13"/>
        <v>-2.5888637764536759E-2</v>
      </c>
      <c r="K446" s="18">
        <f>J446*'Portfolio Details'!$D$5</f>
        <v>-5.1777275529073519E-3</v>
      </c>
    </row>
    <row r="447" spans="2:11" x14ac:dyDescent="0.35">
      <c r="B447" t="s">
        <v>5</v>
      </c>
      <c r="C447" s="1">
        <v>44991</v>
      </c>
      <c r="D447">
        <v>47.82</v>
      </c>
      <c r="E447">
        <v>47.83</v>
      </c>
      <c r="F447">
        <v>47.88</v>
      </c>
      <c r="H447" s="2">
        <f t="shared" si="12"/>
        <v>2.0911752404839667E-4</v>
      </c>
      <c r="I447" s="18">
        <f>H447*'Portfolio Details'!$D$5</f>
        <v>4.1823504809679338E-5</v>
      </c>
      <c r="J447" s="2">
        <f t="shared" si="13"/>
        <v>-3.3191661606962075E-2</v>
      </c>
      <c r="K447" s="18">
        <f>J447*'Portfolio Details'!$D$5</f>
        <v>-6.6383323213924155E-3</v>
      </c>
    </row>
    <row r="448" spans="2:11" x14ac:dyDescent="0.35">
      <c r="B448" t="s">
        <v>5</v>
      </c>
      <c r="C448" s="1">
        <v>44993</v>
      </c>
      <c r="D448">
        <v>47.83</v>
      </c>
      <c r="E448">
        <v>47.12</v>
      </c>
      <c r="F448">
        <v>47.1</v>
      </c>
      <c r="H448" s="2">
        <f t="shared" si="12"/>
        <v>-1.4844240016725907E-2</v>
      </c>
      <c r="I448" s="18">
        <f>H448*'Portfolio Details'!$D$5</f>
        <v>-2.9688480033451814E-3</v>
      </c>
      <c r="J448" s="2">
        <f t="shared" si="13"/>
        <v>-5.2704576976421613E-2</v>
      </c>
      <c r="K448" s="18">
        <f>J448*'Portfolio Details'!$D$5</f>
        <v>-1.0540915395284324E-2</v>
      </c>
    </row>
    <row r="449" spans="2:11" x14ac:dyDescent="0.35">
      <c r="B449" t="s">
        <v>5</v>
      </c>
      <c r="C449" s="1">
        <v>44994</v>
      </c>
      <c r="D449">
        <v>47.12</v>
      </c>
      <c r="E449">
        <v>47.07</v>
      </c>
      <c r="F449">
        <v>47</v>
      </c>
      <c r="H449" s="2">
        <f t="shared" si="12"/>
        <v>-1.0611205432936588E-3</v>
      </c>
      <c r="I449" s="18">
        <f>H449*'Portfolio Details'!$D$5</f>
        <v>-2.1222410865873176E-4</v>
      </c>
      <c r="J449" s="2">
        <f t="shared" si="13"/>
        <v>-3.2375556454876553E-2</v>
      </c>
      <c r="K449" s="18">
        <f>J449*'Portfolio Details'!$D$5</f>
        <v>-6.4751112909753111E-3</v>
      </c>
    </row>
    <row r="450" spans="2:11" x14ac:dyDescent="0.35">
      <c r="B450" t="s">
        <v>5</v>
      </c>
      <c r="C450" s="1">
        <v>44995</v>
      </c>
      <c r="D450">
        <v>47.07</v>
      </c>
      <c r="E450">
        <v>47.43</v>
      </c>
      <c r="F450">
        <v>47.42</v>
      </c>
      <c r="H450" s="2">
        <f t="shared" si="12"/>
        <v>7.6481835564052858E-3</v>
      </c>
      <c r="I450" s="18">
        <f>H450*'Portfolio Details'!$D$5</f>
        <v>1.5296367112810573E-3</v>
      </c>
      <c r="J450" s="2">
        <f t="shared" si="13"/>
        <v>-2.4673735725938006E-2</v>
      </c>
      <c r="K450" s="18">
        <f>J450*'Portfolio Details'!$D$5</f>
        <v>-4.9347471451876013E-3</v>
      </c>
    </row>
    <row r="451" spans="2:11" x14ac:dyDescent="0.35">
      <c r="B451" t="s">
        <v>5</v>
      </c>
      <c r="C451" s="1">
        <v>44998</v>
      </c>
      <c r="D451">
        <v>47.43</v>
      </c>
      <c r="E451">
        <v>48.82</v>
      </c>
      <c r="F451">
        <v>48.5</v>
      </c>
      <c r="H451" s="2">
        <f t="shared" ref="H451:H514" si="14">E451/D451-1</f>
        <v>2.9306346194391653E-2</v>
      </c>
      <c r="I451" s="18">
        <f>H451*'Portfolio Details'!$D$5</f>
        <v>5.8612692388783309E-3</v>
      </c>
      <c r="J451" s="2">
        <f t="shared" si="13"/>
        <v>-2.5270022416955418E-2</v>
      </c>
      <c r="K451" s="18">
        <f>J451*'Portfolio Details'!$D$5</f>
        <v>-5.0540044833910841E-3</v>
      </c>
    </row>
    <row r="452" spans="2:11" x14ac:dyDescent="0.35">
      <c r="B452" t="s">
        <v>5</v>
      </c>
      <c r="C452" s="1">
        <v>44999</v>
      </c>
      <c r="D452">
        <v>48.82</v>
      </c>
      <c r="E452">
        <v>49.13</v>
      </c>
      <c r="F452">
        <v>49.23</v>
      </c>
      <c r="H452" s="2">
        <f t="shared" si="14"/>
        <v>6.3498566161410697E-3</v>
      </c>
      <c r="I452" s="18">
        <f>H452*'Portfolio Details'!$D$5</f>
        <v>1.2699713232282141E-3</v>
      </c>
      <c r="J452" s="2">
        <f t="shared" si="13"/>
        <v>-4.2276422764227717E-2</v>
      </c>
      <c r="K452" s="18">
        <f>J452*'Portfolio Details'!$D$5</f>
        <v>-8.4552845528455441E-3</v>
      </c>
    </row>
    <row r="453" spans="2:11" x14ac:dyDescent="0.35">
      <c r="B453" t="s">
        <v>5</v>
      </c>
      <c r="C453" s="1">
        <v>45000</v>
      </c>
      <c r="D453">
        <v>49.13</v>
      </c>
      <c r="E453">
        <v>48.93</v>
      </c>
      <c r="F453">
        <v>48.99</v>
      </c>
      <c r="H453" s="2">
        <f t="shared" si="14"/>
        <v>-4.0708324852433142E-3</v>
      </c>
      <c r="I453" s="18">
        <f>H453*'Portfolio Details'!$D$5</f>
        <v>-8.1416649704866293E-4</v>
      </c>
      <c r="J453" s="2">
        <f t="shared" si="13"/>
        <v>-4.1539401343921756E-2</v>
      </c>
      <c r="K453" s="18">
        <f>J453*'Portfolio Details'!$D$5</f>
        <v>-8.3078802687843508E-3</v>
      </c>
    </row>
    <row r="454" spans="2:11" x14ac:dyDescent="0.35">
      <c r="B454" t="s">
        <v>5</v>
      </c>
      <c r="C454" s="1">
        <v>45001</v>
      </c>
      <c r="D454">
        <v>48.93</v>
      </c>
      <c r="E454">
        <v>49.7</v>
      </c>
      <c r="F454">
        <v>49.59</v>
      </c>
      <c r="H454" s="2">
        <f t="shared" si="14"/>
        <v>1.5736766809728353E-2</v>
      </c>
      <c r="I454" s="18">
        <f>H454*'Portfolio Details'!$D$5</f>
        <v>3.1473533619456708E-3</v>
      </c>
      <c r="J454" s="2">
        <f t="shared" si="13"/>
        <v>-2.5277435265104731E-2</v>
      </c>
      <c r="K454" s="18">
        <f>J454*'Portfolio Details'!$D$5</f>
        <v>-5.0554870530209461E-3</v>
      </c>
    </row>
    <row r="455" spans="2:11" x14ac:dyDescent="0.35">
      <c r="B455" t="s">
        <v>5</v>
      </c>
      <c r="C455" s="1">
        <v>45002</v>
      </c>
      <c r="D455">
        <v>49.7</v>
      </c>
      <c r="E455">
        <v>49.75</v>
      </c>
      <c r="F455">
        <v>49.75</v>
      </c>
      <c r="H455" s="2">
        <f t="shared" si="14"/>
        <v>1.006036217303663E-3</v>
      </c>
      <c r="I455" s="18">
        <f>H455*'Portfolio Details'!$D$5</f>
        <v>2.012072434607326E-4</v>
      </c>
      <c r="J455" s="2">
        <f t="shared" si="13"/>
        <v>3.0819806862543153E-3</v>
      </c>
      <c r="K455" s="18">
        <f>J455*'Portfolio Details'!$D$5</f>
        <v>6.1639613725086308E-4</v>
      </c>
    </row>
    <row r="456" spans="2:11" x14ac:dyDescent="0.35">
      <c r="B456" t="s">
        <v>5</v>
      </c>
      <c r="C456" s="1">
        <v>45005</v>
      </c>
      <c r="D456">
        <v>49.75</v>
      </c>
      <c r="E456">
        <v>50.91</v>
      </c>
      <c r="F456">
        <v>51</v>
      </c>
      <c r="H456" s="2">
        <f t="shared" si="14"/>
        <v>2.3316582914572725E-2</v>
      </c>
      <c r="I456" s="18">
        <f>H456*'Portfolio Details'!$D$5</f>
        <v>4.6633165829145454E-3</v>
      </c>
      <c r="J456" s="2">
        <f t="shared" si="13"/>
        <v>6.9686411149827432E-3</v>
      </c>
      <c r="K456" s="18">
        <f>J456*'Portfolio Details'!$D$5</f>
        <v>1.3937282229965486E-3</v>
      </c>
    </row>
    <row r="457" spans="2:11" x14ac:dyDescent="0.35">
      <c r="B457" t="s">
        <v>5</v>
      </c>
      <c r="C457" s="1">
        <v>45006</v>
      </c>
      <c r="D457">
        <v>50.91</v>
      </c>
      <c r="E457">
        <v>50.48</v>
      </c>
      <c r="F457">
        <v>50.66</v>
      </c>
      <c r="H457" s="2">
        <f t="shared" si="14"/>
        <v>-8.4462777450402537E-3</v>
      </c>
      <c r="I457" s="18">
        <f>H457*'Portfolio Details'!$D$5</f>
        <v>-1.6892555490080508E-3</v>
      </c>
      <c r="J457" s="2">
        <f t="shared" si="13"/>
        <v>1.5988372093023395E-2</v>
      </c>
      <c r="K457" s="18">
        <f>J457*'Portfolio Details'!$D$5</f>
        <v>3.1976744186046793E-3</v>
      </c>
    </row>
    <row r="458" spans="2:11" x14ac:dyDescent="0.35">
      <c r="B458" t="s">
        <v>5</v>
      </c>
      <c r="C458" s="1">
        <v>45007</v>
      </c>
      <c r="D458">
        <v>50.48</v>
      </c>
      <c r="E458">
        <v>50.04</v>
      </c>
      <c r="F458">
        <v>49.87</v>
      </c>
      <c r="H458" s="2">
        <f t="shared" si="14"/>
        <v>-8.7163232963549664E-3</v>
      </c>
      <c r="I458" s="18">
        <f>H458*'Portfolio Details'!$D$5</f>
        <v>-1.7432646592709933E-3</v>
      </c>
      <c r="J458" s="2">
        <f t="shared" si="13"/>
        <v>3.1548360315483581E-2</v>
      </c>
      <c r="K458" s="18">
        <f>J458*'Portfolio Details'!$D$5</f>
        <v>6.3096720630967168E-3</v>
      </c>
    </row>
    <row r="459" spans="2:11" x14ac:dyDescent="0.35">
      <c r="B459" t="s">
        <v>5</v>
      </c>
      <c r="C459" s="1">
        <v>45008</v>
      </c>
      <c r="D459">
        <v>50.04</v>
      </c>
      <c r="E459">
        <v>50.36</v>
      </c>
      <c r="F459">
        <v>50.39</v>
      </c>
      <c r="H459" s="2">
        <f t="shared" si="14"/>
        <v>6.3948840927259276E-3</v>
      </c>
      <c r="I459" s="18">
        <f>H459*'Portfolio Details'!$D$5</f>
        <v>1.2789768185451857E-3</v>
      </c>
      <c r="J459" s="2">
        <f t="shared" si="13"/>
        <v>3.7539103232533844E-2</v>
      </c>
      <c r="K459" s="18">
        <f>J459*'Portfolio Details'!$D$5</f>
        <v>7.5078206465067692E-3</v>
      </c>
    </row>
    <row r="460" spans="2:11" x14ac:dyDescent="0.35">
      <c r="B460" t="s">
        <v>5</v>
      </c>
      <c r="C460" s="1">
        <v>45009</v>
      </c>
      <c r="D460">
        <v>50.36</v>
      </c>
      <c r="E460">
        <v>50.9</v>
      </c>
      <c r="F460">
        <v>50.67</v>
      </c>
      <c r="H460" s="2">
        <f t="shared" si="14"/>
        <v>1.0722795869737789E-2</v>
      </c>
      <c r="I460" s="18">
        <f>H460*'Portfolio Details'!$D$5</f>
        <v>2.1445591739475581E-3</v>
      </c>
      <c r="J460" s="2">
        <f t="shared" si="13"/>
        <v>5.2294336502686889E-2</v>
      </c>
      <c r="K460" s="18">
        <f>J460*'Portfolio Details'!$D$5</f>
        <v>1.0458867300537378E-2</v>
      </c>
    </row>
    <row r="461" spans="2:11" x14ac:dyDescent="0.35">
      <c r="B461" t="s">
        <v>5</v>
      </c>
      <c r="C461" s="1">
        <v>45012</v>
      </c>
      <c r="D461">
        <v>50.9</v>
      </c>
      <c r="E461">
        <v>50.4</v>
      </c>
      <c r="F461">
        <v>50.44</v>
      </c>
      <c r="H461" s="2">
        <f t="shared" si="14"/>
        <v>-9.8231827111984193E-3</v>
      </c>
      <c r="I461" s="18">
        <f>H461*'Portfolio Details'!$D$5</f>
        <v>-1.9646365422396838E-3</v>
      </c>
      <c r="J461" s="2">
        <f t="shared" si="13"/>
        <v>4.6000828843762998E-2</v>
      </c>
      <c r="K461" s="18">
        <f>J461*'Portfolio Details'!$D$5</f>
        <v>9.2001657687525995E-3</v>
      </c>
    </row>
    <row r="462" spans="2:11" x14ac:dyDescent="0.35">
      <c r="B462" t="s">
        <v>5</v>
      </c>
      <c r="C462" s="1">
        <v>45013</v>
      </c>
      <c r="D462">
        <v>50.4</v>
      </c>
      <c r="E462">
        <v>50.41</v>
      </c>
      <c r="F462">
        <v>50.32</v>
      </c>
      <c r="H462" s="2">
        <f t="shared" si="14"/>
        <v>1.9841269841269771E-4</v>
      </c>
      <c r="I462" s="18">
        <f>H462*'Portfolio Details'!$D$5</f>
        <v>3.9682539682539547E-5</v>
      </c>
      <c r="J462" s="2">
        <f t="shared" si="13"/>
        <v>3.9036544850498345E-2</v>
      </c>
      <c r="K462" s="18">
        <f>J462*'Portfolio Details'!$D$5</f>
        <v>7.8073089700996696E-3</v>
      </c>
    </row>
    <row r="463" spans="2:11" x14ac:dyDescent="0.35">
      <c r="B463" t="s">
        <v>5</v>
      </c>
      <c r="C463" s="1">
        <v>45014</v>
      </c>
      <c r="D463">
        <v>50.41</v>
      </c>
      <c r="E463">
        <v>50.69</v>
      </c>
      <c r="F463">
        <v>50.59</v>
      </c>
      <c r="H463" s="2">
        <f t="shared" si="14"/>
        <v>5.5544534814522262E-3</v>
      </c>
      <c r="I463" s="18">
        <f>H463*'Portfolio Details'!$D$5</f>
        <v>1.1108906962904452E-3</v>
      </c>
      <c r="J463" s="2">
        <f t="shared" si="13"/>
        <v>5.2235687421646526E-2</v>
      </c>
      <c r="K463" s="18">
        <f>J463*'Portfolio Details'!$D$5</f>
        <v>1.0447137484329306E-2</v>
      </c>
    </row>
    <row r="464" spans="2:11" x14ac:dyDescent="0.35">
      <c r="B464" t="s">
        <v>5</v>
      </c>
      <c r="C464" s="1">
        <v>45016</v>
      </c>
      <c r="D464">
        <v>50.69</v>
      </c>
      <c r="E464">
        <v>51.07</v>
      </c>
      <c r="F464">
        <v>51.05</v>
      </c>
      <c r="H464" s="2">
        <f t="shared" si="14"/>
        <v>7.4965476425330468E-3</v>
      </c>
      <c r="I464" s="18">
        <f>H464*'Portfolio Details'!$D$5</f>
        <v>1.4993095285066095E-3</v>
      </c>
      <c r="J464" s="2">
        <f t="shared" si="13"/>
        <v>6.5299288405190392E-2</v>
      </c>
      <c r="K464" s="18">
        <f>J464*'Portfolio Details'!$D$5</f>
        <v>1.3059857681038079E-2</v>
      </c>
    </row>
    <row r="465" spans="2:11" x14ac:dyDescent="0.35">
      <c r="B465" t="s">
        <v>5</v>
      </c>
      <c r="C465" s="1">
        <v>45019</v>
      </c>
      <c r="D465">
        <v>51.07</v>
      </c>
      <c r="E465">
        <v>50.8</v>
      </c>
      <c r="F465">
        <v>50.65</v>
      </c>
      <c r="H465" s="2">
        <f t="shared" si="14"/>
        <v>-5.2868611709419033E-3</v>
      </c>
      <c r="I465" s="18">
        <f>H465*'Portfolio Details'!$D$5</f>
        <v>-1.0573722341883807E-3</v>
      </c>
      <c r="J465" s="2">
        <f t="shared" si="13"/>
        <v>6.2394603709949426E-2</v>
      </c>
      <c r="K465" s="18">
        <f>J465*'Portfolio Details'!$D$5</f>
        <v>1.2478920741989885E-2</v>
      </c>
    </row>
    <row r="466" spans="2:11" x14ac:dyDescent="0.35">
      <c r="B466" t="s">
        <v>5</v>
      </c>
      <c r="C466" s="1">
        <v>45021</v>
      </c>
      <c r="D466">
        <v>50.8</v>
      </c>
      <c r="E466">
        <v>51.86</v>
      </c>
      <c r="F466">
        <v>51.99</v>
      </c>
      <c r="H466" s="2">
        <f t="shared" si="14"/>
        <v>2.0866141732283516E-2</v>
      </c>
      <c r="I466" s="18">
        <f>H466*'Portfolio Details'!$D$5</f>
        <v>4.1732283464567038E-3</v>
      </c>
      <c r="J466" s="2">
        <f t="shared" si="13"/>
        <v>6.3277789495886916E-2</v>
      </c>
      <c r="K466" s="18">
        <f>J466*'Portfolio Details'!$D$5</f>
        <v>1.2655557899177383E-2</v>
      </c>
    </row>
    <row r="467" spans="2:11" x14ac:dyDescent="0.35">
      <c r="B467" t="s">
        <v>5</v>
      </c>
      <c r="C467" s="1">
        <v>45022</v>
      </c>
      <c r="D467">
        <v>51.86</v>
      </c>
      <c r="E467">
        <v>51.81</v>
      </c>
      <c r="F467">
        <v>51.72</v>
      </c>
      <c r="H467" s="2">
        <f t="shared" si="14"/>
        <v>-9.6413420748164835E-4</v>
      </c>
      <c r="I467" s="18">
        <f>H467*'Portfolio Details'!$D$5</f>
        <v>-1.9282684149632968E-4</v>
      </c>
      <c r="J467" s="2">
        <f t="shared" si="13"/>
        <v>6.9081013188193374E-2</v>
      </c>
      <c r="K467" s="18">
        <f>J467*'Portfolio Details'!$D$5</f>
        <v>1.3816202637638676E-2</v>
      </c>
    </row>
    <row r="468" spans="2:11" x14ac:dyDescent="0.35">
      <c r="B468" t="s">
        <v>5</v>
      </c>
      <c r="C468" s="1">
        <v>45026</v>
      </c>
      <c r="D468">
        <v>51.81</v>
      </c>
      <c r="E468">
        <v>51.38</v>
      </c>
      <c r="F468">
        <v>51.27</v>
      </c>
      <c r="H468" s="2">
        <f t="shared" si="14"/>
        <v>-8.2995560702566751E-3</v>
      </c>
      <c r="I468" s="18">
        <f>H468*'Portfolio Details'!$D$5</f>
        <v>-1.6599112140513351E-3</v>
      </c>
      <c r="J468" s="2">
        <f t="shared" si="13"/>
        <v>6.8186571846893917E-2</v>
      </c>
      <c r="K468" s="18">
        <f>J468*'Portfolio Details'!$D$5</f>
        <v>1.3637314369378784E-2</v>
      </c>
    </row>
    <row r="469" spans="2:11" x14ac:dyDescent="0.35">
      <c r="B469" t="s">
        <v>5</v>
      </c>
      <c r="C469" s="1">
        <v>45027</v>
      </c>
      <c r="D469">
        <v>51.38</v>
      </c>
      <c r="E469">
        <v>51.55</v>
      </c>
      <c r="F469">
        <v>51.47</v>
      </c>
      <c r="H469" s="2">
        <f t="shared" si="14"/>
        <v>3.3086804203970033E-3</v>
      </c>
      <c r="I469" s="18">
        <f>H469*'Portfolio Details'!$D$5</f>
        <v>6.6173608407940068E-4</v>
      </c>
      <c r="J469" s="2">
        <f t="shared" si="13"/>
        <v>6.2317022166457514E-2</v>
      </c>
      <c r="K469" s="18">
        <f>J469*'Portfolio Details'!$D$5</f>
        <v>1.2463404433291504E-2</v>
      </c>
    </row>
    <row r="470" spans="2:11" x14ac:dyDescent="0.35">
      <c r="B470" t="s">
        <v>5</v>
      </c>
      <c r="C470" s="1">
        <v>45028</v>
      </c>
      <c r="D470">
        <v>51.55</v>
      </c>
      <c r="E470">
        <v>51.72</v>
      </c>
      <c r="F470">
        <v>51.81</v>
      </c>
      <c r="H470" s="2">
        <f t="shared" si="14"/>
        <v>3.2977691561590916E-3</v>
      </c>
      <c r="I470" s="18">
        <f>H470*'Portfolio Details'!$D$5</f>
        <v>6.5955383123181841E-4</v>
      </c>
      <c r="J470" s="2">
        <f t="shared" si="13"/>
        <v>8.3211373614886064E-2</v>
      </c>
      <c r="K470" s="18">
        <f>J470*'Portfolio Details'!$D$5</f>
        <v>1.6642274722977215E-2</v>
      </c>
    </row>
    <row r="471" spans="2:11" x14ac:dyDescent="0.35">
      <c r="B471" t="s">
        <v>5</v>
      </c>
      <c r="C471" s="1">
        <v>45029</v>
      </c>
      <c r="D471">
        <v>51.72</v>
      </c>
      <c r="E471">
        <v>51.94</v>
      </c>
      <c r="F471">
        <v>51.88</v>
      </c>
      <c r="H471" s="2">
        <f t="shared" si="14"/>
        <v>4.2536736272233977E-3</v>
      </c>
      <c r="I471" s="18">
        <f>H471*'Portfolio Details'!$D$5</f>
        <v>8.5073472544467961E-4</v>
      </c>
      <c r="J471" s="2">
        <f t="shared" si="13"/>
        <v>9.9533106960950857E-2</v>
      </c>
      <c r="K471" s="18">
        <f>J471*'Portfolio Details'!$D$5</f>
        <v>1.9906621392190172E-2</v>
      </c>
    </row>
    <row r="472" spans="2:11" x14ac:dyDescent="0.35">
      <c r="B472" t="s">
        <v>5</v>
      </c>
      <c r="C472" s="1">
        <v>45033</v>
      </c>
      <c r="D472">
        <v>51.94</v>
      </c>
      <c r="E472">
        <v>51.7</v>
      </c>
      <c r="F472">
        <v>51.62</v>
      </c>
      <c r="H472" s="2">
        <f t="shared" si="14"/>
        <v>-4.6207162110125655E-3</v>
      </c>
      <c r="I472" s="18">
        <f>H472*'Portfolio Details'!$D$5</f>
        <v>-9.2414324220251314E-4</v>
      </c>
      <c r="J472" s="2">
        <f t="shared" si="13"/>
        <v>0.10070108349267048</v>
      </c>
      <c r="K472" s="18">
        <f>J472*'Portfolio Details'!$D$5</f>
        <v>2.0140216698534098E-2</v>
      </c>
    </row>
    <row r="473" spans="2:11" x14ac:dyDescent="0.35">
      <c r="B473" t="s">
        <v>5</v>
      </c>
      <c r="C473" s="1">
        <v>45034</v>
      </c>
      <c r="D473">
        <v>51.7</v>
      </c>
      <c r="E473">
        <v>51.52</v>
      </c>
      <c r="F473">
        <v>51.53</v>
      </c>
      <c r="H473" s="2">
        <f t="shared" si="14"/>
        <v>-3.4816247582204474E-3</v>
      </c>
      <c r="I473" s="18">
        <f>H473*'Portfolio Details'!$D$5</f>
        <v>-6.963249516440895E-4</v>
      </c>
      <c r="J473" s="2">
        <f t="shared" si="13"/>
        <v>8.3280624077588072E-2</v>
      </c>
      <c r="K473" s="18">
        <f>J473*'Portfolio Details'!$D$5</f>
        <v>1.6656124815517617E-2</v>
      </c>
    </row>
    <row r="474" spans="2:11" x14ac:dyDescent="0.35">
      <c r="B474" t="s">
        <v>5</v>
      </c>
      <c r="C474" s="1">
        <v>45035</v>
      </c>
      <c r="D474">
        <v>51.52</v>
      </c>
      <c r="E474">
        <v>51.12</v>
      </c>
      <c r="F474">
        <v>51.73</v>
      </c>
      <c r="H474" s="2">
        <f t="shared" si="14"/>
        <v>-7.763975155279601E-3</v>
      </c>
      <c r="I474" s="18">
        <f>H474*'Portfolio Details'!$D$5</f>
        <v>-1.5527950310559202E-3</v>
      </c>
      <c r="J474" s="2">
        <f t="shared" ref="J474:J537" si="15">(INDEX(E451:E1949,MATCH(EDATE(C451,1),C451:C1949,1))/E451)-1</f>
        <v>6.3908234330192437E-2</v>
      </c>
      <c r="K474" s="18">
        <f>J474*'Portfolio Details'!$D$5</f>
        <v>1.2781646866038488E-2</v>
      </c>
    </row>
    <row r="475" spans="2:11" x14ac:dyDescent="0.35">
      <c r="B475" t="s">
        <v>5</v>
      </c>
      <c r="C475" s="1">
        <v>45036</v>
      </c>
      <c r="D475">
        <v>51.12</v>
      </c>
      <c r="E475">
        <v>51.64</v>
      </c>
      <c r="F475">
        <v>51.6</v>
      </c>
      <c r="H475" s="2">
        <f t="shared" si="14"/>
        <v>1.0172143974960912E-2</v>
      </c>
      <c r="I475" s="18">
        <f>H475*'Portfolio Details'!$D$5</f>
        <v>2.0344287949921823E-3</v>
      </c>
      <c r="J475" s="2">
        <f t="shared" si="15"/>
        <v>5.7195196417667349E-2</v>
      </c>
      <c r="K475" s="18">
        <f>J475*'Portfolio Details'!$D$5</f>
        <v>1.1439039283533471E-2</v>
      </c>
    </row>
    <row r="476" spans="2:11" x14ac:dyDescent="0.35">
      <c r="B476" t="s">
        <v>5</v>
      </c>
      <c r="C476" s="1">
        <v>45037</v>
      </c>
      <c r="D476">
        <v>51.64</v>
      </c>
      <c r="E476">
        <v>51.29</v>
      </c>
      <c r="F476">
        <v>51.49</v>
      </c>
      <c r="H476" s="2">
        <f t="shared" si="14"/>
        <v>-6.7776917118512747E-3</v>
      </c>
      <c r="I476" s="18">
        <f>H476*'Portfolio Details'!$D$5</f>
        <v>-1.3555383423702551E-3</v>
      </c>
      <c r="J476" s="2">
        <f t="shared" si="15"/>
        <v>6.1516452074392047E-2</v>
      </c>
      <c r="K476" s="18">
        <f>J476*'Portfolio Details'!$D$5</f>
        <v>1.2303290414878411E-2</v>
      </c>
    </row>
    <row r="477" spans="2:11" x14ac:dyDescent="0.35">
      <c r="B477" t="s">
        <v>5</v>
      </c>
      <c r="C477" s="1">
        <v>45040</v>
      </c>
      <c r="D477">
        <v>51.29</v>
      </c>
      <c r="E477">
        <v>51.26</v>
      </c>
      <c r="F477">
        <v>51.23</v>
      </c>
      <c r="H477" s="2">
        <f t="shared" si="14"/>
        <v>-5.849093390524196E-4</v>
      </c>
      <c r="I477" s="18">
        <f>H477*'Portfolio Details'!$D$5</f>
        <v>-1.1698186781048392E-4</v>
      </c>
      <c r="J477" s="2">
        <f t="shared" si="15"/>
        <v>4.5070422535211208E-2</v>
      </c>
      <c r="K477" s="18">
        <f>J477*'Portfolio Details'!$D$5</f>
        <v>9.0140845070422419E-3</v>
      </c>
    </row>
    <row r="478" spans="2:11" x14ac:dyDescent="0.35">
      <c r="B478" t="s">
        <v>5</v>
      </c>
      <c r="C478" s="1">
        <v>45041</v>
      </c>
      <c r="D478">
        <v>51.26</v>
      </c>
      <c r="E478">
        <v>51.32</v>
      </c>
      <c r="F478">
        <v>51.36</v>
      </c>
      <c r="H478" s="2">
        <f t="shared" si="14"/>
        <v>1.170503316426208E-3</v>
      </c>
      <c r="I478" s="18">
        <f>H478*'Portfolio Details'!$D$5</f>
        <v>2.3410066328524162E-4</v>
      </c>
      <c r="J478" s="2">
        <f t="shared" si="15"/>
        <v>3.9195979899497635E-2</v>
      </c>
      <c r="K478" s="18">
        <f>J478*'Portfolio Details'!$D$5</f>
        <v>7.839195979899528E-3</v>
      </c>
    </row>
    <row r="479" spans="2:11" x14ac:dyDescent="0.35">
      <c r="B479" t="s">
        <v>5</v>
      </c>
      <c r="C479" s="1">
        <v>45042</v>
      </c>
      <c r="D479">
        <v>51.32</v>
      </c>
      <c r="E479">
        <v>51.48</v>
      </c>
      <c r="F479">
        <v>51.47</v>
      </c>
      <c r="H479" s="2">
        <f t="shared" si="14"/>
        <v>3.1176929072485038E-3</v>
      </c>
      <c r="I479" s="18">
        <f>H479*'Portfolio Details'!$D$5</f>
        <v>6.2353858144970076E-4</v>
      </c>
      <c r="J479" s="2">
        <f t="shared" si="15"/>
        <v>1.4339029660184632E-2</v>
      </c>
      <c r="K479" s="18">
        <f>J479*'Portfolio Details'!$D$5</f>
        <v>2.8678059320369266E-3</v>
      </c>
    </row>
    <row r="480" spans="2:11" x14ac:dyDescent="0.35">
      <c r="B480" t="s">
        <v>5</v>
      </c>
      <c r="C480" s="1">
        <v>45043</v>
      </c>
      <c r="D480">
        <v>51.48</v>
      </c>
      <c r="E480">
        <v>51.47</v>
      </c>
      <c r="F480">
        <v>51.49</v>
      </c>
      <c r="H480" s="2">
        <f t="shared" si="14"/>
        <v>-1.9425019425012291E-4</v>
      </c>
      <c r="I480" s="18">
        <f>H480*'Portfolio Details'!$D$5</f>
        <v>-3.8850038850024586E-5</v>
      </c>
      <c r="J480" s="2">
        <f t="shared" si="15"/>
        <v>1.6045958795562587E-2</v>
      </c>
      <c r="K480" s="18">
        <f>J480*'Portfolio Details'!$D$5</f>
        <v>3.2091917591125178E-3</v>
      </c>
    </row>
    <row r="481" spans="2:11" x14ac:dyDescent="0.35">
      <c r="B481" t="s">
        <v>5</v>
      </c>
      <c r="C481" s="1">
        <v>45044</v>
      </c>
      <c r="D481">
        <v>51.47</v>
      </c>
      <c r="E481">
        <v>51.25</v>
      </c>
      <c r="F481">
        <v>51.27</v>
      </c>
      <c r="H481" s="2">
        <f t="shared" si="14"/>
        <v>-4.2743345638235342E-3</v>
      </c>
      <c r="I481" s="18">
        <f>H481*'Portfolio Details'!$D$5</f>
        <v>-8.5486691276470683E-4</v>
      </c>
      <c r="J481" s="2">
        <f t="shared" si="15"/>
        <v>2.4980015987210225E-2</v>
      </c>
      <c r="K481" s="18">
        <f>J481*'Portfolio Details'!$D$5</f>
        <v>4.9960031974420451E-3</v>
      </c>
    </row>
    <row r="482" spans="2:11" x14ac:dyDescent="0.35">
      <c r="B482" t="s">
        <v>5</v>
      </c>
      <c r="C482" s="1">
        <v>45048</v>
      </c>
      <c r="D482">
        <v>51.25</v>
      </c>
      <c r="E482">
        <v>51.31</v>
      </c>
      <c r="F482">
        <v>51.24</v>
      </c>
      <c r="H482" s="2">
        <f t="shared" si="14"/>
        <v>1.1707317073170742E-3</v>
      </c>
      <c r="I482" s="18">
        <f>H482*'Portfolio Details'!$D$5</f>
        <v>2.3414634146341485E-4</v>
      </c>
      <c r="J482" s="2">
        <f t="shared" si="15"/>
        <v>1.8467037331215241E-2</v>
      </c>
      <c r="K482" s="18">
        <f>J482*'Portfolio Details'!$D$5</f>
        <v>3.6934074662430486E-3</v>
      </c>
    </row>
    <row r="483" spans="2:11" x14ac:dyDescent="0.35">
      <c r="B483" t="s">
        <v>5</v>
      </c>
      <c r="C483" s="1">
        <v>45049</v>
      </c>
      <c r="D483">
        <v>51.31</v>
      </c>
      <c r="E483">
        <v>52.06</v>
      </c>
      <c r="F483">
        <v>52.01</v>
      </c>
      <c r="H483" s="2">
        <f t="shared" si="14"/>
        <v>1.4617033716624483E-2</v>
      </c>
      <c r="I483" s="18">
        <f>H483*'Portfolio Details'!$D$5</f>
        <v>2.9234067433248968E-3</v>
      </c>
      <c r="J483" s="2">
        <f t="shared" si="15"/>
        <v>7.0726915520629152E-3</v>
      </c>
      <c r="K483" s="18">
        <f>J483*'Portfolio Details'!$D$5</f>
        <v>1.4145383104125831E-3</v>
      </c>
    </row>
    <row r="484" spans="2:11" x14ac:dyDescent="0.35">
      <c r="B484" t="s">
        <v>5</v>
      </c>
      <c r="C484" s="1">
        <v>45050</v>
      </c>
      <c r="D484">
        <v>52.06</v>
      </c>
      <c r="E484">
        <v>52.51</v>
      </c>
      <c r="F484">
        <v>52.49</v>
      </c>
      <c r="H484" s="2">
        <f t="shared" si="14"/>
        <v>8.6438724548596468E-3</v>
      </c>
      <c r="I484" s="18">
        <f>H484*'Portfolio Details'!$D$5</f>
        <v>1.7287744909719295E-3</v>
      </c>
      <c r="J484" s="2">
        <f t="shared" si="15"/>
        <v>2.1230158730158655E-2</v>
      </c>
      <c r="K484" s="18">
        <f>J484*'Portfolio Details'!$D$5</f>
        <v>4.2460317460317311E-3</v>
      </c>
    </row>
    <row r="485" spans="2:11" x14ac:dyDescent="0.35">
      <c r="B485" t="s">
        <v>5</v>
      </c>
      <c r="C485" s="1">
        <v>45051</v>
      </c>
      <c r="D485">
        <v>52.51</v>
      </c>
      <c r="E485">
        <v>52.5</v>
      </c>
      <c r="F485">
        <v>52.69</v>
      </c>
      <c r="H485" s="2">
        <f t="shared" si="14"/>
        <v>-1.9043991620637524E-4</v>
      </c>
      <c r="I485" s="18">
        <f>H485*'Portfolio Details'!$D$5</f>
        <v>-3.808798324127505E-5</v>
      </c>
      <c r="J485" s="2">
        <f t="shared" si="15"/>
        <v>1.6663360444356456E-2</v>
      </c>
      <c r="K485" s="18">
        <f>J485*'Portfolio Details'!$D$5</f>
        <v>3.3326720888712915E-3</v>
      </c>
    </row>
    <row r="486" spans="2:11" x14ac:dyDescent="0.35">
      <c r="B486" t="s">
        <v>5</v>
      </c>
      <c r="C486" s="1">
        <v>45054</v>
      </c>
      <c r="D486">
        <v>52.5</v>
      </c>
      <c r="E486">
        <v>52.17</v>
      </c>
      <c r="F486">
        <v>52.15</v>
      </c>
      <c r="H486" s="2">
        <f t="shared" si="14"/>
        <v>-6.2857142857142279E-3</v>
      </c>
      <c r="I486" s="18">
        <f>H486*'Portfolio Details'!$D$5</f>
        <v>-1.2571428571428456E-3</v>
      </c>
      <c r="J486" s="2">
        <f t="shared" si="15"/>
        <v>1.1047543894259215E-2</v>
      </c>
      <c r="K486" s="18">
        <f>J486*'Portfolio Details'!$D$5</f>
        <v>2.209508778851843E-3</v>
      </c>
    </row>
    <row r="487" spans="2:11" x14ac:dyDescent="0.35">
      <c r="B487" t="s">
        <v>5</v>
      </c>
      <c r="C487" s="1">
        <v>45055</v>
      </c>
      <c r="D487">
        <v>52.17</v>
      </c>
      <c r="E487">
        <v>52.37</v>
      </c>
      <c r="F487">
        <v>52.31</v>
      </c>
      <c r="H487" s="2">
        <f t="shared" si="14"/>
        <v>3.8336208548974682E-3</v>
      </c>
      <c r="I487" s="18">
        <f>H487*'Portfolio Details'!$D$5</f>
        <v>7.6672417097949368E-4</v>
      </c>
      <c r="J487" s="2">
        <f t="shared" si="15"/>
        <v>3.5245741139611209E-3</v>
      </c>
      <c r="K487" s="18">
        <f>J487*'Portfolio Details'!$D$5</f>
        <v>7.0491482279222417E-4</v>
      </c>
    </row>
    <row r="488" spans="2:11" x14ac:dyDescent="0.35">
      <c r="B488" t="s">
        <v>5</v>
      </c>
      <c r="C488" s="1">
        <v>45056</v>
      </c>
      <c r="D488">
        <v>52.37</v>
      </c>
      <c r="E488">
        <v>52.43</v>
      </c>
      <c r="F488">
        <v>52.43</v>
      </c>
      <c r="H488" s="2">
        <f t="shared" si="14"/>
        <v>1.145694099675465E-3</v>
      </c>
      <c r="I488" s="18">
        <f>H488*'Portfolio Details'!$D$5</f>
        <v>2.2913881993509301E-4</v>
      </c>
      <c r="J488" s="2">
        <f t="shared" si="15"/>
        <v>2.4803149606299257E-2</v>
      </c>
      <c r="K488" s="18">
        <f>J488*'Portfolio Details'!$D$5</f>
        <v>4.9606299212598516E-3</v>
      </c>
    </row>
    <row r="489" spans="2:11" x14ac:dyDescent="0.35">
      <c r="B489" t="s">
        <v>5</v>
      </c>
      <c r="C489" s="1">
        <v>45057</v>
      </c>
      <c r="D489">
        <v>52.43</v>
      </c>
      <c r="E489">
        <v>52.37</v>
      </c>
      <c r="F489">
        <v>52.39</v>
      </c>
      <c r="H489" s="2">
        <f t="shared" si="14"/>
        <v>-1.1443829868396094E-3</v>
      </c>
      <c r="I489" s="18">
        <f>H489*'Portfolio Details'!$D$5</f>
        <v>-2.2887659736792187E-4</v>
      </c>
      <c r="J489" s="2">
        <f t="shared" si="15"/>
        <v>1.2340917855765632E-2</v>
      </c>
      <c r="K489" s="18">
        <f>J489*'Portfolio Details'!$D$5</f>
        <v>2.4681835711531266E-3</v>
      </c>
    </row>
    <row r="490" spans="2:11" x14ac:dyDescent="0.35">
      <c r="B490" t="s">
        <v>5</v>
      </c>
      <c r="C490" s="1">
        <v>45058</v>
      </c>
      <c r="D490">
        <v>52.37</v>
      </c>
      <c r="E490">
        <v>51.91</v>
      </c>
      <c r="F490">
        <v>52.01</v>
      </c>
      <c r="H490" s="2">
        <f t="shared" si="14"/>
        <v>-8.7836547641779728E-3</v>
      </c>
      <c r="I490" s="18">
        <f>H490*'Portfolio Details'!$D$5</f>
        <v>-1.7567309528355947E-3</v>
      </c>
      <c r="J490" s="2">
        <f t="shared" si="15"/>
        <v>1.3317892298783995E-2</v>
      </c>
      <c r="K490" s="18">
        <f>J490*'Portfolio Details'!$D$5</f>
        <v>2.6635784597567993E-3</v>
      </c>
    </row>
    <row r="491" spans="2:11" x14ac:dyDescent="0.35">
      <c r="B491" t="s">
        <v>5</v>
      </c>
      <c r="C491" s="1">
        <v>45061</v>
      </c>
      <c r="D491">
        <v>51.91</v>
      </c>
      <c r="E491">
        <v>52.28</v>
      </c>
      <c r="F491">
        <v>52.27</v>
      </c>
      <c r="H491" s="2">
        <f t="shared" si="14"/>
        <v>7.1277210556732751E-3</v>
      </c>
      <c r="I491" s="18">
        <f>H491*'Portfolio Details'!$D$5</f>
        <v>1.4255442111346551E-3</v>
      </c>
      <c r="J491" s="2">
        <f t="shared" si="15"/>
        <v>2.043596730245234E-2</v>
      </c>
      <c r="K491" s="18">
        <f>J491*'Portfolio Details'!$D$5</f>
        <v>4.0871934604904681E-3</v>
      </c>
    </row>
    <row r="492" spans="2:11" x14ac:dyDescent="0.35">
      <c r="B492" t="s">
        <v>5</v>
      </c>
      <c r="C492" s="1">
        <v>45062</v>
      </c>
      <c r="D492">
        <v>52.28</v>
      </c>
      <c r="E492">
        <v>52.05</v>
      </c>
      <c r="F492">
        <v>52.1</v>
      </c>
      <c r="H492" s="2">
        <f t="shared" si="14"/>
        <v>-4.3993879112471657E-3</v>
      </c>
      <c r="I492" s="18">
        <f>H492*'Portfolio Details'!$D$5</f>
        <v>-8.7987758224943318E-4</v>
      </c>
      <c r="J492" s="2">
        <f t="shared" si="15"/>
        <v>1.5906886517943697E-2</v>
      </c>
      <c r="K492" s="18">
        <f>J492*'Portfolio Details'!$D$5</f>
        <v>3.1813773035887396E-3</v>
      </c>
    </row>
    <row r="493" spans="2:11" x14ac:dyDescent="0.35">
      <c r="B493" t="s">
        <v>5</v>
      </c>
      <c r="C493" s="1">
        <v>45063</v>
      </c>
      <c r="D493">
        <v>52.05</v>
      </c>
      <c r="E493">
        <v>51.62</v>
      </c>
      <c r="F493">
        <v>51.65</v>
      </c>
      <c r="H493" s="2">
        <f t="shared" si="14"/>
        <v>-8.2612872238232438E-3</v>
      </c>
      <c r="I493" s="18">
        <f>H493*'Portfolio Details'!$D$5</f>
        <v>-1.6522574447646488E-3</v>
      </c>
      <c r="J493" s="2">
        <f t="shared" si="15"/>
        <v>3.6736272235111667E-3</v>
      </c>
      <c r="K493" s="18">
        <f>J493*'Portfolio Details'!$D$5</f>
        <v>7.3472544470223335E-4</v>
      </c>
    </row>
    <row r="494" spans="2:11" x14ac:dyDescent="0.35">
      <c r="B494" t="s">
        <v>5</v>
      </c>
      <c r="C494" s="1">
        <v>45064</v>
      </c>
      <c r="D494">
        <v>51.62</v>
      </c>
      <c r="E494">
        <v>51.59</v>
      </c>
      <c r="F494">
        <v>51.52</v>
      </c>
      <c r="H494" s="2">
        <f t="shared" si="14"/>
        <v>-5.8117008911262591E-4</v>
      </c>
      <c r="I494" s="18">
        <f>H494*'Portfolio Details'!$D$5</f>
        <v>-1.1623401782252519E-4</v>
      </c>
      <c r="J494" s="2">
        <f t="shared" si="15"/>
        <v>-5.7758952637665395E-4</v>
      </c>
      <c r="K494" s="18">
        <f>J494*'Portfolio Details'!$D$5</f>
        <v>-1.155179052753308E-4</v>
      </c>
    </row>
    <row r="495" spans="2:11" x14ac:dyDescent="0.35">
      <c r="B495" t="s">
        <v>5</v>
      </c>
      <c r="C495" s="1">
        <v>45065</v>
      </c>
      <c r="D495">
        <v>51.59</v>
      </c>
      <c r="E495">
        <v>51.44</v>
      </c>
      <c r="F495">
        <v>51.39</v>
      </c>
      <c r="H495" s="2">
        <f t="shared" si="14"/>
        <v>-2.9075402209731704E-3</v>
      </c>
      <c r="I495" s="18">
        <f>H495*'Portfolio Details'!$D$5</f>
        <v>-5.8150804419463407E-4</v>
      </c>
      <c r="J495" s="2">
        <f t="shared" si="15"/>
        <v>-1.547388781431458E-3</v>
      </c>
      <c r="K495" s="18">
        <f>J495*'Portfolio Details'!$D$5</f>
        <v>-3.0947775628629163E-4</v>
      </c>
    </row>
    <row r="496" spans="2:11" x14ac:dyDescent="0.35">
      <c r="B496" t="s">
        <v>5</v>
      </c>
      <c r="C496" s="1">
        <v>45068</v>
      </c>
      <c r="D496">
        <v>51.44</v>
      </c>
      <c r="E496">
        <v>51.98</v>
      </c>
      <c r="F496">
        <v>51.86</v>
      </c>
      <c r="H496" s="2">
        <f t="shared" si="14"/>
        <v>1.0497667185070059E-2</v>
      </c>
      <c r="I496" s="18">
        <f>H496*'Portfolio Details'!$D$5</f>
        <v>2.099533437014012E-3</v>
      </c>
      <c r="J496" s="2">
        <f t="shared" si="15"/>
        <v>1.3586956521738358E-3</v>
      </c>
      <c r="K496" s="18">
        <f>J496*'Portfolio Details'!$D$5</f>
        <v>2.7173913043476716E-4</v>
      </c>
    </row>
    <row r="497" spans="2:11" x14ac:dyDescent="0.35">
      <c r="B497" t="s">
        <v>5</v>
      </c>
      <c r="C497" s="1">
        <v>45069</v>
      </c>
      <c r="D497">
        <v>51.98</v>
      </c>
      <c r="E497">
        <v>51.43</v>
      </c>
      <c r="F497">
        <v>51.47</v>
      </c>
      <c r="H497" s="2">
        <f t="shared" si="14"/>
        <v>-1.0580992689495861E-2</v>
      </c>
      <c r="I497" s="18">
        <f>H497*'Portfolio Details'!$D$5</f>
        <v>-2.1161985378991724E-3</v>
      </c>
      <c r="J497" s="2">
        <f t="shared" si="15"/>
        <v>6.259780907668322E-3</v>
      </c>
      <c r="K497" s="18">
        <f>J497*'Portfolio Details'!$D$5</f>
        <v>1.2519561815336644E-3</v>
      </c>
    </row>
    <row r="498" spans="2:11" x14ac:dyDescent="0.35">
      <c r="B498" t="s">
        <v>5</v>
      </c>
      <c r="C498" s="1">
        <v>45070</v>
      </c>
      <c r="D498">
        <v>51.43</v>
      </c>
      <c r="E498">
        <v>51.75</v>
      </c>
      <c r="F498">
        <v>51.75</v>
      </c>
      <c r="H498" s="2">
        <f t="shared" si="14"/>
        <v>6.2220493875169147E-3</v>
      </c>
      <c r="I498" s="18">
        <f>H498*'Portfolio Details'!$D$5</f>
        <v>1.244409877503383E-3</v>
      </c>
      <c r="J498" s="2">
        <f t="shared" si="15"/>
        <v>-3.8729666924864903E-3</v>
      </c>
      <c r="K498" s="18">
        <f>J498*'Portfolio Details'!$D$5</f>
        <v>-7.7459333849729808E-4</v>
      </c>
    </row>
    <row r="499" spans="2:11" x14ac:dyDescent="0.35">
      <c r="B499" t="s">
        <v>5</v>
      </c>
      <c r="C499" s="1">
        <v>45071</v>
      </c>
      <c r="D499">
        <v>51.75</v>
      </c>
      <c r="E499">
        <v>51.45</v>
      </c>
      <c r="F499">
        <v>51.37</v>
      </c>
      <c r="H499" s="2">
        <f t="shared" si="14"/>
        <v>-5.7971014492752548E-3</v>
      </c>
      <c r="I499" s="18">
        <f>H499*'Portfolio Details'!$D$5</f>
        <v>-1.159420289855051E-3</v>
      </c>
      <c r="J499" s="2">
        <f t="shared" si="15"/>
        <v>2.924546695262098E-3</v>
      </c>
      <c r="K499" s="18">
        <f>J499*'Portfolio Details'!$D$5</f>
        <v>5.849093390524196E-4</v>
      </c>
    </row>
    <row r="500" spans="2:11" x14ac:dyDescent="0.35">
      <c r="B500" t="s">
        <v>5</v>
      </c>
      <c r="C500" s="1">
        <v>45072</v>
      </c>
      <c r="D500">
        <v>51.45</v>
      </c>
      <c r="E500">
        <v>51.33</v>
      </c>
      <c r="F500">
        <v>51.26</v>
      </c>
      <c r="H500" s="2">
        <f t="shared" si="14"/>
        <v>-2.3323615160351086E-3</v>
      </c>
      <c r="I500" s="18">
        <f>H500*'Portfolio Details'!$D$5</f>
        <v>-4.6647230320702172E-4</v>
      </c>
      <c r="J500" s="2">
        <f t="shared" si="15"/>
        <v>9.5591104174794772E-3</v>
      </c>
      <c r="K500" s="18">
        <f>J500*'Portfolio Details'!$D$5</f>
        <v>1.9118220834958956E-3</v>
      </c>
    </row>
    <row r="501" spans="2:11" x14ac:dyDescent="0.35">
      <c r="B501" t="s">
        <v>5</v>
      </c>
      <c r="C501" s="1">
        <v>45075</v>
      </c>
      <c r="D501">
        <v>51.33</v>
      </c>
      <c r="E501">
        <v>51.18</v>
      </c>
      <c r="F501">
        <v>51.18</v>
      </c>
      <c r="H501" s="2">
        <f t="shared" si="14"/>
        <v>-2.9222676797194813E-3</v>
      </c>
      <c r="I501" s="18">
        <f>H501*'Portfolio Details'!$D$5</f>
        <v>-5.8445353594389633E-4</v>
      </c>
      <c r="J501" s="2">
        <f t="shared" si="15"/>
        <v>2.5331254871394648E-3</v>
      </c>
      <c r="K501" s="18">
        <f>J501*'Portfolio Details'!$D$5</f>
        <v>5.0662509742789303E-4</v>
      </c>
    </row>
    <row r="502" spans="2:11" x14ac:dyDescent="0.35">
      <c r="B502" t="s">
        <v>5</v>
      </c>
      <c r="C502" s="1">
        <v>45076</v>
      </c>
      <c r="D502">
        <v>51.18</v>
      </c>
      <c r="E502">
        <v>51.14</v>
      </c>
      <c r="F502">
        <v>51.1</v>
      </c>
      <c r="H502" s="2">
        <f t="shared" si="14"/>
        <v>-7.815552950370952E-4</v>
      </c>
      <c r="I502" s="18">
        <f>H502*'Portfolio Details'!$D$5</f>
        <v>-1.5631105900741906E-4</v>
      </c>
      <c r="J502" s="2">
        <f t="shared" si="15"/>
        <v>-2.9137529137528428E-3</v>
      </c>
      <c r="K502" s="18">
        <f>J502*'Portfolio Details'!$D$5</f>
        <v>-5.8275058275056855E-4</v>
      </c>
    </row>
    <row r="503" spans="2:11" x14ac:dyDescent="0.35">
      <c r="B503" t="s">
        <v>5</v>
      </c>
      <c r="C503" s="1">
        <v>45077</v>
      </c>
      <c r="D503">
        <v>51.14</v>
      </c>
      <c r="E503">
        <v>51.13</v>
      </c>
      <c r="F503">
        <v>51.3</v>
      </c>
      <c r="H503" s="2">
        <f t="shared" si="14"/>
        <v>-1.9554165037150018E-4</v>
      </c>
      <c r="I503" s="18">
        <f>H503*'Portfolio Details'!$D$5</f>
        <v>-3.9108330074300038E-5</v>
      </c>
      <c r="J503" s="2">
        <f t="shared" si="15"/>
        <v>-2.720031086069552E-3</v>
      </c>
      <c r="K503" s="18">
        <f>J503*'Portfolio Details'!$D$5</f>
        <v>-5.4400621721391047E-4</v>
      </c>
    </row>
    <row r="504" spans="2:11" x14ac:dyDescent="0.35">
      <c r="B504" t="s">
        <v>5</v>
      </c>
      <c r="C504" s="1">
        <v>45078</v>
      </c>
      <c r="D504">
        <v>51.13</v>
      </c>
      <c r="E504">
        <v>50.99</v>
      </c>
      <c r="F504">
        <v>51.08</v>
      </c>
      <c r="H504" s="2">
        <f t="shared" si="14"/>
        <v>-2.7381185214160331E-3</v>
      </c>
      <c r="I504" s="18">
        <f>H504*'Portfolio Details'!$D$5</f>
        <v>-5.4762370428320664E-4</v>
      </c>
      <c r="J504" s="2">
        <f t="shared" si="15"/>
        <v>1.5609756097560989E-3</v>
      </c>
      <c r="K504" s="18">
        <f>J504*'Portfolio Details'!$D$5</f>
        <v>3.1219512195121982E-4</v>
      </c>
    </row>
    <row r="505" spans="2:11" x14ac:dyDescent="0.35">
      <c r="B505" t="s">
        <v>5</v>
      </c>
      <c r="C505" s="1">
        <v>45079</v>
      </c>
      <c r="D505">
        <v>50.99</v>
      </c>
      <c r="E505">
        <v>51.32</v>
      </c>
      <c r="F505">
        <v>51.32</v>
      </c>
      <c r="H505" s="2">
        <f t="shared" si="14"/>
        <v>6.4718572269071295E-3</v>
      </c>
      <c r="I505" s="18">
        <f>H505*'Portfolio Details'!$D$5</f>
        <v>1.2943714453814261E-3</v>
      </c>
      <c r="J505" s="2">
        <f t="shared" si="15"/>
        <v>1.9489378288839454E-4</v>
      </c>
      <c r="K505" s="18">
        <f>J505*'Portfolio Details'!$D$5</f>
        <v>3.8978756577678909E-5</v>
      </c>
    </row>
    <row r="506" spans="2:11" x14ac:dyDescent="0.35">
      <c r="B506" t="s">
        <v>5</v>
      </c>
      <c r="C506" s="1">
        <v>45082</v>
      </c>
      <c r="D506">
        <v>51.32</v>
      </c>
      <c r="E506">
        <v>50.72</v>
      </c>
      <c r="F506">
        <v>50.79</v>
      </c>
      <c r="H506" s="2">
        <f t="shared" si="14"/>
        <v>-1.1691348402182444E-2</v>
      </c>
      <c r="I506" s="18">
        <f>H506*'Portfolio Details'!$D$5</f>
        <v>-2.3382696804364889E-3</v>
      </c>
      <c r="J506" s="2">
        <f t="shared" si="15"/>
        <v>-1.4214368036880587E-2</v>
      </c>
      <c r="K506" s="18">
        <f>J506*'Portfolio Details'!$D$5</f>
        <v>-2.8428736073761174E-3</v>
      </c>
    </row>
    <row r="507" spans="2:11" x14ac:dyDescent="0.35">
      <c r="B507" t="s">
        <v>5</v>
      </c>
      <c r="C507" s="1">
        <v>45083</v>
      </c>
      <c r="D507">
        <v>50.72</v>
      </c>
      <c r="E507">
        <v>51.07</v>
      </c>
      <c r="F507">
        <v>51.05</v>
      </c>
      <c r="H507" s="2">
        <f t="shared" si="14"/>
        <v>6.900630914826511E-3</v>
      </c>
      <c r="I507" s="18">
        <f>H507*'Portfolio Details'!$D$5</f>
        <v>1.3801261829653024E-3</v>
      </c>
      <c r="J507" s="2">
        <f t="shared" si="15"/>
        <v>-2.2662350028565981E-2</v>
      </c>
      <c r="K507" s="18">
        <f>J507*'Portfolio Details'!$D$5</f>
        <v>-4.5324700057131967E-3</v>
      </c>
    </row>
    <row r="508" spans="2:11" x14ac:dyDescent="0.35">
      <c r="B508" t="s">
        <v>5</v>
      </c>
      <c r="C508" s="1">
        <v>45084</v>
      </c>
      <c r="D508">
        <v>51.07</v>
      </c>
      <c r="E508">
        <v>50.99</v>
      </c>
      <c r="F508">
        <v>51</v>
      </c>
      <c r="H508" s="2">
        <f t="shared" si="14"/>
        <v>-1.5664773839827451E-3</v>
      </c>
      <c r="I508" s="18">
        <f>H508*'Portfolio Details'!$D$5</f>
        <v>-3.1329547679654902E-4</v>
      </c>
      <c r="J508" s="2">
        <f t="shared" si="15"/>
        <v>-3.3904761904761882E-2</v>
      </c>
      <c r="K508" s="18">
        <f>J508*'Portfolio Details'!$D$5</f>
        <v>-6.7809523809523771E-3</v>
      </c>
    </row>
    <row r="509" spans="2:11" x14ac:dyDescent="0.35">
      <c r="B509" t="s">
        <v>5</v>
      </c>
      <c r="C509" s="1">
        <v>45085</v>
      </c>
      <c r="D509">
        <v>50.99</v>
      </c>
      <c r="E509">
        <v>50.7</v>
      </c>
      <c r="F509">
        <v>50.74</v>
      </c>
      <c r="H509" s="2">
        <f t="shared" si="14"/>
        <v>-5.6873896842517535E-3</v>
      </c>
      <c r="I509" s="18">
        <f>H509*'Portfolio Details'!$D$5</f>
        <v>-1.1374779368503508E-3</v>
      </c>
      <c r="J509" s="2">
        <f t="shared" si="15"/>
        <v>-2.8177113283496258E-2</v>
      </c>
      <c r="K509" s="18">
        <f>J509*'Portfolio Details'!$D$5</f>
        <v>-5.6354226566992516E-3</v>
      </c>
    </row>
    <row r="510" spans="2:11" x14ac:dyDescent="0.35">
      <c r="B510" t="s">
        <v>5</v>
      </c>
      <c r="C510" s="1">
        <v>45086</v>
      </c>
      <c r="D510">
        <v>50.7</v>
      </c>
      <c r="E510">
        <v>50.96</v>
      </c>
      <c r="F510">
        <v>50.96</v>
      </c>
      <c r="H510" s="2">
        <f t="shared" si="14"/>
        <v>5.12820512820511E-3</v>
      </c>
      <c r="I510" s="18">
        <f>H510*'Portfolio Details'!$D$5</f>
        <v>1.025641025641022E-3</v>
      </c>
      <c r="J510" s="2">
        <f t="shared" si="15"/>
        <v>-2.692381134237154E-2</v>
      </c>
      <c r="K510" s="18">
        <f>J510*'Portfolio Details'!$D$5</f>
        <v>-5.3847622684743083E-3</v>
      </c>
    </row>
    <row r="511" spans="2:11" x14ac:dyDescent="0.35">
      <c r="B511" t="s">
        <v>5</v>
      </c>
      <c r="C511" s="1">
        <v>45089</v>
      </c>
      <c r="D511">
        <v>50.96</v>
      </c>
      <c r="E511">
        <v>50.93</v>
      </c>
      <c r="F511">
        <v>50.9</v>
      </c>
      <c r="H511" s="2">
        <f t="shared" si="14"/>
        <v>-5.8869701726849133E-4</v>
      </c>
      <c r="I511" s="18">
        <f>H511*'Portfolio Details'!$D$5</f>
        <v>-1.1773940345369827E-4</v>
      </c>
      <c r="J511" s="2">
        <f t="shared" si="15"/>
        <v>-2.8037383177570097E-2</v>
      </c>
      <c r="K511" s="18">
        <f>J511*'Portfolio Details'!$D$5</f>
        <v>-5.60747663551402E-3</v>
      </c>
    </row>
    <row r="512" spans="2:11" x14ac:dyDescent="0.35">
      <c r="B512" t="s">
        <v>5</v>
      </c>
      <c r="C512" s="1">
        <v>45090</v>
      </c>
      <c r="D512">
        <v>50.93</v>
      </c>
      <c r="E512">
        <v>50.89</v>
      </c>
      <c r="F512">
        <v>50.88</v>
      </c>
      <c r="H512" s="2">
        <f t="shared" si="14"/>
        <v>-7.853917141174005E-4</v>
      </c>
      <c r="I512" s="18">
        <f>H512*'Portfolio Details'!$D$5</f>
        <v>-1.5707834282348011E-4</v>
      </c>
      <c r="J512" s="2">
        <f t="shared" si="15"/>
        <v>-2.692381134237154E-2</v>
      </c>
      <c r="K512" s="18">
        <f>J512*'Portfolio Details'!$D$5</f>
        <v>-5.3847622684743083E-3</v>
      </c>
    </row>
    <row r="513" spans="2:11" x14ac:dyDescent="0.35">
      <c r="B513" t="s">
        <v>5</v>
      </c>
      <c r="C513" s="1">
        <v>45091</v>
      </c>
      <c r="D513">
        <v>50.89</v>
      </c>
      <c r="E513">
        <v>50.56</v>
      </c>
      <c r="F513">
        <v>50.58</v>
      </c>
      <c r="H513" s="2">
        <f t="shared" si="14"/>
        <v>-6.4845745726075377E-3</v>
      </c>
      <c r="I513" s="18">
        <f>H513*'Portfolio Details'!$D$5</f>
        <v>-1.2969149145215077E-3</v>
      </c>
      <c r="J513" s="2">
        <f t="shared" si="15"/>
        <v>-1.8878828742053488E-2</v>
      </c>
      <c r="K513" s="18">
        <f>J513*'Portfolio Details'!$D$5</f>
        <v>-3.7757657484106979E-3</v>
      </c>
    </row>
    <row r="514" spans="2:11" x14ac:dyDescent="0.35">
      <c r="B514" t="s">
        <v>5</v>
      </c>
      <c r="C514" s="1">
        <v>45092</v>
      </c>
      <c r="D514">
        <v>50.56</v>
      </c>
      <c r="E514">
        <v>50.16</v>
      </c>
      <c r="F514">
        <v>50.21</v>
      </c>
      <c r="H514" s="2">
        <f t="shared" si="14"/>
        <v>-7.9113924050634443E-3</v>
      </c>
      <c r="I514" s="18">
        <f>H514*'Portfolio Details'!$D$5</f>
        <v>-1.582278481012689E-3</v>
      </c>
      <c r="J514" s="2">
        <f t="shared" si="15"/>
        <v>-4.0550879877582324E-2</v>
      </c>
      <c r="K514" s="18">
        <f>J514*'Portfolio Details'!$D$5</f>
        <v>-8.1101759755164652E-3</v>
      </c>
    </row>
    <row r="515" spans="2:11" x14ac:dyDescent="0.35">
      <c r="B515" t="s">
        <v>5</v>
      </c>
      <c r="C515" s="1">
        <v>45093</v>
      </c>
      <c r="D515">
        <v>50.16</v>
      </c>
      <c r="E515">
        <v>50.66</v>
      </c>
      <c r="F515">
        <v>50.58</v>
      </c>
      <c r="H515" s="2">
        <f t="shared" ref="H515:H578" si="16">E515/D515-1</f>
        <v>9.9681020733652925E-3</v>
      </c>
      <c r="I515" s="18">
        <f>H515*'Portfolio Details'!$D$5</f>
        <v>1.9936204146730587E-3</v>
      </c>
      <c r="J515" s="2">
        <f t="shared" si="15"/>
        <v>-2.6705091258405367E-2</v>
      </c>
      <c r="K515" s="18">
        <f>J515*'Portfolio Details'!$D$5</f>
        <v>-5.3410182516810739E-3</v>
      </c>
    </row>
    <row r="516" spans="2:11" x14ac:dyDescent="0.35">
      <c r="B516" t="s">
        <v>5</v>
      </c>
      <c r="C516" s="1">
        <v>45096</v>
      </c>
      <c r="D516">
        <v>50.66</v>
      </c>
      <c r="E516">
        <v>50.53</v>
      </c>
      <c r="F516">
        <v>50.54</v>
      </c>
      <c r="H516" s="2">
        <f t="shared" si="16"/>
        <v>-2.5661271219896697E-3</v>
      </c>
      <c r="I516" s="18">
        <f>H516*'Portfolio Details'!$D$5</f>
        <v>-5.1322542439793397E-4</v>
      </c>
      <c r="J516" s="2">
        <f t="shared" si="15"/>
        <v>-1.8597442851607915E-2</v>
      </c>
      <c r="K516" s="18">
        <f>J516*'Portfolio Details'!$D$5</f>
        <v>-3.7194885703215833E-3</v>
      </c>
    </row>
    <row r="517" spans="2:11" x14ac:dyDescent="0.35">
      <c r="B517" t="s">
        <v>5</v>
      </c>
      <c r="C517" s="1">
        <v>45097</v>
      </c>
      <c r="D517">
        <v>50.53</v>
      </c>
      <c r="E517">
        <v>50.49</v>
      </c>
      <c r="F517">
        <v>50.47</v>
      </c>
      <c r="H517" s="2">
        <f t="shared" si="16"/>
        <v>-7.9160894518104374E-4</v>
      </c>
      <c r="I517" s="18">
        <f>H517*'Portfolio Details'!$D$5</f>
        <v>-1.5832178903620877E-4</v>
      </c>
      <c r="J517" s="2">
        <f t="shared" si="15"/>
        <v>-1.8026749370033124E-2</v>
      </c>
      <c r="K517" s="18">
        <f>J517*'Portfolio Details'!$D$5</f>
        <v>-3.6053498740066248E-3</v>
      </c>
    </row>
    <row r="518" spans="2:11" x14ac:dyDescent="0.35">
      <c r="B518" t="s">
        <v>5</v>
      </c>
      <c r="C518" s="1">
        <v>45098</v>
      </c>
      <c r="D518">
        <v>50.49</v>
      </c>
      <c r="E518">
        <v>50.09</v>
      </c>
      <c r="F518">
        <v>50.14</v>
      </c>
      <c r="H518" s="2">
        <f t="shared" si="16"/>
        <v>-7.9223608635372589E-3</v>
      </c>
      <c r="I518" s="18">
        <f>H518*'Portfolio Details'!$D$5</f>
        <v>-1.5844721727074518E-3</v>
      </c>
      <c r="J518" s="2">
        <f t="shared" si="15"/>
        <v>-1.7690513219284498E-2</v>
      </c>
      <c r="K518" s="18">
        <f>J518*'Portfolio Details'!$D$5</f>
        <v>-3.5381026438568997E-3</v>
      </c>
    </row>
    <row r="519" spans="2:11" x14ac:dyDescent="0.35">
      <c r="B519" t="s">
        <v>5</v>
      </c>
      <c r="C519" s="1">
        <v>45099</v>
      </c>
      <c r="D519">
        <v>50.09</v>
      </c>
      <c r="E519">
        <v>49.86</v>
      </c>
      <c r="F519">
        <v>49.95</v>
      </c>
      <c r="H519" s="2">
        <f t="shared" si="16"/>
        <v>-4.5917348772210875E-3</v>
      </c>
      <c r="I519" s="18">
        <f>H519*'Portfolio Details'!$D$5</f>
        <v>-9.1834697544421759E-4</v>
      </c>
      <c r="J519" s="2">
        <f t="shared" si="15"/>
        <v>-4.0784917275875299E-2</v>
      </c>
      <c r="K519" s="18">
        <f>J519*'Portfolio Details'!$D$5</f>
        <v>-8.1569834551750604E-3</v>
      </c>
    </row>
    <row r="520" spans="2:11" x14ac:dyDescent="0.35">
      <c r="B520" t="s">
        <v>5</v>
      </c>
      <c r="C520" s="1">
        <v>45100</v>
      </c>
      <c r="D520">
        <v>49.86</v>
      </c>
      <c r="E520">
        <v>49.75</v>
      </c>
      <c r="F520">
        <v>49.71</v>
      </c>
      <c r="H520" s="2">
        <f t="shared" si="16"/>
        <v>-2.206177296430023E-3</v>
      </c>
      <c r="I520" s="18">
        <f>H520*'Portfolio Details'!$D$5</f>
        <v>-4.4123545928600463E-4</v>
      </c>
      <c r="J520" s="2">
        <f t="shared" si="15"/>
        <v>-3.2665759284464357E-2</v>
      </c>
      <c r="K520" s="18">
        <f>J520*'Portfolio Details'!$D$5</f>
        <v>-6.5331518568928718E-3</v>
      </c>
    </row>
    <row r="521" spans="2:11" x14ac:dyDescent="0.35">
      <c r="B521" t="s">
        <v>5</v>
      </c>
      <c r="C521" s="1">
        <v>45103</v>
      </c>
      <c r="D521">
        <v>49.75</v>
      </c>
      <c r="E521">
        <v>49.99</v>
      </c>
      <c r="F521">
        <v>49.93</v>
      </c>
      <c r="H521" s="2">
        <f t="shared" si="16"/>
        <v>4.8241206030150696E-3</v>
      </c>
      <c r="I521" s="18">
        <f>H521*'Portfolio Details'!$D$5</f>
        <v>9.6482412060301399E-4</v>
      </c>
      <c r="J521" s="2">
        <f t="shared" si="15"/>
        <v>-3.8647342995169032E-2</v>
      </c>
      <c r="K521" s="18">
        <f>J521*'Portfolio Details'!$D$5</f>
        <v>-7.7294685990338067E-3</v>
      </c>
    </row>
    <row r="522" spans="2:11" x14ac:dyDescent="0.35">
      <c r="B522" t="s">
        <v>5</v>
      </c>
      <c r="C522" s="1">
        <v>45104</v>
      </c>
      <c r="D522">
        <v>49.99</v>
      </c>
      <c r="E522">
        <v>49.8</v>
      </c>
      <c r="F522">
        <v>49.87</v>
      </c>
      <c r="H522" s="2">
        <f t="shared" si="16"/>
        <v>-3.8007601520304579E-3</v>
      </c>
      <c r="I522" s="18">
        <f>H522*'Portfolio Details'!$D$5</f>
        <v>-7.6015203040609165E-4</v>
      </c>
      <c r="J522" s="2">
        <f t="shared" si="15"/>
        <v>-3.3041788143828965E-2</v>
      </c>
      <c r="K522" s="18">
        <f>J522*'Portfolio Details'!$D$5</f>
        <v>-6.6083576287657934E-3</v>
      </c>
    </row>
    <row r="523" spans="2:11" x14ac:dyDescent="0.35">
      <c r="B523" t="s">
        <v>5</v>
      </c>
      <c r="C523" s="1">
        <v>45105</v>
      </c>
      <c r="D523">
        <v>49.8</v>
      </c>
      <c r="E523">
        <v>49.55</v>
      </c>
      <c r="F523">
        <v>49.58</v>
      </c>
      <c r="H523" s="2">
        <f t="shared" si="16"/>
        <v>-5.020080321285092E-3</v>
      </c>
      <c r="I523" s="18">
        <f>H523*'Portfolio Details'!$D$5</f>
        <v>-1.0040160642570185E-3</v>
      </c>
      <c r="J523" s="2">
        <f t="shared" si="15"/>
        <v>-2.61055912721605E-2</v>
      </c>
      <c r="K523" s="18">
        <f>J523*'Portfolio Details'!$D$5</f>
        <v>-5.2211182544321007E-3</v>
      </c>
    </row>
    <row r="524" spans="2:11" x14ac:dyDescent="0.35">
      <c r="B524" t="s">
        <v>5</v>
      </c>
      <c r="C524" s="1">
        <v>45107</v>
      </c>
      <c r="D524">
        <v>49.55</v>
      </c>
      <c r="E524">
        <v>49.31</v>
      </c>
      <c r="F524">
        <v>49.4</v>
      </c>
      <c r="H524" s="2">
        <f t="shared" si="16"/>
        <v>-4.8435923309787521E-3</v>
      </c>
      <c r="I524" s="18">
        <f>H524*'Portfolio Details'!$D$5</f>
        <v>-9.6871846619575044E-4</v>
      </c>
      <c r="J524" s="2">
        <f t="shared" si="15"/>
        <v>-3.1848378272762878E-2</v>
      </c>
      <c r="K524" s="18">
        <f>J524*'Portfolio Details'!$D$5</f>
        <v>-6.3696756545525762E-3</v>
      </c>
    </row>
    <row r="525" spans="2:11" x14ac:dyDescent="0.35">
      <c r="B525" t="s">
        <v>5</v>
      </c>
      <c r="C525" s="1">
        <v>45110</v>
      </c>
      <c r="D525">
        <v>49.31</v>
      </c>
      <c r="E525">
        <v>49.56</v>
      </c>
      <c r="F525">
        <v>49.59</v>
      </c>
      <c r="H525" s="2">
        <f t="shared" si="16"/>
        <v>5.0699655242343322E-3</v>
      </c>
      <c r="I525" s="18">
        <f>H525*'Portfolio Details'!$D$5</f>
        <v>1.0139931048468666E-3</v>
      </c>
      <c r="J525" s="2">
        <f t="shared" si="15"/>
        <v>-3.578412201798975E-2</v>
      </c>
      <c r="K525" s="18">
        <f>J525*'Portfolio Details'!$D$5</f>
        <v>-7.1568244035979502E-3</v>
      </c>
    </row>
    <row r="526" spans="2:11" x14ac:dyDescent="0.35">
      <c r="B526" t="s">
        <v>5</v>
      </c>
      <c r="C526" s="1">
        <v>45111</v>
      </c>
      <c r="D526">
        <v>49.56</v>
      </c>
      <c r="E526">
        <v>49.88</v>
      </c>
      <c r="F526">
        <v>49.83</v>
      </c>
      <c r="H526" s="2">
        <f t="shared" si="16"/>
        <v>6.4568200161421174E-3</v>
      </c>
      <c r="I526" s="18">
        <f>H526*'Portfolio Details'!$D$5</f>
        <v>1.2913640032284235E-3</v>
      </c>
      <c r="J526" s="2">
        <f t="shared" si="15"/>
        <v>-3.5595540778407986E-2</v>
      </c>
      <c r="K526" s="18">
        <f>J526*'Portfolio Details'!$D$5</f>
        <v>-7.1191081556815977E-3</v>
      </c>
    </row>
    <row r="527" spans="2:11" x14ac:dyDescent="0.35">
      <c r="B527" t="s">
        <v>5</v>
      </c>
      <c r="C527" s="1">
        <v>45112</v>
      </c>
      <c r="D527">
        <v>49.88</v>
      </c>
      <c r="E527">
        <v>49.98</v>
      </c>
      <c r="F527">
        <v>49.89</v>
      </c>
      <c r="H527" s="2">
        <f t="shared" si="16"/>
        <v>2.0048115477144801E-3</v>
      </c>
      <c r="I527" s="18">
        <f>H527*'Portfolio Details'!$D$5</f>
        <v>4.0096230954289602E-4</v>
      </c>
      <c r="J527" s="2">
        <f t="shared" si="15"/>
        <v>-3.294763679152779E-2</v>
      </c>
      <c r="K527" s="18">
        <f>J527*'Portfolio Details'!$D$5</f>
        <v>-6.5895273583055584E-3</v>
      </c>
    </row>
    <row r="528" spans="2:11" x14ac:dyDescent="0.35">
      <c r="B528" t="s">
        <v>5</v>
      </c>
      <c r="C528" s="1">
        <v>45113</v>
      </c>
      <c r="D528">
        <v>49.98</v>
      </c>
      <c r="E528">
        <v>49.9</v>
      </c>
      <c r="F528">
        <v>49.94</v>
      </c>
      <c r="H528" s="2">
        <f t="shared" si="16"/>
        <v>-1.6006402561024036E-3</v>
      </c>
      <c r="I528" s="18">
        <f>H528*'Portfolio Details'!$D$5</f>
        <v>-3.2012805122048075E-4</v>
      </c>
      <c r="J528" s="2">
        <f t="shared" si="15"/>
        <v>-3.9166017147310939E-2</v>
      </c>
      <c r="K528" s="18">
        <f>J528*'Portfolio Details'!$D$5</f>
        <v>-7.8332034294621884E-3</v>
      </c>
    </row>
    <row r="529" spans="2:11" x14ac:dyDescent="0.35">
      <c r="B529" t="s">
        <v>5</v>
      </c>
      <c r="C529" s="1">
        <v>45114</v>
      </c>
      <c r="D529">
        <v>49.9</v>
      </c>
      <c r="E529">
        <v>50.02</v>
      </c>
      <c r="F529">
        <v>49.96</v>
      </c>
      <c r="H529" s="2">
        <f t="shared" si="16"/>
        <v>2.4048096192386126E-3</v>
      </c>
      <c r="I529" s="18">
        <f>H529*'Portfolio Details'!$D$5</f>
        <v>4.8096192384772252E-4</v>
      </c>
      <c r="J529" s="2">
        <f t="shared" si="15"/>
        <v>-1.4589905362776046E-2</v>
      </c>
      <c r="K529" s="18">
        <f>J529*'Portfolio Details'!$D$5</f>
        <v>-2.9179810725552093E-3</v>
      </c>
    </row>
    <row r="530" spans="2:11" x14ac:dyDescent="0.35">
      <c r="B530" t="s">
        <v>5</v>
      </c>
      <c r="C530" s="1">
        <v>45117</v>
      </c>
      <c r="D530">
        <v>50.02</v>
      </c>
      <c r="E530">
        <v>50.03</v>
      </c>
      <c r="F530">
        <v>50.04</v>
      </c>
      <c r="H530" s="2">
        <f t="shared" si="16"/>
        <v>1.9992003198709973E-4</v>
      </c>
      <c r="I530" s="18">
        <f>H530*'Portfolio Details'!$D$5</f>
        <v>3.9984006397419949E-5</v>
      </c>
      <c r="J530" s="2">
        <f t="shared" si="15"/>
        <v>-2.2909731740748063E-2</v>
      </c>
      <c r="K530" s="18">
        <f>J530*'Portfolio Details'!$D$5</f>
        <v>-4.5819463481496124E-3</v>
      </c>
    </row>
    <row r="531" spans="2:11" x14ac:dyDescent="0.35">
      <c r="B531" t="s">
        <v>5</v>
      </c>
      <c r="C531" s="1">
        <v>45118</v>
      </c>
      <c r="D531">
        <v>50.03</v>
      </c>
      <c r="E531">
        <v>50.16</v>
      </c>
      <c r="F531">
        <v>50.09</v>
      </c>
      <c r="H531" s="2">
        <f t="shared" si="16"/>
        <v>2.5984409354387061E-3</v>
      </c>
      <c r="I531" s="18">
        <f>H531*'Portfolio Details'!$D$5</f>
        <v>5.1968818708774127E-4</v>
      </c>
      <c r="J531" s="2">
        <f t="shared" si="15"/>
        <v>-1.9023337909393923E-2</v>
      </c>
      <c r="K531" s="18">
        <f>J531*'Portfolio Details'!$D$5</f>
        <v>-3.8046675818787846E-3</v>
      </c>
    </row>
    <row r="532" spans="2:11" x14ac:dyDescent="0.35">
      <c r="B532" t="s">
        <v>5</v>
      </c>
      <c r="C532" s="1">
        <v>45119</v>
      </c>
      <c r="D532">
        <v>50.16</v>
      </c>
      <c r="E532">
        <v>50.1</v>
      </c>
      <c r="F532">
        <v>50.21</v>
      </c>
      <c r="H532" s="2">
        <f t="shared" si="16"/>
        <v>-1.1961722488037507E-3</v>
      </c>
      <c r="I532" s="18">
        <f>H532*'Portfolio Details'!$D$5</f>
        <v>-2.3923444976075016E-4</v>
      </c>
      <c r="J532" s="2">
        <f t="shared" si="15"/>
        <v>-1.3412228796844228E-2</v>
      </c>
      <c r="K532" s="18">
        <f>J532*'Portfolio Details'!$D$5</f>
        <v>-2.6824457593688459E-3</v>
      </c>
    </row>
    <row r="533" spans="2:11" x14ac:dyDescent="0.35">
      <c r="B533" t="s">
        <v>5</v>
      </c>
      <c r="C533" s="1">
        <v>45120</v>
      </c>
      <c r="D533">
        <v>50.1</v>
      </c>
      <c r="E533">
        <v>50.52</v>
      </c>
      <c r="F533">
        <v>50.51</v>
      </c>
      <c r="H533" s="2">
        <f t="shared" si="16"/>
        <v>8.3832335329341312E-3</v>
      </c>
      <c r="I533" s="18">
        <f>H533*'Portfolio Details'!$D$5</f>
        <v>1.6766467065868263E-3</v>
      </c>
      <c r="J533" s="2">
        <f t="shared" si="15"/>
        <v>-1.8445839874411285E-2</v>
      </c>
      <c r="K533" s="18">
        <f>J533*'Portfolio Details'!$D$5</f>
        <v>-3.6891679748822571E-3</v>
      </c>
    </row>
    <row r="534" spans="2:11" x14ac:dyDescent="0.35">
      <c r="B534" t="s">
        <v>5</v>
      </c>
      <c r="C534" s="1">
        <v>45121</v>
      </c>
      <c r="D534">
        <v>50.52</v>
      </c>
      <c r="E534">
        <v>50.59</v>
      </c>
      <c r="F534">
        <v>50.6</v>
      </c>
      <c r="H534" s="2">
        <f t="shared" si="16"/>
        <v>1.3855898653998278E-3</v>
      </c>
      <c r="I534" s="18">
        <f>H534*'Portfolio Details'!$D$5</f>
        <v>2.7711797307996557E-4</v>
      </c>
      <c r="J534" s="2">
        <f t="shared" si="15"/>
        <v>-1.6296878067936338E-2</v>
      </c>
      <c r="K534" s="18">
        <f>J534*'Portfolio Details'!$D$5</f>
        <v>-3.2593756135872679E-3</v>
      </c>
    </row>
    <row r="535" spans="2:11" x14ac:dyDescent="0.35">
      <c r="B535" t="s">
        <v>5</v>
      </c>
      <c r="C535" s="1">
        <v>45124</v>
      </c>
      <c r="D535">
        <v>50.59</v>
      </c>
      <c r="E535">
        <v>50.49</v>
      </c>
      <c r="F535">
        <v>50.52</v>
      </c>
      <c r="H535" s="2">
        <f t="shared" si="16"/>
        <v>-1.9766752322594172E-3</v>
      </c>
      <c r="I535" s="18">
        <f>H535*'Portfolio Details'!$D$5</f>
        <v>-3.9533504645188349E-4</v>
      </c>
      <c r="J535" s="2">
        <f t="shared" si="15"/>
        <v>-7.2705836117115119E-3</v>
      </c>
      <c r="K535" s="18">
        <f>J535*'Portfolio Details'!$D$5</f>
        <v>-1.4541167223423024E-3</v>
      </c>
    </row>
    <row r="536" spans="2:11" x14ac:dyDescent="0.35">
      <c r="B536" t="s">
        <v>5</v>
      </c>
      <c r="C536" s="1">
        <v>45125</v>
      </c>
      <c r="D536">
        <v>50.49</v>
      </c>
      <c r="E536">
        <v>50.66</v>
      </c>
      <c r="F536">
        <v>50.61</v>
      </c>
      <c r="H536" s="2">
        <f t="shared" si="16"/>
        <v>3.3670033670032407E-3</v>
      </c>
      <c r="I536" s="18">
        <f>H536*'Portfolio Details'!$D$5</f>
        <v>6.7340067340064817E-4</v>
      </c>
      <c r="J536" s="2">
        <f t="shared" si="15"/>
        <v>5.9335443037977775E-4</v>
      </c>
      <c r="K536" s="18">
        <f>J536*'Portfolio Details'!$D$5</f>
        <v>1.1867088607595556E-4</v>
      </c>
    </row>
    <row r="537" spans="2:11" x14ac:dyDescent="0.35">
      <c r="B537" t="s">
        <v>5</v>
      </c>
      <c r="C537" s="1">
        <v>45126</v>
      </c>
      <c r="D537">
        <v>50.66</v>
      </c>
      <c r="E537">
        <v>51.02</v>
      </c>
      <c r="F537">
        <v>51</v>
      </c>
      <c r="H537" s="2">
        <f t="shared" si="16"/>
        <v>7.1061981839717347E-3</v>
      </c>
      <c r="I537" s="18">
        <f>H537*'Portfolio Details'!$D$5</f>
        <v>1.421239636794347E-3</v>
      </c>
      <c r="J537" s="2">
        <f t="shared" si="15"/>
        <v>8.5725677830943425E-3</v>
      </c>
      <c r="K537" s="18">
        <f>J537*'Portfolio Details'!$D$5</f>
        <v>1.7145135566188686E-3</v>
      </c>
    </row>
    <row r="538" spans="2:11" x14ac:dyDescent="0.35">
      <c r="B538" t="s">
        <v>5</v>
      </c>
      <c r="C538" s="1">
        <v>45127</v>
      </c>
      <c r="D538">
        <v>51.02</v>
      </c>
      <c r="E538">
        <v>51.08</v>
      </c>
      <c r="F538">
        <v>51.12</v>
      </c>
      <c r="H538" s="2">
        <f t="shared" si="16"/>
        <v>1.1760094080752737E-3</v>
      </c>
      <c r="I538" s="18">
        <f>H538*'Portfolio Details'!$D$5</f>
        <v>2.3520188161505474E-4</v>
      </c>
      <c r="J538" s="2">
        <f t="shared" ref="J538:J601" si="17">(INDEX(E515:E2013,MATCH(EDATE(C515,1),C515:C2013,1))/E515)-1</f>
        <v>-1.3817607579943436E-3</v>
      </c>
      <c r="K538" s="18">
        <f>J538*'Portfolio Details'!$D$5</f>
        <v>-2.7635215159886871E-4</v>
      </c>
    </row>
    <row r="539" spans="2:11" x14ac:dyDescent="0.35">
      <c r="B539" t="s">
        <v>5</v>
      </c>
      <c r="C539" s="1">
        <v>45128</v>
      </c>
      <c r="D539">
        <v>51.08</v>
      </c>
      <c r="E539">
        <v>50.65</v>
      </c>
      <c r="F539">
        <v>50.77</v>
      </c>
      <c r="H539" s="2">
        <f t="shared" si="16"/>
        <v>-8.4181675802662559E-3</v>
      </c>
      <c r="I539" s="18">
        <f>H539*'Portfolio Details'!$D$5</f>
        <v>-1.6836335160532513E-3</v>
      </c>
      <c r="J539" s="2">
        <f t="shared" si="17"/>
        <v>9.6972095784682022E-3</v>
      </c>
      <c r="K539" s="18">
        <f>J539*'Portfolio Details'!$D$5</f>
        <v>1.9394419156936406E-3</v>
      </c>
    </row>
    <row r="540" spans="2:11" x14ac:dyDescent="0.35">
      <c r="B540" t="s">
        <v>5</v>
      </c>
      <c r="C540" s="1">
        <v>45131</v>
      </c>
      <c r="D540">
        <v>50.65</v>
      </c>
      <c r="E540">
        <v>50.65</v>
      </c>
      <c r="F540">
        <v>50.57</v>
      </c>
      <c r="H540" s="2">
        <f t="shared" si="16"/>
        <v>0</v>
      </c>
      <c r="I540" s="18">
        <f>H540*'Portfolio Details'!$D$5</f>
        <v>0</v>
      </c>
      <c r="J540" s="2">
        <f t="shared" si="17"/>
        <v>1.1685482273717573E-2</v>
      </c>
      <c r="K540" s="18">
        <f>J540*'Portfolio Details'!$D$5</f>
        <v>2.3370964547435149E-3</v>
      </c>
    </row>
    <row r="541" spans="2:11" x14ac:dyDescent="0.35">
      <c r="B541" t="s">
        <v>5</v>
      </c>
      <c r="C541" s="1">
        <v>45132</v>
      </c>
      <c r="D541">
        <v>50.65</v>
      </c>
      <c r="E541">
        <v>50.58</v>
      </c>
      <c r="F541">
        <v>50.53</v>
      </c>
      <c r="H541" s="2">
        <f t="shared" si="16"/>
        <v>-1.3820335636722803E-3</v>
      </c>
      <c r="I541" s="18">
        <f>H541*'Portfolio Details'!$D$5</f>
        <v>-2.7640671273445607E-4</v>
      </c>
      <c r="J541" s="2">
        <f t="shared" si="17"/>
        <v>1.1179876222798812E-2</v>
      </c>
      <c r="K541" s="18">
        <f>J541*'Portfolio Details'!$D$5</f>
        <v>2.2359752445597625E-3</v>
      </c>
    </row>
    <row r="542" spans="2:11" x14ac:dyDescent="0.35">
      <c r="B542" t="s">
        <v>5</v>
      </c>
      <c r="C542" s="1">
        <v>45133</v>
      </c>
      <c r="D542">
        <v>50.58</v>
      </c>
      <c r="E542">
        <v>50.84</v>
      </c>
      <c r="F542">
        <v>50.75</v>
      </c>
      <c r="H542" s="2">
        <f t="shared" si="16"/>
        <v>5.1403716884144135E-3</v>
      </c>
      <c r="I542" s="18">
        <f>H542*'Portfolio Details'!$D$5</f>
        <v>1.0280743376828827E-3</v>
      </c>
      <c r="J542" s="2">
        <f t="shared" si="17"/>
        <v>1.5844364219815388E-2</v>
      </c>
      <c r="K542" s="18">
        <f>J542*'Portfolio Details'!$D$5</f>
        <v>3.1688728439630779E-3</v>
      </c>
    </row>
    <row r="543" spans="2:11" x14ac:dyDescent="0.35">
      <c r="B543" t="s">
        <v>5</v>
      </c>
      <c r="C543" s="1">
        <v>45134</v>
      </c>
      <c r="D543">
        <v>50.84</v>
      </c>
      <c r="E543">
        <v>50.93</v>
      </c>
      <c r="F543">
        <v>50.95</v>
      </c>
      <c r="H543" s="2">
        <f t="shared" si="16"/>
        <v>1.770259638080196E-3</v>
      </c>
      <c r="I543" s="18">
        <f>H543*'Portfolio Details'!$D$5</f>
        <v>3.5405192761603924E-4</v>
      </c>
      <c r="J543" s="2">
        <f t="shared" si="17"/>
        <v>1.8090452261306567E-2</v>
      </c>
      <c r="K543" s="18">
        <f>J543*'Portfolio Details'!$D$5</f>
        <v>3.6180904522613135E-3</v>
      </c>
    </row>
    <row r="544" spans="2:11" x14ac:dyDescent="0.35">
      <c r="B544" t="s">
        <v>5</v>
      </c>
      <c r="C544" s="1">
        <v>45135</v>
      </c>
      <c r="D544">
        <v>50.93</v>
      </c>
      <c r="E544">
        <v>50.67</v>
      </c>
      <c r="F544">
        <v>50.61</v>
      </c>
      <c r="H544" s="2">
        <f t="shared" si="16"/>
        <v>-5.1050461417632143E-3</v>
      </c>
      <c r="I544" s="18">
        <f>H544*'Portfolio Details'!$D$5</f>
        <v>-1.0210092283526428E-3</v>
      </c>
      <c r="J544" s="2">
        <f t="shared" si="17"/>
        <v>1.700340068013606E-2</v>
      </c>
      <c r="K544" s="18">
        <f>J544*'Portfolio Details'!$D$5</f>
        <v>3.4006801360272122E-3</v>
      </c>
    </row>
    <row r="545" spans="2:11" x14ac:dyDescent="0.35">
      <c r="B545" t="s">
        <v>5</v>
      </c>
      <c r="C545" s="1">
        <v>45138</v>
      </c>
      <c r="D545">
        <v>50.67</v>
      </c>
      <c r="E545">
        <v>50.66</v>
      </c>
      <c r="F545">
        <v>50.68</v>
      </c>
      <c r="H545" s="2">
        <f t="shared" si="16"/>
        <v>-1.9735543714238801E-4</v>
      </c>
      <c r="I545" s="18">
        <f>H545*'Portfolio Details'!$D$5</f>
        <v>-3.9471087428477607E-5</v>
      </c>
      <c r="J545" s="2">
        <f t="shared" si="17"/>
        <v>2.2690763052208851E-2</v>
      </c>
      <c r="K545" s="18">
        <f>J545*'Portfolio Details'!$D$5</f>
        <v>4.5381526104417702E-3</v>
      </c>
    </row>
    <row r="546" spans="2:11" x14ac:dyDescent="0.35">
      <c r="B546" t="s">
        <v>5</v>
      </c>
      <c r="C546" s="1">
        <v>45139</v>
      </c>
      <c r="D546">
        <v>50.66</v>
      </c>
      <c r="E546">
        <v>50.69</v>
      </c>
      <c r="F546">
        <v>50.76</v>
      </c>
      <c r="H546" s="2">
        <f t="shared" si="16"/>
        <v>5.9218318199771858E-4</v>
      </c>
      <c r="I546" s="18">
        <f>H546*'Portfolio Details'!$D$5</f>
        <v>1.1843663639954372E-4</v>
      </c>
      <c r="J546" s="2">
        <f t="shared" si="17"/>
        <v>2.2603430877901287E-2</v>
      </c>
      <c r="K546" s="18">
        <f>J546*'Portfolio Details'!$D$5</f>
        <v>4.5206861755802573E-3</v>
      </c>
    </row>
    <row r="547" spans="2:11" x14ac:dyDescent="0.35">
      <c r="B547" t="s">
        <v>5</v>
      </c>
      <c r="C547" s="1">
        <v>45140</v>
      </c>
      <c r="D547">
        <v>50.69</v>
      </c>
      <c r="E547">
        <v>50.68</v>
      </c>
      <c r="F547">
        <v>50.64</v>
      </c>
      <c r="H547" s="2">
        <f t="shared" si="16"/>
        <v>-1.9727756954035502E-4</v>
      </c>
      <c r="I547" s="18">
        <f>H547*'Portfolio Details'!$D$5</f>
        <v>-3.9455513908071006E-5</v>
      </c>
      <c r="J547" s="2">
        <f t="shared" si="17"/>
        <v>2.7580612451835407E-2</v>
      </c>
      <c r="K547" s="18">
        <f>J547*'Portfolio Details'!$D$5</f>
        <v>5.516122490367082E-3</v>
      </c>
    </row>
    <row r="548" spans="2:11" x14ac:dyDescent="0.35">
      <c r="B548" t="s">
        <v>5</v>
      </c>
      <c r="C548" s="1">
        <v>45141</v>
      </c>
      <c r="D548">
        <v>50.68</v>
      </c>
      <c r="E548">
        <v>50.54</v>
      </c>
      <c r="F548">
        <v>50.48</v>
      </c>
      <c r="H548" s="2">
        <f t="shared" si="16"/>
        <v>-2.7624309392265678E-3</v>
      </c>
      <c r="I548" s="18">
        <f>H548*'Portfolio Details'!$D$5</f>
        <v>-5.5248618784531356E-4</v>
      </c>
      <c r="J548" s="2">
        <f t="shared" si="17"/>
        <v>1.9774011299434902E-2</v>
      </c>
      <c r="K548" s="18">
        <f>J548*'Portfolio Details'!$D$5</f>
        <v>3.9548022598869803E-3</v>
      </c>
    </row>
    <row r="549" spans="2:11" x14ac:dyDescent="0.35">
      <c r="B549" t="s">
        <v>5</v>
      </c>
      <c r="C549" s="1">
        <v>45142</v>
      </c>
      <c r="D549">
        <v>50.54</v>
      </c>
      <c r="E549">
        <v>50.5</v>
      </c>
      <c r="F549">
        <v>50.49</v>
      </c>
      <c r="H549" s="2">
        <f t="shared" si="16"/>
        <v>-7.9145231499799795E-4</v>
      </c>
      <c r="I549" s="18">
        <f>H549*'Portfolio Details'!$D$5</f>
        <v>-1.582904629995996E-4</v>
      </c>
      <c r="J549" s="2">
        <f t="shared" si="17"/>
        <v>1.2429831595829999E-2</v>
      </c>
      <c r="K549" s="18">
        <f>J549*'Portfolio Details'!$D$5</f>
        <v>2.4859663191660001E-3</v>
      </c>
    </row>
    <row r="550" spans="2:11" x14ac:dyDescent="0.35">
      <c r="B550" t="s">
        <v>5</v>
      </c>
      <c r="C550" s="1">
        <v>45145</v>
      </c>
      <c r="D550">
        <v>50.5</v>
      </c>
      <c r="E550">
        <v>50.49</v>
      </c>
      <c r="F550">
        <v>50.54</v>
      </c>
      <c r="H550" s="2">
        <f t="shared" si="16"/>
        <v>-1.980198019801982E-4</v>
      </c>
      <c r="I550" s="18">
        <f>H550*'Portfolio Details'!$D$5</f>
        <v>-3.9603960396039639E-5</v>
      </c>
      <c r="J550" s="2">
        <f t="shared" si="17"/>
        <v>1.0404161664665956E-2</v>
      </c>
      <c r="K550" s="18">
        <f>J550*'Portfolio Details'!$D$5</f>
        <v>2.0808323329331913E-3</v>
      </c>
    </row>
    <row r="551" spans="2:11" x14ac:dyDescent="0.35">
      <c r="B551" t="s">
        <v>5</v>
      </c>
      <c r="C551" s="1">
        <v>45146</v>
      </c>
      <c r="D551">
        <v>50.49</v>
      </c>
      <c r="E551">
        <v>50.56</v>
      </c>
      <c r="F551">
        <v>50.53</v>
      </c>
      <c r="H551" s="2">
        <f t="shared" si="16"/>
        <v>1.3864131511189814E-3</v>
      </c>
      <c r="I551" s="18">
        <f>H551*'Portfolio Details'!$D$5</f>
        <v>2.7728263022379628E-4</v>
      </c>
      <c r="J551" s="2">
        <f t="shared" si="17"/>
        <v>1.2024048096192397E-2</v>
      </c>
      <c r="K551" s="18">
        <f>J551*'Portfolio Details'!$D$5</f>
        <v>2.4048096192384794E-3</v>
      </c>
    </row>
    <row r="552" spans="2:11" x14ac:dyDescent="0.35">
      <c r="B552" t="s">
        <v>5</v>
      </c>
      <c r="C552" s="1">
        <v>45147</v>
      </c>
      <c r="D552">
        <v>50.56</v>
      </c>
      <c r="E552">
        <v>50.37</v>
      </c>
      <c r="F552">
        <v>50.43</v>
      </c>
      <c r="H552" s="2">
        <f t="shared" si="16"/>
        <v>-3.7579113924051111E-3</v>
      </c>
      <c r="I552" s="18">
        <f>H552*'Portfolio Details'!$D$5</f>
        <v>-7.515822784810223E-4</v>
      </c>
      <c r="J552" s="2">
        <f t="shared" si="17"/>
        <v>9.3962415033985724E-3</v>
      </c>
      <c r="K552" s="18">
        <f>J552*'Portfolio Details'!$D$5</f>
        <v>1.8792483006797147E-3</v>
      </c>
    </row>
    <row r="553" spans="2:11" x14ac:dyDescent="0.35">
      <c r="B553" t="s">
        <v>5</v>
      </c>
      <c r="C553" s="1">
        <v>45148</v>
      </c>
      <c r="D553">
        <v>50.37</v>
      </c>
      <c r="E553">
        <v>50.23</v>
      </c>
      <c r="F553">
        <v>50.21</v>
      </c>
      <c r="H553" s="2">
        <f t="shared" si="16"/>
        <v>-2.7794322017073991E-3</v>
      </c>
      <c r="I553" s="18">
        <f>H553*'Portfolio Details'!$D$5</f>
        <v>-5.5588644034147987E-4</v>
      </c>
      <c r="J553" s="2">
        <f t="shared" si="17"/>
        <v>3.9976014391365222E-3</v>
      </c>
      <c r="K553" s="18">
        <f>J553*'Portfolio Details'!$D$5</f>
        <v>7.9952028782730449E-4</v>
      </c>
    </row>
    <row r="554" spans="2:11" x14ac:dyDescent="0.35">
      <c r="B554" t="s">
        <v>5</v>
      </c>
      <c r="C554" s="1">
        <v>45149</v>
      </c>
      <c r="D554">
        <v>50.23</v>
      </c>
      <c r="E554">
        <v>50.13</v>
      </c>
      <c r="F554">
        <v>50.09</v>
      </c>
      <c r="H554" s="2">
        <f t="shared" si="16"/>
        <v>-1.9908421262192499E-3</v>
      </c>
      <c r="I554" s="18">
        <f>H554*'Portfolio Details'!$D$5</f>
        <v>-3.9816842524385002E-4</v>
      </c>
      <c r="J554" s="2">
        <f t="shared" si="17"/>
        <v>-5.9808612440181985E-4</v>
      </c>
      <c r="K554" s="18">
        <f>J554*'Portfolio Details'!$D$5</f>
        <v>-1.1961722488036398E-4</v>
      </c>
    </row>
    <row r="555" spans="2:11" x14ac:dyDescent="0.35">
      <c r="B555" t="s">
        <v>5</v>
      </c>
      <c r="C555" s="1">
        <v>45152</v>
      </c>
      <c r="D555">
        <v>50.13</v>
      </c>
      <c r="E555">
        <v>50.09</v>
      </c>
      <c r="F555">
        <v>50.12</v>
      </c>
      <c r="H555" s="2">
        <f t="shared" si="16"/>
        <v>-7.9792539397560702E-4</v>
      </c>
      <c r="I555" s="18">
        <f>H555*'Portfolio Details'!$D$5</f>
        <v>-1.5958507879512143E-4</v>
      </c>
      <c r="J555" s="2">
        <f t="shared" si="17"/>
        <v>5.9880239520970768E-4</v>
      </c>
      <c r="K555" s="18">
        <f>J555*'Portfolio Details'!$D$5</f>
        <v>1.1976047904194154E-4</v>
      </c>
    </row>
    <row r="556" spans="2:11" x14ac:dyDescent="0.35">
      <c r="B556" t="s">
        <v>5</v>
      </c>
      <c r="C556" s="1">
        <v>45154</v>
      </c>
      <c r="D556">
        <v>50.09</v>
      </c>
      <c r="E556">
        <v>50.11</v>
      </c>
      <c r="F556">
        <v>50.08</v>
      </c>
      <c r="H556" s="2">
        <f t="shared" si="16"/>
        <v>3.9928129367128307E-4</v>
      </c>
      <c r="I556" s="18">
        <f>H556*'Portfolio Details'!$D$5</f>
        <v>7.9856258734256624E-5</v>
      </c>
      <c r="J556" s="2">
        <f t="shared" si="17"/>
        <v>-7.7197149643705165E-3</v>
      </c>
      <c r="K556" s="18">
        <f>J556*'Portfolio Details'!$D$5</f>
        <v>-1.5439429928741034E-3</v>
      </c>
    </row>
    <row r="557" spans="2:11" x14ac:dyDescent="0.35">
      <c r="B557" t="s">
        <v>5</v>
      </c>
      <c r="C557" s="1">
        <v>45155</v>
      </c>
      <c r="D557">
        <v>50.11</v>
      </c>
      <c r="E557">
        <v>49.82</v>
      </c>
      <c r="F557">
        <v>49.79</v>
      </c>
      <c r="H557" s="2">
        <f t="shared" si="16"/>
        <v>-5.7872680103771001E-3</v>
      </c>
      <c r="I557" s="18">
        <f>H557*'Portfolio Details'!$D$5</f>
        <v>-1.15745360207542E-3</v>
      </c>
      <c r="J557" s="2">
        <f t="shared" si="17"/>
        <v>-9.883376161296753E-3</v>
      </c>
      <c r="K557" s="18">
        <f>J557*'Portfolio Details'!$D$5</f>
        <v>-1.9766752322593509E-3</v>
      </c>
    </row>
    <row r="558" spans="2:11" x14ac:dyDescent="0.35">
      <c r="B558" t="s">
        <v>5</v>
      </c>
      <c r="C558" s="1">
        <v>45156</v>
      </c>
      <c r="D558">
        <v>49.82</v>
      </c>
      <c r="E558">
        <v>49.75</v>
      </c>
      <c r="F558">
        <v>49.76</v>
      </c>
      <c r="H558" s="2">
        <f t="shared" si="16"/>
        <v>-1.4050582095543884E-3</v>
      </c>
      <c r="I558" s="18">
        <f>H558*'Portfolio Details'!$D$5</f>
        <v>-2.8101164191087771E-4</v>
      </c>
      <c r="J558" s="2">
        <f t="shared" si="17"/>
        <v>-1.3269954446425092E-2</v>
      </c>
      <c r="K558" s="18">
        <f>J558*'Portfolio Details'!$D$5</f>
        <v>-2.6539908892850186E-3</v>
      </c>
    </row>
    <row r="559" spans="2:11" x14ac:dyDescent="0.35">
      <c r="B559" t="s">
        <v>5</v>
      </c>
      <c r="C559" s="1">
        <v>45159</v>
      </c>
      <c r="D559">
        <v>49.75</v>
      </c>
      <c r="E559">
        <v>49.68</v>
      </c>
      <c r="F559">
        <v>49.7</v>
      </c>
      <c r="H559" s="2">
        <f t="shared" si="16"/>
        <v>-1.4070351758793676E-3</v>
      </c>
      <c r="I559" s="18">
        <f>H559*'Portfolio Details'!$D$5</f>
        <v>-2.8140703517587351E-4</v>
      </c>
      <c r="J559" s="2">
        <f t="shared" si="17"/>
        <v>-1.7962889853928132E-2</v>
      </c>
      <c r="K559" s="18">
        <f>J559*'Portfolio Details'!$D$5</f>
        <v>-3.5925779707856268E-3</v>
      </c>
    </row>
    <row r="560" spans="2:11" x14ac:dyDescent="0.35">
      <c r="B560" t="s">
        <v>5</v>
      </c>
      <c r="C560" s="1">
        <v>45160</v>
      </c>
      <c r="D560">
        <v>49.68</v>
      </c>
      <c r="E560">
        <v>49.9</v>
      </c>
      <c r="F560">
        <v>49.83</v>
      </c>
      <c r="H560" s="2">
        <f t="shared" si="16"/>
        <v>4.4283413848631437E-3</v>
      </c>
      <c r="I560" s="18">
        <f>H560*'Portfolio Details'!$D$5</f>
        <v>8.856682769726288E-4</v>
      </c>
      <c r="J560" s="2">
        <f t="shared" si="17"/>
        <v>-2.4892199137593107E-2</v>
      </c>
      <c r="K560" s="18">
        <f>J560*'Portfolio Details'!$D$5</f>
        <v>-4.9784398275186216E-3</v>
      </c>
    </row>
    <row r="561" spans="2:11" x14ac:dyDescent="0.35">
      <c r="B561" t="s">
        <v>5</v>
      </c>
      <c r="C561" s="1">
        <v>45161</v>
      </c>
      <c r="D561">
        <v>49.9</v>
      </c>
      <c r="E561">
        <v>49.81</v>
      </c>
      <c r="F561">
        <v>49.88</v>
      </c>
      <c r="H561" s="2">
        <f t="shared" si="16"/>
        <v>-1.8036072144287374E-3</v>
      </c>
      <c r="I561" s="18">
        <f>H561*'Portfolio Details'!$D$5</f>
        <v>-3.6072144288574749E-4</v>
      </c>
      <c r="J561" s="2">
        <f t="shared" si="17"/>
        <v>-2.6037588097102549E-2</v>
      </c>
      <c r="K561" s="18">
        <f>J561*'Portfolio Details'!$D$5</f>
        <v>-5.2075176194205097E-3</v>
      </c>
    </row>
    <row r="562" spans="2:11" x14ac:dyDescent="0.35">
      <c r="B562" t="s">
        <v>5</v>
      </c>
      <c r="C562" s="1">
        <v>45162</v>
      </c>
      <c r="D562">
        <v>49.81</v>
      </c>
      <c r="E562">
        <v>50.03</v>
      </c>
      <c r="F562">
        <v>50.03</v>
      </c>
      <c r="H562" s="2">
        <f t="shared" si="16"/>
        <v>4.4167837783577468E-3</v>
      </c>
      <c r="I562" s="18">
        <f>H562*'Portfolio Details'!$D$5</f>
        <v>8.8335675567154939E-4</v>
      </c>
      <c r="J562" s="2">
        <f t="shared" si="17"/>
        <v>-1.9151036525172693E-2</v>
      </c>
      <c r="K562" s="18">
        <f>J562*'Portfolio Details'!$D$5</f>
        <v>-3.8302073050345388E-3</v>
      </c>
    </row>
    <row r="563" spans="2:11" x14ac:dyDescent="0.35">
      <c r="B563" t="s">
        <v>5</v>
      </c>
      <c r="C563" s="1">
        <v>45163</v>
      </c>
      <c r="D563">
        <v>50.03</v>
      </c>
      <c r="E563">
        <v>49.94</v>
      </c>
      <c r="F563">
        <v>49.93</v>
      </c>
      <c r="H563" s="2">
        <f t="shared" si="16"/>
        <v>-1.7989206476114461E-3</v>
      </c>
      <c r="I563" s="18">
        <f>H563*'Portfolio Details'!$D$5</f>
        <v>-3.5978412952228925E-4</v>
      </c>
      <c r="J563" s="2">
        <f t="shared" si="17"/>
        <v>-1.2240868706811403E-2</v>
      </c>
      <c r="K563" s="18">
        <f>J563*'Portfolio Details'!$D$5</f>
        <v>-2.4481737413622807E-3</v>
      </c>
    </row>
    <row r="564" spans="2:11" x14ac:dyDescent="0.35">
      <c r="B564" t="s">
        <v>5</v>
      </c>
      <c r="C564" s="1">
        <v>45166</v>
      </c>
      <c r="D564">
        <v>49.94</v>
      </c>
      <c r="E564">
        <v>49.8</v>
      </c>
      <c r="F564">
        <v>49.87</v>
      </c>
      <c r="H564" s="2">
        <f t="shared" si="16"/>
        <v>-2.8033640368442247E-3</v>
      </c>
      <c r="I564" s="18">
        <f>H564*'Portfolio Details'!$D$5</f>
        <v>-5.6067280736884497E-4</v>
      </c>
      <c r="J564" s="2">
        <f t="shared" si="17"/>
        <v>-1.2653222617635462E-2</v>
      </c>
      <c r="K564" s="18">
        <f>J564*'Portfolio Details'!$D$5</f>
        <v>-2.5306445235270926E-3</v>
      </c>
    </row>
    <row r="565" spans="2:11" x14ac:dyDescent="0.35">
      <c r="B565" t="s">
        <v>5</v>
      </c>
      <c r="C565" s="1">
        <v>45167</v>
      </c>
      <c r="D565">
        <v>49.8</v>
      </c>
      <c r="E565">
        <v>49.98</v>
      </c>
      <c r="F565">
        <v>50.05</v>
      </c>
      <c r="H565" s="2">
        <f t="shared" si="16"/>
        <v>3.6144578313253017E-3</v>
      </c>
      <c r="I565" s="18">
        <f>H565*'Portfolio Details'!$D$5</f>
        <v>7.2289156626506037E-4</v>
      </c>
      <c r="J565" s="2">
        <f t="shared" si="17"/>
        <v>-1.7702596380802627E-2</v>
      </c>
      <c r="K565" s="18">
        <f>J565*'Portfolio Details'!$D$5</f>
        <v>-3.5405192761605257E-3</v>
      </c>
    </row>
    <row r="566" spans="2:11" x14ac:dyDescent="0.35">
      <c r="B566" t="s">
        <v>5</v>
      </c>
      <c r="C566" s="1">
        <v>45168</v>
      </c>
      <c r="D566">
        <v>49.98</v>
      </c>
      <c r="E566">
        <v>50.34</v>
      </c>
      <c r="F566">
        <v>50.32</v>
      </c>
      <c r="H566" s="2">
        <f t="shared" si="16"/>
        <v>7.2028811524611491E-3</v>
      </c>
      <c r="I566" s="18">
        <f>H566*'Portfolio Details'!$D$5</f>
        <v>1.44057623049223E-3</v>
      </c>
      <c r="J566" s="2">
        <f t="shared" si="17"/>
        <v>-1.9438444924406051E-2</v>
      </c>
      <c r="K566" s="18">
        <f>J566*'Portfolio Details'!$D$5</f>
        <v>-3.8876889848812103E-3</v>
      </c>
    </row>
    <row r="567" spans="2:11" x14ac:dyDescent="0.35">
      <c r="B567" t="s">
        <v>5</v>
      </c>
      <c r="C567" s="1">
        <v>45169</v>
      </c>
      <c r="D567">
        <v>50.34</v>
      </c>
      <c r="E567">
        <v>50.35</v>
      </c>
      <c r="F567">
        <v>50.39</v>
      </c>
      <c r="H567" s="2">
        <f t="shared" si="16"/>
        <v>1.9864918553835764E-4</v>
      </c>
      <c r="I567" s="18">
        <f>H567*'Portfolio Details'!$D$5</f>
        <v>3.972983710767153E-5</v>
      </c>
      <c r="J567" s="2">
        <f t="shared" si="17"/>
        <v>-1.7169923031379652E-2</v>
      </c>
      <c r="K567" s="18">
        <f>J567*'Portfolio Details'!$D$5</f>
        <v>-3.4339846062759307E-3</v>
      </c>
    </row>
    <row r="568" spans="2:11" x14ac:dyDescent="0.35">
      <c r="B568" t="s">
        <v>5</v>
      </c>
      <c r="C568" s="1">
        <v>45170</v>
      </c>
      <c r="D568">
        <v>50.35</v>
      </c>
      <c r="E568">
        <v>50.37</v>
      </c>
      <c r="F568">
        <v>50.34</v>
      </c>
      <c r="H568" s="2">
        <f t="shared" si="16"/>
        <v>3.9721946375359529E-4</v>
      </c>
      <c r="I568" s="18">
        <f>H568*'Portfolio Details'!$D$5</f>
        <v>7.9443892750719058E-5</v>
      </c>
      <c r="J568" s="2">
        <f t="shared" si="17"/>
        <v>-6.1192262139754261E-3</v>
      </c>
      <c r="K568" s="18">
        <f>J568*'Portfolio Details'!$D$5</f>
        <v>-1.2238452427950853E-3</v>
      </c>
    </row>
    <row r="569" spans="2:11" x14ac:dyDescent="0.35">
      <c r="B569" t="s">
        <v>5</v>
      </c>
      <c r="C569" s="1">
        <v>45173</v>
      </c>
      <c r="D569">
        <v>50.37</v>
      </c>
      <c r="E569">
        <v>50.44</v>
      </c>
      <c r="F569">
        <v>50.51</v>
      </c>
      <c r="H569" s="2">
        <f t="shared" si="16"/>
        <v>1.3897161008535885E-3</v>
      </c>
      <c r="I569" s="18">
        <f>H569*'Portfolio Details'!$D$5</f>
        <v>2.7794322017071771E-4</v>
      </c>
      <c r="J569" s="2">
        <f t="shared" si="17"/>
        <v>-6.3128822252910277E-3</v>
      </c>
      <c r="K569" s="18">
        <f>J569*'Portfolio Details'!$D$5</f>
        <v>-1.2625764450582056E-3</v>
      </c>
    </row>
    <row r="570" spans="2:11" x14ac:dyDescent="0.35">
      <c r="B570" t="s">
        <v>5</v>
      </c>
      <c r="C570" s="1">
        <v>45174</v>
      </c>
      <c r="D570">
        <v>50.44</v>
      </c>
      <c r="E570">
        <v>50.35</v>
      </c>
      <c r="F570">
        <v>50.41</v>
      </c>
      <c r="H570" s="2">
        <f t="shared" si="16"/>
        <v>-1.784298176050636E-3</v>
      </c>
      <c r="I570" s="18">
        <f>H570*'Portfolio Details'!$D$5</f>
        <v>-3.5685963521012723E-4</v>
      </c>
      <c r="J570" s="2">
        <f t="shared" si="17"/>
        <v>-6.1168113654301859E-3</v>
      </c>
      <c r="K570" s="18">
        <f>J570*'Portfolio Details'!$D$5</f>
        <v>-1.2233622730860373E-3</v>
      </c>
    </row>
    <row r="571" spans="2:11" x14ac:dyDescent="0.35">
      <c r="B571" t="s">
        <v>5</v>
      </c>
      <c r="C571" s="1">
        <v>45175</v>
      </c>
      <c r="D571">
        <v>50.35</v>
      </c>
      <c r="E571">
        <v>50.31</v>
      </c>
      <c r="F571">
        <v>50.31</v>
      </c>
      <c r="H571" s="2">
        <f t="shared" si="16"/>
        <v>-7.9443892750741263E-4</v>
      </c>
      <c r="I571" s="18">
        <f>H571*'Portfolio Details'!$D$5</f>
        <v>-1.5888778550148254E-4</v>
      </c>
      <c r="J571" s="2">
        <f t="shared" si="17"/>
        <v>-3.3636723387415746E-3</v>
      </c>
      <c r="K571" s="18">
        <f>J571*'Portfolio Details'!$D$5</f>
        <v>-6.7273446774831493E-4</v>
      </c>
    </row>
    <row r="572" spans="2:11" x14ac:dyDescent="0.35">
      <c r="B572" t="s">
        <v>5</v>
      </c>
      <c r="C572" s="1">
        <v>45176</v>
      </c>
      <c r="D572">
        <v>50.31</v>
      </c>
      <c r="E572">
        <v>50.17</v>
      </c>
      <c r="F572">
        <v>50.2</v>
      </c>
      <c r="H572" s="2">
        <f t="shared" si="16"/>
        <v>-2.782746968793437E-3</v>
      </c>
      <c r="I572" s="18">
        <f>H572*'Portfolio Details'!$D$5</f>
        <v>-5.5654939375868737E-4</v>
      </c>
      <c r="J572" s="2">
        <f t="shared" si="17"/>
        <v>-1.1881188118811892E-3</v>
      </c>
      <c r="K572" s="18">
        <f>J572*'Portfolio Details'!$D$5</f>
        <v>-2.3762376237623783E-4</v>
      </c>
    </row>
    <row r="573" spans="2:11" x14ac:dyDescent="0.35">
      <c r="B573" t="s">
        <v>5</v>
      </c>
      <c r="C573" s="1">
        <v>45177</v>
      </c>
      <c r="D573">
        <v>50.17</v>
      </c>
      <c r="E573">
        <v>50.21</v>
      </c>
      <c r="F573">
        <v>50.28</v>
      </c>
      <c r="H573" s="2">
        <f t="shared" si="16"/>
        <v>7.9728921666322172E-4</v>
      </c>
      <c r="I573" s="18">
        <f>H573*'Portfolio Details'!$D$5</f>
        <v>1.5945784333264436E-4</v>
      </c>
      <c r="J573" s="2">
        <f t="shared" si="17"/>
        <v>-6.3378886908298515E-3</v>
      </c>
      <c r="K573" s="18">
        <f>J573*'Portfolio Details'!$D$5</f>
        <v>-1.2675777381659704E-3</v>
      </c>
    </row>
    <row r="574" spans="2:11" x14ac:dyDescent="0.35">
      <c r="B574" t="s">
        <v>5</v>
      </c>
      <c r="C574" s="1">
        <v>45180</v>
      </c>
      <c r="D574">
        <v>50.21</v>
      </c>
      <c r="E574">
        <v>50.16</v>
      </c>
      <c r="F574">
        <v>50.2</v>
      </c>
      <c r="H574" s="2">
        <f t="shared" si="16"/>
        <v>-9.9581756622191264E-4</v>
      </c>
      <c r="I574" s="18">
        <f>H574*'Portfolio Details'!$D$5</f>
        <v>-1.9916351324438254E-4</v>
      </c>
      <c r="J574" s="2">
        <f t="shared" si="17"/>
        <v>-6.9224683544304444E-3</v>
      </c>
      <c r="K574" s="18">
        <f>J574*'Portfolio Details'!$D$5</f>
        <v>-1.384493670886089E-3</v>
      </c>
    </row>
    <row r="575" spans="2:11" x14ac:dyDescent="0.35">
      <c r="B575" t="s">
        <v>5</v>
      </c>
      <c r="C575" s="1">
        <v>45181</v>
      </c>
      <c r="D575">
        <v>50.16</v>
      </c>
      <c r="E575">
        <v>50.02</v>
      </c>
      <c r="F575">
        <v>50.11</v>
      </c>
      <c r="H575" s="2">
        <f t="shared" si="16"/>
        <v>-2.791068580542122E-3</v>
      </c>
      <c r="I575" s="18">
        <f>H575*'Portfolio Details'!$D$5</f>
        <v>-5.5821371610842441E-4</v>
      </c>
      <c r="J575" s="2">
        <f t="shared" si="17"/>
        <v>-3.1764939448083451E-3</v>
      </c>
      <c r="K575" s="18">
        <f>J575*'Portfolio Details'!$D$5</f>
        <v>-6.3529878896166907E-4</v>
      </c>
    </row>
    <row r="576" spans="2:11" x14ac:dyDescent="0.35">
      <c r="B576" t="s">
        <v>5</v>
      </c>
      <c r="C576" s="1">
        <v>45182</v>
      </c>
      <c r="D576">
        <v>50.02</v>
      </c>
      <c r="E576">
        <v>49.88</v>
      </c>
      <c r="F576">
        <v>49.9</v>
      </c>
      <c r="H576" s="2">
        <f t="shared" si="16"/>
        <v>-2.7988804478208396E-3</v>
      </c>
      <c r="I576" s="18">
        <f>H576*'Portfolio Details'!$D$5</f>
        <v>-5.5977608956416793E-4</v>
      </c>
      <c r="J576" s="2">
        <f t="shared" si="17"/>
        <v>-3.9816842524376117E-4</v>
      </c>
      <c r="K576" s="18">
        <f>J576*'Portfolio Details'!$D$5</f>
        <v>-7.9633685048752237E-5</v>
      </c>
    </row>
    <row r="577" spans="2:11" x14ac:dyDescent="0.35">
      <c r="B577" t="s">
        <v>5</v>
      </c>
      <c r="C577" s="1">
        <v>45183</v>
      </c>
      <c r="D577">
        <v>49.88</v>
      </c>
      <c r="E577">
        <v>49.88</v>
      </c>
      <c r="F577">
        <v>49.89</v>
      </c>
      <c r="H577" s="2">
        <f t="shared" si="16"/>
        <v>0</v>
      </c>
      <c r="I577" s="18">
        <f>H577*'Portfolio Details'!$D$5</f>
        <v>0</v>
      </c>
      <c r="J577" s="2">
        <f t="shared" si="17"/>
        <v>5.9844404548159424E-4</v>
      </c>
      <c r="K577" s="18">
        <f>J577*'Portfolio Details'!$D$5</f>
        <v>1.1968880909631886E-4</v>
      </c>
    </row>
    <row r="578" spans="2:11" x14ac:dyDescent="0.35">
      <c r="B578" t="s">
        <v>5</v>
      </c>
      <c r="C578" s="1">
        <v>45184</v>
      </c>
      <c r="D578">
        <v>49.88</v>
      </c>
      <c r="E578">
        <v>50.12</v>
      </c>
      <c r="F578">
        <v>50.07</v>
      </c>
      <c r="H578" s="2">
        <f t="shared" si="16"/>
        <v>4.8115477145147523E-3</v>
      </c>
      <c r="I578" s="18">
        <f>H578*'Portfolio Details'!$D$5</f>
        <v>9.6230954290295052E-4</v>
      </c>
      <c r="J578" s="2">
        <f t="shared" si="17"/>
        <v>-4.1924535835495824E-3</v>
      </c>
      <c r="K578" s="18">
        <f>J578*'Portfolio Details'!$D$5</f>
        <v>-8.3849071670991657E-4</v>
      </c>
    </row>
    <row r="579" spans="2:11" x14ac:dyDescent="0.35">
      <c r="B579" t="s">
        <v>5</v>
      </c>
      <c r="C579" s="1">
        <v>45187</v>
      </c>
      <c r="D579">
        <v>50.12</v>
      </c>
      <c r="E579">
        <v>50.44</v>
      </c>
      <c r="F579">
        <v>50.42</v>
      </c>
      <c r="H579" s="2">
        <f t="shared" ref="H579:H642" si="18">E579/D579-1</f>
        <v>6.384676775738285E-3</v>
      </c>
      <c r="I579" s="18">
        <f>H579*'Portfolio Details'!$D$5</f>
        <v>1.276935355147657E-3</v>
      </c>
      <c r="J579" s="2">
        <f t="shared" si="17"/>
        <v>1.9956096587514516E-4</v>
      </c>
      <c r="K579" s="18">
        <f>J579*'Portfolio Details'!$D$5</f>
        <v>3.9912193175029033E-5</v>
      </c>
    </row>
    <row r="580" spans="2:11" x14ac:dyDescent="0.35">
      <c r="B580" t="s">
        <v>5</v>
      </c>
      <c r="C580" s="1">
        <v>45189</v>
      </c>
      <c r="D580">
        <v>50.44</v>
      </c>
      <c r="E580">
        <v>50.38</v>
      </c>
      <c r="F580">
        <v>50.47</v>
      </c>
      <c r="H580" s="2">
        <f t="shared" si="18"/>
        <v>-1.1895321173670537E-3</v>
      </c>
      <c r="I580" s="18">
        <f>H580*'Portfolio Details'!$D$5</f>
        <v>-2.3790642347341074E-4</v>
      </c>
      <c r="J580" s="2">
        <f t="shared" si="17"/>
        <v>6.0216780409474424E-3</v>
      </c>
      <c r="K580" s="18">
        <f>J580*'Portfolio Details'!$D$5</f>
        <v>1.2043356081894885E-3</v>
      </c>
    </row>
    <row r="581" spans="2:11" x14ac:dyDescent="0.35">
      <c r="B581" t="s">
        <v>5</v>
      </c>
      <c r="C581" s="1">
        <v>45190</v>
      </c>
      <c r="D581">
        <v>50.38</v>
      </c>
      <c r="E581">
        <v>50.27</v>
      </c>
      <c r="F581">
        <v>50.35</v>
      </c>
      <c r="H581" s="2">
        <f t="shared" si="18"/>
        <v>-2.1834061135370675E-3</v>
      </c>
      <c r="I581" s="18">
        <f>H581*'Portfolio Details'!$D$5</f>
        <v>-4.3668122270741351E-4</v>
      </c>
      <c r="J581" s="2">
        <f t="shared" si="17"/>
        <v>1.3869346733668353E-2</v>
      </c>
      <c r="K581" s="18">
        <f>J581*'Portfolio Details'!$D$5</f>
        <v>2.7738693467336708E-3</v>
      </c>
    </row>
    <row r="582" spans="2:11" x14ac:dyDescent="0.35">
      <c r="B582" t="s">
        <v>5</v>
      </c>
      <c r="C582" s="1">
        <v>45191</v>
      </c>
      <c r="D582">
        <v>50.27</v>
      </c>
      <c r="E582">
        <v>50.22</v>
      </c>
      <c r="F582">
        <v>50.25</v>
      </c>
      <c r="H582" s="2">
        <f t="shared" si="18"/>
        <v>-9.9462900338187499E-4</v>
      </c>
      <c r="I582" s="18">
        <f>H582*'Portfolio Details'!$D$5</f>
        <v>-1.98925800676375E-4</v>
      </c>
      <c r="J582" s="2">
        <f t="shared" si="17"/>
        <v>1.1876006441223996E-2</v>
      </c>
      <c r="K582" s="18">
        <f>J582*'Portfolio Details'!$D$5</f>
        <v>2.3752012882447995E-3</v>
      </c>
    </row>
    <row r="583" spans="2:11" x14ac:dyDescent="0.35">
      <c r="B583" t="s">
        <v>5</v>
      </c>
      <c r="C583" s="1">
        <v>45194</v>
      </c>
      <c r="D583">
        <v>50.22</v>
      </c>
      <c r="E583">
        <v>50.22</v>
      </c>
      <c r="F583">
        <v>50.24</v>
      </c>
      <c r="H583" s="2">
        <f t="shared" si="18"/>
        <v>0</v>
      </c>
      <c r="I583" s="18">
        <f>H583*'Portfolio Details'!$D$5</f>
        <v>0</v>
      </c>
      <c r="J583" s="2">
        <f t="shared" si="17"/>
        <v>6.4128256513025228E-3</v>
      </c>
      <c r="K583" s="18">
        <f>J583*'Portfolio Details'!$D$5</f>
        <v>1.2825651302605047E-3</v>
      </c>
    </row>
    <row r="584" spans="2:11" x14ac:dyDescent="0.35">
      <c r="B584" t="s">
        <v>5</v>
      </c>
      <c r="C584" s="1">
        <v>45195</v>
      </c>
      <c r="D584">
        <v>50.22</v>
      </c>
      <c r="E584">
        <v>50.02</v>
      </c>
      <c r="F584">
        <v>50.07</v>
      </c>
      <c r="H584" s="2">
        <f t="shared" si="18"/>
        <v>-3.9824771007566095E-3</v>
      </c>
      <c r="I584" s="18">
        <f>H584*'Portfolio Details'!$D$5</f>
        <v>-7.9649542015132197E-4</v>
      </c>
      <c r="J584" s="2">
        <f t="shared" si="17"/>
        <v>8.2312788596665687E-3</v>
      </c>
      <c r="K584" s="18">
        <f>J584*'Portfolio Details'!$D$5</f>
        <v>1.6462557719333138E-3</v>
      </c>
    </row>
    <row r="585" spans="2:11" x14ac:dyDescent="0.35">
      <c r="B585" t="s">
        <v>5</v>
      </c>
      <c r="C585" s="1">
        <v>45196</v>
      </c>
      <c r="D585">
        <v>50.02</v>
      </c>
      <c r="E585">
        <v>49.7</v>
      </c>
      <c r="F585">
        <v>49.78</v>
      </c>
      <c r="H585" s="2">
        <f t="shared" si="18"/>
        <v>-6.3974410235905221E-3</v>
      </c>
      <c r="I585" s="18">
        <f>H585*'Portfolio Details'!$D$5</f>
        <v>-1.2794882047181045E-3</v>
      </c>
      <c r="J585" s="2">
        <f t="shared" si="17"/>
        <v>3.7977213671795962E-3</v>
      </c>
      <c r="K585" s="18">
        <f>J585*'Portfolio Details'!$D$5</f>
        <v>7.5954427343591932E-4</v>
      </c>
    </row>
    <row r="586" spans="2:11" x14ac:dyDescent="0.35">
      <c r="B586" t="s">
        <v>5</v>
      </c>
      <c r="C586" s="1">
        <v>45197</v>
      </c>
      <c r="D586">
        <v>49.7</v>
      </c>
      <c r="E586">
        <v>49.37</v>
      </c>
      <c r="F586">
        <v>49.34</v>
      </c>
      <c r="H586" s="2">
        <f t="shared" si="18"/>
        <v>-6.639839034205286E-3</v>
      </c>
      <c r="I586" s="18">
        <f>H586*'Portfolio Details'!$D$5</f>
        <v>-1.3279678068410573E-3</v>
      </c>
      <c r="J586" s="2">
        <f t="shared" si="17"/>
        <v>5.6067280736884495E-3</v>
      </c>
      <c r="K586" s="18">
        <f>J586*'Portfolio Details'!$D$5</f>
        <v>1.1213456147376899E-3</v>
      </c>
    </row>
    <row r="587" spans="2:11" x14ac:dyDescent="0.35">
      <c r="B587" t="s">
        <v>5</v>
      </c>
      <c r="C587" s="1">
        <v>45198</v>
      </c>
      <c r="D587">
        <v>49.37</v>
      </c>
      <c r="E587">
        <v>49.29</v>
      </c>
      <c r="F587">
        <v>49.3</v>
      </c>
      <c r="H587" s="2">
        <f t="shared" si="18"/>
        <v>-1.6204172574437736E-3</v>
      </c>
      <c r="I587" s="18">
        <f>H587*'Portfolio Details'!$D$5</f>
        <v>-3.2408345148875477E-4</v>
      </c>
      <c r="J587" s="2">
        <f t="shared" si="17"/>
        <v>-8.6345381526103937E-3</v>
      </c>
      <c r="K587" s="18">
        <f>J587*'Portfolio Details'!$D$5</f>
        <v>-1.7269076305220787E-3</v>
      </c>
    </row>
    <row r="588" spans="2:11" x14ac:dyDescent="0.35">
      <c r="B588" t="s">
        <v>5</v>
      </c>
      <c r="C588" s="1">
        <v>45202</v>
      </c>
      <c r="D588">
        <v>49.29</v>
      </c>
      <c r="E588">
        <v>48.83</v>
      </c>
      <c r="F588">
        <v>48.53</v>
      </c>
      <c r="H588" s="2">
        <f t="shared" si="18"/>
        <v>-9.3325218096976803E-3</v>
      </c>
      <c r="I588" s="18">
        <f>H588*'Portfolio Details'!$D$5</f>
        <v>-1.8665043619395362E-3</v>
      </c>
      <c r="J588" s="2">
        <f t="shared" si="17"/>
        <v>-1.3805522208883536E-2</v>
      </c>
      <c r="K588" s="18">
        <f>J588*'Portfolio Details'!$D$5</f>
        <v>-2.7611044417767076E-3</v>
      </c>
    </row>
    <row r="589" spans="2:11" x14ac:dyDescent="0.35">
      <c r="B589" t="s">
        <v>5</v>
      </c>
      <c r="C589" s="1">
        <v>45203</v>
      </c>
      <c r="D589">
        <v>48.83</v>
      </c>
      <c r="E589">
        <v>48.36</v>
      </c>
      <c r="F589">
        <v>48.4</v>
      </c>
      <c r="H589" s="2">
        <f t="shared" si="18"/>
        <v>-9.625230391152928E-3</v>
      </c>
      <c r="I589" s="18">
        <f>H589*'Portfolio Details'!$D$5</f>
        <v>-1.9250460782305858E-3</v>
      </c>
      <c r="J589" s="2">
        <f t="shared" si="17"/>
        <v>-2.0858164481525665E-2</v>
      </c>
      <c r="K589" s="18">
        <f>J589*'Portfolio Details'!$D$5</f>
        <v>-4.1716328963051332E-3</v>
      </c>
    </row>
    <row r="590" spans="2:11" x14ac:dyDescent="0.35">
      <c r="B590" t="s">
        <v>5</v>
      </c>
      <c r="C590" s="1">
        <v>45204</v>
      </c>
      <c r="D590">
        <v>48.36</v>
      </c>
      <c r="E590">
        <v>48.25</v>
      </c>
      <c r="F590">
        <v>48.31</v>
      </c>
      <c r="H590" s="2">
        <f t="shared" si="18"/>
        <v>-2.2746071133167289E-3</v>
      </c>
      <c r="I590" s="18">
        <f>H590*'Portfolio Details'!$D$5</f>
        <v>-4.5492142266334579E-4</v>
      </c>
      <c r="J590" s="2">
        <f t="shared" si="17"/>
        <v>-2.1052631578947434E-2</v>
      </c>
      <c r="K590" s="18">
        <f>J590*'Portfolio Details'!$D$5</f>
        <v>-4.2105263157894866E-3</v>
      </c>
    </row>
    <row r="591" spans="2:11" x14ac:dyDescent="0.35">
      <c r="B591" t="s">
        <v>5</v>
      </c>
      <c r="C591" s="1">
        <v>45205</v>
      </c>
      <c r="D591">
        <v>48.25</v>
      </c>
      <c r="E591">
        <v>48.38</v>
      </c>
      <c r="F591">
        <v>48.34</v>
      </c>
      <c r="H591" s="2">
        <f t="shared" si="18"/>
        <v>2.6943005181347957E-3</v>
      </c>
      <c r="I591" s="18">
        <f>H591*'Portfolio Details'!$D$5</f>
        <v>5.3886010362695917E-4</v>
      </c>
      <c r="J591" s="2">
        <f t="shared" si="17"/>
        <v>-2.1441334127456746E-2</v>
      </c>
      <c r="K591" s="18">
        <f>J591*'Portfolio Details'!$D$5</f>
        <v>-4.2882668254913495E-3</v>
      </c>
    </row>
    <row r="592" spans="2:11" x14ac:dyDescent="0.35">
      <c r="B592" t="s">
        <v>5</v>
      </c>
      <c r="C592" s="1">
        <v>45208</v>
      </c>
      <c r="D592">
        <v>48.38</v>
      </c>
      <c r="E592">
        <v>48.88</v>
      </c>
      <c r="F592">
        <v>49.04</v>
      </c>
      <c r="H592" s="2">
        <f t="shared" si="18"/>
        <v>1.0334849111202971E-2</v>
      </c>
      <c r="I592" s="18">
        <f>H592*'Portfolio Details'!$D$5</f>
        <v>2.0669698222405943E-3</v>
      </c>
      <c r="J592" s="2">
        <f t="shared" si="17"/>
        <v>-4.123711340206182E-2</v>
      </c>
      <c r="K592" s="18">
        <f>J592*'Portfolio Details'!$D$5</f>
        <v>-8.2474226804123644E-3</v>
      </c>
    </row>
    <row r="593" spans="2:11" x14ac:dyDescent="0.35">
      <c r="B593" t="s">
        <v>5</v>
      </c>
      <c r="C593" s="1">
        <v>45209</v>
      </c>
      <c r="D593">
        <v>48.88</v>
      </c>
      <c r="E593">
        <v>48.93</v>
      </c>
      <c r="F593">
        <v>49.01</v>
      </c>
      <c r="H593" s="2">
        <f t="shared" si="18"/>
        <v>1.0229132569556931E-3</v>
      </c>
      <c r="I593" s="18">
        <f>H593*'Portfolio Details'!$D$5</f>
        <v>2.0458265139113865E-4</v>
      </c>
      <c r="J593" s="2">
        <f t="shared" si="17"/>
        <v>-4.170804369414105E-2</v>
      </c>
      <c r="K593" s="18">
        <f>J593*'Portfolio Details'!$D$5</f>
        <v>-8.3416087388282108E-3</v>
      </c>
    </row>
    <row r="594" spans="2:11" x14ac:dyDescent="0.35">
      <c r="B594" t="s">
        <v>5</v>
      </c>
      <c r="C594" s="1">
        <v>45210</v>
      </c>
      <c r="D594">
        <v>48.93</v>
      </c>
      <c r="E594">
        <v>49.17</v>
      </c>
      <c r="F594">
        <v>49.06</v>
      </c>
      <c r="H594" s="2">
        <f t="shared" si="18"/>
        <v>4.9049662783569037E-3</v>
      </c>
      <c r="I594" s="18">
        <f>H594*'Portfolio Details'!$D$5</f>
        <v>9.8099325567138087E-4</v>
      </c>
      <c r="J594" s="2">
        <f t="shared" si="17"/>
        <v>-3.8362154641224389E-2</v>
      </c>
      <c r="K594" s="18">
        <f>J594*'Portfolio Details'!$D$5</f>
        <v>-7.6724309282448777E-3</v>
      </c>
    </row>
    <row r="595" spans="2:11" x14ac:dyDescent="0.35">
      <c r="B595" t="s">
        <v>5</v>
      </c>
      <c r="C595" s="1">
        <v>45211</v>
      </c>
      <c r="D595">
        <v>49.17</v>
      </c>
      <c r="E595">
        <v>49.39</v>
      </c>
      <c r="F595">
        <v>49.37</v>
      </c>
      <c r="H595" s="2">
        <f t="shared" si="18"/>
        <v>4.4742729306488371E-3</v>
      </c>
      <c r="I595" s="18">
        <f>H595*'Portfolio Details'!$D$5</f>
        <v>8.9485458612976749E-4</v>
      </c>
      <c r="J595" s="2">
        <f t="shared" si="17"/>
        <v>-3.5678692445684668E-2</v>
      </c>
      <c r="K595" s="18">
        <f>J595*'Portfolio Details'!$D$5</f>
        <v>-7.1357384891369341E-3</v>
      </c>
    </row>
    <row r="596" spans="2:11" x14ac:dyDescent="0.35">
      <c r="B596" t="s">
        <v>5</v>
      </c>
      <c r="C596" s="1">
        <v>45212</v>
      </c>
      <c r="D596">
        <v>49.39</v>
      </c>
      <c r="E596">
        <v>49.49</v>
      </c>
      <c r="F596">
        <v>49.38</v>
      </c>
      <c r="H596" s="2">
        <f t="shared" si="18"/>
        <v>2.0247013565499739E-3</v>
      </c>
      <c r="I596" s="18">
        <f>H596*'Portfolio Details'!$D$5</f>
        <v>4.0494027130999477E-4</v>
      </c>
      <c r="J596" s="2">
        <f t="shared" si="17"/>
        <v>-3.6446922923720315E-2</v>
      </c>
      <c r="K596" s="18">
        <f>J596*'Portfolio Details'!$D$5</f>
        <v>-7.2893845847440634E-3</v>
      </c>
    </row>
    <row r="597" spans="2:11" x14ac:dyDescent="0.35">
      <c r="B597" t="s">
        <v>5</v>
      </c>
      <c r="C597" s="1">
        <v>45215</v>
      </c>
      <c r="D597">
        <v>49.49</v>
      </c>
      <c r="E597">
        <v>50.25</v>
      </c>
      <c r="F597">
        <v>50.23</v>
      </c>
      <c r="H597" s="2">
        <f t="shared" si="18"/>
        <v>1.535663770458684E-2</v>
      </c>
      <c r="I597" s="18">
        <f>H597*'Portfolio Details'!$D$5</f>
        <v>3.0713275409173682E-3</v>
      </c>
      <c r="J597" s="2">
        <f t="shared" si="17"/>
        <v>-1.9736842105263053E-2</v>
      </c>
      <c r="K597" s="18">
        <f>J597*'Portfolio Details'!$D$5</f>
        <v>-3.9473684210526109E-3</v>
      </c>
    </row>
    <row r="598" spans="2:11" x14ac:dyDescent="0.35">
      <c r="B598" t="s">
        <v>5</v>
      </c>
      <c r="C598" s="1">
        <v>45216</v>
      </c>
      <c r="D598">
        <v>50.25</v>
      </c>
      <c r="E598">
        <v>50.31</v>
      </c>
      <c r="F598">
        <v>50.23</v>
      </c>
      <c r="H598" s="2">
        <f t="shared" si="18"/>
        <v>1.1940298507462366E-3</v>
      </c>
      <c r="I598" s="18">
        <f>H598*'Portfolio Details'!$D$5</f>
        <v>2.3880597014924732E-4</v>
      </c>
      <c r="J598" s="2">
        <f t="shared" si="17"/>
        <v>-1.2594962015193945E-2</v>
      </c>
      <c r="K598" s="18">
        <f>J598*'Portfolio Details'!$D$5</f>
        <v>-2.5189924030387893E-3</v>
      </c>
    </row>
    <row r="599" spans="2:11" x14ac:dyDescent="0.35">
      <c r="B599" t="s">
        <v>5</v>
      </c>
      <c r="C599" s="1">
        <v>45217</v>
      </c>
      <c r="D599">
        <v>50.31</v>
      </c>
      <c r="E599">
        <v>50.78</v>
      </c>
      <c r="F599">
        <v>50.65</v>
      </c>
      <c r="H599" s="2">
        <f t="shared" si="18"/>
        <v>9.3420791095208955E-3</v>
      </c>
      <c r="I599" s="18">
        <f>H599*'Portfolio Details'!$D$5</f>
        <v>1.8684158219041793E-3</v>
      </c>
      <c r="J599" s="2">
        <f t="shared" si="17"/>
        <v>-7.8187650360865835E-3</v>
      </c>
      <c r="K599" s="18">
        <f>J599*'Portfolio Details'!$D$5</f>
        <v>-1.5637530072173168E-3</v>
      </c>
    </row>
    <row r="600" spans="2:11" x14ac:dyDescent="0.35">
      <c r="B600" t="s">
        <v>5</v>
      </c>
      <c r="C600" s="1">
        <v>45218</v>
      </c>
      <c r="D600">
        <v>50.78</v>
      </c>
      <c r="E600">
        <v>50.91</v>
      </c>
      <c r="F600">
        <v>50.85</v>
      </c>
      <c r="H600" s="2">
        <f t="shared" si="18"/>
        <v>2.5600630169357874E-3</v>
      </c>
      <c r="I600" s="18">
        <f>H600*'Portfolio Details'!$D$5</f>
        <v>5.1201260338715746E-4</v>
      </c>
      <c r="J600" s="2">
        <f t="shared" si="17"/>
        <v>-7.8187650360865835E-3</v>
      </c>
      <c r="K600" s="18">
        <f>J600*'Portfolio Details'!$D$5</f>
        <v>-1.5637530072173168E-3</v>
      </c>
    </row>
    <row r="601" spans="2:11" x14ac:dyDescent="0.35">
      <c r="B601" t="s">
        <v>5</v>
      </c>
      <c r="C601" s="1">
        <v>45219</v>
      </c>
      <c r="D601">
        <v>50.91</v>
      </c>
      <c r="E601">
        <v>51.59</v>
      </c>
      <c r="F601">
        <v>51.43</v>
      </c>
      <c r="H601" s="2">
        <f t="shared" si="18"/>
        <v>1.3356904340994014E-2</v>
      </c>
      <c r="I601" s="18">
        <f>H601*'Portfolio Details'!$D$5</f>
        <v>2.6713808681988029E-3</v>
      </c>
      <c r="J601" s="2">
        <f t="shared" si="17"/>
        <v>-1.2569832402234526E-2</v>
      </c>
      <c r="K601" s="18">
        <f>J601*'Portfolio Details'!$D$5</f>
        <v>-2.5139664804469056E-3</v>
      </c>
    </row>
    <row r="602" spans="2:11" x14ac:dyDescent="0.35">
      <c r="B602" t="s">
        <v>5</v>
      </c>
      <c r="C602" s="1">
        <v>45222</v>
      </c>
      <c r="D602">
        <v>51.59</v>
      </c>
      <c r="E602">
        <v>51.54</v>
      </c>
      <c r="F602">
        <v>51.51</v>
      </c>
      <c r="H602" s="2">
        <f t="shared" si="18"/>
        <v>-9.6918007365776049E-4</v>
      </c>
      <c r="I602" s="18">
        <f>H602*'Portfolio Details'!$D$5</f>
        <v>-1.938360147315521E-4</v>
      </c>
      <c r="J602" s="2">
        <f t="shared" ref="J602:J665" si="19">(INDEX(E579:E2077,MATCH(EDATE(C579,1),C579:C2077,1))/E579)-1</f>
        <v>6.7406819984139332E-3</v>
      </c>
      <c r="K602" s="18">
        <f>J602*'Portfolio Details'!$D$5</f>
        <v>1.3481363996827866E-3</v>
      </c>
    </row>
    <row r="603" spans="2:11" x14ac:dyDescent="0.35">
      <c r="B603" t="s">
        <v>5</v>
      </c>
      <c r="C603" s="1">
        <v>45224</v>
      </c>
      <c r="D603">
        <v>51.54</v>
      </c>
      <c r="E603">
        <v>51.41</v>
      </c>
      <c r="F603">
        <v>51.41</v>
      </c>
      <c r="H603" s="2">
        <f t="shared" si="18"/>
        <v>-2.5223127667831635E-3</v>
      </c>
      <c r="I603" s="18">
        <f>H603*'Portfolio Details'!$D$5</f>
        <v>-5.0446255335663277E-4</v>
      </c>
      <c r="J603" s="2">
        <f t="shared" si="19"/>
        <v>2.4017467248908408E-2</v>
      </c>
      <c r="K603" s="18">
        <f>J603*'Portfolio Details'!$D$5</f>
        <v>4.8034934497816822E-3</v>
      </c>
    </row>
    <row r="604" spans="2:11" x14ac:dyDescent="0.35">
      <c r="B604" t="s">
        <v>5</v>
      </c>
      <c r="C604" s="1">
        <v>45225</v>
      </c>
      <c r="D604">
        <v>51.41</v>
      </c>
      <c r="E604">
        <v>51.83</v>
      </c>
      <c r="F604">
        <v>51.79</v>
      </c>
      <c r="H604" s="2">
        <f t="shared" si="18"/>
        <v>8.16961680606898E-3</v>
      </c>
      <c r="I604" s="18">
        <f>H604*'Portfolio Details'!$D$5</f>
        <v>1.6339233612137961E-3</v>
      </c>
      <c r="J604" s="2">
        <f t="shared" si="19"/>
        <v>2.6258205689277947E-2</v>
      </c>
      <c r="K604" s="18">
        <f>J604*'Portfolio Details'!$D$5</f>
        <v>5.2516411378555894E-3</v>
      </c>
    </row>
    <row r="605" spans="2:11" x14ac:dyDescent="0.35">
      <c r="B605" t="s">
        <v>5</v>
      </c>
      <c r="C605" s="1">
        <v>45226</v>
      </c>
      <c r="D605">
        <v>51.83</v>
      </c>
      <c r="E605">
        <v>51.64</v>
      </c>
      <c r="F605">
        <v>51.66</v>
      </c>
      <c r="H605" s="2">
        <f t="shared" si="18"/>
        <v>-3.6658306000385554E-3</v>
      </c>
      <c r="I605" s="18">
        <f>H605*'Portfolio Details'!$D$5</f>
        <v>-7.3316612000771117E-4</v>
      </c>
      <c r="J605" s="2">
        <f t="shared" si="19"/>
        <v>2.7279968140183186E-2</v>
      </c>
      <c r="K605" s="18">
        <f>J605*'Portfolio Details'!$D$5</f>
        <v>5.4559936280366376E-3</v>
      </c>
    </row>
    <row r="606" spans="2:11" x14ac:dyDescent="0.35">
      <c r="B606" t="s">
        <v>5</v>
      </c>
      <c r="C606" s="1">
        <v>45229</v>
      </c>
      <c r="D606">
        <v>51.64</v>
      </c>
      <c r="E606">
        <v>52.02</v>
      </c>
      <c r="F606">
        <v>52.02</v>
      </c>
      <c r="H606" s="2">
        <f t="shared" si="18"/>
        <v>7.3586367157243426E-3</v>
      </c>
      <c r="I606" s="18">
        <f>H606*'Portfolio Details'!$D$5</f>
        <v>1.4717273431448686E-3</v>
      </c>
      <c r="J606" s="2">
        <f t="shared" si="19"/>
        <v>2.3695738749502038E-2</v>
      </c>
      <c r="K606" s="18">
        <f>J606*'Portfolio Details'!$D$5</f>
        <v>4.7391477499004082E-3</v>
      </c>
    </row>
    <row r="607" spans="2:11" x14ac:dyDescent="0.35">
      <c r="B607" t="s">
        <v>5</v>
      </c>
      <c r="C607" s="1">
        <v>45230</v>
      </c>
      <c r="D607">
        <v>52.02</v>
      </c>
      <c r="E607">
        <v>52.06</v>
      </c>
      <c r="F607">
        <v>52.03</v>
      </c>
      <c r="H607" s="2">
        <f t="shared" si="18"/>
        <v>7.6893502499042476E-4</v>
      </c>
      <c r="I607" s="18">
        <f>H607*'Portfolio Details'!$D$5</f>
        <v>1.5378700499808496E-4</v>
      </c>
      <c r="J607" s="2">
        <f t="shared" si="19"/>
        <v>3.6185525789683926E-2</v>
      </c>
      <c r="K607" s="18">
        <f>J607*'Portfolio Details'!$D$5</f>
        <v>7.2371051579367858E-3</v>
      </c>
    </row>
    <row r="608" spans="2:11" x14ac:dyDescent="0.35">
      <c r="B608" t="s">
        <v>5</v>
      </c>
      <c r="C608" s="1">
        <v>45231</v>
      </c>
      <c r="D608">
        <v>52.06</v>
      </c>
      <c r="E608">
        <v>51.76</v>
      </c>
      <c r="F608">
        <v>51.68</v>
      </c>
      <c r="H608" s="2">
        <f t="shared" si="18"/>
        <v>-5.7625816365732829E-3</v>
      </c>
      <c r="I608" s="18">
        <f>H608*'Portfolio Details'!$D$5</f>
        <v>-1.1525163273146566E-3</v>
      </c>
      <c r="J608" s="2">
        <f t="shared" si="19"/>
        <v>3.9034205231388341E-2</v>
      </c>
      <c r="K608" s="18">
        <f>J608*'Portfolio Details'!$D$5</f>
        <v>7.8068410462776685E-3</v>
      </c>
    </row>
    <row r="609" spans="2:11" x14ac:dyDescent="0.35">
      <c r="B609" t="s">
        <v>5</v>
      </c>
      <c r="C609" s="1">
        <v>45232</v>
      </c>
      <c r="D609">
        <v>51.76</v>
      </c>
      <c r="E609">
        <v>51.85</v>
      </c>
      <c r="F609">
        <v>51.81</v>
      </c>
      <c r="H609" s="2">
        <f t="shared" si="18"/>
        <v>1.7387944358577823E-3</v>
      </c>
      <c r="I609" s="18">
        <f>H609*'Portfolio Details'!$D$5</f>
        <v>3.4775888717155647E-4</v>
      </c>
      <c r="J609" s="2">
        <f t="shared" si="19"/>
        <v>4.5979339679967701E-2</v>
      </c>
      <c r="K609" s="18">
        <f>J609*'Portfolio Details'!$D$5</f>
        <v>9.1958679359935413E-3</v>
      </c>
    </row>
    <row r="610" spans="2:11" x14ac:dyDescent="0.35">
      <c r="B610" t="s">
        <v>5</v>
      </c>
      <c r="C610" s="1">
        <v>45233</v>
      </c>
      <c r="D610">
        <v>51.85</v>
      </c>
      <c r="E610">
        <v>51.8</v>
      </c>
      <c r="F610">
        <v>51.79</v>
      </c>
      <c r="H610" s="2">
        <f t="shared" si="18"/>
        <v>-9.6432015429126494E-4</v>
      </c>
      <c r="I610" s="18">
        <f>H610*'Portfolio Details'!$D$5</f>
        <v>-1.9286403085825299E-4</v>
      </c>
      <c r="J610" s="2">
        <f t="shared" si="19"/>
        <v>4.76770135930209E-2</v>
      </c>
      <c r="K610" s="18">
        <f>J610*'Portfolio Details'!$D$5</f>
        <v>9.5354027186041815E-3</v>
      </c>
    </row>
    <row r="611" spans="2:11" x14ac:dyDescent="0.35">
      <c r="B611" t="s">
        <v>5</v>
      </c>
      <c r="C611" s="1">
        <v>45236</v>
      </c>
      <c r="D611">
        <v>51.8</v>
      </c>
      <c r="E611">
        <v>51.75</v>
      </c>
      <c r="F611">
        <v>51.69</v>
      </c>
      <c r="H611" s="2">
        <f t="shared" si="18"/>
        <v>-9.6525096525090781E-4</v>
      </c>
      <c r="I611" s="18">
        <f>H611*'Portfolio Details'!$D$5</f>
        <v>-1.9305019305018158E-4</v>
      </c>
      <c r="J611" s="2">
        <f t="shared" si="19"/>
        <v>6.0823264386647535E-2</v>
      </c>
      <c r="K611" s="18">
        <f>J611*'Portfolio Details'!$D$5</f>
        <v>1.2164652877329507E-2</v>
      </c>
    </row>
    <row r="612" spans="2:11" x14ac:dyDescent="0.35">
      <c r="B612" t="s">
        <v>5</v>
      </c>
      <c r="C612" s="1">
        <v>45237</v>
      </c>
      <c r="D612">
        <v>51.75</v>
      </c>
      <c r="E612">
        <v>51.36</v>
      </c>
      <c r="F612">
        <v>51.44</v>
      </c>
      <c r="H612" s="2">
        <f t="shared" si="18"/>
        <v>-7.5362318840579423E-3</v>
      </c>
      <c r="I612" s="18">
        <f>H612*'Portfolio Details'!$D$5</f>
        <v>-1.5072463768115885E-3</v>
      </c>
      <c r="J612" s="2">
        <f t="shared" si="19"/>
        <v>7.1133167907361461E-2</v>
      </c>
      <c r="K612" s="18">
        <f>J612*'Portfolio Details'!$D$5</f>
        <v>1.4226633581472293E-2</v>
      </c>
    </row>
    <row r="613" spans="2:11" x14ac:dyDescent="0.35">
      <c r="B613" t="s">
        <v>5</v>
      </c>
      <c r="C613" s="1">
        <v>45238</v>
      </c>
      <c r="D613">
        <v>51.36</v>
      </c>
      <c r="E613">
        <v>51.4</v>
      </c>
      <c r="F613">
        <v>51.35</v>
      </c>
      <c r="H613" s="2">
        <f t="shared" si="18"/>
        <v>7.7881619937691937E-4</v>
      </c>
      <c r="I613" s="18">
        <f>H613*'Portfolio Details'!$D$5</f>
        <v>1.5576323987538389E-4</v>
      </c>
      <c r="J613" s="2">
        <f t="shared" si="19"/>
        <v>7.3575129533678618E-2</v>
      </c>
      <c r="K613" s="18">
        <f>J613*'Portfolio Details'!$D$5</f>
        <v>1.4715025906735724E-2</v>
      </c>
    </row>
    <row r="614" spans="2:11" x14ac:dyDescent="0.35">
      <c r="B614" t="s">
        <v>5</v>
      </c>
      <c r="C614" s="1">
        <v>45239</v>
      </c>
      <c r="D614">
        <v>51.4</v>
      </c>
      <c r="E614">
        <v>50.94</v>
      </c>
      <c r="F614">
        <v>50.99</v>
      </c>
      <c r="H614" s="2">
        <f t="shared" si="18"/>
        <v>-8.9494163424124196E-3</v>
      </c>
      <c r="I614" s="18">
        <f>H614*'Portfolio Details'!$D$5</f>
        <v>-1.789883268482484E-3</v>
      </c>
      <c r="J614" s="2">
        <f t="shared" si="19"/>
        <v>6.9656883009507897E-2</v>
      </c>
      <c r="K614" s="18">
        <f>J614*'Portfolio Details'!$D$5</f>
        <v>1.3931376601901579E-2</v>
      </c>
    </row>
    <row r="615" spans="2:11" x14ac:dyDescent="0.35">
      <c r="B615" t="s">
        <v>5</v>
      </c>
      <c r="C615" s="1">
        <v>45240</v>
      </c>
      <c r="D615">
        <v>50.94</v>
      </c>
      <c r="E615">
        <v>51.31</v>
      </c>
      <c r="F615">
        <v>51.3</v>
      </c>
      <c r="H615" s="2">
        <f t="shared" si="18"/>
        <v>7.2634471927759403E-3</v>
      </c>
      <c r="I615" s="18">
        <f>H615*'Portfolio Details'!$D$5</f>
        <v>1.4526894385551881E-3</v>
      </c>
      <c r="J615" s="2">
        <f t="shared" si="19"/>
        <v>4.2144026186579309E-2</v>
      </c>
      <c r="K615" s="18">
        <f>J615*'Portfolio Details'!$D$5</f>
        <v>8.4288052373158624E-3</v>
      </c>
    </row>
    <row r="616" spans="2:11" x14ac:dyDescent="0.35">
      <c r="B616" t="s">
        <v>5</v>
      </c>
      <c r="C616" s="1">
        <v>45242</v>
      </c>
      <c r="D616">
        <v>51.31</v>
      </c>
      <c r="E616">
        <v>51.21</v>
      </c>
      <c r="F616">
        <v>51.28</v>
      </c>
      <c r="H616" s="2">
        <f t="shared" si="18"/>
        <v>-1.9489378288832793E-3</v>
      </c>
      <c r="I616" s="18">
        <f>H616*'Portfolio Details'!$D$5</f>
        <v>-3.8978756577665589E-4</v>
      </c>
      <c r="J616" s="2">
        <f t="shared" si="19"/>
        <v>4.8640915593705314E-2</v>
      </c>
      <c r="K616" s="18">
        <f>J616*'Portfolio Details'!$D$5</f>
        <v>9.7281831187410635E-3</v>
      </c>
    </row>
    <row r="617" spans="2:11" x14ac:dyDescent="0.35">
      <c r="B617" t="s">
        <v>5</v>
      </c>
      <c r="C617" s="1">
        <v>45243</v>
      </c>
      <c r="D617">
        <v>51.21</v>
      </c>
      <c r="E617">
        <v>50.93</v>
      </c>
      <c r="F617">
        <v>51.02</v>
      </c>
      <c r="H617" s="2">
        <f t="shared" si="18"/>
        <v>-5.4676820933411419E-3</v>
      </c>
      <c r="I617" s="18">
        <f>H617*'Portfolio Details'!$D$5</f>
        <v>-1.0935364186682283E-3</v>
      </c>
      <c r="J617" s="2">
        <f t="shared" si="19"/>
        <v>4.3522473052674426E-2</v>
      </c>
      <c r="K617" s="18">
        <f>J617*'Portfolio Details'!$D$5</f>
        <v>8.7044946105348849E-3</v>
      </c>
    </row>
    <row r="618" spans="2:11" x14ac:dyDescent="0.35">
      <c r="B618" t="s">
        <v>5</v>
      </c>
      <c r="C618" s="1">
        <v>45245</v>
      </c>
      <c r="D618">
        <v>50.93</v>
      </c>
      <c r="E618">
        <v>51.46</v>
      </c>
      <c r="F618">
        <v>51.34</v>
      </c>
      <c r="H618" s="2">
        <f t="shared" si="18"/>
        <v>1.0406440212055834E-2</v>
      </c>
      <c r="I618" s="18">
        <f>H618*'Portfolio Details'!$D$5</f>
        <v>2.0812880424111667E-3</v>
      </c>
      <c r="J618" s="2">
        <f t="shared" si="19"/>
        <v>3.6849564689208414E-2</v>
      </c>
      <c r="K618" s="18">
        <f>J618*'Portfolio Details'!$D$5</f>
        <v>7.3699129378416829E-3</v>
      </c>
    </row>
    <row r="619" spans="2:11" x14ac:dyDescent="0.35">
      <c r="B619" t="s">
        <v>5</v>
      </c>
      <c r="C619" s="1">
        <v>45246</v>
      </c>
      <c r="D619">
        <v>51.46</v>
      </c>
      <c r="E619">
        <v>51.39</v>
      </c>
      <c r="F619">
        <v>51.34</v>
      </c>
      <c r="H619" s="2">
        <f t="shared" si="18"/>
        <v>-1.3602798289934492E-3</v>
      </c>
      <c r="I619" s="18">
        <f>H619*'Portfolio Details'!$D$5</f>
        <v>-2.7205596579868988E-4</v>
      </c>
      <c r="J619" s="2">
        <f t="shared" si="19"/>
        <v>2.9096787229743404E-2</v>
      </c>
      <c r="K619" s="18">
        <f>J619*'Portfolio Details'!$D$5</f>
        <v>5.8193574459486815E-3</v>
      </c>
    </row>
    <row r="620" spans="2:11" x14ac:dyDescent="0.35">
      <c r="B620" t="s">
        <v>5</v>
      </c>
      <c r="C620" s="1">
        <v>45247</v>
      </c>
      <c r="D620">
        <v>51.39</v>
      </c>
      <c r="E620">
        <v>51.86</v>
      </c>
      <c r="F620">
        <v>51.77</v>
      </c>
      <c r="H620" s="2">
        <f t="shared" si="18"/>
        <v>9.1457482000389945E-3</v>
      </c>
      <c r="I620" s="18">
        <f>H620*'Portfolio Details'!$D$5</f>
        <v>1.8291496400077989E-3</v>
      </c>
      <c r="J620" s="2">
        <f t="shared" si="19"/>
        <v>2.2686567164179161E-2</v>
      </c>
      <c r="K620" s="18">
        <f>J620*'Portfolio Details'!$D$5</f>
        <v>4.5373134328358326E-3</v>
      </c>
    </row>
    <row r="621" spans="2:11" x14ac:dyDescent="0.35">
      <c r="B621" t="s">
        <v>5</v>
      </c>
      <c r="C621" s="1">
        <v>45250</v>
      </c>
      <c r="D621">
        <v>51.86</v>
      </c>
      <c r="E621">
        <v>51.66</v>
      </c>
      <c r="F621">
        <v>51.71</v>
      </c>
      <c r="H621" s="2">
        <f t="shared" si="18"/>
        <v>-3.8565368299268155E-3</v>
      </c>
      <c r="I621" s="18">
        <f>H621*'Portfolio Details'!$D$5</f>
        <v>-7.7130736598536316E-4</v>
      </c>
      <c r="J621" s="2">
        <f t="shared" si="19"/>
        <v>3.0808984297356234E-2</v>
      </c>
      <c r="K621" s="18">
        <f>J621*'Portfolio Details'!$D$5</f>
        <v>6.1617968594712474E-3</v>
      </c>
    </row>
    <row r="622" spans="2:11" x14ac:dyDescent="0.35">
      <c r="B622" t="s">
        <v>5</v>
      </c>
      <c r="C622" s="1">
        <v>45251</v>
      </c>
      <c r="D622">
        <v>51.66</v>
      </c>
      <c r="E622">
        <v>51.88</v>
      </c>
      <c r="F622">
        <v>51.97</v>
      </c>
      <c r="H622" s="2">
        <f t="shared" si="18"/>
        <v>4.2586140147116147E-3</v>
      </c>
      <c r="I622" s="18">
        <f>H622*'Portfolio Details'!$D$5</f>
        <v>8.5172280294232294E-4</v>
      </c>
      <c r="J622" s="2">
        <f t="shared" si="19"/>
        <v>2.1268215833005089E-2</v>
      </c>
      <c r="K622" s="18">
        <f>J622*'Portfolio Details'!$D$5</f>
        <v>4.2536431666010182E-3</v>
      </c>
    </row>
    <row r="623" spans="2:11" x14ac:dyDescent="0.35">
      <c r="B623" t="s">
        <v>5</v>
      </c>
      <c r="C623" s="1">
        <v>45252</v>
      </c>
      <c r="D623">
        <v>51.88</v>
      </c>
      <c r="E623">
        <v>52.17</v>
      </c>
      <c r="F623">
        <v>52.12</v>
      </c>
      <c r="H623" s="2">
        <f t="shared" si="18"/>
        <v>5.5898226676946994E-3</v>
      </c>
      <c r="I623" s="18">
        <f>H623*'Portfolio Details'!$D$5</f>
        <v>1.11796453353894E-3</v>
      </c>
      <c r="J623" s="2">
        <f t="shared" si="19"/>
        <v>1.8660381064623976E-2</v>
      </c>
      <c r="K623" s="18">
        <f>J623*'Portfolio Details'!$D$5</f>
        <v>3.7320762129247954E-3</v>
      </c>
    </row>
    <row r="624" spans="2:11" x14ac:dyDescent="0.35">
      <c r="B624" t="s">
        <v>5</v>
      </c>
      <c r="C624" s="1">
        <v>45253</v>
      </c>
      <c r="D624">
        <v>52.17</v>
      </c>
      <c r="E624">
        <v>52.02</v>
      </c>
      <c r="F624">
        <v>52.1</v>
      </c>
      <c r="H624" s="2">
        <f t="shared" si="18"/>
        <v>-2.8752156411731011E-3</v>
      </c>
      <c r="I624" s="18">
        <f>H624*'Portfolio Details'!$D$5</f>
        <v>-5.750431282346202E-4</v>
      </c>
      <c r="J624" s="2">
        <f t="shared" si="19"/>
        <v>1.3568521031206426E-3</v>
      </c>
      <c r="K624" s="18">
        <f>J624*'Portfolio Details'!$D$5</f>
        <v>2.7137042062412852E-4</v>
      </c>
    </row>
    <row r="625" spans="2:11" x14ac:dyDescent="0.35">
      <c r="B625" t="s">
        <v>5</v>
      </c>
      <c r="C625" s="1">
        <v>45254</v>
      </c>
      <c r="D625">
        <v>52.02</v>
      </c>
      <c r="E625">
        <v>52.15</v>
      </c>
      <c r="F625">
        <v>52.14</v>
      </c>
      <c r="H625" s="2">
        <f t="shared" si="18"/>
        <v>2.499038831218714E-3</v>
      </c>
      <c r="I625" s="18">
        <f>H625*'Portfolio Details'!$D$5</f>
        <v>4.9980776624374283E-4</v>
      </c>
      <c r="J625" s="2">
        <f t="shared" si="19"/>
        <v>9.3131548311990997E-3</v>
      </c>
      <c r="K625" s="18">
        <f>J625*'Portfolio Details'!$D$5</f>
        <v>1.86263096623982E-3</v>
      </c>
    </row>
    <row r="626" spans="2:11" x14ac:dyDescent="0.35">
      <c r="B626" t="s">
        <v>5</v>
      </c>
      <c r="C626" s="1">
        <v>45258</v>
      </c>
      <c r="D626">
        <v>52.15</v>
      </c>
      <c r="E626">
        <v>52.3</v>
      </c>
      <c r="F626">
        <v>52.41</v>
      </c>
      <c r="H626" s="2">
        <f t="shared" si="18"/>
        <v>2.8763183125599667E-3</v>
      </c>
      <c r="I626" s="18">
        <f>H626*'Portfolio Details'!$D$5</f>
        <v>5.7526366251199341E-4</v>
      </c>
      <c r="J626" s="2">
        <f t="shared" si="19"/>
        <v>1.4394086753549917E-2</v>
      </c>
      <c r="K626" s="18">
        <f>J626*'Portfolio Details'!$D$5</f>
        <v>2.8788173507099837E-3</v>
      </c>
    </row>
    <row r="627" spans="2:11" x14ac:dyDescent="0.35">
      <c r="B627" t="s">
        <v>5</v>
      </c>
      <c r="C627" s="1">
        <v>45259</v>
      </c>
      <c r="D627">
        <v>52.3</v>
      </c>
      <c r="E627">
        <v>53.05</v>
      </c>
      <c r="F627">
        <v>53.08</v>
      </c>
      <c r="H627" s="2">
        <f t="shared" si="18"/>
        <v>1.4340344168260133E-2</v>
      </c>
      <c r="I627" s="18">
        <f>H627*'Portfolio Details'!$D$5</f>
        <v>2.8680688336520268E-3</v>
      </c>
      <c r="J627" s="2">
        <f t="shared" si="19"/>
        <v>6.1740304842754501E-3</v>
      </c>
      <c r="K627" s="18">
        <f>J627*'Portfolio Details'!$D$5</f>
        <v>1.2348060968550901E-3</v>
      </c>
    </row>
    <row r="628" spans="2:11" x14ac:dyDescent="0.35">
      <c r="B628" t="s">
        <v>5</v>
      </c>
      <c r="C628" s="1">
        <v>45260</v>
      </c>
      <c r="D628">
        <v>53.05</v>
      </c>
      <c r="E628">
        <v>53.15</v>
      </c>
      <c r="F628">
        <v>53.16</v>
      </c>
      <c r="H628" s="2">
        <f t="shared" si="18"/>
        <v>1.8850141376061114E-3</v>
      </c>
      <c r="I628" s="18">
        <f>H628*'Portfolio Details'!$D$5</f>
        <v>3.7700282752122232E-4</v>
      </c>
      <c r="J628" s="2">
        <f t="shared" si="19"/>
        <v>9.8760650658404892E-3</v>
      </c>
      <c r="K628" s="18">
        <f>J628*'Portfolio Details'!$D$5</f>
        <v>1.9752130131680981E-3</v>
      </c>
    </row>
    <row r="629" spans="2:11" x14ac:dyDescent="0.35">
      <c r="B629" t="s">
        <v>5</v>
      </c>
      <c r="C629" s="1">
        <v>45261</v>
      </c>
      <c r="D629">
        <v>53.15</v>
      </c>
      <c r="E629">
        <v>53.29</v>
      </c>
      <c r="F629">
        <v>53.21</v>
      </c>
      <c r="H629" s="2">
        <f t="shared" si="18"/>
        <v>2.6340545625587186E-3</v>
      </c>
      <c r="I629" s="18">
        <f>H629*'Portfolio Details'!$D$5</f>
        <v>5.2681091251174374E-4</v>
      </c>
      <c r="J629" s="2">
        <f t="shared" si="19"/>
        <v>2.1722414455978445E-2</v>
      </c>
      <c r="K629" s="18">
        <f>J629*'Portfolio Details'!$D$5</f>
        <v>4.3444828911956895E-3</v>
      </c>
    </row>
    <row r="630" spans="2:11" x14ac:dyDescent="0.35">
      <c r="B630" t="s">
        <v>5</v>
      </c>
      <c r="C630" s="1">
        <v>45264</v>
      </c>
      <c r="D630">
        <v>53.29</v>
      </c>
      <c r="E630">
        <v>53.72</v>
      </c>
      <c r="F630">
        <v>53.86</v>
      </c>
      <c r="H630" s="2">
        <f t="shared" si="18"/>
        <v>8.0690561080878354E-3</v>
      </c>
      <c r="I630" s="18">
        <f>H630*'Portfolio Details'!$D$5</f>
        <v>1.6138112216175671E-3</v>
      </c>
      <c r="J630" s="2">
        <f t="shared" si="19"/>
        <v>2.0937379946215806E-2</v>
      </c>
      <c r="K630" s="18">
        <f>J630*'Portfolio Details'!$D$5</f>
        <v>4.1874759892431617E-3</v>
      </c>
    </row>
    <row r="631" spans="2:11" x14ac:dyDescent="0.35">
      <c r="B631" t="s">
        <v>5</v>
      </c>
      <c r="C631" s="1">
        <v>45265</v>
      </c>
      <c r="D631">
        <v>53.72</v>
      </c>
      <c r="E631">
        <v>52.94</v>
      </c>
      <c r="F631">
        <v>52.99</v>
      </c>
      <c r="H631" s="2">
        <f t="shared" si="18"/>
        <v>-1.4519731943410275E-2</v>
      </c>
      <c r="I631" s="18">
        <f>H631*'Portfolio Details'!$D$5</f>
        <v>-2.903946388682055E-3</v>
      </c>
      <c r="J631" s="2">
        <f t="shared" si="19"/>
        <v>2.9559505409582743E-2</v>
      </c>
      <c r="K631" s="18">
        <f>J631*'Portfolio Details'!$D$5</f>
        <v>5.9119010819165489E-3</v>
      </c>
    </row>
    <row r="632" spans="2:11" x14ac:dyDescent="0.35">
      <c r="B632" t="s">
        <v>5</v>
      </c>
      <c r="C632" s="1">
        <v>45266</v>
      </c>
      <c r="D632">
        <v>52.94</v>
      </c>
      <c r="E632">
        <v>52.83</v>
      </c>
      <c r="F632">
        <v>52.89</v>
      </c>
      <c r="H632" s="2">
        <f t="shared" si="18"/>
        <v>-2.0778239516433539E-3</v>
      </c>
      <c r="I632" s="18">
        <f>H632*'Portfolio Details'!$D$5</f>
        <v>-4.1556479032867077E-4</v>
      </c>
      <c r="J632" s="2">
        <f t="shared" si="19"/>
        <v>2.7772420443587187E-2</v>
      </c>
      <c r="K632" s="18">
        <f>J632*'Portfolio Details'!$D$5</f>
        <v>5.5544840887174381E-3</v>
      </c>
    </row>
    <row r="633" spans="2:11" x14ac:dyDescent="0.35">
      <c r="B633" t="s">
        <v>5</v>
      </c>
      <c r="C633" s="1">
        <v>45267</v>
      </c>
      <c r="D633">
        <v>52.83</v>
      </c>
      <c r="E633">
        <v>53.03</v>
      </c>
      <c r="F633">
        <v>52.97</v>
      </c>
      <c r="H633" s="2">
        <f t="shared" si="18"/>
        <v>3.7857278061708133E-3</v>
      </c>
      <c r="I633" s="18">
        <f>H633*'Portfolio Details'!$D$5</f>
        <v>7.5714556123416274E-4</v>
      </c>
      <c r="J633" s="2">
        <f t="shared" si="19"/>
        <v>2.876447876447874E-2</v>
      </c>
      <c r="K633" s="18">
        <f>J633*'Portfolio Details'!$D$5</f>
        <v>5.7528957528957484E-3</v>
      </c>
    </row>
    <row r="634" spans="2:11" x14ac:dyDescent="0.35">
      <c r="B634" t="s">
        <v>5</v>
      </c>
      <c r="C634" s="1">
        <v>45268</v>
      </c>
      <c r="D634">
        <v>53.03</v>
      </c>
      <c r="E634">
        <v>52.94</v>
      </c>
      <c r="F634">
        <v>53</v>
      </c>
      <c r="H634" s="2">
        <f t="shared" si="18"/>
        <v>-1.6971525551575661E-3</v>
      </c>
      <c r="I634" s="18">
        <f>H634*'Portfolio Details'!$D$5</f>
        <v>-3.3943051103151327E-4</v>
      </c>
      <c r="J634" s="2">
        <f t="shared" si="19"/>
        <v>2.0869565217391362E-2</v>
      </c>
      <c r="K634" s="18">
        <f>J634*'Portfolio Details'!$D$5</f>
        <v>4.1739130434782726E-3</v>
      </c>
    </row>
    <row r="635" spans="2:11" x14ac:dyDescent="0.35">
      <c r="B635" t="s">
        <v>5</v>
      </c>
      <c r="C635" s="1">
        <v>45271</v>
      </c>
      <c r="D635">
        <v>52.94</v>
      </c>
      <c r="E635">
        <v>52.02</v>
      </c>
      <c r="F635">
        <v>52.13</v>
      </c>
      <c r="H635" s="2">
        <f t="shared" si="18"/>
        <v>-1.7378163959199E-2</v>
      </c>
      <c r="I635" s="18">
        <f>H635*'Portfolio Details'!$D$5</f>
        <v>-3.4756327918398001E-3</v>
      </c>
      <c r="J635" s="2">
        <f t="shared" si="19"/>
        <v>3.2515576323987494E-2</v>
      </c>
      <c r="K635" s="18">
        <f>J635*'Portfolio Details'!$D$5</f>
        <v>6.5031152647974993E-3</v>
      </c>
    </row>
    <row r="636" spans="2:11" x14ac:dyDescent="0.35">
      <c r="B636" t="s">
        <v>5</v>
      </c>
      <c r="C636" s="1">
        <v>45272</v>
      </c>
      <c r="D636">
        <v>52.02</v>
      </c>
      <c r="E636">
        <v>51.85</v>
      </c>
      <c r="F636">
        <v>51.9</v>
      </c>
      <c r="H636" s="2">
        <f t="shared" si="18"/>
        <v>-3.2679738562091387E-3</v>
      </c>
      <c r="I636" s="18">
        <f>H636*'Portfolio Details'!$D$5</f>
        <v>-6.5359477124182774E-4</v>
      </c>
      <c r="J636" s="2">
        <f t="shared" si="19"/>
        <v>2.9961089494163318E-2</v>
      </c>
      <c r="K636" s="18">
        <f>J636*'Portfolio Details'!$D$5</f>
        <v>5.9922178988326639E-3</v>
      </c>
    </row>
    <row r="637" spans="2:11" x14ac:dyDescent="0.35">
      <c r="B637" t="s">
        <v>5</v>
      </c>
      <c r="C637" s="1">
        <v>45273</v>
      </c>
      <c r="D637">
        <v>51.85</v>
      </c>
      <c r="E637">
        <v>51.83</v>
      </c>
      <c r="F637">
        <v>51.73</v>
      </c>
      <c r="H637" s="2">
        <f t="shared" si="18"/>
        <v>-3.8572806171655039E-4</v>
      </c>
      <c r="I637" s="18">
        <f>H637*'Portfolio Details'!$D$5</f>
        <v>-7.7145612343310085E-5</v>
      </c>
      <c r="J637" s="2">
        <f t="shared" si="19"/>
        <v>3.9261876717707089E-2</v>
      </c>
      <c r="K637" s="18">
        <f>J637*'Portfolio Details'!$D$5</f>
        <v>7.8523753435414175E-3</v>
      </c>
    </row>
    <row r="638" spans="2:11" x14ac:dyDescent="0.35">
      <c r="B638" t="s">
        <v>5</v>
      </c>
      <c r="C638" s="1">
        <v>45274</v>
      </c>
      <c r="D638">
        <v>51.83</v>
      </c>
      <c r="E638">
        <v>52.8</v>
      </c>
      <c r="F638">
        <v>52.85</v>
      </c>
      <c r="H638" s="2">
        <f t="shared" si="18"/>
        <v>1.8715029905460145E-2</v>
      </c>
      <c r="I638" s="18">
        <f>H638*'Portfolio Details'!$D$5</f>
        <v>3.7430059810920294E-3</v>
      </c>
      <c r="J638" s="2">
        <f t="shared" si="19"/>
        <v>3.1767686610796986E-2</v>
      </c>
      <c r="K638" s="18">
        <f>J638*'Portfolio Details'!$D$5</f>
        <v>6.3535373221593975E-3</v>
      </c>
    </row>
    <row r="639" spans="2:11" x14ac:dyDescent="0.35">
      <c r="B639" t="s">
        <v>5</v>
      </c>
      <c r="C639" s="1">
        <v>45275</v>
      </c>
      <c r="D639">
        <v>52.8</v>
      </c>
      <c r="E639">
        <v>52.81</v>
      </c>
      <c r="F639">
        <v>52.86</v>
      </c>
      <c r="H639" s="2">
        <f t="shared" si="18"/>
        <v>1.8939393939398919E-4</v>
      </c>
      <c r="I639" s="18">
        <f>H639*'Portfolio Details'!$D$5</f>
        <v>3.787878787879784E-5</v>
      </c>
      <c r="J639" s="2">
        <f t="shared" si="19"/>
        <v>1.2497559070494102E-2</v>
      </c>
      <c r="K639" s="18">
        <f>J639*'Portfolio Details'!$D$5</f>
        <v>2.4995118140988207E-3</v>
      </c>
    </row>
    <row r="640" spans="2:11" x14ac:dyDescent="0.35">
      <c r="B640" t="s">
        <v>5</v>
      </c>
      <c r="C640" s="1">
        <v>45278</v>
      </c>
      <c r="D640">
        <v>52.81</v>
      </c>
      <c r="E640">
        <v>52.49</v>
      </c>
      <c r="F640">
        <v>52.49</v>
      </c>
      <c r="H640" s="2">
        <f t="shared" si="18"/>
        <v>-6.0594584359022763E-3</v>
      </c>
      <c r="I640" s="18">
        <f>H640*'Portfolio Details'!$D$5</f>
        <v>-1.2118916871804554E-3</v>
      </c>
      <c r="J640" s="2">
        <f t="shared" si="19"/>
        <v>1.7671313567641844E-2</v>
      </c>
      <c r="K640" s="18">
        <f>J640*'Portfolio Details'!$D$5</f>
        <v>3.534262713528369E-3</v>
      </c>
    </row>
    <row r="641" spans="2:11" x14ac:dyDescent="0.35">
      <c r="B641" t="s">
        <v>5</v>
      </c>
      <c r="C641" s="1">
        <v>45279</v>
      </c>
      <c r="D641">
        <v>52.49</v>
      </c>
      <c r="E641">
        <v>52.59</v>
      </c>
      <c r="F641">
        <v>52.6</v>
      </c>
      <c r="H641" s="2">
        <f t="shared" si="18"/>
        <v>1.9051247856733955E-3</v>
      </c>
      <c r="I641" s="18">
        <f>H641*'Portfolio Details'!$D$5</f>
        <v>3.8102495713467912E-4</v>
      </c>
      <c r="J641" s="2">
        <f t="shared" si="19"/>
        <v>2.6233968130586982E-2</v>
      </c>
      <c r="K641" s="18">
        <f>J641*'Portfolio Details'!$D$5</f>
        <v>5.2467936261173971E-3</v>
      </c>
    </row>
    <row r="642" spans="2:11" x14ac:dyDescent="0.35">
      <c r="B642" t="s">
        <v>5</v>
      </c>
      <c r="C642" s="1">
        <v>45280</v>
      </c>
      <c r="D642">
        <v>52.59</v>
      </c>
      <c r="E642">
        <v>52.83</v>
      </c>
      <c r="F642">
        <v>52.87</v>
      </c>
      <c r="H642" s="2">
        <f t="shared" si="18"/>
        <v>4.5636052481459188E-3</v>
      </c>
      <c r="I642" s="18">
        <f>H642*'Portfolio Details'!$D$5</f>
        <v>9.1272104962918381E-4</v>
      </c>
      <c r="J642" s="2">
        <f t="shared" si="19"/>
        <v>2.7631834987351667E-2</v>
      </c>
      <c r="K642" s="18">
        <f>J642*'Portfolio Details'!$D$5</f>
        <v>5.5263669974703333E-3</v>
      </c>
    </row>
    <row r="643" spans="2:11" x14ac:dyDescent="0.35">
      <c r="B643" t="s">
        <v>5</v>
      </c>
      <c r="C643" s="1">
        <v>45281</v>
      </c>
      <c r="D643">
        <v>52.83</v>
      </c>
      <c r="E643">
        <v>52.86</v>
      </c>
      <c r="F643">
        <v>52.86</v>
      </c>
      <c r="H643" s="2">
        <f t="shared" ref="H643:H706" si="20">E643/D643-1</f>
        <v>5.6785917092572191E-4</v>
      </c>
      <c r="I643" s="18">
        <f>H643*'Portfolio Details'!$D$5</f>
        <v>1.1357183418514438E-4</v>
      </c>
      <c r="J643" s="2">
        <f t="shared" si="19"/>
        <v>1.8318549942152096E-2</v>
      </c>
      <c r="K643" s="18">
        <f>J643*'Portfolio Details'!$D$5</f>
        <v>3.6637099884304193E-3</v>
      </c>
    </row>
    <row r="644" spans="2:11" x14ac:dyDescent="0.35">
      <c r="B644" t="s">
        <v>5</v>
      </c>
      <c r="C644" s="1">
        <v>45282</v>
      </c>
      <c r="D644">
        <v>52.86</v>
      </c>
      <c r="E644">
        <v>53.19</v>
      </c>
      <c r="F644">
        <v>53.09</v>
      </c>
      <c r="H644" s="2">
        <f t="shared" si="20"/>
        <v>6.2429057888762074E-3</v>
      </c>
      <c r="I644" s="18">
        <f>H644*'Portfolio Details'!$D$5</f>
        <v>1.2485811577752416E-3</v>
      </c>
      <c r="J644" s="2">
        <f t="shared" si="19"/>
        <v>2.2648083623693305E-2</v>
      </c>
      <c r="K644" s="18">
        <f>J644*'Portfolio Details'!$D$5</f>
        <v>4.5296167247386608E-3</v>
      </c>
    </row>
    <row r="645" spans="2:11" x14ac:dyDescent="0.35">
      <c r="B645" t="s">
        <v>5</v>
      </c>
      <c r="C645" s="1">
        <v>45286</v>
      </c>
      <c r="D645">
        <v>53.19</v>
      </c>
      <c r="E645">
        <v>53.46</v>
      </c>
      <c r="F645">
        <v>53.46</v>
      </c>
      <c r="H645" s="2">
        <f t="shared" si="20"/>
        <v>5.0761421319798217E-3</v>
      </c>
      <c r="I645" s="18">
        <f>H645*'Portfolio Details'!$D$5</f>
        <v>1.0152284263959643E-3</v>
      </c>
      <c r="J645" s="2">
        <f t="shared" si="19"/>
        <v>1.8889745566692318E-2</v>
      </c>
      <c r="K645" s="18">
        <f>J645*'Portfolio Details'!$D$5</f>
        <v>3.7779491133384637E-3</v>
      </c>
    </row>
    <row r="646" spans="2:11" x14ac:dyDescent="0.35">
      <c r="B646" t="s">
        <v>5</v>
      </c>
      <c r="C646" s="1">
        <v>45287</v>
      </c>
      <c r="D646">
        <v>53.46</v>
      </c>
      <c r="E646">
        <v>53.63</v>
      </c>
      <c r="F646">
        <v>53.56</v>
      </c>
      <c r="H646" s="2">
        <f t="shared" si="20"/>
        <v>3.1799476243921099E-3</v>
      </c>
      <c r="I646" s="18">
        <f>H646*'Portfolio Details'!$D$5</f>
        <v>6.3598952487842197E-4</v>
      </c>
      <c r="J646" s="2">
        <f t="shared" si="19"/>
        <v>1.9551466359976954E-2</v>
      </c>
      <c r="K646" s="18">
        <f>J646*'Portfolio Details'!$D$5</f>
        <v>3.9102932719953911E-3</v>
      </c>
    </row>
    <row r="647" spans="2:11" x14ac:dyDescent="0.35">
      <c r="B647" t="s">
        <v>5</v>
      </c>
      <c r="C647" s="1">
        <v>45288</v>
      </c>
      <c r="D647">
        <v>53.63</v>
      </c>
      <c r="E647">
        <v>53.84</v>
      </c>
      <c r="F647">
        <v>53.97</v>
      </c>
      <c r="H647" s="2">
        <f t="shared" si="20"/>
        <v>3.9157188140965804E-3</v>
      </c>
      <c r="I647" s="18">
        <f>H647*'Portfolio Details'!$D$5</f>
        <v>7.831437628193161E-4</v>
      </c>
      <c r="J647" s="2">
        <f t="shared" si="19"/>
        <v>2.2491349480968648E-2</v>
      </c>
      <c r="K647" s="18">
        <f>J647*'Portfolio Details'!$D$5</f>
        <v>4.4982698961937295E-3</v>
      </c>
    </row>
    <row r="648" spans="2:11" x14ac:dyDescent="0.35">
      <c r="B648" t="s">
        <v>5</v>
      </c>
      <c r="C648" s="1">
        <v>45289</v>
      </c>
      <c r="D648">
        <v>53.84</v>
      </c>
      <c r="E648">
        <v>53.66</v>
      </c>
      <c r="F648">
        <v>53.69</v>
      </c>
      <c r="H648" s="2">
        <f t="shared" si="20"/>
        <v>-3.3432392273403666E-3</v>
      </c>
      <c r="I648" s="18">
        <f>H648*'Portfolio Details'!$D$5</f>
        <v>-6.6864784546807334E-4</v>
      </c>
      <c r="J648" s="2">
        <f t="shared" si="19"/>
        <v>1.9942473633748792E-2</v>
      </c>
      <c r="K648" s="18">
        <f>J648*'Portfolio Details'!$D$5</f>
        <v>3.9884947267497589E-3</v>
      </c>
    </row>
    <row r="649" spans="2:11" x14ac:dyDescent="0.35">
      <c r="B649" t="s">
        <v>5</v>
      </c>
      <c r="C649" s="1">
        <v>45292</v>
      </c>
      <c r="D649">
        <v>53.66</v>
      </c>
      <c r="E649">
        <v>53.74</v>
      </c>
      <c r="F649">
        <v>53.75</v>
      </c>
      <c r="H649" s="2">
        <f t="shared" si="20"/>
        <v>1.4908684308609921E-3</v>
      </c>
      <c r="I649" s="18">
        <f>H649*'Portfolio Details'!$D$5</f>
        <v>2.9817368617219843E-4</v>
      </c>
      <c r="J649" s="2">
        <f t="shared" si="19"/>
        <v>2.9445506692160839E-2</v>
      </c>
      <c r="K649" s="18">
        <f>J649*'Portfolio Details'!$D$5</f>
        <v>5.8891013384321685E-3</v>
      </c>
    </row>
    <row r="650" spans="2:11" x14ac:dyDescent="0.35">
      <c r="B650" t="s">
        <v>5</v>
      </c>
      <c r="C650" s="1">
        <v>45293</v>
      </c>
      <c r="D650">
        <v>53.74</v>
      </c>
      <c r="E650">
        <v>54.01</v>
      </c>
      <c r="F650">
        <v>53.92</v>
      </c>
      <c r="H650" s="2">
        <f t="shared" si="20"/>
        <v>5.0241905470784776E-3</v>
      </c>
      <c r="I650" s="18">
        <f>H650*'Portfolio Details'!$D$5</f>
        <v>1.0048381094156956E-3</v>
      </c>
      <c r="J650" s="2">
        <f t="shared" si="19"/>
        <v>1.1498586239396813E-2</v>
      </c>
      <c r="K650" s="18">
        <f>J650*'Portfolio Details'!$D$5</f>
        <v>2.2997172478793626E-3</v>
      </c>
    </row>
    <row r="651" spans="2:11" x14ac:dyDescent="0.35">
      <c r="B651" t="s">
        <v>5</v>
      </c>
      <c r="C651" s="1">
        <v>45294</v>
      </c>
      <c r="D651">
        <v>54.01</v>
      </c>
      <c r="E651">
        <v>53.53</v>
      </c>
      <c r="F651">
        <v>53.67</v>
      </c>
      <c r="H651" s="2">
        <f t="shared" si="20"/>
        <v>-8.8872431031289389E-3</v>
      </c>
      <c r="I651" s="18">
        <f>H651*'Portfolio Details'!$D$5</f>
        <v>-1.7774486206257878E-3</v>
      </c>
      <c r="J651" s="2">
        <f t="shared" si="19"/>
        <v>9.5954844778927129E-3</v>
      </c>
      <c r="K651" s="18">
        <f>J651*'Portfolio Details'!$D$5</f>
        <v>1.9190968955785427E-3</v>
      </c>
    </row>
    <row r="652" spans="2:11" x14ac:dyDescent="0.35">
      <c r="B652" t="s">
        <v>5</v>
      </c>
      <c r="C652" s="1">
        <v>45295</v>
      </c>
      <c r="D652">
        <v>53.53</v>
      </c>
      <c r="E652">
        <v>53.29</v>
      </c>
      <c r="F652">
        <v>53.25</v>
      </c>
      <c r="H652" s="2">
        <f t="shared" si="20"/>
        <v>-4.4834672146459864E-3</v>
      </c>
      <c r="I652" s="18">
        <f>H652*'Portfolio Details'!$D$5</f>
        <v>-8.9669344292919728E-4</v>
      </c>
      <c r="J652" s="2">
        <f t="shared" si="19"/>
        <v>8.4443610433477811E-3</v>
      </c>
      <c r="K652" s="18">
        <f>J652*'Portfolio Details'!$D$5</f>
        <v>1.6888722086695564E-3</v>
      </c>
    </row>
    <row r="653" spans="2:11" x14ac:dyDescent="0.35">
      <c r="B653" t="s">
        <v>5</v>
      </c>
      <c r="C653" s="1">
        <v>45296</v>
      </c>
      <c r="D653">
        <v>53.29</v>
      </c>
      <c r="E653">
        <v>53.14</v>
      </c>
      <c r="F653">
        <v>53.18</v>
      </c>
      <c r="H653" s="2">
        <f t="shared" si="20"/>
        <v>-2.8147870144492604E-3</v>
      </c>
      <c r="I653" s="18">
        <f>H653*'Portfolio Details'!$D$5</f>
        <v>-5.6295740288985212E-4</v>
      </c>
      <c r="J653" s="2">
        <f t="shared" si="19"/>
        <v>-8.0044676098287582E-3</v>
      </c>
      <c r="K653" s="18">
        <f>J653*'Portfolio Details'!$D$5</f>
        <v>-1.6008935219657518E-3</v>
      </c>
    </row>
    <row r="654" spans="2:11" x14ac:dyDescent="0.35">
      <c r="B654" t="s">
        <v>5</v>
      </c>
      <c r="C654" s="1">
        <v>45299</v>
      </c>
      <c r="D654">
        <v>53.14</v>
      </c>
      <c r="E654">
        <v>52.85</v>
      </c>
      <c r="F654">
        <v>52.9</v>
      </c>
      <c r="H654" s="2">
        <f t="shared" si="20"/>
        <v>-5.4572826496047666E-3</v>
      </c>
      <c r="I654" s="18">
        <f>H654*'Portfolio Details'!$D$5</f>
        <v>-1.0914565299209535E-3</v>
      </c>
      <c r="J654" s="2">
        <f t="shared" si="19"/>
        <v>3.7778617302606232E-3</v>
      </c>
      <c r="K654" s="18">
        <f>J654*'Portfolio Details'!$D$5</f>
        <v>7.5557234605212471E-4</v>
      </c>
    </row>
    <row r="655" spans="2:11" x14ac:dyDescent="0.35">
      <c r="B655" t="s">
        <v>5</v>
      </c>
      <c r="C655" s="1">
        <v>45300</v>
      </c>
      <c r="D655">
        <v>52.85</v>
      </c>
      <c r="E655">
        <v>53.02</v>
      </c>
      <c r="F655">
        <v>52.95</v>
      </c>
      <c r="H655" s="2">
        <f t="shared" si="20"/>
        <v>3.2166508987701015E-3</v>
      </c>
      <c r="I655" s="18">
        <f>H655*'Portfolio Details'!$D$5</f>
        <v>6.4333017975402038E-4</v>
      </c>
      <c r="J655" s="2">
        <f t="shared" si="19"/>
        <v>5.8678780995646829E-3</v>
      </c>
      <c r="K655" s="18">
        <f>J655*'Portfolio Details'!$D$5</f>
        <v>1.1735756199129366E-3</v>
      </c>
    </row>
    <row r="656" spans="2:11" x14ac:dyDescent="0.35">
      <c r="B656" t="s">
        <v>5</v>
      </c>
      <c r="C656" s="1">
        <v>45301</v>
      </c>
      <c r="D656">
        <v>53.02</v>
      </c>
      <c r="E656">
        <v>52.92</v>
      </c>
      <c r="F656">
        <v>52.87</v>
      </c>
      <c r="H656" s="2">
        <f t="shared" si="20"/>
        <v>-1.8860807242550015E-3</v>
      </c>
      <c r="I656" s="18">
        <f>H656*'Portfolio Details'!$D$5</f>
        <v>-3.7721614485100032E-4</v>
      </c>
      <c r="J656" s="2">
        <f t="shared" si="19"/>
        <v>2.074297567414618E-3</v>
      </c>
      <c r="K656" s="18">
        <f>J656*'Portfolio Details'!$D$5</f>
        <v>4.1485951348292361E-4</v>
      </c>
    </row>
    <row r="657" spans="2:11" x14ac:dyDescent="0.35">
      <c r="B657" t="s">
        <v>5</v>
      </c>
      <c r="C657" s="1">
        <v>45302</v>
      </c>
      <c r="D657">
        <v>52.92</v>
      </c>
      <c r="E657">
        <v>52.84</v>
      </c>
      <c r="F657">
        <v>52.84</v>
      </c>
      <c r="H657" s="2">
        <f t="shared" si="20"/>
        <v>-1.5117157974300355E-3</v>
      </c>
      <c r="I657" s="18">
        <f>H657*'Portfolio Details'!$D$5</f>
        <v>-3.0234315948600714E-4</v>
      </c>
      <c r="J657" s="2">
        <f t="shared" si="19"/>
        <v>-1.7000377786172693E-3</v>
      </c>
      <c r="K657" s="18">
        <f>J657*'Portfolio Details'!$D$5</f>
        <v>-3.4000755572345388E-4</v>
      </c>
    </row>
    <row r="658" spans="2:11" x14ac:dyDescent="0.35">
      <c r="B658" t="s">
        <v>5</v>
      </c>
      <c r="C658" s="1">
        <v>45303</v>
      </c>
      <c r="D658">
        <v>52.84</v>
      </c>
      <c r="E658">
        <v>52.99</v>
      </c>
      <c r="F658">
        <v>52.94</v>
      </c>
      <c r="H658" s="2">
        <f t="shared" si="20"/>
        <v>2.8387585162754636E-3</v>
      </c>
      <c r="I658" s="18">
        <f>H658*'Portfolio Details'!$D$5</f>
        <v>5.6775170325509274E-4</v>
      </c>
      <c r="J658" s="2">
        <f t="shared" si="19"/>
        <v>1.5763168012302931E-2</v>
      </c>
      <c r="K658" s="18">
        <f>J658*'Portfolio Details'!$D$5</f>
        <v>3.1526336024605864E-3</v>
      </c>
    </row>
    <row r="659" spans="2:11" x14ac:dyDescent="0.35">
      <c r="B659" t="s">
        <v>5</v>
      </c>
      <c r="C659" s="1">
        <v>45306</v>
      </c>
      <c r="D659">
        <v>52.99</v>
      </c>
      <c r="E659">
        <v>53.25</v>
      </c>
      <c r="F659">
        <v>53.27</v>
      </c>
      <c r="H659" s="2">
        <f t="shared" si="20"/>
        <v>4.9065861483297279E-3</v>
      </c>
      <c r="I659" s="18">
        <f>H659*'Portfolio Details'!$D$5</f>
        <v>9.8131722966594555E-4</v>
      </c>
      <c r="J659" s="2">
        <f t="shared" si="19"/>
        <v>2.1986499517840041E-2</v>
      </c>
      <c r="K659" s="18">
        <f>J659*'Portfolio Details'!$D$5</f>
        <v>4.3972999035680081E-3</v>
      </c>
    </row>
    <row r="660" spans="2:11" x14ac:dyDescent="0.35">
      <c r="B660" t="s">
        <v>5</v>
      </c>
      <c r="C660" s="1">
        <v>45307</v>
      </c>
      <c r="D660">
        <v>53.25</v>
      </c>
      <c r="E660">
        <v>53.05</v>
      </c>
      <c r="F660">
        <v>53.13</v>
      </c>
      <c r="H660" s="2">
        <f t="shared" si="20"/>
        <v>-3.755868544600971E-3</v>
      </c>
      <c r="I660" s="18">
        <f>H660*'Portfolio Details'!$D$5</f>
        <v>-7.5117370892019419E-4</v>
      </c>
      <c r="J660" s="2">
        <f t="shared" si="19"/>
        <v>2.2380860505498923E-2</v>
      </c>
      <c r="K660" s="18">
        <f>J660*'Portfolio Details'!$D$5</f>
        <v>4.4761721010997844E-3</v>
      </c>
    </row>
    <row r="661" spans="2:11" x14ac:dyDescent="0.35">
      <c r="B661" t="s">
        <v>5</v>
      </c>
      <c r="C661" s="1">
        <v>45308</v>
      </c>
      <c r="D661">
        <v>53.05</v>
      </c>
      <c r="E661">
        <v>52.67</v>
      </c>
      <c r="F661">
        <v>52.7</v>
      </c>
      <c r="H661" s="2">
        <f t="shared" si="20"/>
        <v>-7.1630537229028235E-3</v>
      </c>
      <c r="I661" s="18">
        <f>H661*'Portfolio Details'!$D$5</f>
        <v>-1.4326107445805647E-3</v>
      </c>
      <c r="J661" s="2">
        <f t="shared" si="19"/>
        <v>3.5984848484849064E-3</v>
      </c>
      <c r="K661" s="18">
        <f>J661*'Portfolio Details'!$D$5</f>
        <v>7.1969696969698127E-4</v>
      </c>
    </row>
    <row r="662" spans="2:11" x14ac:dyDescent="0.35">
      <c r="B662" t="s">
        <v>5</v>
      </c>
      <c r="C662" s="1">
        <v>45309</v>
      </c>
      <c r="D662">
        <v>52.67</v>
      </c>
      <c r="E662">
        <v>52.49</v>
      </c>
      <c r="F662">
        <v>52.48</v>
      </c>
      <c r="H662" s="2">
        <f t="shared" si="20"/>
        <v>-3.4175052211885548E-3</v>
      </c>
      <c r="I662" s="18">
        <f>H662*'Portfolio Details'!$D$5</f>
        <v>-6.8350104423771103E-4</v>
      </c>
      <c r="J662" s="2">
        <f t="shared" si="19"/>
        <v>8.3317553493655883E-3</v>
      </c>
      <c r="K662" s="18">
        <f>J662*'Portfolio Details'!$D$5</f>
        <v>1.6663510698731177E-3</v>
      </c>
    </row>
    <row r="663" spans="2:11" x14ac:dyDescent="0.35">
      <c r="B663" t="s">
        <v>5</v>
      </c>
      <c r="C663" s="1">
        <v>45310</v>
      </c>
      <c r="D663">
        <v>52.49</v>
      </c>
      <c r="E663">
        <v>52.84</v>
      </c>
      <c r="F663">
        <v>52.8</v>
      </c>
      <c r="H663" s="2">
        <f t="shared" si="20"/>
        <v>6.6679367498572173E-3</v>
      </c>
      <c r="I663" s="18">
        <f>H663*'Portfolio Details'!$D$5</f>
        <v>1.3335873499714435E-3</v>
      </c>
      <c r="J663" s="2">
        <f t="shared" si="19"/>
        <v>0</v>
      </c>
      <c r="K663" s="18">
        <f>J663*'Portfolio Details'!$D$5</f>
        <v>0</v>
      </c>
    </row>
    <row r="664" spans="2:11" x14ac:dyDescent="0.35">
      <c r="B664" t="s">
        <v>5</v>
      </c>
      <c r="C664" s="1">
        <v>45311</v>
      </c>
      <c r="D664">
        <v>52.84</v>
      </c>
      <c r="E664">
        <v>52.86</v>
      </c>
      <c r="F664">
        <v>52.85</v>
      </c>
      <c r="H664" s="2">
        <f t="shared" si="20"/>
        <v>3.7850113550330633E-4</v>
      </c>
      <c r="I664" s="18">
        <f>H664*'Portfolio Details'!$D$5</f>
        <v>7.5700227100661271E-5</v>
      </c>
      <c r="J664" s="2">
        <f t="shared" si="19"/>
        <v>4.7537554668188875E-3</v>
      </c>
      <c r="K664" s="18">
        <f>J664*'Portfolio Details'!$D$5</f>
        <v>9.5075109336377754E-4</v>
      </c>
    </row>
    <row r="665" spans="2:11" x14ac:dyDescent="0.35">
      <c r="B665" t="s">
        <v>5</v>
      </c>
      <c r="C665" s="1">
        <v>45314</v>
      </c>
      <c r="D665">
        <v>52.86</v>
      </c>
      <c r="E665">
        <v>52.86</v>
      </c>
      <c r="F665">
        <v>52.89</v>
      </c>
      <c r="H665" s="2">
        <f t="shared" si="20"/>
        <v>0</v>
      </c>
      <c r="I665" s="18">
        <f>H665*'Portfolio Details'!$D$5</f>
        <v>0</v>
      </c>
      <c r="J665" s="2">
        <f t="shared" si="19"/>
        <v>5.6785917092572191E-4</v>
      </c>
      <c r="K665" s="18">
        <f>J665*'Portfolio Details'!$D$5</f>
        <v>1.1357183418514438E-4</v>
      </c>
    </row>
    <row r="666" spans="2:11" x14ac:dyDescent="0.35">
      <c r="B666" t="s">
        <v>5</v>
      </c>
      <c r="C666" s="1">
        <v>45315</v>
      </c>
      <c r="D666">
        <v>52.86</v>
      </c>
      <c r="E666">
        <v>52.91</v>
      </c>
      <c r="F666">
        <v>52.82</v>
      </c>
      <c r="H666" s="2">
        <f t="shared" si="20"/>
        <v>9.458948164964287E-4</v>
      </c>
      <c r="I666" s="18">
        <f>H666*'Portfolio Details'!$D$5</f>
        <v>1.8917896329928574E-4</v>
      </c>
      <c r="J666" s="2">
        <f t="shared" ref="J666:J729" si="21">(INDEX(E643:E2141,MATCH(EDATE(C643,1),C643:C2141,1))/E643)-1</f>
        <v>0</v>
      </c>
      <c r="K666" s="18">
        <f>J666*'Portfolio Details'!$D$5</f>
        <v>0</v>
      </c>
    </row>
    <row r="667" spans="2:11" x14ac:dyDescent="0.35">
      <c r="B667" t="s">
        <v>5</v>
      </c>
      <c r="C667" s="1">
        <v>45316</v>
      </c>
      <c r="D667">
        <v>52.91</v>
      </c>
      <c r="E667">
        <v>52.72</v>
      </c>
      <c r="F667">
        <v>52.76</v>
      </c>
      <c r="H667" s="2">
        <f t="shared" si="20"/>
        <v>-3.5910035910035054E-3</v>
      </c>
      <c r="I667" s="18">
        <f>H667*'Portfolio Details'!$D$5</f>
        <v>-7.1820071820070117E-4</v>
      </c>
      <c r="J667" s="2">
        <f t="shared" si="21"/>
        <v>-6.2041737168639921E-3</v>
      </c>
      <c r="K667" s="18">
        <f>J667*'Portfolio Details'!$D$5</f>
        <v>-1.2408347433727986E-3</v>
      </c>
    </row>
    <row r="668" spans="2:11" x14ac:dyDescent="0.35">
      <c r="B668" t="s">
        <v>5</v>
      </c>
      <c r="C668" s="1">
        <v>45320</v>
      </c>
      <c r="D668">
        <v>52.72</v>
      </c>
      <c r="E668">
        <v>52.97</v>
      </c>
      <c r="F668">
        <v>52.92</v>
      </c>
      <c r="H668" s="2">
        <f t="shared" si="20"/>
        <v>4.7420333839149897E-3</v>
      </c>
      <c r="I668" s="18">
        <f>H668*'Portfolio Details'!$D$5</f>
        <v>9.4840667678299797E-4</v>
      </c>
      <c r="J668" s="2">
        <f t="shared" si="21"/>
        <v>-1.3842124953236112E-2</v>
      </c>
      <c r="K668" s="18">
        <f>J668*'Portfolio Details'!$D$5</f>
        <v>-2.7684249906472225E-3</v>
      </c>
    </row>
    <row r="669" spans="2:11" x14ac:dyDescent="0.35">
      <c r="B669" t="s">
        <v>5</v>
      </c>
      <c r="C669" s="1">
        <v>45321</v>
      </c>
      <c r="D669">
        <v>52.97</v>
      </c>
      <c r="E669">
        <v>53.13</v>
      </c>
      <c r="F669">
        <v>53.04</v>
      </c>
      <c r="H669" s="2">
        <f t="shared" si="20"/>
        <v>3.0205776854823618E-3</v>
      </c>
      <c r="I669" s="18">
        <f>H669*'Portfolio Details'!$D$5</f>
        <v>6.0411553709647245E-4</v>
      </c>
      <c r="J669" s="2">
        <f t="shared" si="21"/>
        <v>-1.6968114861085293E-2</v>
      </c>
      <c r="K669" s="18">
        <f>J669*'Portfolio Details'!$D$5</f>
        <v>-3.3936229722170588E-3</v>
      </c>
    </row>
    <row r="670" spans="2:11" x14ac:dyDescent="0.35">
      <c r="B670" t="s">
        <v>5</v>
      </c>
      <c r="C670" s="1">
        <v>45322</v>
      </c>
      <c r="D670">
        <v>53.13</v>
      </c>
      <c r="E670">
        <v>53.35</v>
      </c>
      <c r="F670">
        <v>53.22</v>
      </c>
      <c r="H670" s="2">
        <f t="shared" si="20"/>
        <v>4.1407867494824835E-3</v>
      </c>
      <c r="I670" s="18">
        <f>H670*'Portfolio Details'!$D$5</f>
        <v>8.281573498964967E-4</v>
      </c>
      <c r="J670" s="2">
        <f t="shared" si="21"/>
        <v>-2.0802377414561701E-2</v>
      </c>
      <c r="K670" s="18">
        <f>J670*'Portfolio Details'!$D$5</f>
        <v>-4.1604754829123406E-3</v>
      </c>
    </row>
    <row r="671" spans="2:11" x14ac:dyDescent="0.35">
      <c r="B671" t="s">
        <v>5</v>
      </c>
      <c r="C671" s="1">
        <v>45323</v>
      </c>
      <c r="D671">
        <v>53.35</v>
      </c>
      <c r="E671">
        <v>53.46</v>
      </c>
      <c r="F671">
        <v>53.51</v>
      </c>
      <c r="H671" s="2">
        <f t="shared" si="20"/>
        <v>2.0618556701030855E-3</v>
      </c>
      <c r="I671" s="18">
        <f>H671*'Portfolio Details'!$D$5</f>
        <v>4.1237113402061711E-4</v>
      </c>
      <c r="J671" s="2">
        <f t="shared" si="21"/>
        <v>-1.2858740216175835E-2</v>
      </c>
      <c r="K671" s="18">
        <f>J671*'Portfolio Details'!$D$5</f>
        <v>-2.5717480432351672E-3</v>
      </c>
    </row>
    <row r="672" spans="2:11" x14ac:dyDescent="0.35">
      <c r="B672" t="s">
        <v>5</v>
      </c>
      <c r="C672" s="1">
        <v>45324</v>
      </c>
      <c r="D672">
        <v>53.46</v>
      </c>
      <c r="E672">
        <v>53.58</v>
      </c>
      <c r="F672">
        <v>53.6</v>
      </c>
      <c r="H672" s="2">
        <f t="shared" si="20"/>
        <v>2.2446689113355678E-3</v>
      </c>
      <c r="I672" s="18">
        <f>H672*'Portfolio Details'!$D$5</f>
        <v>4.489337822671136E-4</v>
      </c>
      <c r="J672" s="2">
        <f t="shared" si="21"/>
        <v>-5.2102716784517833E-3</v>
      </c>
      <c r="K672" s="18">
        <f>J672*'Portfolio Details'!$D$5</f>
        <v>-1.0420543356903567E-3</v>
      </c>
    </row>
    <row r="673" spans="2:11" x14ac:dyDescent="0.35">
      <c r="B673" t="s">
        <v>5</v>
      </c>
      <c r="C673" s="1">
        <v>45327</v>
      </c>
      <c r="D673">
        <v>53.58</v>
      </c>
      <c r="E673">
        <v>52.98</v>
      </c>
      <c r="F673">
        <v>53.1</v>
      </c>
      <c r="H673" s="2">
        <f t="shared" si="20"/>
        <v>-1.1198208286674172E-2</v>
      </c>
      <c r="I673" s="18">
        <f>H673*'Portfolio Details'!$D$5</f>
        <v>-2.2396416573348342E-3</v>
      </c>
      <c r="J673" s="2">
        <f t="shared" si="21"/>
        <v>-7.9614886132197693E-3</v>
      </c>
      <c r="K673" s="18">
        <f>J673*'Portfolio Details'!$D$5</f>
        <v>-1.5922977226439539E-3</v>
      </c>
    </row>
    <row r="674" spans="2:11" x14ac:dyDescent="0.35">
      <c r="B674" t="s">
        <v>5</v>
      </c>
      <c r="C674" s="1">
        <v>45328</v>
      </c>
      <c r="D674">
        <v>52.98</v>
      </c>
      <c r="E674">
        <v>52.94</v>
      </c>
      <c r="F674">
        <v>52.99</v>
      </c>
      <c r="H674" s="2">
        <f t="shared" si="20"/>
        <v>-7.5500188750465824E-4</v>
      </c>
      <c r="I674" s="18">
        <f>H674*'Portfolio Details'!$D$5</f>
        <v>-1.5100037750093165E-4</v>
      </c>
      <c r="J674" s="2">
        <f t="shared" si="21"/>
        <v>9.3405566971793696E-4</v>
      </c>
      <c r="K674" s="18">
        <f>J674*'Portfolio Details'!$D$5</f>
        <v>1.8681113394358739E-4</v>
      </c>
    </row>
    <row r="675" spans="2:11" x14ac:dyDescent="0.35">
      <c r="B675" t="s">
        <v>5</v>
      </c>
      <c r="C675" s="1">
        <v>45329</v>
      </c>
      <c r="D675">
        <v>52.94</v>
      </c>
      <c r="E675">
        <v>53.21</v>
      </c>
      <c r="F675">
        <v>53.15</v>
      </c>
      <c r="H675" s="2">
        <f t="shared" si="20"/>
        <v>5.1001133358519191E-3</v>
      </c>
      <c r="I675" s="18">
        <f>H675*'Portfolio Details'!$D$5</f>
        <v>1.0200226671703838E-3</v>
      </c>
      <c r="J675" s="2">
        <f t="shared" si="21"/>
        <v>5.4419215612684368E-3</v>
      </c>
      <c r="K675" s="18">
        <f>J675*'Portfolio Details'!$D$5</f>
        <v>1.0883843122536875E-3</v>
      </c>
    </row>
    <row r="676" spans="2:11" x14ac:dyDescent="0.35">
      <c r="B676" t="s">
        <v>5</v>
      </c>
      <c r="C676" s="1">
        <v>45330</v>
      </c>
      <c r="D676">
        <v>53.21</v>
      </c>
      <c r="E676">
        <v>53.05</v>
      </c>
      <c r="F676">
        <v>53.09</v>
      </c>
      <c r="H676" s="2">
        <f t="shared" si="20"/>
        <v>-3.0069535801541258E-3</v>
      </c>
      <c r="I676" s="18">
        <f>H676*'Portfolio Details'!$D$5</f>
        <v>-6.0139071603082517E-4</v>
      </c>
      <c r="J676" s="2">
        <f t="shared" si="21"/>
        <v>-3.0109145652992275E-3</v>
      </c>
      <c r="K676" s="18">
        <f>J676*'Portfolio Details'!$D$5</f>
        <v>-6.0218291305984555E-4</v>
      </c>
    </row>
    <row r="677" spans="2:11" x14ac:dyDescent="0.35">
      <c r="B677" t="s">
        <v>5</v>
      </c>
      <c r="C677" s="1">
        <v>45331</v>
      </c>
      <c r="D677">
        <v>53.05</v>
      </c>
      <c r="E677">
        <v>53.05</v>
      </c>
      <c r="F677">
        <v>53.07</v>
      </c>
      <c r="H677" s="2">
        <f t="shared" si="20"/>
        <v>0</v>
      </c>
      <c r="I677" s="18">
        <f>H677*'Portfolio Details'!$D$5</f>
        <v>0</v>
      </c>
      <c r="J677" s="2">
        <f t="shared" si="21"/>
        <v>3.7842951750235443E-3</v>
      </c>
      <c r="K677" s="18">
        <f>J677*'Portfolio Details'!$D$5</f>
        <v>7.568590350047089E-4</v>
      </c>
    </row>
    <row r="678" spans="2:11" x14ac:dyDescent="0.35">
      <c r="B678" t="s">
        <v>5</v>
      </c>
      <c r="C678" s="1">
        <v>45334</v>
      </c>
      <c r="D678">
        <v>53.05</v>
      </c>
      <c r="E678">
        <v>52.79</v>
      </c>
      <c r="F678">
        <v>52.86</v>
      </c>
      <c r="H678" s="2">
        <f t="shared" si="20"/>
        <v>-4.9010367577756453E-3</v>
      </c>
      <c r="I678" s="18">
        <f>H678*'Portfolio Details'!$D$5</f>
        <v>-9.8020735155512906E-4</v>
      </c>
      <c r="J678" s="2">
        <f t="shared" si="21"/>
        <v>5.6582421727635612E-4</v>
      </c>
      <c r="K678" s="18">
        <f>J678*'Portfolio Details'!$D$5</f>
        <v>1.1316484345527123E-4</v>
      </c>
    </row>
    <row r="679" spans="2:11" x14ac:dyDescent="0.35">
      <c r="B679" t="s">
        <v>5</v>
      </c>
      <c r="C679" s="1">
        <v>45335</v>
      </c>
      <c r="D679">
        <v>52.79</v>
      </c>
      <c r="E679">
        <v>52.81</v>
      </c>
      <c r="F679">
        <v>52.81</v>
      </c>
      <c r="H679" s="2">
        <f t="shared" si="20"/>
        <v>3.7885963250627874E-4</v>
      </c>
      <c r="I679" s="18">
        <f>H679*'Portfolio Details'!$D$5</f>
        <v>7.5771926501255751E-5</v>
      </c>
      <c r="J679" s="2">
        <f t="shared" si="21"/>
        <v>2.4565381708236966E-3</v>
      </c>
      <c r="K679" s="18">
        <f>J679*'Portfolio Details'!$D$5</f>
        <v>4.9130763416473935E-4</v>
      </c>
    </row>
    <row r="680" spans="2:11" x14ac:dyDescent="0.35">
      <c r="B680" t="s">
        <v>5</v>
      </c>
      <c r="C680" s="1">
        <v>45336</v>
      </c>
      <c r="D680">
        <v>52.81</v>
      </c>
      <c r="E680">
        <v>52.1</v>
      </c>
      <c r="F680">
        <v>52.13</v>
      </c>
      <c r="H680" s="2">
        <f t="shared" si="20"/>
        <v>-1.3444423404658234E-2</v>
      </c>
      <c r="I680" s="18">
        <f>H680*'Portfolio Details'!$D$5</f>
        <v>-2.6888846809316469E-3</v>
      </c>
      <c r="J680" s="2">
        <f t="shared" si="21"/>
        <v>3.9742619227856046E-3</v>
      </c>
      <c r="K680" s="18">
        <f>J680*'Portfolio Details'!$D$5</f>
        <v>7.9485238455712093E-4</v>
      </c>
    </row>
    <row r="681" spans="2:11" x14ac:dyDescent="0.35">
      <c r="B681" t="s">
        <v>5</v>
      </c>
      <c r="C681" s="1">
        <v>45337</v>
      </c>
      <c r="D681">
        <v>52.1</v>
      </c>
      <c r="E681">
        <v>52.17</v>
      </c>
      <c r="F681">
        <v>52.12</v>
      </c>
      <c r="H681" s="2">
        <f t="shared" si="20"/>
        <v>1.3435700575816778E-3</v>
      </c>
      <c r="I681" s="18">
        <f>H681*'Portfolio Details'!$D$5</f>
        <v>2.6871401151633555E-4</v>
      </c>
      <c r="J681" s="2">
        <f t="shared" si="21"/>
        <v>-3.7742970371769102E-3</v>
      </c>
      <c r="K681" s="18">
        <f>J681*'Portfolio Details'!$D$5</f>
        <v>-7.5485940743538207E-4</v>
      </c>
    </row>
    <row r="682" spans="2:11" x14ac:dyDescent="0.35">
      <c r="B682" t="s">
        <v>5</v>
      </c>
      <c r="C682" s="1">
        <v>45338</v>
      </c>
      <c r="D682">
        <v>52.17</v>
      </c>
      <c r="E682">
        <v>52.35</v>
      </c>
      <c r="F682">
        <v>52.35</v>
      </c>
      <c r="H682" s="2">
        <f t="shared" si="20"/>
        <v>3.4502587694076325E-3</v>
      </c>
      <c r="I682" s="18">
        <f>H682*'Portfolio Details'!$D$5</f>
        <v>6.9005175388152655E-4</v>
      </c>
      <c r="J682" s="2">
        <f t="shared" si="21"/>
        <v>-2.0281690140845021E-2</v>
      </c>
      <c r="K682" s="18">
        <f>J682*'Portfolio Details'!$D$5</f>
        <v>-4.0563380281690041E-3</v>
      </c>
    </row>
    <row r="683" spans="2:11" x14ac:dyDescent="0.35">
      <c r="B683" t="s">
        <v>5</v>
      </c>
      <c r="C683" s="1">
        <v>45341</v>
      </c>
      <c r="D683">
        <v>52.35</v>
      </c>
      <c r="E683">
        <v>52.64</v>
      </c>
      <c r="F683">
        <v>52.63</v>
      </c>
      <c r="H683" s="2">
        <f t="shared" si="20"/>
        <v>5.5396370582616594E-3</v>
      </c>
      <c r="I683" s="18">
        <f>H683*'Portfolio Details'!$D$5</f>
        <v>1.1079274116523319E-3</v>
      </c>
      <c r="J683" s="2">
        <f t="shared" si="21"/>
        <v>-1.3195098963242113E-2</v>
      </c>
      <c r="K683" s="18">
        <f>J683*'Portfolio Details'!$D$5</f>
        <v>-2.6390197926484229E-3</v>
      </c>
    </row>
    <row r="684" spans="2:11" x14ac:dyDescent="0.35">
      <c r="B684" t="s">
        <v>5</v>
      </c>
      <c r="C684" s="1">
        <v>45342</v>
      </c>
      <c r="D684">
        <v>52.64</v>
      </c>
      <c r="E684">
        <v>52.56</v>
      </c>
      <c r="F684">
        <v>52.56</v>
      </c>
      <c r="H684" s="2">
        <f t="shared" si="20"/>
        <v>-1.5197568389057059E-3</v>
      </c>
      <c r="I684" s="18">
        <f>H684*'Portfolio Details'!$D$5</f>
        <v>-3.0395136778114121E-4</v>
      </c>
      <c r="J684" s="2">
        <f t="shared" si="21"/>
        <v>-6.0755648376684679E-3</v>
      </c>
      <c r="K684" s="18">
        <f>J684*'Portfolio Details'!$D$5</f>
        <v>-1.2151129675336938E-3</v>
      </c>
    </row>
    <row r="685" spans="2:11" x14ac:dyDescent="0.35">
      <c r="B685" t="s">
        <v>5</v>
      </c>
      <c r="C685" s="1">
        <v>45343</v>
      </c>
      <c r="D685">
        <v>52.56</v>
      </c>
      <c r="E685">
        <v>52.64</v>
      </c>
      <c r="F685">
        <v>52.71</v>
      </c>
      <c r="H685" s="2">
        <f t="shared" si="20"/>
        <v>1.5220700152207556E-3</v>
      </c>
      <c r="I685" s="18">
        <f>H685*'Portfolio Details'!$D$5</f>
        <v>3.0441400304415112E-4</v>
      </c>
      <c r="J685" s="2">
        <f t="shared" si="21"/>
        <v>-2.6671746999428203E-3</v>
      </c>
      <c r="K685" s="18">
        <f>J685*'Portfolio Details'!$D$5</f>
        <v>-5.3343493998856404E-4</v>
      </c>
    </row>
    <row r="686" spans="2:11" x14ac:dyDescent="0.35">
      <c r="B686" t="s">
        <v>5</v>
      </c>
      <c r="C686" s="1">
        <v>45344</v>
      </c>
      <c r="D686">
        <v>52.64</v>
      </c>
      <c r="E686">
        <v>52.72</v>
      </c>
      <c r="F686">
        <v>52.7</v>
      </c>
      <c r="H686" s="2">
        <f t="shared" si="20"/>
        <v>1.5197568389058169E-3</v>
      </c>
      <c r="I686" s="18">
        <f>H686*'Portfolio Details'!$D$5</f>
        <v>3.0395136778116338E-4</v>
      </c>
      <c r="J686" s="2">
        <f t="shared" si="21"/>
        <v>-3.7850113550341735E-3</v>
      </c>
      <c r="K686" s="18">
        <f>J686*'Portfolio Details'!$D$5</f>
        <v>-7.570022710068347E-4</v>
      </c>
    </row>
    <row r="687" spans="2:11" x14ac:dyDescent="0.35">
      <c r="B687" t="s">
        <v>5</v>
      </c>
      <c r="C687" s="1">
        <v>45345</v>
      </c>
      <c r="D687">
        <v>52.72</v>
      </c>
      <c r="E687">
        <v>52.44</v>
      </c>
      <c r="F687">
        <v>52.53</v>
      </c>
      <c r="H687" s="2">
        <f t="shared" si="20"/>
        <v>-5.3110773899848196E-3</v>
      </c>
      <c r="I687" s="18">
        <f>H687*'Portfolio Details'!$D$5</f>
        <v>-1.0622154779969639E-3</v>
      </c>
      <c r="J687" s="2">
        <f t="shared" si="21"/>
        <v>-5.6753688989783502E-3</v>
      </c>
      <c r="K687" s="18">
        <f>J687*'Portfolio Details'!$D$5</f>
        <v>-1.13507377979567E-3</v>
      </c>
    </row>
    <row r="688" spans="2:11" x14ac:dyDescent="0.35">
      <c r="B688" t="s">
        <v>5</v>
      </c>
      <c r="C688" s="1">
        <v>45348</v>
      </c>
      <c r="D688">
        <v>52.44</v>
      </c>
      <c r="E688">
        <v>52.71</v>
      </c>
      <c r="F688">
        <v>52.71</v>
      </c>
      <c r="H688" s="2">
        <f t="shared" si="20"/>
        <v>5.1487414187643132E-3</v>
      </c>
      <c r="I688" s="18">
        <f>H688*'Portfolio Details'!$D$5</f>
        <v>1.0297482837528626E-3</v>
      </c>
      <c r="J688" s="2">
        <f t="shared" si="21"/>
        <v>-7.9455164585698901E-3</v>
      </c>
      <c r="K688" s="18">
        <f>J688*'Portfolio Details'!$D$5</f>
        <v>-1.5891032917139782E-3</v>
      </c>
    </row>
    <row r="689" spans="2:11" x14ac:dyDescent="0.35">
      <c r="B689" t="s">
        <v>5</v>
      </c>
      <c r="C689" s="1">
        <v>45349</v>
      </c>
      <c r="D689">
        <v>52.71</v>
      </c>
      <c r="E689">
        <v>52.79</v>
      </c>
      <c r="F689">
        <v>52.79</v>
      </c>
      <c r="H689" s="2">
        <f t="shared" si="20"/>
        <v>1.5177385695313017E-3</v>
      </c>
      <c r="I689" s="18">
        <f>H689*'Portfolio Details'!$D$5</f>
        <v>3.0354771390626037E-4</v>
      </c>
      <c r="J689" s="2">
        <f t="shared" si="21"/>
        <v>-8.8830088830088583E-3</v>
      </c>
      <c r="K689" s="18">
        <f>J689*'Portfolio Details'!$D$5</f>
        <v>-1.7766017766017717E-3</v>
      </c>
    </row>
    <row r="690" spans="2:11" x14ac:dyDescent="0.35">
      <c r="B690" t="s">
        <v>5</v>
      </c>
      <c r="C690" s="1">
        <v>45350</v>
      </c>
      <c r="D690">
        <v>52.79</v>
      </c>
      <c r="E690">
        <v>52.6</v>
      </c>
      <c r="F690">
        <v>52.66</v>
      </c>
      <c r="H690" s="2">
        <f t="shared" si="20"/>
        <v>-3.5991665088084268E-3</v>
      </c>
      <c r="I690" s="18">
        <f>H690*'Portfolio Details'!$D$5</f>
        <v>-7.1983330176168543E-4</v>
      </c>
      <c r="J690" s="2">
        <f t="shared" si="21"/>
        <v>-5.3110773899848196E-3</v>
      </c>
      <c r="K690" s="18">
        <f>J690*'Portfolio Details'!$D$5</f>
        <v>-1.0622154779969639E-3</v>
      </c>
    </row>
    <row r="691" spans="2:11" x14ac:dyDescent="0.35">
      <c r="B691" t="s">
        <v>5</v>
      </c>
      <c r="C691" s="1">
        <v>45351</v>
      </c>
      <c r="D691">
        <v>52.6</v>
      </c>
      <c r="E691">
        <v>52.78</v>
      </c>
      <c r="F691">
        <v>52.78</v>
      </c>
      <c r="H691" s="2">
        <f t="shared" si="20"/>
        <v>3.422053231939115E-3</v>
      </c>
      <c r="I691" s="18">
        <f>H691*'Portfolio Details'!$D$5</f>
        <v>6.8441064638782303E-4</v>
      </c>
      <c r="J691" s="2">
        <f t="shared" si="21"/>
        <v>-3.5869360015102769E-3</v>
      </c>
      <c r="K691" s="18">
        <f>J691*'Portfolio Details'!$D$5</f>
        <v>-7.1738720030205543E-4</v>
      </c>
    </row>
    <row r="692" spans="2:11" x14ac:dyDescent="0.35">
      <c r="B692" t="s">
        <v>5</v>
      </c>
      <c r="C692" s="1">
        <v>45352</v>
      </c>
      <c r="D692">
        <v>52.78</v>
      </c>
      <c r="E692">
        <v>52.9</v>
      </c>
      <c r="F692">
        <v>52.95</v>
      </c>
      <c r="H692" s="2">
        <f t="shared" si="20"/>
        <v>2.2735884804849782E-3</v>
      </c>
      <c r="I692" s="18">
        <f>H692*'Portfolio Details'!$D$5</f>
        <v>4.5471769609699568E-4</v>
      </c>
      <c r="J692" s="2">
        <f t="shared" si="21"/>
        <v>-6.5876152832674562E-3</v>
      </c>
      <c r="K692" s="18">
        <f>J692*'Portfolio Details'!$D$5</f>
        <v>-1.3175230566534913E-3</v>
      </c>
    </row>
    <row r="693" spans="2:11" x14ac:dyDescent="0.35">
      <c r="B693" t="s">
        <v>5</v>
      </c>
      <c r="C693" s="1">
        <v>45353</v>
      </c>
      <c r="D693">
        <v>52.9</v>
      </c>
      <c r="E693">
        <v>53.56</v>
      </c>
      <c r="F693">
        <v>53.49</v>
      </c>
      <c r="H693" s="2">
        <f t="shared" si="20"/>
        <v>1.2476370510396961E-2</v>
      </c>
      <c r="I693" s="18">
        <f>H693*'Portfolio Details'!$D$5</f>
        <v>2.4952741020793923E-3</v>
      </c>
      <c r="J693" s="2">
        <f t="shared" si="21"/>
        <v>-1.068416119962512E-2</v>
      </c>
      <c r="K693" s="18">
        <f>J693*'Portfolio Details'!$D$5</f>
        <v>-2.1368322399250238E-3</v>
      </c>
    </row>
    <row r="694" spans="2:11" x14ac:dyDescent="0.35">
      <c r="B694" t="s">
        <v>5</v>
      </c>
      <c r="C694" s="1">
        <v>45355</v>
      </c>
      <c r="D694">
        <v>53.56</v>
      </c>
      <c r="E694">
        <v>53.89</v>
      </c>
      <c r="F694">
        <v>53.82</v>
      </c>
      <c r="H694" s="2">
        <f t="shared" si="20"/>
        <v>6.1613144137415699E-3</v>
      </c>
      <c r="I694" s="18">
        <f>H694*'Portfolio Details'!$D$5</f>
        <v>1.2322628827483141E-3</v>
      </c>
      <c r="J694" s="2">
        <f t="shared" si="21"/>
        <v>-1.0475121586232761E-2</v>
      </c>
      <c r="K694" s="18">
        <f>J694*'Portfolio Details'!$D$5</f>
        <v>-2.0950243172465524E-3</v>
      </c>
    </row>
    <row r="695" spans="2:11" x14ac:dyDescent="0.35">
      <c r="B695" t="s">
        <v>5</v>
      </c>
      <c r="C695" s="1">
        <v>45356</v>
      </c>
      <c r="D695">
        <v>53.89</v>
      </c>
      <c r="E695">
        <v>54.62</v>
      </c>
      <c r="F695">
        <v>54.51</v>
      </c>
      <c r="H695" s="2">
        <f t="shared" si="20"/>
        <v>1.3546112451289671E-2</v>
      </c>
      <c r="I695" s="18">
        <f>H695*'Portfolio Details'!$D$5</f>
        <v>2.7092224902579344E-3</v>
      </c>
      <c r="J695" s="2">
        <f t="shared" si="21"/>
        <v>-3.7327360955574651E-4</v>
      </c>
      <c r="K695" s="18">
        <f>J695*'Portfolio Details'!$D$5</f>
        <v>-7.4654721911149302E-5</v>
      </c>
    </row>
    <row r="696" spans="2:11" x14ac:dyDescent="0.35">
      <c r="B696" t="s">
        <v>5</v>
      </c>
      <c r="C696" s="1">
        <v>45357</v>
      </c>
      <c r="D696">
        <v>54.62</v>
      </c>
      <c r="E696">
        <v>54.72</v>
      </c>
      <c r="F696">
        <v>54.69</v>
      </c>
      <c r="H696" s="2">
        <f t="shared" si="20"/>
        <v>1.8308311973636027E-3</v>
      </c>
      <c r="I696" s="18">
        <f>H696*'Portfolio Details'!$D$5</f>
        <v>3.6616623947272053E-4</v>
      </c>
      <c r="J696" s="2">
        <f t="shared" si="21"/>
        <v>3.095507738769343E-2</v>
      </c>
      <c r="K696" s="18">
        <f>J696*'Portfolio Details'!$D$5</f>
        <v>6.1910154775386868E-3</v>
      </c>
    </row>
    <row r="697" spans="2:11" x14ac:dyDescent="0.35">
      <c r="B697" t="s">
        <v>5</v>
      </c>
      <c r="C697" s="1">
        <v>45358</v>
      </c>
      <c r="D697">
        <v>54.72</v>
      </c>
      <c r="E697">
        <v>55.44</v>
      </c>
      <c r="F697">
        <v>55.31</v>
      </c>
      <c r="H697" s="2">
        <f t="shared" si="20"/>
        <v>1.3157894736842035E-2</v>
      </c>
      <c r="I697" s="18">
        <f>H697*'Portfolio Details'!$D$5</f>
        <v>2.6315789473684071E-3</v>
      </c>
      <c r="J697" s="2">
        <f t="shared" si="21"/>
        <v>3.3622969399319969E-2</v>
      </c>
      <c r="K697" s="18">
        <f>J697*'Portfolio Details'!$D$5</f>
        <v>6.7245938798639942E-3</v>
      </c>
    </row>
    <row r="698" spans="2:11" x14ac:dyDescent="0.35">
      <c r="B698" t="s">
        <v>5</v>
      </c>
      <c r="C698" s="1">
        <v>45362</v>
      </c>
      <c r="D698">
        <v>55.44</v>
      </c>
      <c r="E698">
        <v>56.01</v>
      </c>
      <c r="F698">
        <v>56.03</v>
      </c>
      <c r="H698" s="2">
        <f t="shared" si="20"/>
        <v>1.0281385281385225E-2</v>
      </c>
      <c r="I698" s="18">
        <f>H698*'Portfolio Details'!$D$5</f>
        <v>2.0562770562770451E-3</v>
      </c>
      <c r="J698" s="2">
        <f t="shared" si="21"/>
        <v>4.1909415523397886E-2</v>
      </c>
      <c r="K698" s="18">
        <f>J698*'Portfolio Details'!$D$5</f>
        <v>8.3818831046795772E-3</v>
      </c>
    </row>
    <row r="699" spans="2:11" x14ac:dyDescent="0.35">
      <c r="B699" t="s">
        <v>5</v>
      </c>
      <c r="C699" s="1">
        <v>45363</v>
      </c>
      <c r="D699">
        <v>56.01</v>
      </c>
      <c r="E699">
        <v>55.94</v>
      </c>
      <c r="F699">
        <v>55.99</v>
      </c>
      <c r="H699" s="2">
        <f t="shared" si="20"/>
        <v>-1.2497768255668174E-3</v>
      </c>
      <c r="I699" s="18">
        <f>H699*'Portfolio Details'!$D$5</f>
        <v>-2.4995536511336348E-4</v>
      </c>
      <c r="J699" s="2">
        <f t="shared" si="21"/>
        <v>4.5051837888784085E-2</v>
      </c>
      <c r="K699" s="18">
        <f>J699*'Portfolio Details'!$D$5</f>
        <v>9.0103675777568181E-3</v>
      </c>
    </row>
    <row r="700" spans="2:11" x14ac:dyDescent="0.35">
      <c r="B700" t="s">
        <v>5</v>
      </c>
      <c r="C700" s="1">
        <v>45364</v>
      </c>
      <c r="D700">
        <v>55.94</v>
      </c>
      <c r="E700">
        <v>55.47</v>
      </c>
      <c r="F700">
        <v>55.57</v>
      </c>
      <c r="H700" s="2">
        <f t="shared" si="20"/>
        <v>-8.401859134787304E-3</v>
      </c>
      <c r="I700" s="18">
        <f>H700*'Portfolio Details'!$D$5</f>
        <v>-1.6803718269574608E-3</v>
      </c>
      <c r="J700" s="2">
        <f t="shared" si="21"/>
        <v>4.5051837888784085E-2</v>
      </c>
      <c r="K700" s="18">
        <f>J700*'Portfolio Details'!$D$5</f>
        <v>9.0103675777568181E-3</v>
      </c>
    </row>
    <row r="701" spans="2:11" x14ac:dyDescent="0.35">
      <c r="B701" t="s">
        <v>5</v>
      </c>
      <c r="C701" s="1">
        <v>45365</v>
      </c>
      <c r="D701">
        <v>55.47</v>
      </c>
      <c r="E701">
        <v>55.84</v>
      </c>
      <c r="F701">
        <v>55.79</v>
      </c>
      <c r="H701" s="2">
        <f t="shared" si="20"/>
        <v>6.6702722192177877E-3</v>
      </c>
      <c r="I701" s="18">
        <f>H701*'Portfolio Details'!$D$5</f>
        <v>1.3340544438435577E-3</v>
      </c>
      <c r="J701" s="2">
        <f t="shared" si="21"/>
        <v>5.9670392119719695E-2</v>
      </c>
      <c r="K701" s="18">
        <f>J701*'Portfolio Details'!$D$5</f>
        <v>1.193407842394394E-2</v>
      </c>
    </row>
    <row r="702" spans="2:11" x14ac:dyDescent="0.35">
      <c r="B702" t="s">
        <v>5</v>
      </c>
      <c r="C702" s="1">
        <v>45366</v>
      </c>
      <c r="D702">
        <v>55.84</v>
      </c>
      <c r="E702">
        <v>55.73</v>
      </c>
      <c r="F702">
        <v>55.74</v>
      </c>
      <c r="H702" s="2">
        <f t="shared" si="20"/>
        <v>-1.9699140401147064E-3</v>
      </c>
      <c r="I702" s="18">
        <f>H702*'Portfolio Details'!$D$5</f>
        <v>-3.9398280802294128E-4</v>
      </c>
      <c r="J702" s="2">
        <f t="shared" si="21"/>
        <v>5.0369248248437692E-2</v>
      </c>
      <c r="K702" s="18">
        <f>J702*'Portfolio Details'!$D$5</f>
        <v>1.0073849649687539E-2</v>
      </c>
    </row>
    <row r="703" spans="2:11" x14ac:dyDescent="0.35">
      <c r="B703" t="s">
        <v>5</v>
      </c>
      <c r="C703" s="1">
        <v>45369</v>
      </c>
      <c r="D703">
        <v>55.73</v>
      </c>
      <c r="E703">
        <v>55.5</v>
      </c>
      <c r="F703">
        <v>55.34</v>
      </c>
      <c r="H703" s="2">
        <f t="shared" si="20"/>
        <v>-4.1270410909742816E-3</v>
      </c>
      <c r="I703" s="18">
        <f>H703*'Portfolio Details'!$D$5</f>
        <v>-8.2540821819485641E-4</v>
      </c>
      <c r="J703" s="2">
        <f t="shared" si="21"/>
        <v>7.1785028790787075E-2</v>
      </c>
      <c r="K703" s="18">
        <f>J703*'Portfolio Details'!$D$5</f>
        <v>1.4357005758157416E-2</v>
      </c>
    </row>
    <row r="704" spans="2:11" x14ac:dyDescent="0.35">
      <c r="B704" t="s">
        <v>5</v>
      </c>
      <c r="C704" s="1">
        <v>45370</v>
      </c>
      <c r="D704">
        <v>55.5</v>
      </c>
      <c r="E704">
        <v>55.61</v>
      </c>
      <c r="F704">
        <v>55.63</v>
      </c>
      <c r="H704" s="2">
        <f t="shared" si="20"/>
        <v>1.9819819819819617E-3</v>
      </c>
      <c r="I704" s="18">
        <f>H704*'Portfolio Details'!$D$5</f>
        <v>3.9639639639639236E-4</v>
      </c>
      <c r="J704" s="2">
        <f t="shared" si="21"/>
        <v>6.8238451217174534E-2</v>
      </c>
      <c r="K704" s="18">
        <f>J704*'Portfolio Details'!$D$5</f>
        <v>1.3647690243434908E-2</v>
      </c>
    </row>
    <row r="705" spans="2:11" x14ac:dyDescent="0.35">
      <c r="B705" t="s">
        <v>5</v>
      </c>
      <c r="C705" s="1">
        <v>45371</v>
      </c>
      <c r="D705">
        <v>55.61</v>
      </c>
      <c r="E705">
        <v>55.72</v>
      </c>
      <c r="F705">
        <v>55.72</v>
      </c>
      <c r="H705" s="2">
        <f t="shared" si="20"/>
        <v>1.9780614997302326E-3</v>
      </c>
      <c r="I705" s="18">
        <f>H705*'Portfolio Details'!$D$5</f>
        <v>3.9561229994604656E-4</v>
      </c>
      <c r="J705" s="2">
        <f t="shared" si="21"/>
        <v>6.4565425023877632E-2</v>
      </c>
      <c r="K705" s="18">
        <f>J705*'Portfolio Details'!$D$5</f>
        <v>1.2913085004775527E-2</v>
      </c>
    </row>
    <row r="706" spans="2:11" x14ac:dyDescent="0.35">
      <c r="B706" t="s">
        <v>5</v>
      </c>
      <c r="C706" s="1">
        <v>45372</v>
      </c>
      <c r="D706">
        <v>55.72</v>
      </c>
      <c r="E706">
        <v>56.7</v>
      </c>
      <c r="F706">
        <v>56.68</v>
      </c>
      <c r="H706" s="2">
        <f t="shared" si="20"/>
        <v>1.7587939698492594E-2</v>
      </c>
      <c r="I706" s="18">
        <f>H706*'Portfolio Details'!$D$5</f>
        <v>3.5175879396985191E-3</v>
      </c>
      <c r="J706" s="2">
        <f t="shared" si="21"/>
        <v>5.6420972644376954E-2</v>
      </c>
      <c r="K706" s="18">
        <f>J706*'Portfolio Details'!$D$5</f>
        <v>1.1284194528875392E-2</v>
      </c>
    </row>
    <row r="707" spans="2:11" x14ac:dyDescent="0.35">
      <c r="B707" t="s">
        <v>5</v>
      </c>
      <c r="C707" s="1">
        <v>45373</v>
      </c>
      <c r="D707">
        <v>56.7</v>
      </c>
      <c r="E707">
        <v>55.99</v>
      </c>
      <c r="F707">
        <v>56.08</v>
      </c>
      <c r="H707" s="2">
        <f t="shared" ref="H707:H770" si="22">E707/D707-1</f>
        <v>-1.2522045855379194E-2</v>
      </c>
      <c r="I707" s="18">
        <f>H707*'Portfolio Details'!$D$5</f>
        <v>-2.5044091710758388E-3</v>
      </c>
      <c r="J707" s="2">
        <f t="shared" si="21"/>
        <v>6.0121765601217625E-2</v>
      </c>
      <c r="K707" s="18">
        <f>J707*'Portfolio Details'!$D$5</f>
        <v>1.2024353120243525E-2</v>
      </c>
    </row>
    <row r="708" spans="2:11" x14ac:dyDescent="0.35">
      <c r="B708" t="s">
        <v>5</v>
      </c>
      <c r="C708" s="1">
        <v>45377</v>
      </c>
      <c r="D708">
        <v>55.99</v>
      </c>
      <c r="E708">
        <v>56.3</v>
      </c>
      <c r="F708">
        <v>56.13</v>
      </c>
      <c r="H708" s="2">
        <f t="shared" si="22"/>
        <v>5.53670298267539E-3</v>
      </c>
      <c r="I708" s="18">
        <f>H708*'Portfolio Details'!$D$5</f>
        <v>1.1073405965350781E-3</v>
      </c>
      <c r="J708" s="2">
        <f t="shared" si="21"/>
        <v>7.7127659574468099E-2</v>
      </c>
      <c r="K708" s="18">
        <f>J708*'Portfolio Details'!$D$5</f>
        <v>1.542553191489362E-2</v>
      </c>
    </row>
    <row r="709" spans="2:11" x14ac:dyDescent="0.35">
      <c r="B709" t="s">
        <v>5</v>
      </c>
      <c r="C709" s="1">
        <v>45378</v>
      </c>
      <c r="D709">
        <v>56.3</v>
      </c>
      <c r="E709">
        <v>56.22</v>
      </c>
      <c r="F709">
        <v>56.19</v>
      </c>
      <c r="H709" s="2">
        <f t="shared" si="22"/>
        <v>-1.4209591474244609E-3</v>
      </c>
      <c r="I709" s="18">
        <f>H709*'Portfolio Details'!$D$5</f>
        <v>-2.8419182948489222E-4</v>
      </c>
      <c r="J709" s="2">
        <f t="shared" si="21"/>
        <v>6.2025796661608457E-2</v>
      </c>
      <c r="K709" s="18">
        <f>J709*'Portfolio Details'!$D$5</f>
        <v>1.2405159332321692E-2</v>
      </c>
    </row>
    <row r="710" spans="2:11" x14ac:dyDescent="0.35">
      <c r="B710" t="s">
        <v>5</v>
      </c>
      <c r="C710" s="1">
        <v>45379</v>
      </c>
      <c r="D710">
        <v>56.22</v>
      </c>
      <c r="E710">
        <v>56.61</v>
      </c>
      <c r="F710">
        <v>56.56</v>
      </c>
      <c r="H710" s="2">
        <f t="shared" si="22"/>
        <v>6.9370330843117056E-3</v>
      </c>
      <c r="I710" s="18">
        <f>H710*'Portfolio Details'!$D$5</f>
        <v>1.3874066168623413E-3</v>
      </c>
      <c r="J710" s="2">
        <f t="shared" si="21"/>
        <v>6.7696414950419559E-2</v>
      </c>
      <c r="K710" s="18">
        <f>J710*'Portfolio Details'!$D$5</f>
        <v>1.3539282990083912E-2</v>
      </c>
    </row>
    <row r="711" spans="2:11" x14ac:dyDescent="0.35">
      <c r="B711" t="s">
        <v>5</v>
      </c>
      <c r="C711" s="1">
        <v>45383</v>
      </c>
      <c r="D711">
        <v>56.61</v>
      </c>
      <c r="E711">
        <v>58.32</v>
      </c>
      <c r="F711">
        <v>58.36</v>
      </c>
      <c r="H711" s="2">
        <f t="shared" si="22"/>
        <v>3.0206677265500748E-2</v>
      </c>
      <c r="I711" s="18">
        <f>H711*'Portfolio Details'!$D$5</f>
        <v>6.0413354531001495E-3</v>
      </c>
      <c r="J711" s="2">
        <f t="shared" si="21"/>
        <v>6.8108518307721466E-2</v>
      </c>
      <c r="K711" s="18">
        <f>J711*'Portfolio Details'!$D$5</f>
        <v>1.3621703661544294E-2</v>
      </c>
    </row>
    <row r="712" spans="2:11" x14ac:dyDescent="0.35">
      <c r="B712" t="s">
        <v>5</v>
      </c>
      <c r="C712" s="1">
        <v>45384</v>
      </c>
      <c r="D712">
        <v>58.32</v>
      </c>
      <c r="E712">
        <v>58.64</v>
      </c>
      <c r="F712">
        <v>58.48</v>
      </c>
      <c r="H712" s="2">
        <f t="shared" si="22"/>
        <v>5.4869684499314619E-3</v>
      </c>
      <c r="I712" s="18">
        <f>H712*'Portfolio Details'!$D$5</f>
        <v>1.0973936899862924E-3</v>
      </c>
      <c r="J712" s="2">
        <f t="shared" si="21"/>
        <v>6.4974426974805821E-2</v>
      </c>
      <c r="K712" s="18">
        <f>J712*'Portfolio Details'!$D$5</f>
        <v>1.2994885394961166E-2</v>
      </c>
    </row>
    <row r="713" spans="2:11" x14ac:dyDescent="0.35">
      <c r="B713" t="s">
        <v>5</v>
      </c>
      <c r="C713" s="1">
        <v>45385</v>
      </c>
      <c r="D713">
        <v>58.64</v>
      </c>
      <c r="E713">
        <v>58.77</v>
      </c>
      <c r="F713">
        <v>58.95</v>
      </c>
      <c r="H713" s="2">
        <f t="shared" si="22"/>
        <v>2.2169167803547385E-3</v>
      </c>
      <c r="I713" s="18">
        <f>H713*'Portfolio Details'!$D$5</f>
        <v>4.4338335607094773E-4</v>
      </c>
      <c r="J713" s="2">
        <f t="shared" si="21"/>
        <v>7.6235741444866889E-2</v>
      </c>
      <c r="K713" s="18">
        <f>J713*'Portfolio Details'!$D$5</f>
        <v>1.5247148288973379E-2</v>
      </c>
    </row>
    <row r="714" spans="2:11" x14ac:dyDescent="0.35">
      <c r="B714" t="s">
        <v>5</v>
      </c>
      <c r="C714" s="1">
        <v>45386</v>
      </c>
      <c r="D714">
        <v>58.77</v>
      </c>
      <c r="E714">
        <v>59.18</v>
      </c>
      <c r="F714">
        <v>59.25</v>
      </c>
      <c r="H714" s="2">
        <f t="shared" si="22"/>
        <v>6.9763484771141471E-3</v>
      </c>
      <c r="I714" s="18">
        <f>H714*'Portfolio Details'!$D$5</f>
        <v>1.3952696954228295E-3</v>
      </c>
      <c r="J714" s="2">
        <f t="shared" si="21"/>
        <v>7.2565365668813886E-2</v>
      </c>
      <c r="K714" s="18">
        <f>J714*'Portfolio Details'!$D$5</f>
        <v>1.4513073133762778E-2</v>
      </c>
    </row>
    <row r="715" spans="2:11" x14ac:dyDescent="0.35">
      <c r="B715" t="s">
        <v>5</v>
      </c>
      <c r="C715" s="1">
        <v>45387</v>
      </c>
      <c r="D715">
        <v>59.18</v>
      </c>
      <c r="E715">
        <v>59.03</v>
      </c>
      <c r="F715">
        <v>58.86</v>
      </c>
      <c r="H715" s="2">
        <f t="shared" si="22"/>
        <v>-2.5346400811084857E-3</v>
      </c>
      <c r="I715" s="18">
        <f>H715*'Portfolio Details'!$D$5</f>
        <v>-5.0692801622169719E-4</v>
      </c>
      <c r="J715" s="2">
        <f t="shared" si="21"/>
        <v>0.1024574669187146</v>
      </c>
      <c r="K715" s="18">
        <f>J715*'Portfolio Details'!$D$5</f>
        <v>2.0491493383742922E-2</v>
      </c>
    </row>
    <row r="716" spans="2:11" x14ac:dyDescent="0.35">
      <c r="B716" t="s">
        <v>5</v>
      </c>
      <c r="C716" s="1">
        <v>45390</v>
      </c>
      <c r="D716">
        <v>59.03</v>
      </c>
      <c r="E716">
        <v>60.21</v>
      </c>
      <c r="F716">
        <v>60.15</v>
      </c>
      <c r="H716" s="2">
        <f t="shared" si="22"/>
        <v>1.9989835676774481E-2</v>
      </c>
      <c r="I716" s="18">
        <f>H716*'Portfolio Details'!$D$5</f>
        <v>3.9979671353548964E-3</v>
      </c>
      <c r="J716" s="2">
        <f t="shared" si="21"/>
        <v>9.4846900672143297E-2</v>
      </c>
      <c r="K716" s="18">
        <f>J716*'Portfolio Details'!$D$5</f>
        <v>1.896938013442866E-2</v>
      </c>
    </row>
    <row r="717" spans="2:11" x14ac:dyDescent="0.35">
      <c r="B717" t="s">
        <v>5</v>
      </c>
      <c r="C717" s="1">
        <v>45391</v>
      </c>
      <c r="D717">
        <v>60.21</v>
      </c>
      <c r="E717">
        <v>60.55</v>
      </c>
      <c r="F717">
        <v>60.46</v>
      </c>
      <c r="H717" s="2">
        <f t="shared" si="22"/>
        <v>5.6469025078889068E-3</v>
      </c>
      <c r="I717" s="18">
        <f>H717*'Portfolio Details'!$D$5</f>
        <v>1.1293805015777814E-3</v>
      </c>
      <c r="J717" s="2">
        <f t="shared" si="21"/>
        <v>9.8162924475784008E-2</v>
      </c>
      <c r="K717" s="18">
        <f>J717*'Portfolio Details'!$D$5</f>
        <v>1.9632584895156804E-2</v>
      </c>
    </row>
    <row r="718" spans="2:11" x14ac:dyDescent="0.35">
      <c r="B718" t="s">
        <v>5</v>
      </c>
      <c r="C718" s="1">
        <v>45392</v>
      </c>
      <c r="D718">
        <v>60.55</v>
      </c>
      <c r="E718">
        <v>60.62</v>
      </c>
      <c r="F718">
        <v>60.68</v>
      </c>
      <c r="H718" s="2">
        <f t="shared" si="22"/>
        <v>1.1560693641619046E-3</v>
      </c>
      <c r="I718" s="18">
        <f>H718*'Portfolio Details'!$D$5</f>
        <v>2.3121387283238094E-4</v>
      </c>
      <c r="J718" s="2">
        <f t="shared" si="21"/>
        <v>8.0739655803734989E-2</v>
      </c>
      <c r="K718" s="18">
        <f>J718*'Portfolio Details'!$D$5</f>
        <v>1.6147931160747E-2</v>
      </c>
    </row>
    <row r="719" spans="2:11" x14ac:dyDescent="0.35">
      <c r="B719" t="s">
        <v>5</v>
      </c>
      <c r="C719" s="1">
        <v>45394</v>
      </c>
      <c r="D719">
        <v>60.62</v>
      </c>
      <c r="E719">
        <v>61.91</v>
      </c>
      <c r="F719">
        <v>61.78</v>
      </c>
      <c r="H719" s="2">
        <f t="shared" si="22"/>
        <v>2.1280105575717467E-2</v>
      </c>
      <c r="I719" s="18">
        <f>H719*'Portfolio Details'!$D$5</f>
        <v>4.2560211151434933E-3</v>
      </c>
      <c r="J719" s="2">
        <f t="shared" si="21"/>
        <v>7.8764619883040954E-2</v>
      </c>
      <c r="K719" s="18">
        <f>J719*'Portfolio Details'!$D$5</f>
        <v>1.5752923976608192E-2</v>
      </c>
    </row>
    <row r="720" spans="2:11" x14ac:dyDescent="0.35">
      <c r="B720" t="s">
        <v>5</v>
      </c>
      <c r="C720" s="1">
        <v>45397</v>
      </c>
      <c r="D720">
        <v>61.91</v>
      </c>
      <c r="E720">
        <v>61.23</v>
      </c>
      <c r="F720">
        <v>61.38</v>
      </c>
      <c r="H720" s="2">
        <f t="shared" si="22"/>
        <v>-1.0983685995800352E-2</v>
      </c>
      <c r="I720" s="18">
        <f>H720*'Portfolio Details'!$D$5</f>
        <v>-2.1967371991600706E-3</v>
      </c>
      <c r="J720" s="2">
        <f t="shared" si="21"/>
        <v>6.4754689754689787E-2</v>
      </c>
      <c r="K720" s="18">
        <f>J720*'Portfolio Details'!$D$5</f>
        <v>1.2950937950937958E-2</v>
      </c>
    </row>
    <row r="721" spans="2:11" x14ac:dyDescent="0.35">
      <c r="B721" t="s">
        <v>5</v>
      </c>
      <c r="C721" s="1">
        <v>45398</v>
      </c>
      <c r="D721">
        <v>61.23</v>
      </c>
      <c r="E721">
        <v>61.89</v>
      </c>
      <c r="F721">
        <v>62.06</v>
      </c>
      <c r="H721" s="2">
        <f t="shared" si="22"/>
        <v>1.0779029887310276E-2</v>
      </c>
      <c r="I721" s="18">
        <f>H721*'Portfolio Details'!$D$5</f>
        <v>2.1558059774620555E-3</v>
      </c>
      <c r="J721" s="2">
        <f t="shared" si="21"/>
        <v>8.230673094090335E-2</v>
      </c>
      <c r="K721" s="18">
        <f>J721*'Portfolio Details'!$D$5</f>
        <v>1.6461346188180671E-2</v>
      </c>
    </row>
    <row r="722" spans="2:11" x14ac:dyDescent="0.35">
      <c r="B722" t="s">
        <v>5</v>
      </c>
      <c r="C722" s="1">
        <v>45400</v>
      </c>
      <c r="D722">
        <v>61.89</v>
      </c>
      <c r="E722">
        <v>61.96</v>
      </c>
      <c r="F722">
        <v>61.93</v>
      </c>
      <c r="H722" s="2">
        <f t="shared" si="22"/>
        <v>1.1310389400549514E-3</v>
      </c>
      <c r="I722" s="18">
        <f>H722*'Portfolio Details'!$D$5</f>
        <v>2.2620778801099031E-4</v>
      </c>
      <c r="J722" s="2">
        <f t="shared" si="21"/>
        <v>0.10672148730782971</v>
      </c>
      <c r="K722" s="18">
        <f>J722*'Portfolio Details'!$D$5</f>
        <v>2.1344297461565943E-2</v>
      </c>
    </row>
    <row r="723" spans="2:11" x14ac:dyDescent="0.35">
      <c r="B723" t="s">
        <v>5</v>
      </c>
      <c r="C723" s="1">
        <v>45401</v>
      </c>
      <c r="D723">
        <v>61.96</v>
      </c>
      <c r="E723">
        <v>62.24</v>
      </c>
      <c r="F723">
        <v>62.31</v>
      </c>
      <c r="H723" s="2">
        <f t="shared" si="22"/>
        <v>4.5190445448677341E-3</v>
      </c>
      <c r="I723" s="18">
        <f>H723*'Portfolio Details'!$D$5</f>
        <v>9.0380890897354691E-4</v>
      </c>
      <c r="J723" s="2">
        <f t="shared" si="21"/>
        <v>0.11609879213989549</v>
      </c>
      <c r="K723" s="18">
        <f>J723*'Portfolio Details'!$D$5</f>
        <v>2.32197584279791E-2</v>
      </c>
    </row>
    <row r="724" spans="2:11" x14ac:dyDescent="0.35">
      <c r="B724" t="s">
        <v>5</v>
      </c>
      <c r="C724" s="1">
        <v>45404</v>
      </c>
      <c r="D724">
        <v>62.24</v>
      </c>
      <c r="E724">
        <v>61.74</v>
      </c>
      <c r="F724">
        <v>61.68</v>
      </c>
      <c r="H724" s="2">
        <f t="shared" si="22"/>
        <v>-8.0334190231362568E-3</v>
      </c>
      <c r="I724" s="18">
        <f>H724*'Portfolio Details'!$D$5</f>
        <v>-1.6066838046272514E-3</v>
      </c>
      <c r="J724" s="2">
        <f t="shared" si="21"/>
        <v>0.1087034383954153</v>
      </c>
      <c r="K724" s="18">
        <f>J724*'Portfolio Details'!$D$5</f>
        <v>2.1740687679083062E-2</v>
      </c>
    </row>
    <row r="725" spans="2:11" x14ac:dyDescent="0.35">
      <c r="B725" t="s">
        <v>5</v>
      </c>
      <c r="C725" s="1">
        <v>45405</v>
      </c>
      <c r="D725">
        <v>61.74</v>
      </c>
      <c r="E725">
        <v>60.25</v>
      </c>
      <c r="F725">
        <v>60.41</v>
      </c>
      <c r="H725" s="2">
        <f t="shared" si="22"/>
        <v>-2.4133462908973113E-2</v>
      </c>
      <c r="I725" s="18">
        <f>H725*'Portfolio Details'!$D$5</f>
        <v>-4.8266925817946234E-3</v>
      </c>
      <c r="J725" s="2">
        <f t="shared" si="21"/>
        <v>9.8690113045038608E-2</v>
      </c>
      <c r="K725" s="18">
        <f>J725*'Portfolio Details'!$D$5</f>
        <v>1.9738022609007724E-2</v>
      </c>
    </row>
    <row r="726" spans="2:11" x14ac:dyDescent="0.35">
      <c r="B726" t="s">
        <v>5</v>
      </c>
      <c r="C726" s="1">
        <v>45406</v>
      </c>
      <c r="D726">
        <v>60.25</v>
      </c>
      <c r="E726">
        <v>60.73</v>
      </c>
      <c r="F726">
        <v>60.97</v>
      </c>
      <c r="H726" s="2">
        <f t="shared" si="22"/>
        <v>7.9668049792529505E-3</v>
      </c>
      <c r="I726" s="18">
        <f>H726*'Portfolio Details'!$D$5</f>
        <v>1.5933609958505902E-3</v>
      </c>
      <c r="J726" s="2">
        <f t="shared" si="21"/>
        <v>0.11639639639639632</v>
      </c>
      <c r="K726" s="18">
        <f>J726*'Portfolio Details'!$D$5</f>
        <v>2.3279279279279266E-2</v>
      </c>
    </row>
    <row r="727" spans="2:11" x14ac:dyDescent="0.35">
      <c r="B727" t="s">
        <v>5</v>
      </c>
      <c r="C727" s="1">
        <v>45407</v>
      </c>
      <c r="D727">
        <v>60.73</v>
      </c>
      <c r="E727">
        <v>60.86</v>
      </c>
      <c r="F727">
        <v>60.84</v>
      </c>
      <c r="H727" s="2">
        <f t="shared" si="22"/>
        <v>2.1406224271365293E-3</v>
      </c>
      <c r="I727" s="18">
        <f>H727*'Portfolio Details'!$D$5</f>
        <v>4.2812448542730588E-4</v>
      </c>
      <c r="J727" s="2">
        <f t="shared" si="21"/>
        <v>0.11922316130192412</v>
      </c>
      <c r="K727" s="18">
        <f>J727*'Portfolio Details'!$D$5</f>
        <v>2.3844632260384826E-2</v>
      </c>
    </row>
    <row r="728" spans="2:11" x14ac:dyDescent="0.35">
      <c r="B728" t="s">
        <v>5</v>
      </c>
      <c r="C728" s="1">
        <v>45408</v>
      </c>
      <c r="D728">
        <v>60.86</v>
      </c>
      <c r="E728">
        <v>61.33</v>
      </c>
      <c r="F728">
        <v>61.3</v>
      </c>
      <c r="H728" s="2">
        <f t="shared" si="22"/>
        <v>7.7226421294773751E-3</v>
      </c>
      <c r="I728" s="18">
        <f>H728*'Portfolio Details'!$D$5</f>
        <v>1.544528425895475E-3</v>
      </c>
      <c r="J728" s="2">
        <f t="shared" si="21"/>
        <v>0.11701363962670497</v>
      </c>
      <c r="K728" s="18">
        <f>J728*'Portfolio Details'!$D$5</f>
        <v>2.3402727925340996E-2</v>
      </c>
    </row>
    <row r="729" spans="2:11" x14ac:dyDescent="0.35">
      <c r="B729" t="s">
        <v>5</v>
      </c>
      <c r="C729" s="1">
        <v>45411</v>
      </c>
      <c r="D729">
        <v>61.33</v>
      </c>
      <c r="E729">
        <v>61.3</v>
      </c>
      <c r="F729">
        <v>61.24</v>
      </c>
      <c r="H729" s="2">
        <f t="shared" si="22"/>
        <v>-4.891570194032191E-4</v>
      </c>
      <c r="I729" s="18">
        <f>H729*'Portfolio Details'!$D$5</f>
        <v>-9.7831403880643819E-5</v>
      </c>
      <c r="J729" s="2">
        <f t="shared" si="21"/>
        <v>9.7707231040564446E-2</v>
      </c>
      <c r="K729" s="18">
        <f>J729*'Portfolio Details'!$D$5</f>
        <v>1.9541446208112892E-2</v>
      </c>
    </row>
    <row r="730" spans="2:11" x14ac:dyDescent="0.35">
      <c r="B730" t="s">
        <v>5</v>
      </c>
      <c r="C730" s="1">
        <v>45412</v>
      </c>
      <c r="D730">
        <v>61.3</v>
      </c>
      <c r="E730">
        <v>60.88</v>
      </c>
      <c r="F730">
        <v>60.97</v>
      </c>
      <c r="H730" s="2">
        <f t="shared" si="22"/>
        <v>-6.8515497553016669E-3</v>
      </c>
      <c r="I730" s="18">
        <f>H730*'Portfolio Details'!$D$5</f>
        <v>-1.3703099510603335E-3</v>
      </c>
      <c r="J730" s="2">
        <f t="shared" ref="J730:J793" si="23">(INDEX(E707:E2205,MATCH(EDATE(C707,1),C707:C2205,1))/E707)-1</f>
        <v>0.10269691016252902</v>
      </c>
      <c r="K730" s="18">
        <f>J730*'Portfolio Details'!$D$5</f>
        <v>2.0539382032505805E-2</v>
      </c>
    </row>
    <row r="731" spans="2:11" x14ac:dyDescent="0.35">
      <c r="B731" t="s">
        <v>5</v>
      </c>
      <c r="C731" s="1">
        <v>45414</v>
      </c>
      <c r="D731">
        <v>60.88</v>
      </c>
      <c r="E731">
        <v>60.85</v>
      </c>
      <c r="F731">
        <v>61.01</v>
      </c>
      <c r="H731" s="2">
        <f t="shared" si="22"/>
        <v>-4.9277266754277349E-4</v>
      </c>
      <c r="I731" s="18">
        <f>H731*'Portfolio Details'!$D$5</f>
        <v>-9.8554533508554709E-5</v>
      </c>
      <c r="J731" s="2">
        <f t="shared" si="23"/>
        <v>8.9342806394316243E-2</v>
      </c>
      <c r="K731" s="18">
        <f>J731*'Portfolio Details'!$D$5</f>
        <v>1.786856127886325E-2</v>
      </c>
    </row>
    <row r="732" spans="2:11" x14ac:dyDescent="0.35">
      <c r="B732" t="s">
        <v>5</v>
      </c>
      <c r="C732" s="1">
        <v>45415</v>
      </c>
      <c r="D732">
        <v>60.85</v>
      </c>
      <c r="E732">
        <v>60.48</v>
      </c>
      <c r="F732">
        <v>60.5</v>
      </c>
      <c r="H732" s="2">
        <f t="shared" si="22"/>
        <v>-6.080525883319754E-3</v>
      </c>
      <c r="I732" s="18">
        <f>H732*'Portfolio Details'!$D$5</f>
        <v>-1.2161051766639509E-3</v>
      </c>
      <c r="J732" s="2">
        <f t="shared" si="23"/>
        <v>9.0892920668801169E-2</v>
      </c>
      <c r="K732" s="18">
        <f>J732*'Portfolio Details'!$D$5</f>
        <v>1.8178584133760233E-2</v>
      </c>
    </row>
    <row r="733" spans="2:11" x14ac:dyDescent="0.35">
      <c r="B733" t="s">
        <v>5</v>
      </c>
      <c r="C733" s="1">
        <v>45418</v>
      </c>
      <c r="D733">
        <v>60.48</v>
      </c>
      <c r="E733">
        <v>60.72</v>
      </c>
      <c r="F733">
        <v>60.66</v>
      </c>
      <c r="H733" s="2">
        <f t="shared" si="22"/>
        <v>3.9682539682539542E-3</v>
      </c>
      <c r="I733" s="18">
        <f>H733*'Portfolio Details'!$D$5</f>
        <v>7.9365079365079083E-4</v>
      </c>
      <c r="J733" s="2">
        <f t="shared" si="23"/>
        <v>8.3377495142201052E-2</v>
      </c>
      <c r="K733" s="18">
        <f>J733*'Portfolio Details'!$D$5</f>
        <v>1.6675499028440212E-2</v>
      </c>
    </row>
    <row r="734" spans="2:11" x14ac:dyDescent="0.35">
      <c r="B734" t="s">
        <v>5</v>
      </c>
      <c r="C734" s="1">
        <v>45419</v>
      </c>
      <c r="D734">
        <v>60.72</v>
      </c>
      <c r="E734">
        <v>60.68</v>
      </c>
      <c r="F734">
        <v>60.77</v>
      </c>
      <c r="H734" s="2">
        <f t="shared" si="22"/>
        <v>-6.5876152832677892E-4</v>
      </c>
      <c r="I734" s="18">
        <f>H734*'Portfolio Details'!$D$5</f>
        <v>-1.317523056653558E-4</v>
      </c>
      <c r="J734" s="2">
        <f t="shared" si="23"/>
        <v>4.3895747599451251E-2</v>
      </c>
      <c r="K734" s="18">
        <f>J734*'Portfolio Details'!$D$5</f>
        <v>8.7791495198902506E-3</v>
      </c>
    </row>
    <row r="735" spans="2:11" x14ac:dyDescent="0.35">
      <c r="B735" t="s">
        <v>5</v>
      </c>
      <c r="C735" s="1">
        <v>45420</v>
      </c>
      <c r="D735">
        <v>60.68</v>
      </c>
      <c r="E735">
        <v>60.5</v>
      </c>
      <c r="F735">
        <v>60.58</v>
      </c>
      <c r="H735" s="2">
        <f t="shared" si="22"/>
        <v>-2.9663810151614456E-3</v>
      </c>
      <c r="I735" s="18">
        <f>H735*'Portfolio Details'!$D$5</f>
        <v>-5.9327620303228912E-4</v>
      </c>
      <c r="J735" s="2">
        <f t="shared" si="23"/>
        <v>3.768758526603011E-2</v>
      </c>
      <c r="K735" s="18">
        <f>J735*'Portfolio Details'!$D$5</f>
        <v>7.5375170532060226E-3</v>
      </c>
    </row>
    <row r="736" spans="2:11" x14ac:dyDescent="0.35">
      <c r="B736" t="s">
        <v>5</v>
      </c>
      <c r="C736" s="1">
        <v>45421</v>
      </c>
      <c r="D736">
        <v>60.5</v>
      </c>
      <c r="E736">
        <v>60.42</v>
      </c>
      <c r="F736">
        <v>60.51</v>
      </c>
      <c r="H736" s="2">
        <f t="shared" si="22"/>
        <v>-1.3223140495867147E-3</v>
      </c>
      <c r="I736" s="18">
        <f>H736*'Portfolio Details'!$D$5</f>
        <v>-2.6446280991734297E-4</v>
      </c>
      <c r="J736" s="2">
        <f t="shared" si="23"/>
        <v>2.9096477794793074E-2</v>
      </c>
      <c r="K736" s="18">
        <f>J736*'Portfolio Details'!$D$5</f>
        <v>5.819295558958615E-3</v>
      </c>
    </row>
    <row r="737" spans="2:11" x14ac:dyDescent="0.35">
      <c r="B737" t="s">
        <v>5</v>
      </c>
      <c r="C737" s="1">
        <v>45422</v>
      </c>
      <c r="D737">
        <v>60.42</v>
      </c>
      <c r="E737">
        <v>61.92</v>
      </c>
      <c r="F737">
        <v>61.7</v>
      </c>
      <c r="H737" s="2">
        <f t="shared" si="22"/>
        <v>2.482621648460781E-2</v>
      </c>
      <c r="I737" s="18">
        <f>H737*'Portfolio Details'!$D$5</f>
        <v>4.9652432969215623E-3</v>
      </c>
      <c r="J737" s="2">
        <f t="shared" si="23"/>
        <v>2.1966880702940061E-2</v>
      </c>
      <c r="K737" s="18">
        <f>J737*'Portfolio Details'!$D$5</f>
        <v>4.3933761405880126E-3</v>
      </c>
    </row>
    <row r="738" spans="2:11" x14ac:dyDescent="0.35">
      <c r="B738" t="s">
        <v>5</v>
      </c>
      <c r="C738" s="1">
        <v>45425</v>
      </c>
      <c r="D738">
        <v>61.92</v>
      </c>
      <c r="E738">
        <v>61.15</v>
      </c>
      <c r="F738">
        <v>61.34</v>
      </c>
      <c r="H738" s="2">
        <f t="shared" si="22"/>
        <v>-1.2435400516795925E-2</v>
      </c>
      <c r="I738" s="18">
        <f>H738*'Portfolio Details'!$D$5</f>
        <v>-2.4870801033591849E-3</v>
      </c>
      <c r="J738" s="2">
        <f t="shared" si="23"/>
        <v>2.4563781128239759E-2</v>
      </c>
      <c r="K738" s="18">
        <f>J738*'Portfolio Details'!$D$5</f>
        <v>4.9127562256479525E-3</v>
      </c>
    </row>
    <row r="739" spans="2:11" x14ac:dyDescent="0.35">
      <c r="B739" t="s">
        <v>5</v>
      </c>
      <c r="C739" s="1">
        <v>45426</v>
      </c>
      <c r="D739">
        <v>61.15</v>
      </c>
      <c r="E739">
        <v>61.19</v>
      </c>
      <c r="F739">
        <v>61.2</v>
      </c>
      <c r="H739" s="2">
        <f t="shared" si="22"/>
        <v>6.5412919051510698E-4</v>
      </c>
      <c r="I739" s="18">
        <f>H739*'Portfolio Details'!$D$5</f>
        <v>1.3082583810302141E-4</v>
      </c>
      <c r="J739" s="2">
        <f t="shared" si="23"/>
        <v>4.8164756684936361E-3</v>
      </c>
      <c r="K739" s="18">
        <f>J739*'Portfolio Details'!$D$5</f>
        <v>9.632951336987273E-4</v>
      </c>
    </row>
    <row r="740" spans="2:11" x14ac:dyDescent="0.35">
      <c r="B740" t="s">
        <v>5</v>
      </c>
      <c r="C740" s="1">
        <v>45427</v>
      </c>
      <c r="D740">
        <v>61.19</v>
      </c>
      <c r="E740">
        <v>61.71</v>
      </c>
      <c r="F740">
        <v>61.52</v>
      </c>
      <c r="H740" s="2">
        <f t="shared" si="22"/>
        <v>8.4981206079424165E-3</v>
      </c>
      <c r="I740" s="18">
        <f>H740*'Portfolio Details'!$D$5</f>
        <v>1.6996241215884835E-3</v>
      </c>
      <c r="J740" s="2">
        <f t="shared" si="23"/>
        <v>-2.1469859620147913E-3</v>
      </c>
      <c r="K740" s="18">
        <f>J740*'Portfolio Details'!$D$5</f>
        <v>-4.2939719240295829E-4</v>
      </c>
    </row>
    <row r="741" spans="2:11" x14ac:dyDescent="0.35">
      <c r="B741" t="s">
        <v>5</v>
      </c>
      <c r="C741" s="1">
        <v>45428</v>
      </c>
      <c r="D741">
        <v>61.71</v>
      </c>
      <c r="E741">
        <v>62</v>
      </c>
      <c r="F741">
        <v>62.05</v>
      </c>
      <c r="H741" s="2">
        <f t="shared" si="22"/>
        <v>4.6994004213254392E-3</v>
      </c>
      <c r="I741" s="18">
        <f>H741*'Portfolio Details'!$D$5</f>
        <v>9.3988008426508789E-4</v>
      </c>
      <c r="J741" s="2">
        <f t="shared" si="23"/>
        <v>2.1445067634444204E-2</v>
      </c>
      <c r="K741" s="18">
        <f>J741*'Portfolio Details'!$D$5</f>
        <v>4.2890135268888411E-3</v>
      </c>
    </row>
    <row r="742" spans="2:11" x14ac:dyDescent="0.35">
      <c r="B742" t="s">
        <v>5</v>
      </c>
      <c r="C742" s="1">
        <v>45429</v>
      </c>
      <c r="D742">
        <v>62</v>
      </c>
      <c r="E742">
        <v>61.96</v>
      </c>
      <c r="F742">
        <v>61.97</v>
      </c>
      <c r="H742" s="2">
        <f t="shared" si="22"/>
        <v>-6.4516129032254899E-4</v>
      </c>
      <c r="I742" s="18">
        <f>H742*'Portfolio Details'!$D$5</f>
        <v>-1.2903225806450979E-4</v>
      </c>
      <c r="J742" s="2">
        <f t="shared" si="23"/>
        <v>1.6152479405606712E-4</v>
      </c>
      <c r="K742" s="18">
        <f>J742*'Portfolio Details'!$D$5</f>
        <v>3.2304958811213423E-5</v>
      </c>
    </row>
    <row r="743" spans="2:11" x14ac:dyDescent="0.35">
      <c r="B743" t="s">
        <v>5</v>
      </c>
      <c r="C743" s="1">
        <v>45430</v>
      </c>
      <c r="D743">
        <v>61.96</v>
      </c>
      <c r="E743">
        <v>62.89</v>
      </c>
      <c r="F743">
        <v>62.75</v>
      </c>
      <c r="H743" s="2">
        <f t="shared" si="22"/>
        <v>1.5009683666881823E-2</v>
      </c>
      <c r="I743" s="18">
        <f>H743*'Portfolio Details'!$D$5</f>
        <v>3.001936733376365E-3</v>
      </c>
      <c r="J743" s="2">
        <f t="shared" si="23"/>
        <v>7.839294463498403E-3</v>
      </c>
      <c r="K743" s="18">
        <f>J743*'Portfolio Details'!$D$5</f>
        <v>1.5678588926996808E-3</v>
      </c>
    </row>
    <row r="744" spans="2:11" x14ac:dyDescent="0.35">
      <c r="B744" t="s">
        <v>5</v>
      </c>
      <c r="C744" s="1">
        <v>45433</v>
      </c>
      <c r="D744">
        <v>62.89</v>
      </c>
      <c r="E744">
        <v>62.63</v>
      </c>
      <c r="F744">
        <v>62.66</v>
      </c>
      <c r="H744" s="2">
        <f t="shared" si="22"/>
        <v>-4.1342025759262269E-3</v>
      </c>
      <c r="I744" s="18">
        <f>H744*'Portfolio Details'!$D$5</f>
        <v>-8.2684051518524539E-4</v>
      </c>
      <c r="J744" s="2">
        <f t="shared" si="23"/>
        <v>1.7773469058006697E-3</v>
      </c>
      <c r="K744" s="18">
        <f>J744*'Portfolio Details'!$D$5</f>
        <v>3.5546938116013397E-4</v>
      </c>
    </row>
    <row r="745" spans="2:11" x14ac:dyDescent="0.35">
      <c r="B745" t="s">
        <v>5</v>
      </c>
      <c r="C745" s="1">
        <v>45434</v>
      </c>
      <c r="D745">
        <v>62.63</v>
      </c>
      <c r="E745">
        <v>62.68</v>
      </c>
      <c r="F745">
        <v>62.64</v>
      </c>
      <c r="H745" s="2">
        <f t="shared" si="22"/>
        <v>7.983394539357036E-4</v>
      </c>
      <c r="I745" s="18">
        <f>H745*'Portfolio Details'!$D$5</f>
        <v>1.5966789078714072E-4</v>
      </c>
      <c r="J745" s="2">
        <f t="shared" si="23"/>
        <v>1.5009683666881823E-2</v>
      </c>
      <c r="K745" s="18">
        <f>J745*'Portfolio Details'!$D$5</f>
        <v>3.001936733376365E-3</v>
      </c>
    </row>
    <row r="746" spans="2:11" x14ac:dyDescent="0.35">
      <c r="B746" t="s">
        <v>5</v>
      </c>
      <c r="C746" s="1">
        <v>45435</v>
      </c>
      <c r="D746">
        <v>62.68</v>
      </c>
      <c r="E746">
        <v>61.62</v>
      </c>
      <c r="F746">
        <v>61.6</v>
      </c>
      <c r="H746" s="2">
        <f t="shared" si="22"/>
        <v>-1.6911295469049126E-2</v>
      </c>
      <c r="I746" s="18">
        <f>H746*'Portfolio Details'!$D$5</f>
        <v>-3.3822590938098252E-3</v>
      </c>
      <c r="J746" s="2">
        <f t="shared" si="23"/>
        <v>1.0443444730077189E-2</v>
      </c>
      <c r="K746" s="18">
        <f>J746*'Portfolio Details'!$D$5</f>
        <v>2.0886889460154379E-3</v>
      </c>
    </row>
    <row r="747" spans="2:11" x14ac:dyDescent="0.35">
      <c r="B747" t="s">
        <v>5</v>
      </c>
      <c r="C747" s="1">
        <v>45436</v>
      </c>
      <c r="D747">
        <v>61.62</v>
      </c>
      <c r="E747">
        <v>60.89</v>
      </c>
      <c r="F747">
        <v>60.83</v>
      </c>
      <c r="H747" s="2">
        <f t="shared" si="22"/>
        <v>-1.1846802986043459E-2</v>
      </c>
      <c r="I747" s="18">
        <f>H747*'Portfolio Details'!$D$5</f>
        <v>-2.3693605972086918E-3</v>
      </c>
      <c r="J747" s="2">
        <f t="shared" si="23"/>
        <v>1.5225137674117262E-2</v>
      </c>
      <c r="K747" s="18">
        <f>J747*'Portfolio Details'!$D$5</f>
        <v>3.0450275348234525E-3</v>
      </c>
    </row>
    <row r="748" spans="2:11" x14ac:dyDescent="0.35">
      <c r="B748" t="s">
        <v>5</v>
      </c>
      <c r="C748" s="1">
        <v>45439</v>
      </c>
      <c r="D748">
        <v>60.89</v>
      </c>
      <c r="E748">
        <v>61</v>
      </c>
      <c r="F748">
        <v>60.97</v>
      </c>
      <c r="H748" s="2">
        <f t="shared" si="22"/>
        <v>1.8065363770733978E-3</v>
      </c>
      <c r="I748" s="18">
        <f>H748*'Portfolio Details'!$D$5</f>
        <v>3.6130727541467956E-4</v>
      </c>
      <c r="J748" s="2">
        <f t="shared" si="23"/>
        <v>2.273858921161831E-2</v>
      </c>
      <c r="K748" s="18">
        <f>J748*'Portfolio Details'!$D$5</f>
        <v>4.5477178423236619E-3</v>
      </c>
    </row>
    <row r="749" spans="2:11" x14ac:dyDescent="0.35">
      <c r="B749" t="s">
        <v>5</v>
      </c>
      <c r="C749" s="1">
        <v>45440</v>
      </c>
      <c r="D749">
        <v>61</v>
      </c>
      <c r="E749">
        <v>61.12</v>
      </c>
      <c r="F749">
        <v>61.21</v>
      </c>
      <c r="H749" s="2">
        <f t="shared" si="22"/>
        <v>1.9672131147541183E-3</v>
      </c>
      <c r="I749" s="18">
        <f>H749*'Portfolio Details'!$D$5</f>
        <v>3.9344262295082366E-4</v>
      </c>
      <c r="J749" s="2">
        <f t="shared" si="23"/>
        <v>2.6346122180143094E-3</v>
      </c>
      <c r="K749" s="18">
        <f>J749*'Portfolio Details'!$D$5</f>
        <v>5.2692244360286189E-4</v>
      </c>
    </row>
    <row r="750" spans="2:11" x14ac:dyDescent="0.35">
      <c r="B750" t="s">
        <v>5</v>
      </c>
      <c r="C750" s="1">
        <v>45441</v>
      </c>
      <c r="D750">
        <v>61.12</v>
      </c>
      <c r="E750">
        <v>61.2</v>
      </c>
      <c r="F750">
        <v>61.33</v>
      </c>
      <c r="H750" s="2">
        <f t="shared" si="22"/>
        <v>1.3089005235602524E-3</v>
      </c>
      <c r="I750" s="18">
        <f>H750*'Portfolio Details'!$D$5</f>
        <v>2.6178010471205048E-4</v>
      </c>
      <c r="J750" s="2">
        <f t="shared" si="23"/>
        <v>4.9293460400923195E-4</v>
      </c>
      <c r="K750" s="18">
        <f>J750*'Portfolio Details'!$D$5</f>
        <v>9.85869208018464E-5</v>
      </c>
    </row>
    <row r="751" spans="2:11" x14ac:dyDescent="0.35">
      <c r="B751" t="s">
        <v>5</v>
      </c>
      <c r="C751" s="1">
        <v>45442</v>
      </c>
      <c r="D751">
        <v>61.2</v>
      </c>
      <c r="E751">
        <v>60.74</v>
      </c>
      <c r="F751">
        <v>60.92</v>
      </c>
      <c r="H751" s="2">
        <f t="shared" si="22"/>
        <v>-7.516339869281019E-3</v>
      </c>
      <c r="I751" s="18">
        <f>H751*'Portfolio Details'!$D$5</f>
        <v>-1.503267973856204E-3</v>
      </c>
      <c r="J751" s="2">
        <f t="shared" si="23"/>
        <v>-7.1743029512473244E-3</v>
      </c>
      <c r="K751" s="18">
        <f>J751*'Portfolio Details'!$D$5</f>
        <v>-1.434860590249465E-3</v>
      </c>
    </row>
    <row r="752" spans="2:11" x14ac:dyDescent="0.35">
      <c r="B752" t="s">
        <v>5</v>
      </c>
      <c r="C752" s="1">
        <v>45443</v>
      </c>
      <c r="D752">
        <v>60.74</v>
      </c>
      <c r="E752">
        <v>61.29</v>
      </c>
      <c r="F752">
        <v>61.13</v>
      </c>
      <c r="H752" s="2">
        <f t="shared" si="22"/>
        <v>9.0549884754691501E-3</v>
      </c>
      <c r="I752" s="18">
        <f>H752*'Portfolio Details'!$D$5</f>
        <v>1.8109976950938301E-3</v>
      </c>
      <c r="J752" s="2">
        <f t="shared" si="23"/>
        <v>-1.6313213703098572E-3</v>
      </c>
      <c r="K752" s="18">
        <f>J752*'Portfolio Details'!$D$5</f>
        <v>-3.2626427406197146E-4</v>
      </c>
    </row>
    <row r="753" spans="2:11" x14ac:dyDescent="0.35">
      <c r="B753" t="s">
        <v>5</v>
      </c>
      <c r="C753" s="1">
        <v>45446</v>
      </c>
      <c r="D753">
        <v>61.29</v>
      </c>
      <c r="E753">
        <v>60.59</v>
      </c>
      <c r="F753">
        <v>60.63</v>
      </c>
      <c r="H753" s="2">
        <f t="shared" si="22"/>
        <v>-1.1421112742698525E-2</v>
      </c>
      <c r="I753" s="18">
        <f>H753*'Portfolio Details'!$D$5</f>
        <v>-2.2842225485397052E-3</v>
      </c>
      <c r="J753" s="2">
        <f t="shared" si="23"/>
        <v>-2.2996057818659432E-3</v>
      </c>
      <c r="K753" s="18">
        <f>J753*'Portfolio Details'!$D$5</f>
        <v>-4.5992115637318867E-4</v>
      </c>
    </row>
    <row r="754" spans="2:11" x14ac:dyDescent="0.35">
      <c r="B754" t="s">
        <v>5</v>
      </c>
      <c r="C754" s="1">
        <v>45447</v>
      </c>
      <c r="D754">
        <v>60.59</v>
      </c>
      <c r="E754">
        <v>60.56</v>
      </c>
      <c r="F754">
        <v>60.91</v>
      </c>
      <c r="H754" s="2">
        <f t="shared" si="22"/>
        <v>-4.951312097706273E-4</v>
      </c>
      <c r="I754" s="18">
        <f>H754*'Portfolio Details'!$D$5</f>
        <v>-9.902624195412546E-5</v>
      </c>
      <c r="J754" s="2">
        <f t="shared" si="23"/>
        <v>7.2308956450286566E-3</v>
      </c>
      <c r="K754" s="18">
        <f>J754*'Portfolio Details'!$D$5</f>
        <v>1.4461791290057314E-3</v>
      </c>
    </row>
    <row r="755" spans="2:11" x14ac:dyDescent="0.35">
      <c r="B755" t="s">
        <v>5</v>
      </c>
      <c r="C755" s="1">
        <v>45448</v>
      </c>
      <c r="D755">
        <v>60.56</v>
      </c>
      <c r="E755">
        <v>60.68</v>
      </c>
      <c r="F755">
        <v>60.84</v>
      </c>
      <c r="H755" s="2">
        <f t="shared" si="22"/>
        <v>1.9815059445178473E-3</v>
      </c>
      <c r="I755" s="18">
        <f>H755*'Portfolio Details'!$D$5</f>
        <v>3.9630118890356949E-4</v>
      </c>
      <c r="J755" s="2">
        <f t="shared" si="23"/>
        <v>1.8187830687832474E-3</v>
      </c>
      <c r="K755" s="18">
        <f>J755*'Portfolio Details'!$D$5</f>
        <v>3.6375661375664947E-4</v>
      </c>
    </row>
    <row r="756" spans="2:11" x14ac:dyDescent="0.35">
      <c r="B756" t="s">
        <v>5</v>
      </c>
      <c r="C756" s="1">
        <v>45449</v>
      </c>
      <c r="D756">
        <v>60.68</v>
      </c>
      <c r="E756">
        <v>61.45</v>
      </c>
      <c r="F756">
        <v>61.51</v>
      </c>
      <c r="H756" s="2">
        <f t="shared" si="22"/>
        <v>1.2689518787079912E-2</v>
      </c>
      <c r="I756" s="18">
        <f>H756*'Portfolio Details'!$D$5</f>
        <v>2.5379037574159826E-3</v>
      </c>
      <c r="J756" s="2">
        <f t="shared" si="23"/>
        <v>1.2022397891963132E-2</v>
      </c>
      <c r="K756" s="18">
        <f>J756*'Portfolio Details'!$D$5</f>
        <v>2.4044795783926265E-3</v>
      </c>
    </row>
    <row r="757" spans="2:11" x14ac:dyDescent="0.35">
      <c r="B757" t="s">
        <v>5</v>
      </c>
      <c r="C757" s="1">
        <v>45450</v>
      </c>
      <c r="D757">
        <v>61.45</v>
      </c>
      <c r="E757">
        <v>61.09</v>
      </c>
      <c r="F757">
        <v>61.55</v>
      </c>
      <c r="H757" s="2">
        <f t="shared" si="22"/>
        <v>-5.8584214808787838E-3</v>
      </c>
      <c r="I757" s="18">
        <f>H757*'Portfolio Details'!$D$5</f>
        <v>-1.1716842961757568E-3</v>
      </c>
      <c r="J757" s="2">
        <f t="shared" si="23"/>
        <v>6.7567567567567988E-3</v>
      </c>
      <c r="K757" s="18">
        <f>J757*'Portfolio Details'!$D$5</f>
        <v>1.3513513513513599E-3</v>
      </c>
    </row>
    <row r="758" spans="2:11" x14ac:dyDescent="0.35">
      <c r="B758" t="s">
        <v>5</v>
      </c>
      <c r="C758" s="1">
        <v>45453</v>
      </c>
      <c r="D758">
        <v>61.09</v>
      </c>
      <c r="E758">
        <v>60.13</v>
      </c>
      <c r="F758">
        <v>60.14</v>
      </c>
      <c r="H758" s="2">
        <f t="shared" si="22"/>
        <v>-1.5714519561302986E-2</v>
      </c>
      <c r="I758" s="18">
        <f>H758*'Portfolio Details'!$D$5</f>
        <v>-3.1429039122605976E-3</v>
      </c>
      <c r="J758" s="2">
        <f t="shared" si="23"/>
        <v>9.7520661157024513E-3</v>
      </c>
      <c r="K758" s="18">
        <f>J758*'Portfolio Details'!$D$5</f>
        <v>1.9504132231404903E-3</v>
      </c>
    </row>
    <row r="759" spans="2:11" x14ac:dyDescent="0.35">
      <c r="B759" t="s">
        <v>5</v>
      </c>
      <c r="C759" s="1">
        <v>45454</v>
      </c>
      <c r="D759">
        <v>60.13</v>
      </c>
      <c r="E759">
        <v>60.42</v>
      </c>
      <c r="F759">
        <v>60.35</v>
      </c>
      <c r="H759" s="2">
        <f t="shared" si="22"/>
        <v>4.8228837518708989E-3</v>
      </c>
      <c r="I759" s="18">
        <f>H759*'Portfolio Details'!$D$5</f>
        <v>9.6457675037417987E-4</v>
      </c>
      <c r="J759" s="2">
        <f t="shared" si="23"/>
        <v>1.1089043363124773E-2</v>
      </c>
      <c r="K759" s="18">
        <f>J759*'Portfolio Details'!$D$5</f>
        <v>2.2178086726249548E-3</v>
      </c>
    </row>
    <row r="760" spans="2:11" x14ac:dyDescent="0.35">
      <c r="B760" t="s">
        <v>5</v>
      </c>
      <c r="C760" s="1">
        <v>45455</v>
      </c>
      <c r="D760">
        <v>60.42</v>
      </c>
      <c r="E760">
        <v>60.59</v>
      </c>
      <c r="F760">
        <v>60.59</v>
      </c>
      <c r="H760" s="2">
        <f t="shared" si="22"/>
        <v>2.813637868255503E-3</v>
      </c>
      <c r="I760" s="18">
        <f>H760*'Portfolio Details'!$D$5</f>
        <v>5.6272757365110064E-4</v>
      </c>
      <c r="J760" s="2">
        <f t="shared" si="23"/>
        <v>-2.8908268733850107E-2</v>
      </c>
      <c r="K760" s="18">
        <f>J760*'Portfolio Details'!$D$5</f>
        <v>-5.781653746770022E-3</v>
      </c>
    </row>
    <row r="761" spans="2:11" x14ac:dyDescent="0.35">
      <c r="B761" t="s">
        <v>5</v>
      </c>
      <c r="C761" s="1">
        <v>45456</v>
      </c>
      <c r="D761">
        <v>60.59</v>
      </c>
      <c r="E761">
        <v>60.59</v>
      </c>
      <c r="F761">
        <v>60.6</v>
      </c>
      <c r="H761" s="2">
        <f t="shared" si="22"/>
        <v>0</v>
      </c>
      <c r="I761" s="18">
        <f>H761*'Portfolio Details'!$D$5</f>
        <v>0</v>
      </c>
      <c r="J761" s="2">
        <f t="shared" si="23"/>
        <v>-9.1578086672117198E-3</v>
      </c>
      <c r="K761" s="18">
        <f>J761*'Portfolio Details'!$D$5</f>
        <v>-1.831561733442344E-3</v>
      </c>
    </row>
    <row r="762" spans="2:11" x14ac:dyDescent="0.35">
      <c r="B762" t="s">
        <v>5</v>
      </c>
      <c r="C762" s="1">
        <v>45457</v>
      </c>
      <c r="D762">
        <v>60.59</v>
      </c>
      <c r="E762">
        <v>60.6</v>
      </c>
      <c r="F762">
        <v>60.47</v>
      </c>
      <c r="H762" s="2">
        <f t="shared" si="22"/>
        <v>1.6504373659009808E-4</v>
      </c>
      <c r="I762" s="18">
        <f>H762*'Portfolio Details'!$D$5</f>
        <v>3.3008747318019614E-5</v>
      </c>
      <c r="J762" s="2">
        <f t="shared" si="23"/>
        <v>-9.6420983820885153E-3</v>
      </c>
      <c r="K762" s="18">
        <f>J762*'Portfolio Details'!$D$5</f>
        <v>-1.9284196764177031E-3</v>
      </c>
    </row>
    <row r="763" spans="2:11" x14ac:dyDescent="0.35">
      <c r="B763" t="s">
        <v>5</v>
      </c>
      <c r="C763" s="1">
        <v>45461</v>
      </c>
      <c r="D763">
        <v>60.6</v>
      </c>
      <c r="E763">
        <v>60.33</v>
      </c>
      <c r="F763">
        <v>60.48</v>
      </c>
      <c r="H763" s="2">
        <f t="shared" si="22"/>
        <v>-4.4554455445544594E-3</v>
      </c>
      <c r="I763" s="18">
        <f>H763*'Portfolio Details'!$D$5</f>
        <v>-8.9108910891089188E-4</v>
      </c>
      <c r="J763" s="2">
        <f t="shared" si="23"/>
        <v>-1.798736023334957E-2</v>
      </c>
      <c r="K763" s="18">
        <f>J763*'Portfolio Details'!$D$5</f>
        <v>-3.597472046669914E-3</v>
      </c>
    </row>
    <row r="764" spans="2:11" x14ac:dyDescent="0.35">
      <c r="B764" t="s">
        <v>5</v>
      </c>
      <c r="C764" s="1">
        <v>45462</v>
      </c>
      <c r="D764">
        <v>60.33</v>
      </c>
      <c r="E764">
        <v>60.71</v>
      </c>
      <c r="F764">
        <v>60.69</v>
      </c>
      <c r="H764" s="2">
        <f t="shared" si="22"/>
        <v>6.2986905353887845E-3</v>
      </c>
      <c r="I764" s="18">
        <f>H764*'Portfolio Details'!$D$5</f>
        <v>1.2597381070777571E-3</v>
      </c>
      <c r="J764" s="2">
        <f t="shared" si="23"/>
        <v>-2.2580645161290325E-2</v>
      </c>
      <c r="K764" s="18">
        <f>J764*'Portfolio Details'!$D$5</f>
        <v>-4.5161290322580649E-3</v>
      </c>
    </row>
    <row r="765" spans="2:11" x14ac:dyDescent="0.35">
      <c r="B765" t="s">
        <v>5</v>
      </c>
      <c r="C765" s="1">
        <v>45463</v>
      </c>
      <c r="D765">
        <v>60.71</v>
      </c>
      <c r="E765">
        <v>61.03</v>
      </c>
      <c r="F765">
        <v>60.99</v>
      </c>
      <c r="H765" s="2">
        <f t="shared" si="22"/>
        <v>5.2709603030802743E-3</v>
      </c>
      <c r="I765" s="18">
        <f>H765*'Portfolio Details'!$D$5</f>
        <v>1.0541920606160549E-3</v>
      </c>
      <c r="J765" s="2">
        <f t="shared" si="23"/>
        <v>-2.1949644932214296E-2</v>
      </c>
      <c r="K765" s="18">
        <f>J765*'Portfolio Details'!$D$5</f>
        <v>-4.3899289864428592E-3</v>
      </c>
    </row>
    <row r="766" spans="2:11" x14ac:dyDescent="0.35">
      <c r="B766" t="s">
        <v>5</v>
      </c>
      <c r="C766" s="1">
        <v>45464</v>
      </c>
      <c r="D766">
        <v>61.03</v>
      </c>
      <c r="E766">
        <v>61.53</v>
      </c>
      <c r="F766">
        <v>61.49</v>
      </c>
      <c r="H766" s="2">
        <f t="shared" si="22"/>
        <v>8.1926921186301627E-3</v>
      </c>
      <c r="I766" s="18">
        <f>H766*'Portfolio Details'!$D$5</f>
        <v>1.6385384237260327E-3</v>
      </c>
      <c r="J766" s="2">
        <f t="shared" si="23"/>
        <v>-4.070599459373514E-2</v>
      </c>
      <c r="K766" s="18">
        <f>J766*'Portfolio Details'!$D$5</f>
        <v>-8.1411989187470286E-3</v>
      </c>
    </row>
    <row r="767" spans="2:11" x14ac:dyDescent="0.35">
      <c r="B767" t="s">
        <v>5</v>
      </c>
      <c r="C767" s="1">
        <v>45467</v>
      </c>
      <c r="D767">
        <v>61.53</v>
      </c>
      <c r="E767">
        <v>60.62</v>
      </c>
      <c r="F767">
        <v>60.7</v>
      </c>
      <c r="H767" s="2">
        <f t="shared" si="22"/>
        <v>-1.4789533560864654E-2</v>
      </c>
      <c r="I767" s="18">
        <f>H767*'Portfolio Details'!$D$5</f>
        <v>-2.957906712172931E-3</v>
      </c>
      <c r="J767" s="2">
        <f t="shared" si="23"/>
        <v>-1.7563467986587922E-2</v>
      </c>
      <c r="K767" s="18">
        <f>J767*'Portfolio Details'!$D$5</f>
        <v>-3.5126935973175846E-3</v>
      </c>
    </row>
    <row r="768" spans="2:11" x14ac:dyDescent="0.35">
      <c r="B768" t="s">
        <v>5</v>
      </c>
      <c r="C768" s="1">
        <v>45468</v>
      </c>
      <c r="D768">
        <v>60.62</v>
      </c>
      <c r="E768">
        <v>60.75</v>
      </c>
      <c r="F768">
        <v>60.67</v>
      </c>
      <c r="H768" s="2">
        <f t="shared" si="22"/>
        <v>2.1445067634444648E-3</v>
      </c>
      <c r="I768" s="18">
        <f>H768*'Portfolio Details'!$D$5</f>
        <v>4.2890135268889299E-4</v>
      </c>
      <c r="J768" s="2">
        <f t="shared" si="23"/>
        <v>-1.8347160178685318E-2</v>
      </c>
      <c r="K768" s="18">
        <f>J768*'Portfolio Details'!$D$5</f>
        <v>-3.6694320357370637E-3</v>
      </c>
    </row>
    <row r="769" spans="2:11" x14ac:dyDescent="0.35">
      <c r="B769" t="s">
        <v>5</v>
      </c>
      <c r="C769" s="1">
        <v>45469</v>
      </c>
      <c r="D769">
        <v>60.75</v>
      </c>
      <c r="E769">
        <v>60.46</v>
      </c>
      <c r="F769">
        <v>60.43</v>
      </c>
      <c r="H769" s="2">
        <f t="shared" si="22"/>
        <v>-4.7736625514402942E-3</v>
      </c>
      <c r="I769" s="18">
        <f>H769*'Portfolio Details'!$D$5</f>
        <v>-9.547325102880589E-4</v>
      </c>
      <c r="J769" s="2">
        <f t="shared" si="23"/>
        <v>-1.4605647517039744E-3</v>
      </c>
      <c r="K769" s="18">
        <f>J769*'Portfolio Details'!$D$5</f>
        <v>-2.9211295034079491E-4</v>
      </c>
    </row>
    <row r="770" spans="2:11" x14ac:dyDescent="0.35">
      <c r="B770" t="s">
        <v>5</v>
      </c>
      <c r="C770" s="1">
        <v>45470</v>
      </c>
      <c r="D770">
        <v>60.46</v>
      </c>
      <c r="E770">
        <v>60.32</v>
      </c>
      <c r="F770">
        <v>60.14</v>
      </c>
      <c r="H770" s="2">
        <f t="shared" si="22"/>
        <v>-2.3155805491233972E-3</v>
      </c>
      <c r="I770" s="18">
        <f>H770*'Portfolio Details'!$D$5</f>
        <v>-4.6311610982467948E-4</v>
      </c>
      <c r="J770" s="2">
        <f t="shared" si="23"/>
        <v>-4.4342256528165924E-3</v>
      </c>
      <c r="K770" s="18">
        <f>J770*'Portfolio Details'!$D$5</f>
        <v>-8.8684513056331855E-4</v>
      </c>
    </row>
    <row r="771" spans="2:11" x14ac:dyDescent="0.35">
      <c r="B771" t="s">
        <v>5</v>
      </c>
      <c r="C771" s="1">
        <v>45471</v>
      </c>
      <c r="D771">
        <v>60.32</v>
      </c>
      <c r="E771">
        <v>60.63</v>
      </c>
      <c r="F771">
        <v>60.53</v>
      </c>
      <c r="H771" s="2">
        <f t="shared" ref="H771:H834" si="24">E771/D771-1</f>
        <v>5.1392572944297665E-3</v>
      </c>
      <c r="I771" s="18">
        <f>H771*'Portfolio Details'!$D$5</f>
        <v>1.0278514588859533E-3</v>
      </c>
      <c r="J771" s="2">
        <f t="shared" si="23"/>
        <v>-1.1147540983606596E-2</v>
      </c>
      <c r="K771" s="18">
        <f>J771*'Portfolio Details'!$D$5</f>
        <v>-2.2295081967213192E-3</v>
      </c>
    </row>
    <row r="772" spans="2:11" x14ac:dyDescent="0.35">
      <c r="B772" t="s">
        <v>5</v>
      </c>
      <c r="C772" s="1">
        <v>45474</v>
      </c>
      <c r="D772">
        <v>60.63</v>
      </c>
      <c r="E772">
        <v>60.55</v>
      </c>
      <c r="F772">
        <v>60.55</v>
      </c>
      <c r="H772" s="2">
        <f t="shared" si="24"/>
        <v>-1.3194788058717988E-3</v>
      </c>
      <c r="I772" s="18">
        <f>H772*'Portfolio Details'!$D$5</f>
        <v>-2.6389576117435976E-4</v>
      </c>
      <c r="J772" s="2">
        <f t="shared" si="23"/>
        <v>-8.0170157068062409E-3</v>
      </c>
      <c r="K772" s="18">
        <f>J772*'Portfolio Details'!$D$5</f>
        <v>-1.6034031413612482E-3</v>
      </c>
    </row>
    <row r="773" spans="2:11" x14ac:dyDescent="0.35">
      <c r="B773" t="s">
        <v>5</v>
      </c>
      <c r="C773" s="1">
        <v>45475</v>
      </c>
      <c r="D773">
        <v>60.55</v>
      </c>
      <c r="E773">
        <v>60.72</v>
      </c>
      <c r="F773">
        <v>60.72</v>
      </c>
      <c r="H773" s="2">
        <f t="shared" si="24"/>
        <v>2.8075970272503081E-3</v>
      </c>
      <c r="I773" s="18">
        <f>H773*'Portfolio Details'!$D$5</f>
        <v>5.6151940545006167E-4</v>
      </c>
      <c r="J773" s="2">
        <f t="shared" si="23"/>
        <v>-9.3137254901960453E-3</v>
      </c>
      <c r="K773" s="18">
        <f>J773*'Portfolio Details'!$D$5</f>
        <v>-1.8627450980392092E-3</v>
      </c>
    </row>
    <row r="774" spans="2:11" x14ac:dyDescent="0.35">
      <c r="B774" t="s">
        <v>5</v>
      </c>
      <c r="C774" s="1">
        <v>45476</v>
      </c>
      <c r="D774">
        <v>60.72</v>
      </c>
      <c r="E774">
        <v>61.07</v>
      </c>
      <c r="F774">
        <v>60.99</v>
      </c>
      <c r="H774" s="2">
        <f t="shared" si="24"/>
        <v>5.7641633728591213E-3</v>
      </c>
      <c r="I774" s="18">
        <f>H774*'Portfolio Details'!$D$5</f>
        <v>1.1528326745718243E-3</v>
      </c>
      <c r="J774" s="2">
        <f t="shared" si="23"/>
        <v>-1.8109976950938522E-3</v>
      </c>
      <c r="K774" s="18">
        <f>J774*'Portfolio Details'!$D$5</f>
        <v>-3.6219953901877049E-4</v>
      </c>
    </row>
    <row r="775" spans="2:11" x14ac:dyDescent="0.35">
      <c r="B775" t="s">
        <v>5</v>
      </c>
      <c r="C775" s="1">
        <v>45477</v>
      </c>
      <c r="D775">
        <v>61.07</v>
      </c>
      <c r="E775">
        <v>61.29</v>
      </c>
      <c r="F775">
        <v>61.33</v>
      </c>
      <c r="H775" s="2">
        <f t="shared" si="24"/>
        <v>3.6024234485017015E-3</v>
      </c>
      <c r="I775" s="18">
        <f>H775*'Portfolio Details'!$D$5</f>
        <v>7.2048468970034032E-4</v>
      </c>
      <c r="J775" s="2">
        <f t="shared" si="23"/>
        <v>-1.076847772883005E-2</v>
      </c>
      <c r="K775" s="18">
        <f>J775*'Portfolio Details'!$D$5</f>
        <v>-2.1536955457660103E-3</v>
      </c>
    </row>
    <row r="776" spans="2:11" x14ac:dyDescent="0.35">
      <c r="B776" t="s">
        <v>5</v>
      </c>
      <c r="C776" s="1">
        <v>45478</v>
      </c>
      <c r="D776">
        <v>61.29</v>
      </c>
      <c r="E776">
        <v>61.48</v>
      </c>
      <c r="F776">
        <v>61.46</v>
      </c>
      <c r="H776" s="2">
        <f t="shared" si="24"/>
        <v>3.1000163158754201E-3</v>
      </c>
      <c r="I776" s="18">
        <f>H776*'Portfolio Details'!$D$5</f>
        <v>6.2000326317508409E-4</v>
      </c>
      <c r="J776" s="2">
        <f t="shared" si="23"/>
        <v>7.9220993563293707E-3</v>
      </c>
      <c r="K776" s="18">
        <f>J776*'Portfolio Details'!$D$5</f>
        <v>1.5844198712658742E-3</v>
      </c>
    </row>
    <row r="777" spans="2:11" x14ac:dyDescent="0.35">
      <c r="B777" t="s">
        <v>5</v>
      </c>
      <c r="C777" s="1">
        <v>45481</v>
      </c>
      <c r="D777">
        <v>61.48</v>
      </c>
      <c r="E777">
        <v>61.57</v>
      </c>
      <c r="F777">
        <v>61.71</v>
      </c>
      <c r="H777" s="2">
        <f t="shared" si="24"/>
        <v>1.463890696161485E-3</v>
      </c>
      <c r="I777" s="18">
        <f>H777*'Portfolio Details'!$D$5</f>
        <v>2.9277813923229702E-4</v>
      </c>
      <c r="J777" s="2">
        <f t="shared" si="23"/>
        <v>1.2054161162483368E-2</v>
      </c>
      <c r="K777" s="18">
        <f>J777*'Portfolio Details'!$D$5</f>
        <v>2.4108322324966737E-3</v>
      </c>
    </row>
    <row r="778" spans="2:11" x14ac:dyDescent="0.35">
      <c r="B778" t="s">
        <v>5</v>
      </c>
      <c r="C778" s="1">
        <v>45482</v>
      </c>
      <c r="D778">
        <v>61.57</v>
      </c>
      <c r="E778">
        <v>61.38</v>
      </c>
      <c r="F778">
        <v>61.37</v>
      </c>
      <c r="H778" s="2">
        <f t="shared" si="24"/>
        <v>-3.085918466785742E-3</v>
      </c>
      <c r="I778" s="18">
        <f>H778*'Portfolio Details'!$D$5</f>
        <v>-6.1718369335714849E-4</v>
      </c>
      <c r="J778" s="2">
        <f t="shared" si="23"/>
        <v>1.3183915622939857E-2</v>
      </c>
      <c r="K778" s="18">
        <f>J778*'Portfolio Details'!$D$5</f>
        <v>2.6367831245879716E-3</v>
      </c>
    </row>
    <row r="779" spans="2:11" x14ac:dyDescent="0.35">
      <c r="B779" t="s">
        <v>5</v>
      </c>
      <c r="C779" s="1">
        <v>45483</v>
      </c>
      <c r="D779">
        <v>61.38</v>
      </c>
      <c r="E779">
        <v>61.54</v>
      </c>
      <c r="F779">
        <v>61.49</v>
      </c>
      <c r="H779" s="2">
        <f t="shared" si="24"/>
        <v>2.6067122841315626E-3</v>
      </c>
      <c r="I779" s="18">
        <f>H779*'Portfolio Details'!$D$5</f>
        <v>5.2134245682631251E-4</v>
      </c>
      <c r="J779" s="2">
        <f t="shared" si="23"/>
        <v>4.8820179007313946E-4</v>
      </c>
      <c r="K779" s="18">
        <f>J779*'Portfolio Details'!$D$5</f>
        <v>9.7640358014627893E-5</v>
      </c>
    </row>
    <row r="780" spans="2:11" x14ac:dyDescent="0.35">
      <c r="B780" t="s">
        <v>5</v>
      </c>
      <c r="C780" s="1">
        <v>45484</v>
      </c>
      <c r="D780">
        <v>61.54</v>
      </c>
      <c r="E780">
        <v>61.68</v>
      </c>
      <c r="F780">
        <v>61.69</v>
      </c>
      <c r="H780" s="2">
        <f t="shared" si="24"/>
        <v>2.2749431264219577E-3</v>
      </c>
      <c r="I780" s="18">
        <f>H780*'Portfolio Details'!$D$5</f>
        <v>4.5498862528439157E-4</v>
      </c>
      <c r="J780" s="2">
        <f t="shared" si="23"/>
        <v>6.3840235717791405E-3</v>
      </c>
      <c r="K780" s="18">
        <f>J780*'Portfolio Details'!$D$5</f>
        <v>1.2768047143558283E-3</v>
      </c>
    </row>
    <row r="781" spans="2:11" x14ac:dyDescent="0.35">
      <c r="B781" t="s">
        <v>5</v>
      </c>
      <c r="C781" s="1">
        <v>45485</v>
      </c>
      <c r="D781">
        <v>61.68</v>
      </c>
      <c r="E781">
        <v>61.89</v>
      </c>
      <c r="F781">
        <v>61.94</v>
      </c>
      <c r="H781" s="2">
        <f t="shared" si="24"/>
        <v>3.404669260700377E-3</v>
      </c>
      <c r="I781" s="18">
        <f>H781*'Portfolio Details'!$D$5</f>
        <v>6.809338521400754E-4</v>
      </c>
      <c r="J781" s="2">
        <f t="shared" si="23"/>
        <v>2.3449193414269098E-2</v>
      </c>
      <c r="K781" s="18">
        <f>J781*'Portfolio Details'!$D$5</f>
        <v>4.6898386828538204E-3</v>
      </c>
    </row>
    <row r="782" spans="2:11" x14ac:dyDescent="0.35">
      <c r="B782" t="s">
        <v>5</v>
      </c>
      <c r="C782" s="1">
        <v>45488</v>
      </c>
      <c r="D782">
        <v>61.89</v>
      </c>
      <c r="E782">
        <v>61.92</v>
      </c>
      <c r="F782">
        <v>61.99</v>
      </c>
      <c r="H782" s="2">
        <f t="shared" si="24"/>
        <v>4.8473097430923318E-4</v>
      </c>
      <c r="I782" s="18">
        <f>H782*'Portfolio Details'!$D$5</f>
        <v>9.6946194861846646E-5</v>
      </c>
      <c r="J782" s="2">
        <f t="shared" si="23"/>
        <v>2.0854021847070525E-2</v>
      </c>
      <c r="K782" s="18">
        <f>J782*'Portfolio Details'!$D$5</f>
        <v>4.1708043694141054E-3</v>
      </c>
    </row>
    <row r="783" spans="2:11" x14ac:dyDescent="0.35">
      <c r="B783" t="s">
        <v>5</v>
      </c>
      <c r="C783" s="1">
        <v>45489</v>
      </c>
      <c r="D783">
        <v>61.92</v>
      </c>
      <c r="E783">
        <v>62.44</v>
      </c>
      <c r="F783">
        <v>62.36</v>
      </c>
      <c r="H783" s="2">
        <f t="shared" si="24"/>
        <v>8.3979328165373346E-3</v>
      </c>
      <c r="I783" s="18">
        <f>H783*'Portfolio Details'!$D$5</f>
        <v>1.6795865633074669E-3</v>
      </c>
      <c r="J783" s="2">
        <f t="shared" si="23"/>
        <v>2.1455685756725407E-2</v>
      </c>
      <c r="K783" s="18">
        <f>J783*'Portfolio Details'!$D$5</f>
        <v>4.2911371513450819E-3</v>
      </c>
    </row>
    <row r="784" spans="2:11" x14ac:dyDescent="0.35">
      <c r="B784" t="s">
        <v>5</v>
      </c>
      <c r="C784" s="1">
        <v>45491</v>
      </c>
      <c r="D784">
        <v>62.44</v>
      </c>
      <c r="E784">
        <v>62.91</v>
      </c>
      <c r="F784">
        <v>62.95</v>
      </c>
      <c r="H784" s="2">
        <f t="shared" si="24"/>
        <v>7.5272261370915583E-3</v>
      </c>
      <c r="I784" s="18">
        <f>H784*'Portfolio Details'!$D$5</f>
        <v>1.5054452274183118E-3</v>
      </c>
      <c r="J784" s="2">
        <f t="shared" si="23"/>
        <v>2.1455685756725407E-2</v>
      </c>
      <c r="K784" s="18">
        <f>J784*'Portfolio Details'!$D$5</f>
        <v>4.2911371513450819E-3</v>
      </c>
    </row>
    <row r="785" spans="2:11" x14ac:dyDescent="0.35">
      <c r="B785" t="s">
        <v>5</v>
      </c>
      <c r="C785" s="1">
        <v>45492</v>
      </c>
      <c r="D785">
        <v>62.91</v>
      </c>
      <c r="E785">
        <v>62.41</v>
      </c>
      <c r="F785">
        <v>62.37</v>
      </c>
      <c r="H785" s="2">
        <f t="shared" si="24"/>
        <v>-7.9478620251152154E-3</v>
      </c>
      <c r="I785" s="18">
        <f>H785*'Portfolio Details'!$D$5</f>
        <v>-1.5895724050230431E-3</v>
      </c>
      <c r="J785" s="2">
        <f t="shared" si="23"/>
        <v>2.1287128712871306E-2</v>
      </c>
      <c r="K785" s="18">
        <f>J785*'Portfolio Details'!$D$5</f>
        <v>4.2574257425742612E-3</v>
      </c>
    </row>
    <row r="786" spans="2:11" x14ac:dyDescent="0.35">
      <c r="B786" t="s">
        <v>5</v>
      </c>
      <c r="C786" s="1">
        <v>45495</v>
      </c>
      <c r="D786">
        <v>62.41</v>
      </c>
      <c r="E786">
        <v>62.08</v>
      </c>
      <c r="F786">
        <v>62.04</v>
      </c>
      <c r="H786" s="2">
        <f t="shared" si="24"/>
        <v>-5.2876141643967145E-3</v>
      </c>
      <c r="I786" s="18">
        <f>H786*'Portfolio Details'!$D$5</f>
        <v>-1.0575228328793429E-3</v>
      </c>
      <c r="J786" s="2">
        <f t="shared" si="23"/>
        <v>4.2764793635007514E-2</v>
      </c>
      <c r="K786" s="18">
        <f>J786*'Portfolio Details'!$D$5</f>
        <v>8.5529587270015035E-3</v>
      </c>
    </row>
    <row r="787" spans="2:11" x14ac:dyDescent="0.35">
      <c r="B787" t="s">
        <v>5</v>
      </c>
      <c r="C787" s="1">
        <v>45496</v>
      </c>
      <c r="D787">
        <v>62.08</v>
      </c>
      <c r="E787">
        <v>60.16</v>
      </c>
      <c r="F787">
        <v>60.53</v>
      </c>
      <c r="H787" s="2">
        <f t="shared" si="24"/>
        <v>-3.0927835051546393E-2</v>
      </c>
      <c r="I787" s="18">
        <f>H787*'Portfolio Details'!$D$5</f>
        <v>-6.1855670103092789E-3</v>
      </c>
      <c r="J787" s="2">
        <f t="shared" si="23"/>
        <v>2.800197661011361E-2</v>
      </c>
      <c r="K787" s="18">
        <f>J787*'Portfolio Details'!$D$5</f>
        <v>5.6003953220227221E-3</v>
      </c>
    </row>
    <row r="788" spans="2:11" x14ac:dyDescent="0.35">
      <c r="B788" t="s">
        <v>5</v>
      </c>
      <c r="C788" s="1">
        <v>45497</v>
      </c>
      <c r="D788">
        <v>60.16</v>
      </c>
      <c r="E788">
        <v>59.6</v>
      </c>
      <c r="F788">
        <v>59.45</v>
      </c>
      <c r="H788" s="2">
        <f t="shared" si="24"/>
        <v>-9.3085106382977401E-3</v>
      </c>
      <c r="I788" s="18">
        <f>H788*'Portfolio Details'!$D$5</f>
        <v>-1.8617021276595481E-3</v>
      </c>
      <c r="J788" s="2">
        <f t="shared" si="23"/>
        <v>2.2611830247419196E-2</v>
      </c>
      <c r="K788" s="18">
        <f>J788*'Portfolio Details'!$D$5</f>
        <v>4.5223660494838397E-3</v>
      </c>
    </row>
    <row r="789" spans="2:11" x14ac:dyDescent="0.35">
      <c r="B789" t="s">
        <v>5</v>
      </c>
      <c r="C789" s="1">
        <v>45498</v>
      </c>
      <c r="D789">
        <v>59.6</v>
      </c>
      <c r="E789">
        <v>59.37</v>
      </c>
      <c r="F789">
        <v>59.54</v>
      </c>
      <c r="H789" s="2">
        <f t="shared" si="24"/>
        <v>-3.8590604026845776E-3</v>
      </c>
      <c r="I789" s="18">
        <f>H789*'Portfolio Details'!$D$5</f>
        <v>-7.7181208053691555E-4</v>
      </c>
      <c r="J789" s="2">
        <f t="shared" si="23"/>
        <v>1.4301966520396503E-2</v>
      </c>
      <c r="K789" s="18">
        <f>J789*'Portfolio Details'!$D$5</f>
        <v>2.8603933040793009E-3</v>
      </c>
    </row>
    <row r="790" spans="2:11" x14ac:dyDescent="0.35">
      <c r="B790" t="s">
        <v>5</v>
      </c>
      <c r="C790" s="1">
        <v>45499</v>
      </c>
      <c r="D790">
        <v>59.37</v>
      </c>
      <c r="E790">
        <v>59.99</v>
      </c>
      <c r="F790">
        <v>59.47</v>
      </c>
      <c r="H790" s="2">
        <f t="shared" si="24"/>
        <v>1.0442984672393463E-2</v>
      </c>
      <c r="I790" s="18">
        <f>H790*'Portfolio Details'!$D$5</f>
        <v>2.0885969344786926E-3</v>
      </c>
      <c r="J790" s="2">
        <f t="shared" si="23"/>
        <v>-1.6826129990102245E-2</v>
      </c>
      <c r="K790" s="18">
        <f>J790*'Portfolio Details'!$D$5</f>
        <v>-3.3652259980204492E-3</v>
      </c>
    </row>
    <row r="791" spans="2:11" x14ac:dyDescent="0.35">
      <c r="B791" t="s">
        <v>5</v>
      </c>
      <c r="C791" s="1">
        <v>45502</v>
      </c>
      <c r="D791">
        <v>59.99</v>
      </c>
      <c r="E791">
        <v>58.78</v>
      </c>
      <c r="F791">
        <v>59.21</v>
      </c>
      <c r="H791" s="2">
        <f t="shared" si="24"/>
        <v>-2.0170028338056367E-2</v>
      </c>
      <c r="I791" s="18">
        <f>H791*'Portfolio Details'!$D$5</f>
        <v>-4.0340056676112738E-3</v>
      </c>
      <c r="J791" s="2">
        <f t="shared" si="23"/>
        <v>-2.2716049382716097E-2</v>
      </c>
      <c r="K791" s="18">
        <f>J791*'Portfolio Details'!$D$5</f>
        <v>-4.5432098765432194E-3</v>
      </c>
    </row>
    <row r="792" spans="2:11" x14ac:dyDescent="0.35">
      <c r="B792" t="s">
        <v>5</v>
      </c>
      <c r="C792" s="1">
        <v>45503</v>
      </c>
      <c r="D792">
        <v>58.78</v>
      </c>
      <c r="E792">
        <v>58.35</v>
      </c>
      <c r="F792">
        <v>58.14</v>
      </c>
      <c r="H792" s="2">
        <f t="shared" si="24"/>
        <v>-7.3154134059203457E-3</v>
      </c>
      <c r="I792" s="18">
        <f>H792*'Portfolio Details'!$D$5</f>
        <v>-1.4630826811840693E-3</v>
      </c>
      <c r="J792" s="2">
        <f t="shared" si="23"/>
        <v>-7.7737347006284763E-3</v>
      </c>
      <c r="K792" s="18">
        <f>J792*'Portfolio Details'!$D$5</f>
        <v>-1.5547469401256953E-3</v>
      </c>
    </row>
    <row r="793" spans="2:11" x14ac:dyDescent="0.35">
      <c r="B793" t="s">
        <v>5</v>
      </c>
      <c r="C793" s="1">
        <v>45504</v>
      </c>
      <c r="D793">
        <v>58.35</v>
      </c>
      <c r="E793">
        <v>58.68</v>
      </c>
      <c r="F793">
        <v>58.62</v>
      </c>
      <c r="H793" s="2">
        <f t="shared" si="24"/>
        <v>5.6555269922879958E-3</v>
      </c>
      <c r="I793" s="18">
        <f>H793*'Portfolio Details'!$D$5</f>
        <v>1.1311053984575993E-3</v>
      </c>
      <c r="J793" s="2">
        <f t="shared" si="23"/>
        <v>-5.4708222811671314E-3</v>
      </c>
      <c r="K793" s="18">
        <f>J793*'Portfolio Details'!$D$5</f>
        <v>-1.0941644562334264E-3</v>
      </c>
    </row>
    <row r="794" spans="2:11" x14ac:dyDescent="0.35">
      <c r="B794" t="s">
        <v>5</v>
      </c>
      <c r="C794" s="1">
        <v>45505</v>
      </c>
      <c r="D794">
        <v>58.68</v>
      </c>
      <c r="E794">
        <v>59.09</v>
      </c>
      <c r="F794">
        <v>59.05</v>
      </c>
      <c r="H794" s="2">
        <f t="shared" si="24"/>
        <v>6.9870483980913889E-3</v>
      </c>
      <c r="I794" s="18">
        <f>H794*'Portfolio Details'!$D$5</f>
        <v>1.397409679618278E-3</v>
      </c>
      <c r="J794" s="2">
        <f t="shared" ref="J794:J857" si="25">(INDEX(E771:E2269,MATCH(EDATE(C771,1),C771:C2269,1))/E771)-1</f>
        <v>-1.0555830446973502E-2</v>
      </c>
      <c r="K794" s="18">
        <f>J794*'Portfolio Details'!$D$5</f>
        <v>-2.1111660893947007E-3</v>
      </c>
    </row>
    <row r="795" spans="2:11" x14ac:dyDescent="0.35">
      <c r="B795" t="s">
        <v>5</v>
      </c>
      <c r="C795" s="1">
        <v>45506</v>
      </c>
      <c r="D795">
        <v>59.09</v>
      </c>
      <c r="E795">
        <v>59.67</v>
      </c>
      <c r="F795">
        <v>59.53</v>
      </c>
      <c r="H795" s="2">
        <f t="shared" si="24"/>
        <v>9.8155356236249158E-3</v>
      </c>
      <c r="I795" s="18">
        <f>H795*'Portfolio Details'!$D$5</f>
        <v>1.9631071247249833E-3</v>
      </c>
      <c r="J795" s="2">
        <f t="shared" si="25"/>
        <v>-2.4112303881089869E-2</v>
      </c>
      <c r="K795" s="18">
        <f>J795*'Portfolio Details'!$D$5</f>
        <v>-4.8224607762179742E-3</v>
      </c>
    </row>
    <row r="796" spans="2:11" x14ac:dyDescent="0.35">
      <c r="B796" t="s">
        <v>5</v>
      </c>
      <c r="C796" s="1">
        <v>45509</v>
      </c>
      <c r="D796">
        <v>59.67</v>
      </c>
      <c r="E796">
        <v>58.74</v>
      </c>
      <c r="F796">
        <v>58.93</v>
      </c>
      <c r="H796" s="2">
        <f t="shared" si="24"/>
        <v>-1.5585721468074354E-2</v>
      </c>
      <c r="I796" s="18">
        <f>H796*'Portfolio Details'!$D$5</f>
        <v>-3.1171442936148708E-3</v>
      </c>
      <c r="J796" s="2">
        <f t="shared" si="25"/>
        <v>-1.7292490118577031E-2</v>
      </c>
      <c r="K796" s="18">
        <f>J796*'Portfolio Details'!$D$5</f>
        <v>-3.4584980237154063E-3</v>
      </c>
    </row>
    <row r="797" spans="2:11" x14ac:dyDescent="0.35">
      <c r="B797" t="s">
        <v>5</v>
      </c>
      <c r="C797" s="1">
        <v>45510</v>
      </c>
      <c r="D797">
        <v>58.74</v>
      </c>
      <c r="E797">
        <v>58.62</v>
      </c>
      <c r="F797">
        <v>58.48</v>
      </c>
      <c r="H797" s="2">
        <f t="shared" si="24"/>
        <v>-2.0429009193054792E-3</v>
      </c>
      <c r="I797" s="18">
        <f>H797*'Portfolio Details'!$D$5</f>
        <v>-4.0858018386109586E-4</v>
      </c>
      <c r="J797" s="2">
        <f t="shared" si="25"/>
        <v>-2.2924512854101797E-2</v>
      </c>
      <c r="K797" s="18">
        <f>J797*'Portfolio Details'!$D$5</f>
        <v>-4.5849025708203598E-3</v>
      </c>
    </row>
    <row r="798" spans="2:11" x14ac:dyDescent="0.35">
      <c r="B798" t="s">
        <v>5</v>
      </c>
      <c r="C798" s="1">
        <v>45511</v>
      </c>
      <c r="D798">
        <v>58.62</v>
      </c>
      <c r="E798">
        <v>58.2</v>
      </c>
      <c r="F798">
        <v>58.1</v>
      </c>
      <c r="H798" s="2">
        <f t="shared" si="24"/>
        <v>-7.1647901740019559E-3</v>
      </c>
      <c r="I798" s="18">
        <f>H798*'Portfolio Details'!$D$5</f>
        <v>-1.4329580348003913E-3</v>
      </c>
      <c r="J798" s="2">
        <f t="shared" si="25"/>
        <v>-2.6431718061673992E-2</v>
      </c>
      <c r="K798" s="18">
        <f>J798*'Portfolio Details'!$D$5</f>
        <v>-5.286343612334799E-3</v>
      </c>
    </row>
    <row r="799" spans="2:11" x14ac:dyDescent="0.35">
      <c r="B799" t="s">
        <v>5</v>
      </c>
      <c r="C799" s="1">
        <v>45512</v>
      </c>
      <c r="D799">
        <v>58.2</v>
      </c>
      <c r="E799">
        <v>58.09</v>
      </c>
      <c r="F799">
        <v>58.05</v>
      </c>
      <c r="H799" s="2">
        <f t="shared" si="24"/>
        <v>-1.8900343642611617E-3</v>
      </c>
      <c r="I799" s="18">
        <f>H799*'Portfolio Details'!$D$5</f>
        <v>-3.7800687285223234E-4</v>
      </c>
      <c r="J799" s="2">
        <f t="shared" si="25"/>
        <v>-4.4567338972023363E-2</v>
      </c>
      <c r="K799" s="18">
        <f>J799*'Portfolio Details'!$D$5</f>
        <v>-8.9134677944046736E-3</v>
      </c>
    </row>
    <row r="800" spans="2:11" x14ac:dyDescent="0.35">
      <c r="B800" t="s">
        <v>5</v>
      </c>
      <c r="C800" s="1">
        <v>45513</v>
      </c>
      <c r="D800">
        <v>58.09</v>
      </c>
      <c r="E800">
        <v>58.66</v>
      </c>
      <c r="F800">
        <v>58.58</v>
      </c>
      <c r="H800" s="2">
        <f t="shared" si="24"/>
        <v>9.8123601308313102E-3</v>
      </c>
      <c r="I800" s="18">
        <f>H800*'Portfolio Details'!$D$5</f>
        <v>1.9624720261662621E-3</v>
      </c>
      <c r="J800" s="2">
        <f t="shared" si="25"/>
        <v>-5.6521032970602514E-2</v>
      </c>
      <c r="K800" s="18">
        <f>J800*'Portfolio Details'!$D$5</f>
        <v>-1.1304206594120503E-2</v>
      </c>
    </row>
    <row r="801" spans="2:11" x14ac:dyDescent="0.35">
      <c r="B801" t="s">
        <v>5</v>
      </c>
      <c r="C801" s="1">
        <v>45516</v>
      </c>
      <c r="D801">
        <v>58.66</v>
      </c>
      <c r="E801">
        <v>59.02</v>
      </c>
      <c r="F801">
        <v>58.91</v>
      </c>
      <c r="H801" s="2">
        <f t="shared" si="24"/>
        <v>6.1370610296624939E-3</v>
      </c>
      <c r="I801" s="18">
        <f>H801*'Portfolio Details'!$D$5</f>
        <v>1.2274122059324989E-3</v>
      </c>
      <c r="J801" s="2">
        <f t="shared" si="25"/>
        <v>-4.4314108830238008E-2</v>
      </c>
      <c r="K801" s="18">
        <f>J801*'Portfolio Details'!$D$5</f>
        <v>-8.862821766047602E-3</v>
      </c>
    </row>
    <row r="802" spans="2:11" x14ac:dyDescent="0.35">
      <c r="B802" t="s">
        <v>5</v>
      </c>
      <c r="C802" s="1">
        <v>45517</v>
      </c>
      <c r="D802">
        <v>59.02</v>
      </c>
      <c r="E802">
        <v>59.4</v>
      </c>
      <c r="F802">
        <v>59.38</v>
      </c>
      <c r="H802" s="2">
        <f t="shared" si="24"/>
        <v>6.4384954252794113E-3</v>
      </c>
      <c r="I802" s="18">
        <f>H802*'Portfolio Details'!$D$5</f>
        <v>1.2876990850558823E-3</v>
      </c>
      <c r="J802" s="2">
        <f t="shared" si="25"/>
        <v>-4.6798830029249339E-2</v>
      </c>
      <c r="K802" s="18">
        <f>J802*'Portfolio Details'!$D$5</f>
        <v>-9.3597660058498677E-3</v>
      </c>
    </row>
    <row r="803" spans="2:11" x14ac:dyDescent="0.35">
      <c r="B803" t="s">
        <v>5</v>
      </c>
      <c r="C803" s="1">
        <v>45518</v>
      </c>
      <c r="D803">
        <v>59.4</v>
      </c>
      <c r="E803">
        <v>59.61</v>
      </c>
      <c r="F803">
        <v>59.43</v>
      </c>
      <c r="H803" s="2">
        <f t="shared" si="24"/>
        <v>3.5353535353535026E-3</v>
      </c>
      <c r="I803" s="18">
        <f>H803*'Portfolio Details'!$D$5</f>
        <v>7.0707070707070056E-4</v>
      </c>
      <c r="J803" s="2">
        <f t="shared" si="25"/>
        <v>-4.8962386511024691E-2</v>
      </c>
      <c r="K803" s="18">
        <f>J803*'Portfolio Details'!$D$5</f>
        <v>-9.792477302204939E-3</v>
      </c>
    </row>
    <row r="804" spans="2:11" x14ac:dyDescent="0.35">
      <c r="B804" t="s">
        <v>5</v>
      </c>
      <c r="C804" s="1">
        <v>45520</v>
      </c>
      <c r="D804">
        <v>59.61</v>
      </c>
      <c r="E804">
        <v>59.47</v>
      </c>
      <c r="F804">
        <v>59.35</v>
      </c>
      <c r="H804" s="2">
        <f t="shared" si="24"/>
        <v>-2.3485992283174273E-3</v>
      </c>
      <c r="I804" s="18">
        <f>H804*'Portfolio Details'!$D$5</f>
        <v>-4.6971984566348548E-4</v>
      </c>
      <c r="J804" s="2">
        <f t="shared" si="25"/>
        <v>-4.6372596542252342E-2</v>
      </c>
      <c r="K804" s="18">
        <f>J804*'Portfolio Details'!$D$5</f>
        <v>-9.2745193084504685E-3</v>
      </c>
    </row>
    <row r="805" spans="2:11" x14ac:dyDescent="0.35">
      <c r="B805" t="s">
        <v>5</v>
      </c>
      <c r="C805" s="1">
        <v>45523</v>
      </c>
      <c r="D805">
        <v>59.47</v>
      </c>
      <c r="E805">
        <v>60.34</v>
      </c>
      <c r="F805">
        <v>60.29</v>
      </c>
      <c r="H805" s="2">
        <f t="shared" si="24"/>
        <v>1.4629224819236564E-2</v>
      </c>
      <c r="I805" s="18">
        <f>H805*'Portfolio Details'!$D$5</f>
        <v>2.9258449638473131E-3</v>
      </c>
      <c r="J805" s="2">
        <f t="shared" si="25"/>
        <v>-3.7306201550387663E-2</v>
      </c>
      <c r="K805" s="18">
        <f>J805*'Portfolio Details'!$D$5</f>
        <v>-7.4612403100775332E-3</v>
      </c>
    </row>
    <row r="806" spans="2:11" x14ac:dyDescent="0.35">
      <c r="B806" t="s">
        <v>5</v>
      </c>
      <c r="C806" s="1">
        <v>45524</v>
      </c>
      <c r="D806">
        <v>60.34</v>
      </c>
      <c r="E806">
        <v>60.67</v>
      </c>
      <c r="F806">
        <v>60.38</v>
      </c>
      <c r="H806" s="2">
        <f t="shared" si="24"/>
        <v>5.4690089492872573E-3</v>
      </c>
      <c r="I806" s="18">
        <f>H806*'Portfolio Details'!$D$5</f>
        <v>1.0938017898574515E-3</v>
      </c>
      <c r="J806" s="2">
        <f t="shared" si="25"/>
        <v>-4.7565663036514994E-2</v>
      </c>
      <c r="K806" s="18">
        <f>J806*'Portfolio Details'!$D$5</f>
        <v>-9.5131326073030001E-3</v>
      </c>
    </row>
    <row r="807" spans="2:11" x14ac:dyDescent="0.35">
      <c r="B807" t="s">
        <v>5</v>
      </c>
      <c r="C807" s="1">
        <v>45525</v>
      </c>
      <c r="D807">
        <v>60.67</v>
      </c>
      <c r="E807">
        <v>60.38</v>
      </c>
      <c r="F807">
        <v>60.53</v>
      </c>
      <c r="H807" s="2">
        <f t="shared" si="24"/>
        <v>-4.7799571452117329E-3</v>
      </c>
      <c r="I807" s="18">
        <f>H807*'Portfolio Details'!$D$5</f>
        <v>-9.5599142904234657E-4</v>
      </c>
      <c r="J807" s="2">
        <f t="shared" si="25"/>
        <v>-5.468129073279282E-2</v>
      </c>
      <c r="K807" s="18">
        <f>J807*'Portfolio Details'!$D$5</f>
        <v>-1.0936258146558565E-2</v>
      </c>
    </row>
    <row r="808" spans="2:11" x14ac:dyDescent="0.35">
      <c r="B808" t="s">
        <v>5</v>
      </c>
      <c r="C808" s="1">
        <v>45526</v>
      </c>
      <c r="D808">
        <v>60.38</v>
      </c>
      <c r="E808">
        <v>60.45</v>
      </c>
      <c r="F808">
        <v>60.38</v>
      </c>
      <c r="H808" s="2">
        <f t="shared" si="24"/>
        <v>1.1593242795626679E-3</v>
      </c>
      <c r="I808" s="18">
        <f>H808*'Portfolio Details'!$D$5</f>
        <v>2.3186485591253359E-4</v>
      </c>
      <c r="J808" s="2">
        <f t="shared" si="25"/>
        <v>-3.316776157667034E-2</v>
      </c>
      <c r="K808" s="18">
        <f>J808*'Portfolio Details'!$D$5</f>
        <v>-6.6335523153340688E-3</v>
      </c>
    </row>
    <row r="809" spans="2:11" x14ac:dyDescent="0.35">
      <c r="B809" t="s">
        <v>5</v>
      </c>
      <c r="C809" s="1">
        <v>45527</v>
      </c>
      <c r="D809">
        <v>60.45</v>
      </c>
      <c r="E809">
        <v>60.25</v>
      </c>
      <c r="F809">
        <v>60.13</v>
      </c>
      <c r="H809" s="2">
        <f t="shared" si="24"/>
        <v>-3.3085194375517268E-3</v>
      </c>
      <c r="I809" s="18">
        <f>H809*'Portfolio Details'!$D$5</f>
        <v>-6.6170388751034541E-4</v>
      </c>
      <c r="J809" s="2">
        <f t="shared" si="25"/>
        <v>-2.6256443298969034E-2</v>
      </c>
      <c r="K809" s="18">
        <f>J809*'Portfolio Details'!$D$5</f>
        <v>-5.2512886597938071E-3</v>
      </c>
    </row>
    <row r="810" spans="2:11" x14ac:dyDescent="0.35">
      <c r="B810" t="s">
        <v>5</v>
      </c>
      <c r="C810" s="1">
        <v>45530</v>
      </c>
      <c r="D810">
        <v>60.25</v>
      </c>
      <c r="E810">
        <v>60.83</v>
      </c>
      <c r="F810">
        <v>60.57</v>
      </c>
      <c r="H810" s="2">
        <f t="shared" si="24"/>
        <v>9.626556016597565E-3</v>
      </c>
      <c r="I810" s="18">
        <f>H810*'Portfolio Details'!$D$5</f>
        <v>1.925311203319513E-3</v>
      </c>
      <c r="J810" s="2">
        <f t="shared" si="25"/>
        <v>1.4960106382979621E-3</v>
      </c>
      <c r="K810" s="18">
        <f>J810*'Portfolio Details'!$D$5</f>
        <v>2.9920212765959246E-4</v>
      </c>
    </row>
    <row r="811" spans="2:11" x14ac:dyDescent="0.35">
      <c r="B811" t="s">
        <v>5</v>
      </c>
      <c r="C811" s="1">
        <v>45531</v>
      </c>
      <c r="D811">
        <v>60.83</v>
      </c>
      <c r="E811">
        <v>60.55</v>
      </c>
      <c r="F811">
        <v>60.53</v>
      </c>
      <c r="H811" s="2">
        <f t="shared" si="24"/>
        <v>-4.602991944764101E-3</v>
      </c>
      <c r="I811" s="18">
        <f>H811*'Portfolio Details'!$D$5</f>
        <v>-9.2059838895282027E-4</v>
      </c>
      <c r="J811" s="2">
        <f t="shared" si="25"/>
        <v>1.0906040268456429E-2</v>
      </c>
      <c r="K811" s="18">
        <f>J811*'Portfolio Details'!$D$5</f>
        <v>2.1812080536912858E-3</v>
      </c>
    </row>
    <row r="812" spans="2:11" x14ac:dyDescent="0.35">
      <c r="B812" t="s">
        <v>5</v>
      </c>
      <c r="C812" s="1">
        <v>45532</v>
      </c>
      <c r="D812">
        <v>60.55</v>
      </c>
      <c r="E812">
        <v>60.55</v>
      </c>
      <c r="F812">
        <v>60.53</v>
      </c>
      <c r="H812" s="2">
        <f t="shared" si="24"/>
        <v>0</v>
      </c>
      <c r="I812" s="18">
        <f>H812*'Portfolio Details'!$D$5</f>
        <v>0</v>
      </c>
      <c r="J812" s="2">
        <f t="shared" si="25"/>
        <v>1.4822300825332757E-2</v>
      </c>
      <c r="K812" s="18">
        <f>J812*'Portfolio Details'!$D$5</f>
        <v>2.9644601650665515E-3</v>
      </c>
    </row>
    <row r="813" spans="2:11" x14ac:dyDescent="0.35">
      <c r="B813" t="s">
        <v>5</v>
      </c>
      <c r="C813" s="1">
        <v>45533</v>
      </c>
      <c r="D813">
        <v>60.55</v>
      </c>
      <c r="E813">
        <v>60.57</v>
      </c>
      <c r="F813">
        <v>60.58</v>
      </c>
      <c r="H813" s="2">
        <f t="shared" si="24"/>
        <v>3.3030553261781392E-4</v>
      </c>
      <c r="I813" s="18">
        <f>H813*'Portfolio Details'!$D$5</f>
        <v>6.6061106523562787E-5</v>
      </c>
      <c r="J813" s="2">
        <f t="shared" si="25"/>
        <v>1.4002333722286986E-2</v>
      </c>
      <c r="K813" s="18">
        <f>J813*'Portfolio Details'!$D$5</f>
        <v>2.8004667444573974E-3</v>
      </c>
    </row>
    <row r="814" spans="2:11" x14ac:dyDescent="0.35">
      <c r="B814" t="s">
        <v>5</v>
      </c>
      <c r="C814" s="1">
        <v>45534</v>
      </c>
      <c r="D814">
        <v>60.57</v>
      </c>
      <c r="E814">
        <v>60.66</v>
      </c>
      <c r="F814">
        <v>60.59</v>
      </c>
      <c r="H814" s="2">
        <f t="shared" si="24"/>
        <v>1.4858841010401136E-3</v>
      </c>
      <c r="I814" s="18">
        <f>H814*'Portfolio Details'!$D$5</f>
        <v>2.9717682020802272E-4</v>
      </c>
      <c r="J814" s="2">
        <f t="shared" si="25"/>
        <v>3.0452534875808013E-2</v>
      </c>
      <c r="K814" s="18">
        <f>J814*'Portfolio Details'!$D$5</f>
        <v>6.0905069751616032E-3</v>
      </c>
    </row>
    <row r="815" spans="2:11" x14ac:dyDescent="0.35">
      <c r="B815" t="s">
        <v>5</v>
      </c>
      <c r="C815" s="1">
        <v>45537</v>
      </c>
      <c r="D815">
        <v>60.66</v>
      </c>
      <c r="E815">
        <v>60.25</v>
      </c>
      <c r="F815">
        <v>60.2</v>
      </c>
      <c r="H815" s="2">
        <f t="shared" si="24"/>
        <v>-6.7589845037915319E-3</v>
      </c>
      <c r="I815" s="18">
        <f>H815*'Portfolio Details'!$D$5</f>
        <v>-1.3517969007583064E-3</v>
      </c>
      <c r="J815" s="2">
        <f t="shared" si="25"/>
        <v>3.9588688946015305E-2</v>
      </c>
      <c r="K815" s="18">
        <f>J815*'Portfolio Details'!$D$5</f>
        <v>7.9177377892030616E-3</v>
      </c>
    </row>
    <row r="816" spans="2:11" x14ac:dyDescent="0.35">
      <c r="B816" t="s">
        <v>5</v>
      </c>
      <c r="C816" s="1">
        <v>45538</v>
      </c>
      <c r="D816">
        <v>60.25</v>
      </c>
      <c r="E816">
        <v>60.36</v>
      </c>
      <c r="F816">
        <v>60.26</v>
      </c>
      <c r="H816" s="2">
        <f t="shared" si="24"/>
        <v>1.8257261410787873E-3</v>
      </c>
      <c r="I816" s="18">
        <f>H816*'Portfolio Details'!$D$5</f>
        <v>3.6514522821575748E-4</v>
      </c>
      <c r="J816" s="2">
        <f t="shared" si="25"/>
        <v>3.3742331288343586E-2</v>
      </c>
      <c r="K816" s="18">
        <f>J816*'Portfolio Details'!$D$5</f>
        <v>6.7484662576687178E-3</v>
      </c>
    </row>
    <row r="817" spans="2:11" x14ac:dyDescent="0.35">
      <c r="B817" t="s">
        <v>5</v>
      </c>
      <c r="C817" s="1">
        <v>45539</v>
      </c>
      <c r="D817">
        <v>60.36</v>
      </c>
      <c r="E817">
        <v>59.83</v>
      </c>
      <c r="F817">
        <v>59.96</v>
      </c>
      <c r="H817" s="2">
        <f t="shared" si="24"/>
        <v>-8.7806494367130838E-3</v>
      </c>
      <c r="I817" s="18">
        <f>H817*'Portfolio Details'!$D$5</f>
        <v>-1.7561298873426169E-3</v>
      </c>
      <c r="J817" s="2">
        <f t="shared" si="25"/>
        <v>2.6569639532915801E-2</v>
      </c>
      <c r="K817" s="18">
        <f>J817*'Portfolio Details'!$D$5</f>
        <v>5.3139279065831605E-3</v>
      </c>
    </row>
    <row r="818" spans="2:11" x14ac:dyDescent="0.35">
      <c r="B818" t="s">
        <v>5</v>
      </c>
      <c r="C818" s="1">
        <v>45540</v>
      </c>
      <c r="D818">
        <v>59.83</v>
      </c>
      <c r="E818">
        <v>60.55</v>
      </c>
      <c r="F818">
        <v>60.37</v>
      </c>
      <c r="H818" s="2">
        <f t="shared" si="24"/>
        <v>1.2034096607053346E-2</v>
      </c>
      <c r="I818" s="18">
        <f>H818*'Portfolio Details'!$D$5</f>
        <v>2.4068193214106695E-3</v>
      </c>
      <c r="J818" s="2">
        <f t="shared" si="25"/>
        <v>9.7201273671860822E-3</v>
      </c>
      <c r="K818" s="18">
        <f>J818*'Portfolio Details'!$D$5</f>
        <v>1.9440254734372166E-3</v>
      </c>
    </row>
    <row r="819" spans="2:11" x14ac:dyDescent="0.35">
      <c r="B819" t="s">
        <v>5</v>
      </c>
      <c r="C819" s="1">
        <v>45541</v>
      </c>
      <c r="D819">
        <v>60.55</v>
      </c>
      <c r="E819">
        <v>60.66</v>
      </c>
      <c r="F819">
        <v>60.64</v>
      </c>
      <c r="H819" s="2">
        <f t="shared" si="24"/>
        <v>1.8166804293970884E-3</v>
      </c>
      <c r="I819" s="18">
        <f>H819*'Portfolio Details'!$D$5</f>
        <v>3.6333608587941769E-4</v>
      </c>
      <c r="J819" s="2">
        <f t="shared" si="25"/>
        <v>3.0813755532856479E-2</v>
      </c>
      <c r="K819" s="18">
        <f>J819*'Portfolio Details'!$D$5</f>
        <v>6.1627511065712962E-3</v>
      </c>
    </row>
    <row r="820" spans="2:11" x14ac:dyDescent="0.35">
      <c r="B820" t="s">
        <v>5</v>
      </c>
      <c r="C820" s="1">
        <v>45544</v>
      </c>
      <c r="D820">
        <v>60.66</v>
      </c>
      <c r="E820">
        <v>60.16</v>
      </c>
      <c r="F820">
        <v>60.12</v>
      </c>
      <c r="H820" s="2">
        <f t="shared" si="24"/>
        <v>-8.2426640290141906E-3</v>
      </c>
      <c r="I820" s="18">
        <f>H820*'Portfolio Details'!$D$5</f>
        <v>-1.6485328058028382E-3</v>
      </c>
      <c r="J820" s="2">
        <f t="shared" si="25"/>
        <v>3.4800409416581468E-2</v>
      </c>
      <c r="K820" s="18">
        <f>J820*'Portfolio Details'!$D$5</f>
        <v>6.9600818833162941E-3</v>
      </c>
    </row>
    <row r="821" spans="2:11" x14ac:dyDescent="0.35">
      <c r="B821" t="s">
        <v>5</v>
      </c>
      <c r="C821" s="1">
        <v>45545</v>
      </c>
      <c r="D821">
        <v>60.16</v>
      </c>
      <c r="E821">
        <v>60.36</v>
      </c>
      <c r="F821">
        <v>60.33</v>
      </c>
      <c r="H821" s="2">
        <f t="shared" si="24"/>
        <v>3.3244680851063357E-3</v>
      </c>
      <c r="I821" s="18">
        <f>H821*'Portfolio Details'!$D$5</f>
        <v>6.6489361702126715E-4</v>
      </c>
      <c r="J821" s="2">
        <f t="shared" si="25"/>
        <v>4.2268041237113252E-2</v>
      </c>
      <c r="K821" s="18">
        <f>J821*'Portfolio Details'!$D$5</f>
        <v>8.4536082474226514E-3</v>
      </c>
    </row>
    <row r="822" spans="2:11" x14ac:dyDescent="0.35">
      <c r="B822" t="s">
        <v>5</v>
      </c>
      <c r="C822" s="1">
        <v>45546</v>
      </c>
      <c r="D822">
        <v>60.36</v>
      </c>
      <c r="E822">
        <v>60.71</v>
      </c>
      <c r="F822">
        <v>60.66</v>
      </c>
      <c r="H822" s="2">
        <f t="shared" si="24"/>
        <v>5.7985420808481791E-3</v>
      </c>
      <c r="I822" s="18">
        <f>H822*'Portfolio Details'!$D$5</f>
        <v>1.1597084161696358E-3</v>
      </c>
      <c r="J822" s="2">
        <f t="shared" si="25"/>
        <v>4.4241693923222414E-2</v>
      </c>
      <c r="K822" s="18">
        <f>J822*'Portfolio Details'!$D$5</f>
        <v>8.8483387846444838E-3</v>
      </c>
    </row>
    <row r="823" spans="2:11" x14ac:dyDescent="0.35">
      <c r="B823" t="s">
        <v>5</v>
      </c>
      <c r="C823" s="1">
        <v>45547</v>
      </c>
      <c r="D823">
        <v>60.71</v>
      </c>
      <c r="E823">
        <v>60.61</v>
      </c>
      <c r="F823">
        <v>60.64</v>
      </c>
      <c r="H823" s="2">
        <f t="shared" si="24"/>
        <v>-1.6471750947125718E-3</v>
      </c>
      <c r="I823" s="18">
        <f>H823*'Portfolio Details'!$D$5</f>
        <v>-3.2943501894251438E-4</v>
      </c>
      <c r="J823" s="2">
        <f t="shared" si="25"/>
        <v>2.5571087623593503E-2</v>
      </c>
      <c r="K823" s="18">
        <f>J823*'Portfolio Details'!$D$5</f>
        <v>5.1142175247187007E-3</v>
      </c>
    </row>
    <row r="824" spans="2:11" x14ac:dyDescent="0.35">
      <c r="B824" t="s">
        <v>5</v>
      </c>
      <c r="C824" s="1">
        <v>45548</v>
      </c>
      <c r="D824">
        <v>60.61</v>
      </c>
      <c r="E824">
        <v>61.64</v>
      </c>
      <c r="F824">
        <v>61.53</v>
      </c>
      <c r="H824" s="2">
        <f t="shared" si="24"/>
        <v>1.6993895396799186E-2</v>
      </c>
      <c r="I824" s="18">
        <f>H824*'Portfolio Details'!$D$5</f>
        <v>3.3987790793598375E-3</v>
      </c>
      <c r="J824" s="2">
        <f t="shared" si="25"/>
        <v>2.6940020332090642E-2</v>
      </c>
      <c r="K824" s="18">
        <f>J824*'Portfolio Details'!$D$5</f>
        <v>5.3880040664181289E-3</v>
      </c>
    </row>
    <row r="825" spans="2:11" x14ac:dyDescent="0.35">
      <c r="B825" t="s">
        <v>5</v>
      </c>
      <c r="C825" s="1">
        <v>45551</v>
      </c>
      <c r="D825">
        <v>61.64</v>
      </c>
      <c r="E825">
        <v>62.05</v>
      </c>
      <c r="F825">
        <v>62.04</v>
      </c>
      <c r="H825" s="2">
        <f t="shared" si="24"/>
        <v>6.6515249837766355E-3</v>
      </c>
      <c r="I825" s="18">
        <f>H825*'Portfolio Details'!$D$5</f>
        <v>1.3303049967553272E-3</v>
      </c>
      <c r="J825" s="2">
        <f t="shared" si="25"/>
        <v>3.7710437710437805E-2</v>
      </c>
      <c r="K825" s="18">
        <f>J825*'Portfolio Details'!$D$5</f>
        <v>7.5420875420875617E-3</v>
      </c>
    </row>
    <row r="826" spans="2:11" x14ac:dyDescent="0.35">
      <c r="B826" t="s">
        <v>5</v>
      </c>
      <c r="C826" s="1">
        <v>45552</v>
      </c>
      <c r="D826">
        <v>62.05</v>
      </c>
      <c r="E826">
        <v>61.77</v>
      </c>
      <c r="F826">
        <v>61.86</v>
      </c>
      <c r="H826" s="2">
        <f t="shared" si="24"/>
        <v>-4.5124899274777697E-3</v>
      </c>
      <c r="I826" s="18">
        <f>H826*'Portfolio Details'!$D$5</f>
        <v>-9.0249798549555402E-4</v>
      </c>
      <c r="J826" s="2">
        <f t="shared" si="25"/>
        <v>3.4054688810602363E-2</v>
      </c>
      <c r="K826" s="18">
        <f>J826*'Portfolio Details'!$D$5</f>
        <v>6.810937762120473E-3</v>
      </c>
    </row>
    <row r="827" spans="2:11" x14ac:dyDescent="0.35">
      <c r="B827" t="s">
        <v>5</v>
      </c>
      <c r="C827" s="1">
        <v>45553</v>
      </c>
      <c r="D827">
        <v>61.77</v>
      </c>
      <c r="E827">
        <v>61.68</v>
      </c>
      <c r="F827">
        <v>61.71</v>
      </c>
      <c r="H827" s="2">
        <f t="shared" si="24"/>
        <v>-1.4570179698883967E-3</v>
      </c>
      <c r="I827" s="18">
        <f>H827*'Portfolio Details'!$D$5</f>
        <v>-2.9140359397767935E-4</v>
      </c>
      <c r="J827" s="2">
        <f t="shared" si="25"/>
        <v>4.3383218429460246E-2</v>
      </c>
      <c r="K827" s="18">
        <f>J827*'Portfolio Details'!$D$5</f>
        <v>8.6766436858920493E-3</v>
      </c>
    </row>
    <row r="828" spans="2:11" x14ac:dyDescent="0.35">
      <c r="B828" t="s">
        <v>5</v>
      </c>
      <c r="C828" s="1">
        <v>45554</v>
      </c>
      <c r="D828">
        <v>61.68</v>
      </c>
      <c r="E828">
        <v>62.19</v>
      </c>
      <c r="F828">
        <v>61.82</v>
      </c>
      <c r="H828" s="2">
        <f t="shared" si="24"/>
        <v>8.2684824902723442E-3</v>
      </c>
      <c r="I828" s="18">
        <f>H828*'Portfolio Details'!$D$5</f>
        <v>1.6536964980544688E-3</v>
      </c>
      <c r="J828" s="2">
        <f t="shared" si="25"/>
        <v>3.0659595624792813E-2</v>
      </c>
      <c r="K828" s="18">
        <f>J828*'Portfolio Details'!$D$5</f>
        <v>6.131919124958563E-3</v>
      </c>
    </row>
    <row r="829" spans="2:11" x14ac:dyDescent="0.35">
      <c r="B829" t="s">
        <v>5</v>
      </c>
      <c r="C829" s="1">
        <v>45555</v>
      </c>
      <c r="D829">
        <v>62.19</v>
      </c>
      <c r="E829">
        <v>62.43</v>
      </c>
      <c r="F829">
        <v>62.28</v>
      </c>
      <c r="H829" s="2">
        <f t="shared" si="24"/>
        <v>3.8591413410515862E-3</v>
      </c>
      <c r="I829" s="18">
        <f>H829*'Portfolio Details'!$D$5</f>
        <v>7.7182826821031725E-4</v>
      </c>
      <c r="J829" s="2">
        <f t="shared" si="25"/>
        <v>2.9009395088182011E-2</v>
      </c>
      <c r="K829" s="18">
        <f>J829*'Portfolio Details'!$D$5</f>
        <v>5.8018790176364021E-3</v>
      </c>
    </row>
    <row r="830" spans="2:11" x14ac:dyDescent="0.35">
      <c r="B830" t="s">
        <v>5</v>
      </c>
      <c r="C830" s="1">
        <v>45558</v>
      </c>
      <c r="D830">
        <v>62.43</v>
      </c>
      <c r="E830">
        <v>62.81</v>
      </c>
      <c r="F830">
        <v>62.81</v>
      </c>
      <c r="H830" s="2">
        <f t="shared" si="24"/>
        <v>6.0868172353036876E-3</v>
      </c>
      <c r="I830" s="18">
        <f>H830*'Portfolio Details'!$D$5</f>
        <v>1.2173634470607376E-3</v>
      </c>
      <c r="J830" s="2">
        <f t="shared" si="25"/>
        <v>3.395163961576686E-2</v>
      </c>
      <c r="K830" s="18">
        <f>J830*'Portfolio Details'!$D$5</f>
        <v>6.790327923153372E-3</v>
      </c>
    </row>
    <row r="831" spans="2:11" x14ac:dyDescent="0.35">
      <c r="B831" t="s">
        <v>5</v>
      </c>
      <c r="C831" s="1">
        <v>45559</v>
      </c>
      <c r="D831">
        <v>62.81</v>
      </c>
      <c r="E831">
        <v>62.99</v>
      </c>
      <c r="F831">
        <v>63</v>
      </c>
      <c r="H831" s="2">
        <f t="shared" si="24"/>
        <v>2.8657857029135148E-3</v>
      </c>
      <c r="I831" s="18">
        <f>H831*'Portfolio Details'!$D$5</f>
        <v>5.7315714058270295E-4</v>
      </c>
      <c r="J831" s="2">
        <f t="shared" si="25"/>
        <v>3.2754342431761785E-2</v>
      </c>
      <c r="K831" s="18">
        <f>J831*'Portfolio Details'!$D$5</f>
        <v>6.5508684863523573E-3</v>
      </c>
    </row>
    <row r="832" spans="2:11" x14ac:dyDescent="0.35">
      <c r="B832" t="s">
        <v>5</v>
      </c>
      <c r="C832" s="1">
        <v>45560</v>
      </c>
      <c r="D832">
        <v>62.99</v>
      </c>
      <c r="E832">
        <v>63.66</v>
      </c>
      <c r="F832">
        <v>63.6</v>
      </c>
      <c r="H832" s="2">
        <f t="shared" si="24"/>
        <v>1.0636608985553186E-2</v>
      </c>
      <c r="I832" s="18">
        <f>H832*'Portfolio Details'!$D$5</f>
        <v>2.1273217971106372E-3</v>
      </c>
      <c r="J832" s="2">
        <f t="shared" si="25"/>
        <v>4.2489626556016624E-2</v>
      </c>
      <c r="K832" s="18">
        <f>J832*'Portfolio Details'!$D$5</f>
        <v>8.4979253112033252E-3</v>
      </c>
    </row>
    <row r="833" spans="2:11" x14ac:dyDescent="0.35">
      <c r="B833" t="s">
        <v>5</v>
      </c>
      <c r="C833" s="1">
        <v>45561</v>
      </c>
      <c r="D833">
        <v>63.66</v>
      </c>
      <c r="E833">
        <v>63.77</v>
      </c>
      <c r="F833">
        <v>63.7</v>
      </c>
      <c r="H833" s="2">
        <f t="shared" si="24"/>
        <v>1.7279296261389909E-3</v>
      </c>
      <c r="I833" s="18">
        <f>H833*'Portfolio Details'!$D$5</f>
        <v>3.4558592522779822E-4</v>
      </c>
      <c r="J833" s="2">
        <f t="shared" si="25"/>
        <v>4.8331415420023172E-2</v>
      </c>
      <c r="K833" s="18">
        <f>J833*'Portfolio Details'!$D$5</f>
        <v>9.6662830840046343E-3</v>
      </c>
    </row>
    <row r="834" spans="2:11" x14ac:dyDescent="0.35">
      <c r="B834" t="s">
        <v>5</v>
      </c>
      <c r="C834" s="1">
        <v>45562</v>
      </c>
      <c r="D834">
        <v>63.77</v>
      </c>
      <c r="E834">
        <v>63.48</v>
      </c>
      <c r="F834">
        <v>63.6</v>
      </c>
      <c r="H834" s="2">
        <f t="shared" si="24"/>
        <v>-4.5475929120276648E-3</v>
      </c>
      <c r="I834" s="18">
        <f>H834*'Portfolio Details'!$D$5</f>
        <v>-9.0951858240553298E-4</v>
      </c>
      <c r="J834" s="2">
        <f t="shared" si="25"/>
        <v>4.8389760528488868E-2</v>
      </c>
      <c r="K834" s="18">
        <f>J834*'Portfolio Details'!$D$5</f>
        <v>9.6779521056977735E-3</v>
      </c>
    </row>
    <row r="835" spans="2:11" x14ac:dyDescent="0.35">
      <c r="B835" t="s">
        <v>5</v>
      </c>
      <c r="C835" s="1">
        <v>45565</v>
      </c>
      <c r="D835">
        <v>63.48</v>
      </c>
      <c r="E835">
        <v>63.55</v>
      </c>
      <c r="F835">
        <v>63.63</v>
      </c>
      <c r="H835" s="2">
        <f t="shared" ref="H835:H898" si="26">E835/D835-1</f>
        <v>1.1027095148077315E-3</v>
      </c>
      <c r="I835" s="18">
        <f>H835*'Portfolio Details'!$D$5</f>
        <v>2.2054190296154632E-4</v>
      </c>
      <c r="J835" s="2">
        <f t="shared" si="25"/>
        <v>4.8389760528488868E-2</v>
      </c>
      <c r="K835" s="18">
        <f>J835*'Portfolio Details'!$D$5</f>
        <v>9.6779521056977735E-3</v>
      </c>
    </row>
    <row r="836" spans="2:11" x14ac:dyDescent="0.35">
      <c r="B836" t="s">
        <v>5</v>
      </c>
      <c r="C836" s="1">
        <v>45566</v>
      </c>
      <c r="D836">
        <v>63.55</v>
      </c>
      <c r="E836">
        <v>63.59</v>
      </c>
      <c r="F836">
        <v>63.48</v>
      </c>
      <c r="H836" s="2">
        <f t="shared" si="26"/>
        <v>6.294256490952943E-4</v>
      </c>
      <c r="I836" s="18">
        <f>H836*'Portfolio Details'!$D$5</f>
        <v>1.2588512981905886E-4</v>
      </c>
      <c r="J836" s="2">
        <f t="shared" si="25"/>
        <v>4.8043585933630562E-2</v>
      </c>
      <c r="K836" s="18">
        <f>J836*'Portfolio Details'!$D$5</f>
        <v>9.608717186726113E-3</v>
      </c>
    </row>
    <row r="837" spans="2:11" x14ac:dyDescent="0.35">
      <c r="B837" t="s">
        <v>5</v>
      </c>
      <c r="C837" s="1">
        <v>45568</v>
      </c>
      <c r="D837">
        <v>63.59</v>
      </c>
      <c r="E837">
        <v>63.69</v>
      </c>
      <c r="F837">
        <v>63.78</v>
      </c>
      <c r="H837" s="2">
        <f t="shared" si="26"/>
        <v>1.5725743041357099E-3</v>
      </c>
      <c r="I837" s="18">
        <f>H837*'Portfolio Details'!$D$5</f>
        <v>3.1451486082714199E-4</v>
      </c>
      <c r="J837" s="2">
        <f t="shared" si="25"/>
        <v>4.7642598087701993E-2</v>
      </c>
      <c r="K837" s="18">
        <f>J837*'Portfolio Details'!$D$5</f>
        <v>9.5285196175403999E-3</v>
      </c>
    </row>
    <row r="838" spans="2:11" x14ac:dyDescent="0.35">
      <c r="B838" t="s">
        <v>5</v>
      </c>
      <c r="C838" s="1">
        <v>45569</v>
      </c>
      <c r="D838">
        <v>63.69</v>
      </c>
      <c r="E838">
        <v>63.99</v>
      </c>
      <c r="F838">
        <v>64.03</v>
      </c>
      <c r="H838" s="2">
        <f t="shared" si="26"/>
        <v>4.7103155911447647E-3</v>
      </c>
      <c r="I838" s="18">
        <f>H838*'Portfolio Details'!$D$5</f>
        <v>9.4206311822895303E-4</v>
      </c>
      <c r="J838" s="2">
        <f t="shared" si="25"/>
        <v>5.5435684647302974E-2</v>
      </c>
      <c r="K838" s="18">
        <f>J838*'Portfolio Details'!$D$5</f>
        <v>1.1087136929460596E-2</v>
      </c>
    </row>
    <row r="839" spans="2:11" x14ac:dyDescent="0.35">
      <c r="B839" t="s">
        <v>5</v>
      </c>
      <c r="C839" s="1">
        <v>45572</v>
      </c>
      <c r="D839">
        <v>63.99</v>
      </c>
      <c r="E839">
        <v>63.81</v>
      </c>
      <c r="F839">
        <v>63.69</v>
      </c>
      <c r="H839" s="2">
        <f t="shared" si="26"/>
        <v>-2.8129395218002839E-3</v>
      </c>
      <c r="I839" s="18">
        <f>H839*'Portfolio Details'!$D$5</f>
        <v>-5.6258790436005681E-4</v>
      </c>
      <c r="J839" s="2">
        <f t="shared" si="25"/>
        <v>5.5168986083498961E-2</v>
      </c>
      <c r="K839" s="18">
        <f>J839*'Portfolio Details'!$D$5</f>
        <v>1.1033797216699793E-2</v>
      </c>
    </row>
    <row r="840" spans="2:11" x14ac:dyDescent="0.35">
      <c r="B840" t="s">
        <v>5</v>
      </c>
      <c r="C840" s="1">
        <v>45573</v>
      </c>
      <c r="D840">
        <v>63.81</v>
      </c>
      <c r="E840">
        <v>63.45</v>
      </c>
      <c r="F840">
        <v>63.44</v>
      </c>
      <c r="H840" s="2">
        <f t="shared" si="26"/>
        <v>-5.6417489421720646E-3</v>
      </c>
      <c r="I840" s="18">
        <f>H840*'Portfolio Details'!$D$5</f>
        <v>-1.1283497884344129E-3</v>
      </c>
      <c r="J840" s="2">
        <f t="shared" si="25"/>
        <v>6.9530335951863753E-2</v>
      </c>
      <c r="K840" s="18">
        <f>J840*'Portfolio Details'!$D$5</f>
        <v>1.3906067190372752E-2</v>
      </c>
    </row>
    <row r="841" spans="2:11" x14ac:dyDescent="0.35">
      <c r="B841" t="s">
        <v>5</v>
      </c>
      <c r="C841" s="1">
        <v>45574</v>
      </c>
      <c r="D841">
        <v>63.45</v>
      </c>
      <c r="E841">
        <v>63.02</v>
      </c>
      <c r="F841">
        <v>62.92</v>
      </c>
      <c r="H841" s="2">
        <f t="shared" si="26"/>
        <v>-6.7769897557131697E-3</v>
      </c>
      <c r="I841" s="18">
        <f>H841*'Portfolio Details'!$D$5</f>
        <v>-1.355397951142634E-3</v>
      </c>
      <c r="J841" s="2">
        <f t="shared" si="25"/>
        <v>5.681255161023957E-2</v>
      </c>
      <c r="K841" s="18">
        <f>J841*'Portfolio Details'!$D$5</f>
        <v>1.1362510322047915E-2</v>
      </c>
    </row>
    <row r="842" spans="2:11" x14ac:dyDescent="0.35">
      <c r="B842" t="s">
        <v>5</v>
      </c>
      <c r="C842" s="1">
        <v>45575</v>
      </c>
      <c r="D842">
        <v>63.02</v>
      </c>
      <c r="E842">
        <v>63.01</v>
      </c>
      <c r="F842">
        <v>62.94</v>
      </c>
      <c r="H842" s="2">
        <f t="shared" si="26"/>
        <v>-1.5867978419559226E-4</v>
      </c>
      <c r="I842" s="18">
        <f>H842*'Portfolio Details'!$D$5</f>
        <v>-3.173595683911845E-5</v>
      </c>
      <c r="J842" s="2">
        <f t="shared" si="25"/>
        <v>5.4896142433234596E-2</v>
      </c>
      <c r="K842" s="18">
        <f>J842*'Portfolio Details'!$D$5</f>
        <v>1.097922848664692E-2</v>
      </c>
    </row>
    <row r="843" spans="2:11" x14ac:dyDescent="0.35">
      <c r="B843" t="s">
        <v>5</v>
      </c>
      <c r="C843" s="1">
        <v>45576</v>
      </c>
      <c r="D843">
        <v>63.01</v>
      </c>
      <c r="E843">
        <v>63.54</v>
      </c>
      <c r="F843">
        <v>63.62</v>
      </c>
      <c r="H843" s="2">
        <f t="shared" si="26"/>
        <v>8.4113632756706025E-3</v>
      </c>
      <c r="I843" s="18">
        <f>H843*'Portfolio Details'!$D$5</f>
        <v>1.6822726551341206E-3</v>
      </c>
      <c r="J843" s="2">
        <f t="shared" si="25"/>
        <v>4.7539893617021489E-2</v>
      </c>
      <c r="K843" s="18">
        <f>J843*'Portfolio Details'!$D$5</f>
        <v>9.5079787234042985E-3</v>
      </c>
    </row>
    <row r="844" spans="2:11" x14ac:dyDescent="0.35">
      <c r="B844" t="s">
        <v>5</v>
      </c>
      <c r="C844" s="1">
        <v>45579</v>
      </c>
      <c r="D844">
        <v>63.54</v>
      </c>
      <c r="E844">
        <v>63.98</v>
      </c>
      <c r="F844">
        <v>64.02</v>
      </c>
      <c r="H844" s="2">
        <f t="shared" si="26"/>
        <v>6.9247717972931166E-3</v>
      </c>
      <c r="I844" s="18">
        <f>H844*'Portfolio Details'!$D$5</f>
        <v>1.3849543594586233E-3</v>
      </c>
      <c r="J844" s="2">
        <f t="shared" si="25"/>
        <v>4.3903247183565197E-2</v>
      </c>
      <c r="K844" s="18">
        <f>J844*'Portfolio Details'!$D$5</f>
        <v>8.7806494367130405E-3</v>
      </c>
    </row>
    <row r="845" spans="2:11" x14ac:dyDescent="0.35">
      <c r="B845" t="s">
        <v>5</v>
      </c>
      <c r="C845" s="1">
        <v>45580</v>
      </c>
      <c r="D845">
        <v>63.98</v>
      </c>
      <c r="E845">
        <v>63.86</v>
      </c>
      <c r="F845">
        <v>63.71</v>
      </c>
      <c r="H845" s="2">
        <f t="shared" si="26"/>
        <v>-1.8755861206626312E-3</v>
      </c>
      <c r="I845" s="18">
        <f>H845*'Portfolio Details'!$D$5</f>
        <v>-3.7511722413252624E-4</v>
      </c>
      <c r="J845" s="2">
        <f t="shared" si="25"/>
        <v>4.6615055180365683E-2</v>
      </c>
      <c r="K845" s="18">
        <f>J845*'Portfolio Details'!$D$5</f>
        <v>9.3230110360731366E-3</v>
      </c>
    </row>
    <row r="846" spans="2:11" x14ac:dyDescent="0.35">
      <c r="B846" t="s">
        <v>5</v>
      </c>
      <c r="C846" s="1">
        <v>45581</v>
      </c>
      <c r="D846">
        <v>63.86</v>
      </c>
      <c r="E846">
        <v>64.44</v>
      </c>
      <c r="F846">
        <v>64.28</v>
      </c>
      <c r="H846" s="2">
        <f t="shared" si="26"/>
        <v>9.0823676792983754E-3</v>
      </c>
      <c r="I846" s="18">
        <f>H846*'Portfolio Details'!$D$5</f>
        <v>1.8164735358596751E-3</v>
      </c>
      <c r="J846" s="2">
        <f t="shared" si="25"/>
        <v>4.8341857779244268E-2</v>
      </c>
      <c r="K846" s="18">
        <f>J846*'Portfolio Details'!$D$5</f>
        <v>9.668371555848855E-3</v>
      </c>
    </row>
    <row r="847" spans="2:11" x14ac:dyDescent="0.35">
      <c r="B847" t="s">
        <v>5</v>
      </c>
      <c r="C847" s="1">
        <v>45582</v>
      </c>
      <c r="D847">
        <v>64.44</v>
      </c>
      <c r="E847">
        <v>64.44</v>
      </c>
      <c r="F847">
        <v>64.44</v>
      </c>
      <c r="H847" s="2">
        <f t="shared" si="26"/>
        <v>0</v>
      </c>
      <c r="I847" s="18">
        <f>H847*'Portfolio Details'!$D$5</f>
        <v>0</v>
      </c>
      <c r="J847" s="2">
        <f t="shared" si="25"/>
        <v>3.0824140168721481E-2</v>
      </c>
      <c r="K847" s="18">
        <f>J847*'Portfolio Details'!$D$5</f>
        <v>6.1648280337442962E-3</v>
      </c>
    </row>
    <row r="848" spans="2:11" x14ac:dyDescent="0.35">
      <c r="B848" t="s">
        <v>5</v>
      </c>
      <c r="C848" s="1">
        <v>45583</v>
      </c>
      <c r="D848">
        <v>64.44</v>
      </c>
      <c r="E848">
        <v>65.180000000000007</v>
      </c>
      <c r="F848">
        <v>65.12</v>
      </c>
      <c r="H848" s="2">
        <f t="shared" si="26"/>
        <v>1.1483550589695968E-2</v>
      </c>
      <c r="I848" s="18">
        <f>H848*'Portfolio Details'!$D$5</f>
        <v>2.2967101179391936E-3</v>
      </c>
      <c r="J848" s="2">
        <f t="shared" si="25"/>
        <v>3.8517324738114533E-2</v>
      </c>
      <c r="K848" s="18">
        <f>J848*'Portfolio Details'!$D$5</f>
        <v>7.7034649476229074E-3</v>
      </c>
    </row>
    <row r="849" spans="2:11" x14ac:dyDescent="0.35">
      <c r="B849" t="s">
        <v>5</v>
      </c>
      <c r="C849" s="1">
        <v>45586</v>
      </c>
      <c r="D849">
        <v>65.180000000000007</v>
      </c>
      <c r="E849">
        <v>65.790000000000006</v>
      </c>
      <c r="F849">
        <v>65.7</v>
      </c>
      <c r="H849" s="2">
        <f t="shared" si="26"/>
        <v>9.3586989874194781E-3</v>
      </c>
      <c r="I849" s="18">
        <f>H849*'Portfolio Details'!$D$5</f>
        <v>1.8717397974838956E-3</v>
      </c>
      <c r="J849" s="2">
        <f t="shared" si="25"/>
        <v>4.3224866440019438E-2</v>
      </c>
      <c r="K849" s="18">
        <f>J849*'Portfolio Details'!$D$5</f>
        <v>8.6449732880038883E-3</v>
      </c>
    </row>
    <row r="850" spans="2:11" x14ac:dyDescent="0.35">
      <c r="B850" t="s">
        <v>5</v>
      </c>
      <c r="C850" s="1">
        <v>45587</v>
      </c>
      <c r="D850">
        <v>65.790000000000006</v>
      </c>
      <c r="E850">
        <v>65.73</v>
      </c>
      <c r="F850">
        <v>65.739999999999995</v>
      </c>
      <c r="H850" s="2">
        <f t="shared" si="26"/>
        <v>-9.1199270405839528E-4</v>
      </c>
      <c r="I850" s="18">
        <f>H850*'Portfolio Details'!$D$5</f>
        <v>-1.8239854081167906E-4</v>
      </c>
      <c r="J850" s="2">
        <f t="shared" si="25"/>
        <v>5.6744487678339839E-2</v>
      </c>
      <c r="K850" s="18">
        <f>J850*'Portfolio Details'!$D$5</f>
        <v>1.1348897535667968E-2</v>
      </c>
    </row>
    <row r="851" spans="2:11" x14ac:dyDescent="0.35">
      <c r="B851" t="s">
        <v>5</v>
      </c>
      <c r="C851" s="1">
        <v>45588</v>
      </c>
      <c r="D851">
        <v>65.73</v>
      </c>
      <c r="E851">
        <v>66.16</v>
      </c>
      <c r="F851">
        <v>66.14</v>
      </c>
      <c r="H851" s="2">
        <f t="shared" si="26"/>
        <v>6.5419138901565699E-3</v>
      </c>
      <c r="I851" s="18">
        <f>H851*'Portfolio Details'!$D$5</f>
        <v>1.3083827780313141E-3</v>
      </c>
      <c r="J851" s="2">
        <f t="shared" si="25"/>
        <v>4.8078469207268215E-2</v>
      </c>
      <c r="K851" s="18">
        <f>J851*'Portfolio Details'!$D$5</f>
        <v>9.6156938414536444E-3</v>
      </c>
    </row>
    <row r="852" spans="2:11" x14ac:dyDescent="0.35">
      <c r="B852" t="s">
        <v>5</v>
      </c>
      <c r="C852" s="1">
        <v>45589</v>
      </c>
      <c r="D852">
        <v>66.16</v>
      </c>
      <c r="E852">
        <v>65.75</v>
      </c>
      <c r="F852">
        <v>65.64</v>
      </c>
      <c r="H852" s="2">
        <f t="shared" si="26"/>
        <v>-6.1970979443771723E-3</v>
      </c>
      <c r="I852" s="18">
        <f>H852*'Portfolio Details'!$D$5</f>
        <v>-1.2394195888754346E-3</v>
      </c>
      <c r="J852" s="2">
        <f t="shared" si="25"/>
        <v>4.4049335255486266E-2</v>
      </c>
      <c r="K852" s="18">
        <f>J852*'Portfolio Details'!$D$5</f>
        <v>8.8098670510972539E-3</v>
      </c>
    </row>
    <row r="853" spans="2:11" x14ac:dyDescent="0.35">
      <c r="B853" t="s">
        <v>5</v>
      </c>
      <c r="C853" s="1">
        <v>45590</v>
      </c>
      <c r="D853">
        <v>65.75</v>
      </c>
      <c r="E853">
        <v>65.45</v>
      </c>
      <c r="F853">
        <v>65.52</v>
      </c>
      <c r="H853" s="2">
        <f t="shared" si="26"/>
        <v>-4.5627376425855237E-3</v>
      </c>
      <c r="I853" s="18">
        <f>H853*'Portfolio Details'!$D$5</f>
        <v>-9.1254752851710474E-4</v>
      </c>
      <c r="J853" s="2">
        <f t="shared" si="25"/>
        <v>5.3335456137557635E-2</v>
      </c>
      <c r="K853" s="18">
        <f>J853*'Portfolio Details'!$D$5</f>
        <v>1.0667091227511527E-2</v>
      </c>
    </row>
    <row r="854" spans="2:11" x14ac:dyDescent="0.35">
      <c r="B854" t="s">
        <v>5</v>
      </c>
      <c r="C854" s="1">
        <v>45593</v>
      </c>
      <c r="D854">
        <v>65.45</v>
      </c>
      <c r="E854">
        <v>65.78</v>
      </c>
      <c r="F854">
        <v>65.739999999999995</v>
      </c>
      <c r="H854" s="2">
        <f t="shared" si="26"/>
        <v>5.0420168067226712E-3</v>
      </c>
      <c r="I854" s="18">
        <f>H854*'Portfolio Details'!$D$5</f>
        <v>1.0084033613445343E-3</v>
      </c>
      <c r="J854" s="2">
        <f t="shared" si="25"/>
        <v>4.3816478806159687E-2</v>
      </c>
      <c r="K854" s="18">
        <f>J854*'Portfolio Details'!$D$5</f>
        <v>8.7632957612319377E-3</v>
      </c>
    </row>
    <row r="855" spans="2:11" x14ac:dyDescent="0.35">
      <c r="B855" t="s">
        <v>5</v>
      </c>
      <c r="C855" s="1">
        <v>45594</v>
      </c>
      <c r="D855">
        <v>65.78</v>
      </c>
      <c r="E855">
        <v>66.3</v>
      </c>
      <c r="F855">
        <v>66.3</v>
      </c>
      <c r="H855" s="2">
        <f t="shared" si="26"/>
        <v>7.905138339920903E-3</v>
      </c>
      <c r="I855" s="18">
        <f>H855*'Portfolio Details'!$D$5</f>
        <v>1.5810276679841806E-3</v>
      </c>
      <c r="J855" s="2">
        <f t="shared" si="25"/>
        <v>2.811812755262344E-2</v>
      </c>
      <c r="K855" s="18">
        <f>J855*'Portfolio Details'!$D$5</f>
        <v>5.6236255105246886E-3</v>
      </c>
    </row>
    <row r="856" spans="2:11" x14ac:dyDescent="0.35">
      <c r="B856" t="s">
        <v>5</v>
      </c>
      <c r="C856" s="1">
        <v>45595</v>
      </c>
      <c r="D856">
        <v>66.3</v>
      </c>
      <c r="E856">
        <v>67.02</v>
      </c>
      <c r="F856">
        <v>66.94</v>
      </c>
      <c r="H856" s="2">
        <f t="shared" si="26"/>
        <v>1.0859728506787292E-2</v>
      </c>
      <c r="I856" s="18">
        <f>H856*'Portfolio Details'!$D$5</f>
        <v>2.1719457013574584E-3</v>
      </c>
      <c r="J856" s="2">
        <f t="shared" si="25"/>
        <v>2.6344676180021898E-2</v>
      </c>
      <c r="K856" s="18">
        <f>J856*'Portfolio Details'!$D$5</f>
        <v>5.2689352360043799E-3</v>
      </c>
    </row>
    <row r="857" spans="2:11" x14ac:dyDescent="0.35">
      <c r="B857" t="s">
        <v>5</v>
      </c>
      <c r="C857" s="1">
        <v>45596</v>
      </c>
      <c r="D857">
        <v>67.02</v>
      </c>
      <c r="E857">
        <v>66.92</v>
      </c>
      <c r="F857">
        <v>66.92</v>
      </c>
      <c r="H857" s="2">
        <f t="shared" si="26"/>
        <v>-1.4920919128617038E-3</v>
      </c>
      <c r="I857" s="18">
        <f>H857*'Portfolio Details'!$D$5</f>
        <v>-2.9841838257234078E-4</v>
      </c>
      <c r="J857" s="2">
        <f t="shared" si="25"/>
        <v>3.1033396345305775E-2</v>
      </c>
      <c r="K857" s="18">
        <f>J857*'Portfolio Details'!$D$5</f>
        <v>6.206679269061155E-3</v>
      </c>
    </row>
    <row r="858" spans="2:11" x14ac:dyDescent="0.35">
      <c r="B858" t="s">
        <v>5</v>
      </c>
      <c r="C858" s="1">
        <v>45597</v>
      </c>
      <c r="D858">
        <v>66.92</v>
      </c>
      <c r="E858">
        <v>66.62</v>
      </c>
      <c r="F858">
        <v>66.67</v>
      </c>
      <c r="H858" s="2">
        <f t="shared" si="26"/>
        <v>-4.4829647340106638E-3</v>
      </c>
      <c r="I858" s="18">
        <f>H858*'Portfolio Details'!$D$5</f>
        <v>-8.9659294680213277E-4</v>
      </c>
      <c r="J858" s="2">
        <f t="shared" ref="J858:J921" si="27">(INDEX(E835:E2333,MATCH(EDATE(C835,1),C835:C2333,1))/E835)-1</f>
        <v>5.4602675059008732E-2</v>
      </c>
      <c r="K858" s="18">
        <f>J858*'Portfolio Details'!$D$5</f>
        <v>1.0920535011801747E-2</v>
      </c>
    </row>
    <row r="859" spans="2:11" x14ac:dyDescent="0.35">
      <c r="B859" t="s">
        <v>5</v>
      </c>
      <c r="C859" s="1">
        <v>45600</v>
      </c>
      <c r="D859">
        <v>66.62</v>
      </c>
      <c r="E859">
        <v>66.02</v>
      </c>
      <c r="F859">
        <v>65.97</v>
      </c>
      <c r="H859" s="2">
        <f t="shared" si="26"/>
        <v>-9.00630441308925E-3</v>
      </c>
      <c r="I859" s="18">
        <f>H859*'Portfolio Details'!$D$5</f>
        <v>-1.8012608826178502E-3</v>
      </c>
      <c r="J859" s="2">
        <f t="shared" si="27"/>
        <v>4.7649001415316805E-2</v>
      </c>
      <c r="K859" s="18">
        <f>J859*'Portfolio Details'!$D$5</f>
        <v>9.5298002830633624E-3</v>
      </c>
    </row>
    <row r="860" spans="2:11" x14ac:dyDescent="0.35">
      <c r="B860" t="s">
        <v>5</v>
      </c>
      <c r="C860" s="1">
        <v>45601</v>
      </c>
      <c r="D860">
        <v>66.02</v>
      </c>
      <c r="E860">
        <v>65.94</v>
      </c>
      <c r="F860">
        <v>65.86</v>
      </c>
      <c r="H860" s="2">
        <f t="shared" si="26"/>
        <v>-1.2117540139351402E-3</v>
      </c>
      <c r="I860" s="18">
        <f>H860*'Portfolio Details'!$D$5</f>
        <v>-2.4235080278702805E-4</v>
      </c>
      <c r="J860" s="2">
        <f t="shared" si="27"/>
        <v>4.6004082273512381E-2</v>
      </c>
      <c r="K860" s="18">
        <f>J860*'Portfolio Details'!$D$5</f>
        <v>9.2008164547024759E-3</v>
      </c>
    </row>
    <row r="861" spans="2:11" x14ac:dyDescent="0.35">
      <c r="B861" t="s">
        <v>5</v>
      </c>
      <c r="C861" s="1">
        <v>45602</v>
      </c>
      <c r="D861">
        <v>65.94</v>
      </c>
      <c r="E861">
        <v>65.59</v>
      </c>
      <c r="F861">
        <v>65.66</v>
      </c>
      <c r="H861" s="2">
        <f t="shared" si="26"/>
        <v>-5.3078556263268517E-3</v>
      </c>
      <c r="I861" s="18">
        <f>H861*'Portfolio Details'!$D$5</f>
        <v>-1.0615711252653704E-3</v>
      </c>
      <c r="J861" s="2">
        <f t="shared" si="27"/>
        <v>3.1723706829192011E-2</v>
      </c>
      <c r="K861" s="18">
        <f>J861*'Portfolio Details'!$D$5</f>
        <v>6.3447413658384022E-3</v>
      </c>
    </row>
    <row r="862" spans="2:11" x14ac:dyDescent="0.35">
      <c r="B862" t="s">
        <v>5</v>
      </c>
      <c r="C862" s="1">
        <v>45603</v>
      </c>
      <c r="D862">
        <v>65.59</v>
      </c>
      <c r="E862">
        <v>64.33</v>
      </c>
      <c r="F862">
        <v>64.19</v>
      </c>
      <c r="H862" s="2">
        <f t="shared" si="26"/>
        <v>-1.9210245464247655E-2</v>
      </c>
      <c r="I862" s="18">
        <f>H862*'Portfolio Details'!$D$5</f>
        <v>-3.8420490928495312E-3</v>
      </c>
      <c r="J862" s="2">
        <f t="shared" si="27"/>
        <v>8.1491929164707599E-3</v>
      </c>
      <c r="K862" s="18">
        <f>J862*'Portfolio Details'!$D$5</f>
        <v>1.6298385832941521E-3</v>
      </c>
    </row>
    <row r="863" spans="2:11" x14ac:dyDescent="0.35">
      <c r="B863" t="s">
        <v>5</v>
      </c>
      <c r="C863" s="1">
        <v>45604</v>
      </c>
      <c r="D863">
        <v>64.33</v>
      </c>
      <c r="E863">
        <v>65</v>
      </c>
      <c r="F863">
        <v>65.09</v>
      </c>
      <c r="H863" s="2">
        <f t="shared" si="26"/>
        <v>1.0415047411783007E-2</v>
      </c>
      <c r="I863" s="18">
        <f>H863*'Portfolio Details'!$D$5</f>
        <v>2.0830094823566015E-3</v>
      </c>
      <c r="J863" s="2">
        <f t="shared" si="27"/>
        <v>2.4428684003152012E-2</v>
      </c>
      <c r="K863" s="18">
        <f>J863*'Portfolio Details'!$D$5</f>
        <v>4.885736800630403E-3</v>
      </c>
    </row>
    <row r="864" spans="2:11" x14ac:dyDescent="0.35">
      <c r="B864" t="s">
        <v>5</v>
      </c>
      <c r="C864" s="1">
        <v>45607</v>
      </c>
      <c r="D864">
        <v>65</v>
      </c>
      <c r="E864">
        <v>64.489999999999995</v>
      </c>
      <c r="F864">
        <v>64.55</v>
      </c>
      <c r="H864" s="2">
        <f t="shared" si="26"/>
        <v>-7.8461538461539471E-3</v>
      </c>
      <c r="I864" s="18">
        <f>H864*'Portfolio Details'!$D$5</f>
        <v>-1.5692307692307895E-3</v>
      </c>
      <c r="J864" s="2">
        <f t="shared" si="27"/>
        <v>3.1418597270707727E-2</v>
      </c>
      <c r="K864" s="18">
        <f>J864*'Portfolio Details'!$D$5</f>
        <v>6.2837194541415457E-3</v>
      </c>
    </row>
    <row r="865" spans="2:11" x14ac:dyDescent="0.35">
      <c r="B865" t="s">
        <v>5</v>
      </c>
      <c r="C865" s="1">
        <v>45608</v>
      </c>
      <c r="D865">
        <v>64.489999999999995</v>
      </c>
      <c r="E865">
        <v>62.84</v>
      </c>
      <c r="F865">
        <v>63.17</v>
      </c>
      <c r="H865" s="2">
        <f t="shared" si="26"/>
        <v>-2.5585362071638862E-2</v>
      </c>
      <c r="I865" s="18">
        <f>H865*'Portfolio Details'!$D$5</f>
        <v>-5.1170724143277729E-3</v>
      </c>
      <c r="J865" s="2">
        <f t="shared" si="27"/>
        <v>3.1582288525630942E-2</v>
      </c>
      <c r="K865" s="18">
        <f>J865*'Portfolio Details'!$D$5</f>
        <v>6.3164577051261885E-3</v>
      </c>
    </row>
    <row r="866" spans="2:11" x14ac:dyDescent="0.35">
      <c r="B866" t="s">
        <v>5</v>
      </c>
      <c r="C866" s="1">
        <v>45609</v>
      </c>
      <c r="D866">
        <v>62.84</v>
      </c>
      <c r="E866">
        <v>63.25</v>
      </c>
      <c r="F866">
        <v>63.18</v>
      </c>
      <c r="H866" s="2">
        <f t="shared" si="26"/>
        <v>6.5245066836410182E-3</v>
      </c>
      <c r="I866" s="18">
        <f>H866*'Portfolio Details'!$D$5</f>
        <v>1.3049013367282037E-3</v>
      </c>
      <c r="J866" s="2">
        <f t="shared" si="27"/>
        <v>1.4951211835064537E-2</v>
      </c>
      <c r="K866" s="18">
        <f>J866*'Portfolio Details'!$D$5</f>
        <v>2.9902423670129076E-3</v>
      </c>
    </row>
    <row r="867" spans="2:11" x14ac:dyDescent="0.35">
      <c r="B867" t="s">
        <v>5</v>
      </c>
      <c r="C867" s="1">
        <v>45610</v>
      </c>
      <c r="D867">
        <v>63.25</v>
      </c>
      <c r="E867">
        <v>61.79</v>
      </c>
      <c r="F867">
        <v>62.02</v>
      </c>
      <c r="H867" s="2">
        <f t="shared" si="26"/>
        <v>-2.3083003952569237E-2</v>
      </c>
      <c r="I867" s="18">
        <f>H867*'Portfolio Details'!$D$5</f>
        <v>-4.6166007905138473E-3</v>
      </c>
      <c r="J867" s="2">
        <f t="shared" si="27"/>
        <v>-3.4229446702094379E-2</v>
      </c>
      <c r="K867" s="18">
        <f>J867*'Portfolio Details'!$D$5</f>
        <v>-6.8458893404188762E-3</v>
      </c>
    </row>
    <row r="868" spans="2:11" x14ac:dyDescent="0.35">
      <c r="B868" t="s">
        <v>5</v>
      </c>
      <c r="C868" s="1">
        <v>45614</v>
      </c>
      <c r="D868">
        <v>61.79</v>
      </c>
      <c r="E868">
        <v>62.9</v>
      </c>
      <c r="F868">
        <v>62.76</v>
      </c>
      <c r="H868" s="2">
        <f t="shared" si="26"/>
        <v>1.7964071856287456E-2</v>
      </c>
      <c r="I868" s="18">
        <f>H868*'Portfolio Details'!$D$5</f>
        <v>3.5928143712574915E-3</v>
      </c>
      <c r="J868" s="2">
        <f t="shared" si="27"/>
        <v>-3.2414657062323826E-2</v>
      </c>
      <c r="K868" s="18">
        <f>J868*'Portfolio Details'!$D$5</f>
        <v>-6.4829314124647654E-3</v>
      </c>
    </row>
    <row r="869" spans="2:11" x14ac:dyDescent="0.35">
      <c r="B869" t="s">
        <v>5</v>
      </c>
      <c r="C869" s="1">
        <v>45615</v>
      </c>
      <c r="D869">
        <v>62.9</v>
      </c>
      <c r="E869">
        <v>63.72</v>
      </c>
      <c r="F869">
        <v>63.59</v>
      </c>
      <c r="H869" s="2">
        <f t="shared" si="26"/>
        <v>1.3036565977742498E-2</v>
      </c>
      <c r="I869" s="18">
        <f>H869*'Portfolio Details'!$D$5</f>
        <v>2.6073131955484997E-3</v>
      </c>
      <c r="J869" s="2">
        <f t="shared" si="27"/>
        <v>-4.1123525760397239E-2</v>
      </c>
      <c r="K869" s="18">
        <f>J869*'Portfolio Details'!$D$5</f>
        <v>-8.2247051520794486E-3</v>
      </c>
    </row>
    <row r="870" spans="2:11" x14ac:dyDescent="0.35">
      <c r="B870" t="s">
        <v>5</v>
      </c>
      <c r="C870" s="1">
        <v>45617</v>
      </c>
      <c r="D870">
        <v>63.72</v>
      </c>
      <c r="E870">
        <v>64.569999999999993</v>
      </c>
      <c r="F870">
        <v>64.39</v>
      </c>
      <c r="H870" s="2">
        <f t="shared" si="26"/>
        <v>1.3339610797237889E-2</v>
      </c>
      <c r="I870" s="18">
        <f>H870*'Portfolio Details'!$D$5</f>
        <v>2.6679221594475781E-3</v>
      </c>
      <c r="J870" s="2">
        <f t="shared" si="27"/>
        <v>-4.1123525760397239E-2</v>
      </c>
      <c r="K870" s="18">
        <f>J870*'Portfolio Details'!$D$5</f>
        <v>-8.2247051520794486E-3</v>
      </c>
    </row>
    <row r="871" spans="2:11" x14ac:dyDescent="0.35">
      <c r="B871" t="s">
        <v>5</v>
      </c>
      <c r="C871" s="1">
        <v>45618</v>
      </c>
      <c r="D871">
        <v>64.569999999999993</v>
      </c>
      <c r="E871">
        <v>65.33</v>
      </c>
      <c r="F871">
        <v>65.13</v>
      </c>
      <c r="H871" s="2">
        <f t="shared" si="26"/>
        <v>1.1770171906458238E-2</v>
      </c>
      <c r="I871" s="18">
        <f>H871*'Portfolio Details'!$D$5</f>
        <v>2.3540343812916476E-3</v>
      </c>
      <c r="J871" s="2">
        <f t="shared" si="27"/>
        <v>-3.4980055231666252E-2</v>
      </c>
      <c r="K871" s="18">
        <f>J871*'Portfolio Details'!$D$5</f>
        <v>-6.9960110463332505E-3</v>
      </c>
    </row>
    <row r="872" spans="2:11" x14ac:dyDescent="0.35">
      <c r="B872" t="s">
        <v>5</v>
      </c>
      <c r="C872" s="1">
        <v>45621</v>
      </c>
      <c r="D872">
        <v>65.33</v>
      </c>
      <c r="E872">
        <v>64.38</v>
      </c>
      <c r="F872">
        <v>64.400000000000006</v>
      </c>
      <c r="H872" s="2">
        <f t="shared" si="26"/>
        <v>-1.4541558242767483E-2</v>
      </c>
      <c r="I872" s="18">
        <f>H872*'Portfolio Details'!$D$5</f>
        <v>-2.9083116485534967E-3</v>
      </c>
      <c r="J872" s="2">
        <f t="shared" si="27"/>
        <v>-1.8543851649187038E-2</v>
      </c>
      <c r="K872" s="18">
        <f>J872*'Portfolio Details'!$D$5</f>
        <v>-3.7087703298374075E-3</v>
      </c>
    </row>
    <row r="873" spans="2:11" x14ac:dyDescent="0.35">
      <c r="B873" t="s">
        <v>5</v>
      </c>
      <c r="C873" s="1">
        <v>45622</v>
      </c>
      <c r="D873">
        <v>64.38</v>
      </c>
      <c r="E873">
        <v>63.39</v>
      </c>
      <c r="F873">
        <v>63.27</v>
      </c>
      <c r="H873" s="2">
        <f t="shared" si="26"/>
        <v>-1.5377446411929063E-2</v>
      </c>
      <c r="I873" s="18">
        <f>H873*'Portfolio Details'!$D$5</f>
        <v>-3.0754892823858129E-3</v>
      </c>
      <c r="J873" s="2">
        <f t="shared" si="27"/>
        <v>-6.0855012931690933E-3</v>
      </c>
      <c r="K873" s="18">
        <f>J873*'Portfolio Details'!$D$5</f>
        <v>-1.2171002586338188E-3</v>
      </c>
    </row>
    <row r="874" spans="2:11" x14ac:dyDescent="0.35">
      <c r="B874" t="s">
        <v>5</v>
      </c>
      <c r="C874" s="1">
        <v>45623</v>
      </c>
      <c r="D874">
        <v>63.39</v>
      </c>
      <c r="E874">
        <v>63.96</v>
      </c>
      <c r="F874">
        <v>63.91</v>
      </c>
      <c r="H874" s="2">
        <f t="shared" si="26"/>
        <v>8.9919545669663314E-3</v>
      </c>
      <c r="I874" s="18">
        <f>H874*'Portfolio Details'!$D$5</f>
        <v>1.7983909133932664E-3</v>
      </c>
      <c r="J874" s="2">
        <f t="shared" si="27"/>
        <v>-1.254534461910517E-2</v>
      </c>
      <c r="K874" s="18">
        <f>J874*'Portfolio Details'!$D$5</f>
        <v>-2.5090689238210341E-3</v>
      </c>
    </row>
    <row r="875" spans="2:11" x14ac:dyDescent="0.35">
      <c r="B875" t="s">
        <v>5</v>
      </c>
      <c r="C875" s="1">
        <v>45624</v>
      </c>
      <c r="D875">
        <v>63.96</v>
      </c>
      <c r="E875">
        <v>64.040000000000006</v>
      </c>
      <c r="F875">
        <v>63.78</v>
      </c>
      <c r="H875" s="2">
        <f t="shared" si="26"/>
        <v>1.2507817385867259E-3</v>
      </c>
      <c r="I875" s="18">
        <f>H875*'Portfolio Details'!$D$5</f>
        <v>2.5015634771734517E-4</v>
      </c>
      <c r="J875" s="2">
        <f t="shared" si="27"/>
        <v>-6.3878326996198442E-3</v>
      </c>
      <c r="K875" s="18">
        <f>J875*'Portfolio Details'!$D$5</f>
        <v>-1.277566539923969E-3</v>
      </c>
    </row>
    <row r="876" spans="2:11" x14ac:dyDescent="0.35">
      <c r="B876" t="s">
        <v>5</v>
      </c>
      <c r="C876" s="1">
        <v>45625</v>
      </c>
      <c r="D876">
        <v>64.040000000000006</v>
      </c>
      <c r="E876">
        <v>64.290000000000006</v>
      </c>
      <c r="F876">
        <v>64.33</v>
      </c>
      <c r="H876" s="2">
        <f t="shared" si="26"/>
        <v>3.90381011867591E-3</v>
      </c>
      <c r="I876" s="18">
        <f>H876*'Portfolio Details'!$D$5</f>
        <v>7.8076202373518206E-4</v>
      </c>
      <c r="J876" s="2">
        <f t="shared" si="27"/>
        <v>-1.6348357524828216E-2</v>
      </c>
      <c r="K876" s="18">
        <f>J876*'Portfolio Details'!$D$5</f>
        <v>-3.2696715049656436E-3</v>
      </c>
    </row>
    <row r="877" spans="2:11" x14ac:dyDescent="0.35">
      <c r="B877" t="s">
        <v>5</v>
      </c>
      <c r="C877" s="1">
        <v>45628</v>
      </c>
      <c r="D877">
        <v>64.290000000000006</v>
      </c>
      <c r="E877">
        <v>63.76</v>
      </c>
      <c r="F877">
        <v>63.7</v>
      </c>
      <c r="H877" s="2">
        <f t="shared" si="26"/>
        <v>-8.2438948514544919E-3</v>
      </c>
      <c r="I877" s="18">
        <f>H877*'Portfolio Details'!$D$5</f>
        <v>-1.6487789702908985E-3</v>
      </c>
      <c r="J877" s="2">
        <f t="shared" si="27"/>
        <v>-2.6451809060504594E-2</v>
      </c>
      <c r="K877" s="18">
        <f>J877*'Portfolio Details'!$D$5</f>
        <v>-5.290361812100919E-3</v>
      </c>
    </row>
    <row r="878" spans="2:11" x14ac:dyDescent="0.35">
      <c r="B878" t="s">
        <v>5</v>
      </c>
      <c r="C878" s="1">
        <v>45629</v>
      </c>
      <c r="D878">
        <v>63.76</v>
      </c>
      <c r="E878">
        <v>64.06</v>
      </c>
      <c r="F878">
        <v>64.040000000000006</v>
      </c>
      <c r="H878" s="2">
        <f t="shared" si="26"/>
        <v>4.7051442910917007E-3</v>
      </c>
      <c r="I878" s="18">
        <f>H878*'Portfolio Details'!$D$5</f>
        <v>9.4102885821834015E-4</v>
      </c>
      <c r="J878" s="2">
        <f t="shared" si="27"/>
        <v>-3.0316742081447856E-2</v>
      </c>
      <c r="K878" s="18">
        <f>J878*'Portfolio Details'!$D$5</f>
        <v>-6.0633484162895719E-3</v>
      </c>
    </row>
    <row r="879" spans="2:11" x14ac:dyDescent="0.35">
      <c r="B879" t="s">
        <v>5</v>
      </c>
      <c r="C879" s="1">
        <v>45630</v>
      </c>
      <c r="D879">
        <v>64.06</v>
      </c>
      <c r="E879">
        <v>64.010000000000005</v>
      </c>
      <c r="F879">
        <v>64.069999999999993</v>
      </c>
      <c r="H879" s="2">
        <f t="shared" si="26"/>
        <v>-7.8051826412728342E-4</v>
      </c>
      <c r="I879" s="18">
        <f>H879*'Portfolio Details'!$D$5</f>
        <v>-1.5610365282545669E-4</v>
      </c>
      <c r="J879" s="2">
        <f t="shared" si="27"/>
        <v>-4.0734109221127857E-2</v>
      </c>
      <c r="K879" s="18">
        <f>J879*'Portfolio Details'!$D$5</f>
        <v>-8.1468218442255717E-3</v>
      </c>
    </row>
    <row r="880" spans="2:11" x14ac:dyDescent="0.35">
      <c r="B880" t="s">
        <v>5</v>
      </c>
      <c r="C880" s="1">
        <v>45631</v>
      </c>
      <c r="D880">
        <v>64.010000000000005</v>
      </c>
      <c r="E880">
        <v>64.06</v>
      </c>
      <c r="F880">
        <v>64.099999999999994</v>
      </c>
      <c r="H880" s="2">
        <f t="shared" si="26"/>
        <v>7.8112794875795366E-4</v>
      </c>
      <c r="I880" s="18">
        <f>H880*'Portfolio Details'!$D$5</f>
        <v>1.5622558975159073E-4</v>
      </c>
      <c r="J880" s="2">
        <f t="shared" si="27"/>
        <v>-3.9300657501494252E-2</v>
      </c>
      <c r="K880" s="18">
        <f>J880*'Portfolio Details'!$D$5</f>
        <v>-7.8601315002988503E-3</v>
      </c>
    </row>
    <row r="881" spans="2:11" x14ac:dyDescent="0.35">
      <c r="B881" t="s">
        <v>5</v>
      </c>
      <c r="C881" s="1">
        <v>45632</v>
      </c>
      <c r="D881">
        <v>64.06</v>
      </c>
      <c r="E881">
        <v>63.99</v>
      </c>
      <c r="F881">
        <v>63.95</v>
      </c>
      <c r="H881" s="2">
        <f t="shared" si="26"/>
        <v>-1.0927255697783522E-3</v>
      </c>
      <c r="I881" s="18">
        <f>H881*'Portfolio Details'!$D$5</f>
        <v>-2.1854511395567045E-4</v>
      </c>
      <c r="J881" s="2">
        <f t="shared" si="27"/>
        <v>-3.497448213749621E-2</v>
      </c>
      <c r="K881" s="18">
        <f>J881*'Portfolio Details'!$D$5</f>
        <v>-6.9948964274992422E-3</v>
      </c>
    </row>
    <row r="882" spans="2:11" x14ac:dyDescent="0.35">
      <c r="B882" t="s">
        <v>5</v>
      </c>
      <c r="C882" s="1">
        <v>45635</v>
      </c>
      <c r="D882">
        <v>63.99</v>
      </c>
      <c r="E882">
        <v>64.290000000000006</v>
      </c>
      <c r="F882">
        <v>64.069999999999993</v>
      </c>
      <c r="H882" s="2">
        <f t="shared" si="26"/>
        <v>4.6882325363337696E-3</v>
      </c>
      <c r="I882" s="18">
        <f>H882*'Portfolio Details'!$D$5</f>
        <v>9.3764650726675398E-4</v>
      </c>
      <c r="J882" s="2">
        <f t="shared" si="27"/>
        <v>-3.044531960012109E-2</v>
      </c>
      <c r="K882" s="18">
        <f>J882*'Portfolio Details'!$D$5</f>
        <v>-6.0890639200242187E-3</v>
      </c>
    </row>
    <row r="883" spans="2:11" x14ac:dyDescent="0.35">
      <c r="B883" t="s">
        <v>5</v>
      </c>
      <c r="C883" s="1">
        <v>45636</v>
      </c>
      <c r="D883">
        <v>64.290000000000006</v>
      </c>
      <c r="E883">
        <v>64.67</v>
      </c>
      <c r="F883">
        <v>64.73</v>
      </c>
      <c r="H883" s="2">
        <f t="shared" si="26"/>
        <v>5.910717063306814E-3</v>
      </c>
      <c r="I883" s="18">
        <f>H883*'Portfolio Details'!$D$5</f>
        <v>1.1821434126613628E-3</v>
      </c>
      <c r="J883" s="2">
        <f t="shared" si="27"/>
        <v>-2.8510767364270495E-2</v>
      </c>
      <c r="K883" s="18">
        <f>J883*'Portfolio Details'!$D$5</f>
        <v>-5.7021534728540994E-3</v>
      </c>
    </row>
    <row r="884" spans="2:11" x14ac:dyDescent="0.35">
      <c r="B884" t="s">
        <v>5</v>
      </c>
      <c r="C884" s="1">
        <v>45637</v>
      </c>
      <c r="D884">
        <v>64.67</v>
      </c>
      <c r="E884">
        <v>65.040000000000006</v>
      </c>
      <c r="F884">
        <v>65.3</v>
      </c>
      <c r="H884" s="2">
        <f t="shared" si="26"/>
        <v>5.7213545693521883E-3</v>
      </c>
      <c r="I884" s="18">
        <f>H884*'Portfolio Details'!$D$5</f>
        <v>1.1442709138704376E-3</v>
      </c>
      <c r="J884" s="2">
        <f t="shared" si="27"/>
        <v>-2.4393962494282717E-2</v>
      </c>
      <c r="K884" s="18">
        <f>J884*'Portfolio Details'!$D$5</f>
        <v>-4.8787924988565436E-3</v>
      </c>
    </row>
    <row r="885" spans="2:11" x14ac:dyDescent="0.35">
      <c r="B885" t="s">
        <v>5</v>
      </c>
      <c r="C885" s="1">
        <v>45638</v>
      </c>
      <c r="D885">
        <v>65.040000000000006</v>
      </c>
      <c r="E885">
        <v>65.489999999999995</v>
      </c>
      <c r="F885">
        <v>65.53</v>
      </c>
      <c r="H885" s="2">
        <f t="shared" si="26"/>
        <v>6.9188191881917049E-3</v>
      </c>
      <c r="I885" s="18">
        <f>H885*'Portfolio Details'!$D$5</f>
        <v>1.3837638376383412E-3</v>
      </c>
      <c r="J885" s="2">
        <f t="shared" si="27"/>
        <v>-5.2852479403077135E-3</v>
      </c>
      <c r="K885" s="18">
        <f>J885*'Portfolio Details'!$D$5</f>
        <v>-1.0570495880615428E-3</v>
      </c>
    </row>
    <row r="886" spans="2:11" x14ac:dyDescent="0.35">
      <c r="B886" t="s">
        <v>5</v>
      </c>
      <c r="C886" s="1">
        <v>45639</v>
      </c>
      <c r="D886">
        <v>65.489999999999995</v>
      </c>
      <c r="E886">
        <v>64.61</v>
      </c>
      <c r="F886">
        <v>64.77</v>
      </c>
      <c r="H886" s="2">
        <f t="shared" si="26"/>
        <v>-1.3437165979538812E-2</v>
      </c>
      <c r="I886" s="18">
        <f>H886*'Portfolio Details'!$D$5</f>
        <v>-2.6874331959077626E-3</v>
      </c>
      <c r="J886" s="2">
        <f t="shared" si="27"/>
        <v>-1.5538461538461501E-2</v>
      </c>
      <c r="K886" s="18">
        <f>J886*'Portfolio Details'!$D$5</f>
        <v>-3.1076923076923005E-3</v>
      </c>
    </row>
    <row r="887" spans="2:11" x14ac:dyDescent="0.35">
      <c r="B887" t="s">
        <v>5</v>
      </c>
      <c r="C887" s="1">
        <v>45642</v>
      </c>
      <c r="D887">
        <v>64.61</v>
      </c>
      <c r="E887">
        <v>64.48</v>
      </c>
      <c r="F887">
        <v>64.34</v>
      </c>
      <c r="H887" s="2">
        <f t="shared" si="26"/>
        <v>-2.012072434607548E-3</v>
      </c>
      <c r="I887" s="18">
        <f>H887*'Portfolio Details'!$D$5</f>
        <v>-4.0241448692150965E-4</v>
      </c>
      <c r="J887" s="2">
        <f t="shared" si="27"/>
        <v>8.5284540238799167E-3</v>
      </c>
      <c r="K887" s="18">
        <f>J887*'Portfolio Details'!$D$5</f>
        <v>1.7056908047759834E-3</v>
      </c>
    </row>
    <row r="888" spans="2:11" x14ac:dyDescent="0.35">
      <c r="B888" t="s">
        <v>5</v>
      </c>
      <c r="C888" s="1">
        <v>45643</v>
      </c>
      <c r="D888">
        <v>64.48</v>
      </c>
      <c r="E888">
        <v>64.099999999999994</v>
      </c>
      <c r="F888">
        <v>64.319999999999993</v>
      </c>
      <c r="H888" s="2">
        <f t="shared" si="26"/>
        <v>-5.8933002481390551E-3</v>
      </c>
      <c r="I888" s="18">
        <f>H888*'Portfolio Details'!$D$5</f>
        <v>-1.1786600496278112E-3</v>
      </c>
      <c r="J888" s="2">
        <f t="shared" si="27"/>
        <v>4.2170591979630689E-2</v>
      </c>
      <c r="K888" s="18">
        <f>J888*'Portfolio Details'!$D$5</f>
        <v>8.4341183959261382E-3</v>
      </c>
    </row>
    <row r="889" spans="2:11" x14ac:dyDescent="0.35">
      <c r="B889" t="s">
        <v>5</v>
      </c>
      <c r="C889" s="1">
        <v>45644</v>
      </c>
      <c r="D889">
        <v>64.099999999999994</v>
      </c>
      <c r="E889">
        <v>64.38</v>
      </c>
      <c r="F889">
        <v>64.290000000000006</v>
      </c>
      <c r="H889" s="2">
        <f t="shared" si="26"/>
        <v>4.368174726989027E-3</v>
      </c>
      <c r="I889" s="18">
        <f>H889*'Portfolio Details'!$D$5</f>
        <v>8.7363494539780548E-4</v>
      </c>
      <c r="J889" s="2">
        <f t="shared" si="27"/>
        <v>2.1501976284584945E-2</v>
      </c>
      <c r="K889" s="18">
        <f>J889*'Portfolio Details'!$D$5</f>
        <v>4.3003952569169888E-3</v>
      </c>
    </row>
    <row r="890" spans="2:11" x14ac:dyDescent="0.35">
      <c r="B890" t="s">
        <v>5</v>
      </c>
      <c r="C890" s="1">
        <v>45645</v>
      </c>
      <c r="D890">
        <v>64.38</v>
      </c>
      <c r="E890">
        <v>63.78</v>
      </c>
      <c r="F890">
        <v>63.58</v>
      </c>
      <c r="H890" s="2">
        <f t="shared" si="26"/>
        <v>-9.3196644920782168E-3</v>
      </c>
      <c r="I890" s="18">
        <f>H890*'Portfolio Details'!$D$5</f>
        <v>-1.8639328984156435E-3</v>
      </c>
      <c r="J890" s="2">
        <f t="shared" si="27"/>
        <v>4.5638452824081632E-2</v>
      </c>
      <c r="K890" s="18">
        <f>J890*'Portfolio Details'!$D$5</f>
        <v>9.1276905648163265E-3</v>
      </c>
    </row>
    <row r="891" spans="2:11" x14ac:dyDescent="0.35">
      <c r="B891" t="s">
        <v>5</v>
      </c>
      <c r="C891" s="1">
        <v>45646</v>
      </c>
      <c r="D891">
        <v>63.78</v>
      </c>
      <c r="E891">
        <v>63.32</v>
      </c>
      <c r="F891">
        <v>63.35</v>
      </c>
      <c r="H891" s="2">
        <f t="shared" si="26"/>
        <v>-7.2122922546252743E-3</v>
      </c>
      <c r="I891" s="18">
        <f>H891*'Portfolio Details'!$D$5</f>
        <v>-1.4424584509250549E-3</v>
      </c>
      <c r="J891" s="2">
        <f t="shared" si="27"/>
        <v>2.3529411764705799E-2</v>
      </c>
      <c r="K891" s="18">
        <f>J891*'Portfolio Details'!$D$5</f>
        <v>4.7058823529411604E-3</v>
      </c>
    </row>
    <row r="892" spans="2:11" x14ac:dyDescent="0.35">
      <c r="B892" t="s">
        <v>5</v>
      </c>
      <c r="C892" s="1">
        <v>45649</v>
      </c>
      <c r="D892">
        <v>63.32</v>
      </c>
      <c r="E892">
        <v>63.97</v>
      </c>
      <c r="F892">
        <v>63.95</v>
      </c>
      <c r="H892" s="2">
        <f t="shared" si="26"/>
        <v>1.0265319014529428E-2</v>
      </c>
      <c r="I892" s="18">
        <f>H892*'Portfolio Details'!$D$5</f>
        <v>2.0530638029058858E-3</v>
      </c>
      <c r="J892" s="2">
        <f t="shared" si="27"/>
        <v>9.4161958568750315E-4</v>
      </c>
      <c r="K892" s="18">
        <f>J892*'Portfolio Details'!$D$5</f>
        <v>1.8832391713750063E-4</v>
      </c>
    </row>
    <row r="893" spans="2:11" x14ac:dyDescent="0.35">
      <c r="B893" t="s">
        <v>5</v>
      </c>
      <c r="C893" s="1">
        <v>45650</v>
      </c>
      <c r="D893">
        <v>63.97</v>
      </c>
      <c r="E893">
        <v>63.68</v>
      </c>
      <c r="F893">
        <v>63.78</v>
      </c>
      <c r="H893" s="2">
        <f t="shared" si="26"/>
        <v>-4.533375019540431E-3</v>
      </c>
      <c r="I893" s="18">
        <f>H893*'Portfolio Details'!$D$5</f>
        <v>-9.0667500390808622E-4</v>
      </c>
      <c r="J893" s="2">
        <f t="shared" si="27"/>
        <v>-1.9358835372463856E-2</v>
      </c>
      <c r="K893" s="18">
        <f>J893*'Portfolio Details'!$D$5</f>
        <v>-3.8717670744927712E-3</v>
      </c>
    </row>
    <row r="894" spans="2:11" x14ac:dyDescent="0.35">
      <c r="B894" t="s">
        <v>5</v>
      </c>
      <c r="C894" s="1">
        <v>45652</v>
      </c>
      <c r="D894">
        <v>63.68</v>
      </c>
      <c r="E894">
        <v>64</v>
      </c>
      <c r="F894">
        <v>64.02</v>
      </c>
      <c r="H894" s="2">
        <f t="shared" si="26"/>
        <v>5.0251256281406143E-3</v>
      </c>
      <c r="I894" s="18">
        <f>H894*'Portfolio Details'!$D$5</f>
        <v>1.0050251256281228E-3</v>
      </c>
      <c r="J894" s="2">
        <f t="shared" si="27"/>
        <v>-3.0766875861013232E-2</v>
      </c>
      <c r="K894" s="18">
        <f>J894*'Portfolio Details'!$D$5</f>
        <v>-6.1533751722026471E-3</v>
      </c>
    </row>
    <row r="895" spans="2:11" x14ac:dyDescent="0.35">
      <c r="B895" t="s">
        <v>5</v>
      </c>
      <c r="C895" s="1">
        <v>45653</v>
      </c>
      <c r="D895">
        <v>64</v>
      </c>
      <c r="E895">
        <v>64.209999999999994</v>
      </c>
      <c r="F895">
        <v>64.23</v>
      </c>
      <c r="H895" s="2">
        <f t="shared" si="26"/>
        <v>3.2812499999999023E-3</v>
      </c>
      <c r="I895" s="18">
        <f>H895*'Portfolio Details'!$D$5</f>
        <v>6.5624999999998053E-4</v>
      </c>
      <c r="J895" s="2">
        <f t="shared" si="27"/>
        <v>-1.0872941907424605E-2</v>
      </c>
      <c r="K895" s="18">
        <f>J895*'Portfolio Details'!$D$5</f>
        <v>-2.1745883814849212E-3</v>
      </c>
    </row>
    <row r="896" spans="2:11" x14ac:dyDescent="0.35">
      <c r="B896" t="s">
        <v>5</v>
      </c>
      <c r="C896" s="1">
        <v>45656</v>
      </c>
      <c r="D896">
        <v>64.209999999999994</v>
      </c>
      <c r="E896">
        <v>64</v>
      </c>
      <c r="F896">
        <v>64.099999999999994</v>
      </c>
      <c r="H896" s="2">
        <f t="shared" si="26"/>
        <v>-3.2705186108081818E-3</v>
      </c>
      <c r="I896" s="18">
        <f>H896*'Portfolio Details'!$D$5</f>
        <v>-6.5410372216163643E-4</v>
      </c>
      <c r="J896" s="2">
        <f t="shared" si="27"/>
        <v>9.6229689225428849E-3</v>
      </c>
      <c r="K896" s="18">
        <f>J896*'Portfolio Details'!$D$5</f>
        <v>1.9245937845085771E-3</v>
      </c>
    </row>
    <row r="897" spans="2:11" x14ac:dyDescent="0.35">
      <c r="B897" t="s">
        <v>5</v>
      </c>
      <c r="C897" s="1">
        <v>45657</v>
      </c>
      <c r="D897">
        <v>64</v>
      </c>
      <c r="E897">
        <v>64.09</v>
      </c>
      <c r="F897">
        <v>63.92</v>
      </c>
      <c r="H897" s="2">
        <f t="shared" si="26"/>
        <v>1.4062500000000533E-3</v>
      </c>
      <c r="I897" s="18">
        <f>H897*'Portfolio Details'!$D$5</f>
        <v>2.8125000000001066E-4</v>
      </c>
      <c r="J897" s="2">
        <f t="shared" si="27"/>
        <v>3.9086929330831577E-3</v>
      </c>
      <c r="K897" s="18">
        <f>J897*'Portfolio Details'!$D$5</f>
        <v>7.817385866166316E-4</v>
      </c>
    </row>
    <row r="898" spans="2:11" x14ac:dyDescent="0.35">
      <c r="B898" t="s">
        <v>5</v>
      </c>
      <c r="C898" s="1">
        <v>45658</v>
      </c>
      <c r="D898">
        <v>64.09</v>
      </c>
      <c r="E898">
        <v>64.349999999999994</v>
      </c>
      <c r="F898">
        <v>64.37</v>
      </c>
      <c r="H898" s="2">
        <f t="shared" si="26"/>
        <v>4.0567951318457585E-3</v>
      </c>
      <c r="I898" s="18">
        <f>H898*'Portfolio Details'!$D$5</f>
        <v>8.1135902636915176E-4</v>
      </c>
      <c r="J898" s="2">
        <f t="shared" si="27"/>
        <v>2.6545908806994145E-3</v>
      </c>
      <c r="K898" s="18">
        <f>J898*'Portfolio Details'!$D$5</f>
        <v>5.3091817613988297E-4</v>
      </c>
    </row>
    <row r="899" spans="2:11" x14ac:dyDescent="0.35">
      <c r="B899" t="s">
        <v>5</v>
      </c>
      <c r="C899" s="1">
        <v>45659</v>
      </c>
      <c r="D899">
        <v>64.349999999999994</v>
      </c>
      <c r="E899">
        <v>64.599999999999994</v>
      </c>
      <c r="F899">
        <v>64.569999999999993</v>
      </c>
      <c r="H899" s="2">
        <f t="shared" ref="H899:H962" si="28">E899/D899-1</f>
        <v>3.8850038850037905E-3</v>
      </c>
      <c r="I899" s="18">
        <f>H899*'Portfolio Details'!$D$5</f>
        <v>7.7700077700075813E-4</v>
      </c>
      <c r="J899" s="2">
        <f t="shared" si="27"/>
        <v>-1.2443614870121245E-3</v>
      </c>
      <c r="K899" s="18">
        <f>J899*'Portfolio Details'!$D$5</f>
        <v>-2.4887229740242492E-4</v>
      </c>
    </row>
    <row r="900" spans="2:11" x14ac:dyDescent="0.35">
      <c r="B900" t="s">
        <v>5</v>
      </c>
      <c r="C900" s="1">
        <v>45660</v>
      </c>
      <c r="D900">
        <v>64.599999999999994</v>
      </c>
      <c r="E900">
        <v>65.069999999999993</v>
      </c>
      <c r="F900">
        <v>65.09</v>
      </c>
      <c r="H900" s="2">
        <f t="shared" si="28"/>
        <v>7.2755417956655855E-3</v>
      </c>
      <c r="I900" s="18">
        <f>H900*'Portfolio Details'!$D$5</f>
        <v>1.4551083591331172E-3</v>
      </c>
      <c r="J900" s="2">
        <f t="shared" si="27"/>
        <v>1.3174404015056318E-2</v>
      </c>
      <c r="K900" s="18">
        <f>J900*'Portfolio Details'!$D$5</f>
        <v>2.6348808030112639E-3</v>
      </c>
    </row>
    <row r="901" spans="2:11" x14ac:dyDescent="0.35">
      <c r="B901" t="s">
        <v>5</v>
      </c>
      <c r="C901" s="1">
        <v>45663</v>
      </c>
      <c r="D901">
        <v>65.069999999999993</v>
      </c>
      <c r="E901">
        <v>64.61</v>
      </c>
      <c r="F901">
        <v>64.569999999999993</v>
      </c>
      <c r="H901" s="2">
        <f t="shared" si="28"/>
        <v>-7.0693099738742271E-3</v>
      </c>
      <c r="I901" s="18">
        <f>H901*'Portfolio Details'!$D$5</f>
        <v>-1.4138619947748456E-3</v>
      </c>
      <c r="J901" s="2">
        <f t="shared" si="27"/>
        <v>1.5766468935372924E-2</v>
      </c>
      <c r="K901" s="18">
        <f>J901*'Portfolio Details'!$D$5</f>
        <v>3.1532937870745849E-3</v>
      </c>
    </row>
    <row r="902" spans="2:11" x14ac:dyDescent="0.35">
      <c r="B902" t="s">
        <v>5</v>
      </c>
      <c r="C902" s="1">
        <v>45664</v>
      </c>
      <c r="D902">
        <v>64.61</v>
      </c>
      <c r="E902">
        <v>64.77</v>
      </c>
      <c r="F902">
        <v>64.760000000000005</v>
      </c>
      <c r="H902" s="2">
        <f t="shared" si="28"/>
        <v>2.4763968425940419E-3</v>
      </c>
      <c r="I902" s="18">
        <f>H902*'Portfolio Details'!$D$5</f>
        <v>4.952793685188084E-4</v>
      </c>
      <c r="J902" s="2">
        <f t="shared" si="27"/>
        <v>1.6559912513669506E-2</v>
      </c>
      <c r="K902" s="18">
        <f>J902*'Portfolio Details'!$D$5</f>
        <v>3.3119825027339012E-3</v>
      </c>
    </row>
    <row r="903" spans="2:11" x14ac:dyDescent="0.35">
      <c r="B903" t="s">
        <v>5</v>
      </c>
      <c r="C903" s="1">
        <v>45665</v>
      </c>
      <c r="D903">
        <v>64.77</v>
      </c>
      <c r="E903">
        <v>65.12</v>
      </c>
      <c r="F903">
        <v>65.069999999999993</v>
      </c>
      <c r="H903" s="2">
        <f t="shared" si="28"/>
        <v>5.4037362976688819E-3</v>
      </c>
      <c r="I903" s="18">
        <f>H903*'Portfolio Details'!$D$5</f>
        <v>1.0807472595337764E-3</v>
      </c>
      <c r="J903" s="2">
        <f t="shared" si="27"/>
        <v>1.5766468935372924E-2</v>
      </c>
      <c r="K903" s="18">
        <f>J903*'Portfolio Details'!$D$5</f>
        <v>3.1532937870745849E-3</v>
      </c>
    </row>
    <row r="904" spans="2:11" x14ac:dyDescent="0.35">
      <c r="B904" t="s">
        <v>5</v>
      </c>
      <c r="C904" s="1">
        <v>45666</v>
      </c>
      <c r="D904">
        <v>65.12</v>
      </c>
      <c r="E904">
        <v>65.400000000000006</v>
      </c>
      <c r="F904">
        <v>65.33</v>
      </c>
      <c r="H904" s="2">
        <f t="shared" si="28"/>
        <v>4.2997542997542659E-3</v>
      </c>
      <c r="I904" s="18">
        <f>H904*'Portfolio Details'!$D$5</f>
        <v>8.5995085995085321E-4</v>
      </c>
      <c r="J904" s="2">
        <f t="shared" si="27"/>
        <v>9.6890139084231386E-3</v>
      </c>
      <c r="K904" s="18">
        <f>J904*'Portfolio Details'!$D$5</f>
        <v>1.9378027816846278E-3</v>
      </c>
    </row>
    <row r="905" spans="2:11" x14ac:dyDescent="0.35">
      <c r="B905" t="s">
        <v>5</v>
      </c>
      <c r="C905" s="1">
        <v>45667</v>
      </c>
      <c r="D905">
        <v>65.400000000000006</v>
      </c>
      <c r="E905">
        <v>65.930000000000007</v>
      </c>
      <c r="F905">
        <v>65.72</v>
      </c>
      <c r="H905" s="2">
        <f t="shared" si="28"/>
        <v>8.103975535168173E-3</v>
      </c>
      <c r="I905" s="18">
        <f>H905*'Portfolio Details'!$D$5</f>
        <v>1.6207951070336347E-3</v>
      </c>
      <c r="J905" s="2">
        <f t="shared" si="27"/>
        <v>1.7265515632291173E-2</v>
      </c>
      <c r="K905" s="18">
        <f>J905*'Portfolio Details'!$D$5</f>
        <v>3.4531031264582348E-3</v>
      </c>
    </row>
    <row r="906" spans="2:11" x14ac:dyDescent="0.35">
      <c r="B906" t="s">
        <v>5</v>
      </c>
      <c r="C906" s="1">
        <v>45670</v>
      </c>
      <c r="D906">
        <v>65.930000000000007</v>
      </c>
      <c r="E906">
        <v>66.25</v>
      </c>
      <c r="F906">
        <v>66.3</v>
      </c>
      <c r="H906" s="2">
        <f t="shared" si="28"/>
        <v>4.853632640679395E-3</v>
      </c>
      <c r="I906" s="18">
        <f>H906*'Portfolio Details'!$D$5</f>
        <v>9.7072652813587909E-4</v>
      </c>
      <c r="J906" s="2">
        <f t="shared" si="27"/>
        <v>1.9483531776712582E-2</v>
      </c>
      <c r="K906" s="18">
        <f>J906*'Portfolio Details'!$D$5</f>
        <v>3.8967063553425165E-3</v>
      </c>
    </row>
    <row r="907" spans="2:11" x14ac:dyDescent="0.35">
      <c r="B907" t="s">
        <v>5</v>
      </c>
      <c r="C907" s="1">
        <v>45671</v>
      </c>
      <c r="D907">
        <v>66.25</v>
      </c>
      <c r="E907">
        <v>66.040000000000006</v>
      </c>
      <c r="F907">
        <v>65.94</v>
      </c>
      <c r="H907" s="2">
        <f t="shared" si="28"/>
        <v>-3.1698113207546674E-3</v>
      </c>
      <c r="I907" s="18">
        <f>H907*'Portfolio Details'!$D$5</f>
        <v>-6.3396226415093351E-4</v>
      </c>
      <c r="J907" s="2">
        <f t="shared" si="27"/>
        <v>1.3683886838868453E-2</v>
      </c>
      <c r="K907" s="18">
        <f>J907*'Portfolio Details'!$D$5</f>
        <v>2.736777367773691E-3</v>
      </c>
    </row>
    <row r="908" spans="2:11" x14ac:dyDescent="0.35">
      <c r="B908" t="s">
        <v>5</v>
      </c>
      <c r="C908" s="1">
        <v>45672</v>
      </c>
      <c r="D908">
        <v>66.040000000000006</v>
      </c>
      <c r="E908">
        <v>66.260000000000005</v>
      </c>
      <c r="F908">
        <v>66.12</v>
      </c>
      <c r="H908" s="2">
        <f t="shared" si="28"/>
        <v>3.3313143549362767E-3</v>
      </c>
      <c r="I908" s="18">
        <f>H908*'Portfolio Details'!$D$5</f>
        <v>6.6626287098725534E-4</v>
      </c>
      <c r="J908" s="2">
        <f t="shared" si="27"/>
        <v>6.7185829897695726E-3</v>
      </c>
      <c r="K908" s="18">
        <f>J908*'Portfolio Details'!$D$5</f>
        <v>1.3437165979539147E-3</v>
      </c>
    </row>
    <row r="909" spans="2:11" x14ac:dyDescent="0.35">
      <c r="B909" t="s">
        <v>5</v>
      </c>
      <c r="C909" s="1">
        <v>45673</v>
      </c>
      <c r="D909">
        <v>66.260000000000005</v>
      </c>
      <c r="E909">
        <v>66.59</v>
      </c>
      <c r="F909">
        <v>66.47</v>
      </c>
      <c r="H909" s="2">
        <f t="shared" si="28"/>
        <v>4.9803803199517382E-3</v>
      </c>
      <c r="I909" s="18">
        <f>H909*'Portfolio Details'!$D$5</f>
        <v>9.9607606399034778E-4</v>
      </c>
      <c r="J909" s="2">
        <f t="shared" si="27"/>
        <v>2.5383067636588708E-2</v>
      </c>
      <c r="K909" s="18">
        <f>J909*'Portfolio Details'!$D$5</f>
        <v>5.0766135273177422E-3</v>
      </c>
    </row>
    <row r="910" spans="2:11" x14ac:dyDescent="0.35">
      <c r="B910" t="s">
        <v>5</v>
      </c>
      <c r="C910" s="1">
        <v>45674</v>
      </c>
      <c r="D910">
        <v>66.59</v>
      </c>
      <c r="E910">
        <v>66.66</v>
      </c>
      <c r="F910">
        <v>66.72</v>
      </c>
      <c r="H910" s="2">
        <f t="shared" si="28"/>
        <v>1.0512088902236982E-3</v>
      </c>
      <c r="I910" s="18">
        <f>H910*'Portfolio Details'!$D$5</f>
        <v>2.1024177804473965E-4</v>
      </c>
      <c r="J910" s="2">
        <f t="shared" si="27"/>
        <v>3.272332506203468E-2</v>
      </c>
      <c r="K910" s="18">
        <f>J910*'Portfolio Details'!$D$5</f>
        <v>6.5446650124069364E-3</v>
      </c>
    </row>
    <row r="911" spans="2:11" x14ac:dyDescent="0.35">
      <c r="B911" t="s">
        <v>5</v>
      </c>
      <c r="C911" s="1">
        <v>45677</v>
      </c>
      <c r="D911">
        <v>66.66</v>
      </c>
      <c r="E911">
        <v>66.59</v>
      </c>
      <c r="F911">
        <v>66.58</v>
      </c>
      <c r="H911" s="2">
        <f t="shared" si="28"/>
        <v>-1.0501050105009568E-3</v>
      </c>
      <c r="I911" s="18">
        <f>H911*'Portfolio Details'!$D$5</f>
        <v>-2.1002100210019137E-4</v>
      </c>
      <c r="J911" s="2">
        <f t="shared" si="27"/>
        <v>3.9937597503900246E-2</v>
      </c>
      <c r="K911" s="18">
        <f>J911*'Portfolio Details'!$D$5</f>
        <v>7.9875195007800496E-3</v>
      </c>
    </row>
    <row r="912" spans="2:11" x14ac:dyDescent="0.35">
      <c r="B912" t="s">
        <v>5</v>
      </c>
      <c r="C912" s="1">
        <v>45678</v>
      </c>
      <c r="D912">
        <v>66.59</v>
      </c>
      <c r="E912">
        <v>66.95</v>
      </c>
      <c r="F912">
        <v>66.849999999999994</v>
      </c>
      <c r="H912" s="2">
        <f t="shared" si="28"/>
        <v>5.4062171497222256E-3</v>
      </c>
      <c r="I912" s="18">
        <f>H912*'Portfolio Details'!$D$5</f>
        <v>1.0812434299444452E-3</v>
      </c>
      <c r="J912" s="2">
        <f t="shared" si="27"/>
        <v>3.5414725069897512E-2</v>
      </c>
      <c r="K912" s="18">
        <f>J912*'Portfolio Details'!$D$5</f>
        <v>7.0829450139795027E-3</v>
      </c>
    </row>
    <row r="913" spans="2:11" x14ac:dyDescent="0.35">
      <c r="B913" t="s">
        <v>5</v>
      </c>
      <c r="C913" s="1">
        <v>45679</v>
      </c>
      <c r="D913">
        <v>66.95</v>
      </c>
      <c r="E913">
        <v>67.62</v>
      </c>
      <c r="F913">
        <v>67.510000000000005</v>
      </c>
      <c r="H913" s="2">
        <f t="shared" si="28"/>
        <v>1.0007468259895402E-2</v>
      </c>
      <c r="I913" s="18">
        <f>H913*'Portfolio Details'!$D$5</f>
        <v>2.0014936519790806E-3</v>
      </c>
      <c r="J913" s="2">
        <f t="shared" si="27"/>
        <v>4.5155221072436413E-2</v>
      </c>
      <c r="K913" s="18">
        <f>J913*'Portfolio Details'!$D$5</f>
        <v>9.0310442144872823E-3</v>
      </c>
    </row>
    <row r="914" spans="2:11" x14ac:dyDescent="0.35">
      <c r="B914" t="s">
        <v>5</v>
      </c>
      <c r="C914" s="1">
        <v>45680</v>
      </c>
      <c r="D914">
        <v>67.62</v>
      </c>
      <c r="E914">
        <v>67.430000000000007</v>
      </c>
      <c r="F914">
        <v>67.48</v>
      </c>
      <c r="H914" s="2">
        <f t="shared" si="28"/>
        <v>-2.8098195800059234E-3</v>
      </c>
      <c r="I914" s="18">
        <f>H914*'Portfolio Details'!$D$5</f>
        <v>-5.6196391600118469E-4</v>
      </c>
      <c r="J914" s="2">
        <f t="shared" si="27"/>
        <v>5.1642451042324788E-2</v>
      </c>
      <c r="K914" s="18">
        <f>J914*'Portfolio Details'!$D$5</f>
        <v>1.0328490208464958E-2</v>
      </c>
    </row>
    <row r="915" spans="2:11" x14ac:dyDescent="0.35">
      <c r="B915" t="s">
        <v>5</v>
      </c>
      <c r="C915" s="1">
        <v>45681</v>
      </c>
      <c r="D915">
        <v>67.430000000000007</v>
      </c>
      <c r="E915">
        <v>67.77</v>
      </c>
      <c r="F915">
        <v>67.88</v>
      </c>
      <c r="H915" s="2">
        <f t="shared" si="28"/>
        <v>5.0422660536850739E-3</v>
      </c>
      <c r="I915" s="18">
        <f>H915*'Portfolio Details'!$D$5</f>
        <v>1.0084532107370147E-3</v>
      </c>
      <c r="J915" s="2">
        <f t="shared" si="27"/>
        <v>5.4087853681413334E-2</v>
      </c>
      <c r="K915" s="18">
        <f>J915*'Portfolio Details'!$D$5</f>
        <v>1.0817570736282667E-2</v>
      </c>
    </row>
    <row r="916" spans="2:11" x14ac:dyDescent="0.35">
      <c r="B916" t="s">
        <v>5</v>
      </c>
      <c r="C916" s="1">
        <v>45684</v>
      </c>
      <c r="D916">
        <v>67.77</v>
      </c>
      <c r="E916">
        <v>67.69</v>
      </c>
      <c r="F916">
        <v>67.599999999999994</v>
      </c>
      <c r="H916" s="2">
        <f t="shared" si="28"/>
        <v>-1.1804633318577284E-3</v>
      </c>
      <c r="I916" s="18">
        <f>H916*'Portfolio Details'!$D$5</f>
        <v>-2.360926663715457E-4</v>
      </c>
      <c r="J916" s="2">
        <f t="shared" si="27"/>
        <v>6.4227386934673225E-2</v>
      </c>
      <c r="K916" s="18">
        <f>J916*'Portfolio Details'!$D$5</f>
        <v>1.2845477386934645E-2</v>
      </c>
    </row>
    <row r="917" spans="2:11" x14ac:dyDescent="0.35">
      <c r="B917" t="s">
        <v>5</v>
      </c>
      <c r="C917" s="1">
        <v>45685</v>
      </c>
      <c r="D917">
        <v>67.69</v>
      </c>
      <c r="E917">
        <v>67.58</v>
      </c>
      <c r="F917">
        <v>67.510000000000005</v>
      </c>
      <c r="H917" s="2">
        <f t="shared" si="28"/>
        <v>-1.6250553996158823E-3</v>
      </c>
      <c r="I917" s="18">
        <f>H917*'Portfolio Details'!$D$5</f>
        <v>-3.2501107992317647E-4</v>
      </c>
      <c r="J917" s="2">
        <f t="shared" si="27"/>
        <v>5.8906249999999938E-2</v>
      </c>
      <c r="K917" s="18">
        <f>J917*'Portfolio Details'!$D$5</f>
        <v>1.1781249999999988E-2</v>
      </c>
    </row>
    <row r="918" spans="2:11" x14ac:dyDescent="0.35">
      <c r="B918" t="s">
        <v>5</v>
      </c>
      <c r="C918" s="1">
        <v>45686</v>
      </c>
      <c r="D918">
        <v>67.58</v>
      </c>
      <c r="E918">
        <v>67.86</v>
      </c>
      <c r="F918">
        <v>67.88</v>
      </c>
      <c r="H918" s="2">
        <f t="shared" si="28"/>
        <v>4.1432376442733787E-3</v>
      </c>
      <c r="I918" s="18">
        <f>H918*'Portfolio Details'!$D$5</f>
        <v>8.2864752885467583E-4</v>
      </c>
      <c r="J918" s="2">
        <f t="shared" si="27"/>
        <v>5.419716555053733E-2</v>
      </c>
      <c r="K918" s="18">
        <f>J918*'Portfolio Details'!$D$5</f>
        <v>1.0839433110107467E-2</v>
      </c>
    </row>
    <row r="919" spans="2:11" x14ac:dyDescent="0.35">
      <c r="B919" t="s">
        <v>5</v>
      </c>
      <c r="C919" s="1">
        <v>45687</v>
      </c>
      <c r="D919">
        <v>67.86</v>
      </c>
      <c r="E919">
        <v>68.09</v>
      </c>
      <c r="F919">
        <v>68</v>
      </c>
      <c r="H919" s="2">
        <f t="shared" si="28"/>
        <v>3.3893309755379519E-3</v>
      </c>
      <c r="I919" s="18">
        <f>H919*'Portfolio Details'!$D$5</f>
        <v>6.7786619510759041E-4</v>
      </c>
      <c r="J919" s="2">
        <f t="shared" si="27"/>
        <v>6.3906250000000053E-2</v>
      </c>
      <c r="K919" s="18">
        <f>J919*'Portfolio Details'!$D$5</f>
        <v>1.2781250000000011E-2</v>
      </c>
    </row>
    <row r="920" spans="2:11" x14ac:dyDescent="0.35">
      <c r="B920" t="s">
        <v>5</v>
      </c>
      <c r="C920" s="1">
        <v>45688</v>
      </c>
      <c r="D920">
        <v>68.09</v>
      </c>
      <c r="E920">
        <v>69.08</v>
      </c>
      <c r="F920">
        <v>68.900000000000006</v>
      </c>
      <c r="H920" s="2">
        <f t="shared" si="28"/>
        <v>1.4539579967689731E-2</v>
      </c>
      <c r="I920" s="18">
        <f>H920*'Portfolio Details'!$D$5</f>
        <v>2.9079159935379464E-3</v>
      </c>
      <c r="J920" s="2">
        <f t="shared" si="27"/>
        <v>7.7859260415041209E-2</v>
      </c>
      <c r="K920" s="18">
        <f>J920*'Portfolio Details'!$D$5</f>
        <v>1.5571852083008243E-2</v>
      </c>
    </row>
    <row r="921" spans="2:11" x14ac:dyDescent="0.35">
      <c r="B921" t="s">
        <v>5</v>
      </c>
      <c r="C921" s="1">
        <v>45689</v>
      </c>
      <c r="D921">
        <v>69.08</v>
      </c>
      <c r="E921">
        <v>68.95</v>
      </c>
      <c r="F921">
        <v>69.09</v>
      </c>
      <c r="H921" s="2">
        <f t="shared" si="28"/>
        <v>-1.8818760856976757E-3</v>
      </c>
      <c r="I921" s="18">
        <f>H921*'Portfolio Details'!$D$5</f>
        <v>-3.7637521713953517E-4</v>
      </c>
      <c r="J921" s="2">
        <f t="shared" si="27"/>
        <v>7.1484071484071654E-2</v>
      </c>
      <c r="K921" s="18">
        <f>J921*'Portfolio Details'!$D$5</f>
        <v>1.4296814296814331E-2</v>
      </c>
    </row>
    <row r="922" spans="2:11" x14ac:dyDescent="0.35">
      <c r="B922" t="s">
        <v>5</v>
      </c>
      <c r="C922" s="1">
        <v>45691</v>
      </c>
      <c r="D922">
        <v>68.95</v>
      </c>
      <c r="E922">
        <v>69.64</v>
      </c>
      <c r="F922">
        <v>69.209999999999994</v>
      </c>
      <c r="H922" s="2">
        <f t="shared" si="28"/>
        <v>1.0007251631616976E-2</v>
      </c>
      <c r="I922" s="18">
        <f>H922*'Portfolio Details'!$D$5</f>
        <v>2.0014503263233951E-3</v>
      </c>
      <c r="J922" s="2">
        <f t="shared" ref="J922:J985" si="29">(INDEX(E899:E2397,MATCH(EDATE(C899,1),C899:C2397,1))/E899)-1</f>
        <v>6.7337461300309709E-2</v>
      </c>
      <c r="K922" s="18">
        <f>J922*'Portfolio Details'!$D$5</f>
        <v>1.3467492260061942E-2</v>
      </c>
    </row>
    <row r="923" spans="2:11" x14ac:dyDescent="0.35">
      <c r="B923" t="s">
        <v>5</v>
      </c>
      <c r="C923" s="1">
        <v>45692</v>
      </c>
      <c r="D923">
        <v>69.64</v>
      </c>
      <c r="E923">
        <v>70.08</v>
      </c>
      <c r="F923">
        <v>69.930000000000007</v>
      </c>
      <c r="H923" s="2">
        <f t="shared" si="28"/>
        <v>6.3182079264789692E-3</v>
      </c>
      <c r="I923" s="18">
        <f>H923*'Portfolio Details'!$D$5</f>
        <v>1.2636415852957938E-3</v>
      </c>
      <c r="J923" s="2">
        <f t="shared" si="29"/>
        <v>7.023205778392505E-2</v>
      </c>
      <c r="K923" s="18">
        <f>J923*'Portfolio Details'!$D$5</f>
        <v>1.404641155678501E-2</v>
      </c>
    </row>
    <row r="924" spans="2:11" x14ac:dyDescent="0.35">
      <c r="B924" t="s">
        <v>5</v>
      </c>
      <c r="C924" s="1">
        <v>45693</v>
      </c>
      <c r="D924">
        <v>70.08</v>
      </c>
      <c r="E924">
        <v>71.569999999999993</v>
      </c>
      <c r="F924">
        <v>71.12</v>
      </c>
      <c r="H924" s="2">
        <f t="shared" si="28"/>
        <v>2.1261415525114069E-2</v>
      </c>
      <c r="I924" s="18">
        <f>H924*'Portfolio Details'!$D$5</f>
        <v>4.2522831050228142E-3</v>
      </c>
      <c r="J924" s="2">
        <f t="shared" si="29"/>
        <v>0.10555641541557037</v>
      </c>
      <c r="K924" s="18">
        <f>J924*'Portfolio Details'!$D$5</f>
        <v>2.1111283083114076E-2</v>
      </c>
    </row>
    <row r="925" spans="2:11" x14ac:dyDescent="0.35">
      <c r="B925" t="s">
        <v>5</v>
      </c>
      <c r="C925" s="1">
        <v>45694</v>
      </c>
      <c r="D925">
        <v>71.569999999999993</v>
      </c>
      <c r="E925">
        <v>71.430000000000007</v>
      </c>
      <c r="F925">
        <v>71.349999999999994</v>
      </c>
      <c r="H925" s="2">
        <f t="shared" si="28"/>
        <v>-1.9561268687995348E-3</v>
      </c>
      <c r="I925" s="18">
        <f>H925*'Portfolio Details'!$D$5</f>
        <v>-3.9122537375990696E-4</v>
      </c>
      <c r="J925" s="2">
        <f t="shared" si="29"/>
        <v>0.10452369924347704</v>
      </c>
      <c r="K925" s="18">
        <f>J925*'Portfolio Details'!$D$5</f>
        <v>2.0904739848695411E-2</v>
      </c>
    </row>
    <row r="926" spans="2:11" x14ac:dyDescent="0.35">
      <c r="B926" t="s">
        <v>5</v>
      </c>
      <c r="C926" s="1">
        <v>45695</v>
      </c>
      <c r="D926">
        <v>71.430000000000007</v>
      </c>
      <c r="E926">
        <v>71.540000000000006</v>
      </c>
      <c r="F926">
        <v>71.45</v>
      </c>
      <c r="H926" s="2">
        <f t="shared" si="28"/>
        <v>1.5399692006159427E-3</v>
      </c>
      <c r="I926" s="18">
        <f>H926*'Portfolio Details'!$D$5</f>
        <v>3.0799384012318858E-4</v>
      </c>
      <c r="J926" s="2">
        <f t="shared" si="29"/>
        <v>9.8587223587223605E-2</v>
      </c>
      <c r="K926" s="18">
        <f>J926*'Portfolio Details'!$D$5</f>
        <v>1.9717444717444722E-2</v>
      </c>
    </row>
    <row r="927" spans="2:11" x14ac:dyDescent="0.35">
      <c r="B927" t="s">
        <v>5</v>
      </c>
      <c r="C927" s="1">
        <v>45698</v>
      </c>
      <c r="D927">
        <v>71.540000000000006</v>
      </c>
      <c r="E927">
        <v>72.52</v>
      </c>
      <c r="F927">
        <v>72.25</v>
      </c>
      <c r="H927" s="2">
        <f t="shared" si="28"/>
        <v>1.3698630136986134E-2</v>
      </c>
      <c r="I927" s="18">
        <f>H927*'Portfolio Details'!$D$5</f>
        <v>2.7397260273972269E-3</v>
      </c>
      <c r="J927" s="2">
        <f t="shared" si="29"/>
        <v>9.3883792048929715E-2</v>
      </c>
      <c r="K927" s="18">
        <f>J927*'Portfolio Details'!$D$5</f>
        <v>1.8776758409785946E-2</v>
      </c>
    </row>
    <row r="928" spans="2:11" x14ac:dyDescent="0.35">
      <c r="B928" t="s">
        <v>5</v>
      </c>
      <c r="C928" s="1">
        <v>45699</v>
      </c>
      <c r="D928">
        <v>72.52</v>
      </c>
      <c r="E928">
        <v>71.98</v>
      </c>
      <c r="F928">
        <v>72.209999999999994</v>
      </c>
      <c r="H928" s="2">
        <f t="shared" si="28"/>
        <v>-7.4462217319358759E-3</v>
      </c>
      <c r="I928" s="18">
        <f>H928*'Portfolio Details'!$D$5</f>
        <v>-1.4892443463871753E-3</v>
      </c>
      <c r="J928" s="2">
        <f t="shared" si="29"/>
        <v>9.9954497193993408E-2</v>
      </c>
      <c r="K928" s="18">
        <f>J928*'Portfolio Details'!$D$5</f>
        <v>1.9990899438798684E-2</v>
      </c>
    </row>
    <row r="929" spans="2:11" x14ac:dyDescent="0.35">
      <c r="B929" t="s">
        <v>5</v>
      </c>
      <c r="C929" s="1">
        <v>45700</v>
      </c>
      <c r="D929">
        <v>71.98</v>
      </c>
      <c r="E929">
        <v>71.47</v>
      </c>
      <c r="F929">
        <v>71.349999999999994</v>
      </c>
      <c r="H929" s="2">
        <f t="shared" si="28"/>
        <v>-7.0853014726313113E-3</v>
      </c>
      <c r="I929" s="18">
        <f>H929*'Portfolio Details'!$D$5</f>
        <v>-1.4170602945262623E-3</v>
      </c>
      <c r="J929" s="2">
        <f t="shared" si="29"/>
        <v>8.48301886792453E-2</v>
      </c>
      <c r="K929" s="18">
        <f>J929*'Portfolio Details'!$D$5</f>
        <v>1.6966037735849062E-2</v>
      </c>
    </row>
    <row r="930" spans="2:11" x14ac:dyDescent="0.35">
      <c r="B930" t="s">
        <v>5</v>
      </c>
      <c r="C930" s="1">
        <v>45701</v>
      </c>
      <c r="D930">
        <v>71.47</v>
      </c>
      <c r="E930">
        <v>71.87</v>
      </c>
      <c r="F930">
        <v>71.959999999999994</v>
      </c>
      <c r="H930" s="2">
        <f t="shared" si="28"/>
        <v>5.5967538827481622E-3</v>
      </c>
      <c r="I930" s="18">
        <f>H930*'Portfolio Details'!$D$5</f>
        <v>1.1193507765496324E-3</v>
      </c>
      <c r="J930" s="2">
        <f t="shared" si="29"/>
        <v>9.3579648697758921E-2</v>
      </c>
      <c r="K930" s="18">
        <f>J930*'Portfolio Details'!$D$5</f>
        <v>1.8715929739551784E-2</v>
      </c>
    </row>
    <row r="931" spans="2:11" x14ac:dyDescent="0.35">
      <c r="B931" t="s">
        <v>5</v>
      </c>
      <c r="C931" s="1">
        <v>45702</v>
      </c>
      <c r="D931">
        <v>71.87</v>
      </c>
      <c r="E931">
        <v>72.22</v>
      </c>
      <c r="F931">
        <v>72.209999999999994</v>
      </c>
      <c r="H931" s="2">
        <f t="shared" si="28"/>
        <v>4.8699039933211008E-3</v>
      </c>
      <c r="I931" s="18">
        <f>H931*'Portfolio Details'!$D$5</f>
        <v>9.739807986642202E-4</v>
      </c>
      <c r="J931" s="2">
        <f t="shared" si="29"/>
        <v>8.9948686990642734E-2</v>
      </c>
      <c r="K931" s="18">
        <f>J931*'Portfolio Details'!$D$5</f>
        <v>1.7989737398128546E-2</v>
      </c>
    </row>
    <row r="932" spans="2:11" x14ac:dyDescent="0.35">
      <c r="B932" t="s">
        <v>5</v>
      </c>
      <c r="C932" s="1">
        <v>45705</v>
      </c>
      <c r="D932">
        <v>72.22</v>
      </c>
      <c r="E932">
        <v>71.650000000000006</v>
      </c>
      <c r="F932">
        <v>71.5</v>
      </c>
      <c r="H932" s="2">
        <f t="shared" si="28"/>
        <v>-7.8925505400164742E-3</v>
      </c>
      <c r="I932" s="18">
        <f>H932*'Portfolio Details'!$D$5</f>
        <v>-1.5785101080032949E-3</v>
      </c>
      <c r="J932" s="2">
        <f t="shared" si="29"/>
        <v>8.4547229313710615E-2</v>
      </c>
      <c r="K932" s="18">
        <f>J932*'Portfolio Details'!$D$5</f>
        <v>1.6909445862742123E-2</v>
      </c>
    </row>
    <row r="933" spans="2:11" x14ac:dyDescent="0.35">
      <c r="B933" t="s">
        <v>5</v>
      </c>
      <c r="C933" s="1">
        <v>45706</v>
      </c>
      <c r="D933">
        <v>71.650000000000006</v>
      </c>
      <c r="E933">
        <v>71.98</v>
      </c>
      <c r="F933">
        <v>72.02</v>
      </c>
      <c r="H933" s="2">
        <f t="shared" si="28"/>
        <v>4.6057222609909854E-3</v>
      </c>
      <c r="I933" s="18">
        <f>H933*'Portfolio Details'!$D$5</f>
        <v>9.2114445219819712E-4</v>
      </c>
      <c r="J933" s="2">
        <f t="shared" si="29"/>
        <v>7.4857485748575092E-2</v>
      </c>
      <c r="K933" s="18">
        <f>J933*'Portfolio Details'!$D$5</f>
        <v>1.4971497149715018E-2</v>
      </c>
    </row>
    <row r="934" spans="2:11" x14ac:dyDescent="0.35">
      <c r="B934" t="s">
        <v>5</v>
      </c>
      <c r="C934" s="1">
        <v>45707</v>
      </c>
      <c r="D934">
        <v>71.98</v>
      </c>
      <c r="E934">
        <v>72.73</v>
      </c>
      <c r="F934">
        <v>72.52</v>
      </c>
      <c r="H934" s="2">
        <f t="shared" si="28"/>
        <v>1.0419560989163745E-2</v>
      </c>
      <c r="I934" s="18">
        <f>H934*'Portfolio Details'!$D$5</f>
        <v>2.0839121978327491E-3</v>
      </c>
      <c r="J934" s="2">
        <f t="shared" si="29"/>
        <v>8.8601892176002339E-2</v>
      </c>
      <c r="K934" s="18">
        <f>J934*'Portfolio Details'!$D$5</f>
        <v>1.7720378435200468E-2</v>
      </c>
    </row>
    <row r="935" spans="2:11" x14ac:dyDescent="0.35">
      <c r="B935" t="s">
        <v>5</v>
      </c>
      <c r="C935" s="1">
        <v>45708</v>
      </c>
      <c r="D935">
        <v>72.73</v>
      </c>
      <c r="E935">
        <v>72.489999999999995</v>
      </c>
      <c r="F935">
        <v>72.52</v>
      </c>
      <c r="H935" s="2">
        <f t="shared" si="28"/>
        <v>-3.2998762546405658E-3</v>
      </c>
      <c r="I935" s="18">
        <f>H935*'Portfolio Details'!$D$5</f>
        <v>-6.5997525092811318E-4</v>
      </c>
      <c r="J935" s="2">
        <f t="shared" si="29"/>
        <v>7.6624346527259135E-2</v>
      </c>
      <c r="K935" s="18">
        <f>J935*'Portfolio Details'!$D$5</f>
        <v>1.5324869305451828E-2</v>
      </c>
    </row>
    <row r="936" spans="2:11" x14ac:dyDescent="0.35">
      <c r="B936" t="s">
        <v>5</v>
      </c>
      <c r="C936" s="1">
        <v>45709</v>
      </c>
      <c r="D936">
        <v>72.489999999999995</v>
      </c>
      <c r="E936">
        <v>72.08</v>
      </c>
      <c r="F936">
        <v>71.959999999999994</v>
      </c>
      <c r="H936" s="2">
        <f t="shared" si="28"/>
        <v>-5.6559525451785886E-3</v>
      </c>
      <c r="I936" s="18">
        <f>H936*'Portfolio Details'!$D$5</f>
        <v>-1.1311905090357177E-3</v>
      </c>
      <c r="J936" s="2">
        <f t="shared" si="29"/>
        <v>6.5956817509612353E-2</v>
      </c>
      <c r="K936" s="18">
        <f>J936*'Portfolio Details'!$D$5</f>
        <v>1.3191363501922472E-2</v>
      </c>
    </row>
    <row r="937" spans="2:11" x14ac:dyDescent="0.35">
      <c r="B937" t="s">
        <v>5</v>
      </c>
      <c r="C937" s="1">
        <v>45712</v>
      </c>
      <c r="D937">
        <v>72.08</v>
      </c>
      <c r="E937">
        <v>72.599999999999994</v>
      </c>
      <c r="F937">
        <v>72.44</v>
      </c>
      <c r="H937" s="2">
        <f t="shared" si="28"/>
        <v>7.2142064372917591E-3</v>
      </c>
      <c r="I937" s="18">
        <f>H937*'Portfolio Details'!$D$5</f>
        <v>1.4428412874583519E-3</v>
      </c>
      <c r="J937" s="2">
        <f t="shared" si="29"/>
        <v>6.8960403381284063E-2</v>
      </c>
      <c r="K937" s="18">
        <f>J937*'Portfolio Details'!$D$5</f>
        <v>1.3792080676256813E-2</v>
      </c>
    </row>
    <row r="938" spans="2:11" x14ac:dyDescent="0.35">
      <c r="B938" t="s">
        <v>5</v>
      </c>
      <c r="C938" s="1">
        <v>45713</v>
      </c>
      <c r="D938">
        <v>72.599999999999994</v>
      </c>
      <c r="E938">
        <v>72.75</v>
      </c>
      <c r="F938">
        <v>72.599999999999994</v>
      </c>
      <c r="H938" s="2">
        <f t="shared" si="28"/>
        <v>2.0661157024794985E-3</v>
      </c>
      <c r="I938" s="18">
        <f>H938*'Portfolio Details'!$D$5</f>
        <v>4.1322314049589974E-4</v>
      </c>
      <c r="J938" s="2">
        <f t="shared" si="29"/>
        <v>7.1270473660911993E-2</v>
      </c>
      <c r="K938" s="18">
        <f>J938*'Portfolio Details'!$D$5</f>
        <v>1.42540947321824E-2</v>
      </c>
    </row>
    <row r="939" spans="2:11" x14ac:dyDescent="0.35">
      <c r="B939" t="s">
        <v>5</v>
      </c>
      <c r="C939" s="1">
        <v>45715</v>
      </c>
      <c r="D939">
        <v>72.75</v>
      </c>
      <c r="E939">
        <v>71.88</v>
      </c>
      <c r="F939">
        <v>71.83</v>
      </c>
      <c r="H939" s="2">
        <f t="shared" si="28"/>
        <v>-1.1958762886598029E-2</v>
      </c>
      <c r="I939" s="18">
        <f>H939*'Portfolio Details'!$D$5</f>
        <v>-2.3917525773196058E-3</v>
      </c>
      <c r="J939" s="2">
        <f t="shared" si="29"/>
        <v>6.1899837494459931E-2</v>
      </c>
      <c r="K939" s="18">
        <f>J939*'Portfolio Details'!$D$5</f>
        <v>1.2379967498891987E-2</v>
      </c>
    </row>
    <row r="940" spans="2:11" x14ac:dyDescent="0.35">
      <c r="B940" t="s">
        <v>5</v>
      </c>
      <c r="C940" s="1">
        <v>45716</v>
      </c>
      <c r="D940">
        <v>71.88</v>
      </c>
      <c r="E940">
        <v>71.099999999999994</v>
      </c>
      <c r="F940">
        <v>71.06</v>
      </c>
      <c r="H940" s="2">
        <f t="shared" si="28"/>
        <v>-1.08514190317196E-2</v>
      </c>
      <c r="I940" s="18">
        <f>H940*'Portfolio Details'!$D$5</f>
        <v>-2.1702838063439203E-3</v>
      </c>
      <c r="J940" s="2">
        <f t="shared" si="29"/>
        <v>5.2086416099437649E-2</v>
      </c>
      <c r="K940" s="18">
        <f>J940*'Portfolio Details'!$D$5</f>
        <v>1.0417283219887531E-2</v>
      </c>
    </row>
    <row r="941" spans="2:11" x14ac:dyDescent="0.35">
      <c r="B941" t="s">
        <v>5</v>
      </c>
      <c r="C941" s="1">
        <v>45719</v>
      </c>
      <c r="D941">
        <v>71.099999999999994</v>
      </c>
      <c r="E941">
        <v>71.36</v>
      </c>
      <c r="F941">
        <v>71.22</v>
      </c>
      <c r="H941" s="2">
        <f t="shared" si="28"/>
        <v>3.6568213783403358E-3</v>
      </c>
      <c r="I941" s="18">
        <f>H941*'Portfolio Details'!$D$5</f>
        <v>7.3136427566806723E-4</v>
      </c>
      <c r="J941" s="2">
        <f t="shared" si="29"/>
        <v>4.7745358090185652E-2</v>
      </c>
      <c r="K941" s="18">
        <f>J941*'Portfolio Details'!$D$5</f>
        <v>9.5490716180371311E-3</v>
      </c>
    </row>
    <row r="942" spans="2:11" x14ac:dyDescent="0.35">
      <c r="B942" t="s">
        <v>5</v>
      </c>
      <c r="C942" s="1">
        <v>45720</v>
      </c>
      <c r="D942">
        <v>71.36</v>
      </c>
      <c r="E942">
        <v>72.42</v>
      </c>
      <c r="F942">
        <v>72.14</v>
      </c>
      <c r="H942" s="2">
        <f t="shared" si="28"/>
        <v>1.4854260089686155E-2</v>
      </c>
      <c r="I942" s="18">
        <f>H942*'Portfolio Details'!$D$5</f>
        <v>2.9708520179372311E-3</v>
      </c>
      <c r="J942" s="2">
        <f t="shared" si="29"/>
        <v>4.4206197679541592E-2</v>
      </c>
      <c r="K942" s="18">
        <f>J942*'Portfolio Details'!$D$5</f>
        <v>8.8412395359083185E-3</v>
      </c>
    </row>
    <row r="943" spans="2:11" x14ac:dyDescent="0.35">
      <c r="B943" t="s">
        <v>5</v>
      </c>
      <c r="C943" s="1">
        <v>45721</v>
      </c>
      <c r="D943">
        <v>72.42</v>
      </c>
      <c r="E943">
        <v>72.27</v>
      </c>
      <c r="F943">
        <v>72.3</v>
      </c>
      <c r="H943" s="2">
        <f t="shared" si="28"/>
        <v>-2.0712510356255542E-3</v>
      </c>
      <c r="I943" s="18">
        <f>H943*'Portfolio Details'!$D$5</f>
        <v>-4.1425020712511086E-4</v>
      </c>
      <c r="J943" s="2">
        <f t="shared" si="29"/>
        <v>2.9241459177764773E-2</v>
      </c>
      <c r="K943" s="18">
        <f>J943*'Portfolio Details'!$D$5</f>
        <v>5.8482918355529552E-3</v>
      </c>
    </row>
    <row r="944" spans="2:11" x14ac:dyDescent="0.35">
      <c r="B944" t="s">
        <v>5</v>
      </c>
      <c r="C944" s="1">
        <v>45722</v>
      </c>
      <c r="D944">
        <v>72.27</v>
      </c>
      <c r="E944">
        <v>71.89</v>
      </c>
      <c r="F944">
        <v>72.14</v>
      </c>
      <c r="H944" s="2">
        <f t="shared" si="28"/>
        <v>-5.2580600525805599E-3</v>
      </c>
      <c r="I944" s="18">
        <f>H944*'Portfolio Details'!$D$5</f>
        <v>-1.051612010516112E-3</v>
      </c>
      <c r="J944" s="2">
        <f t="shared" si="29"/>
        <v>3.1182015953589381E-2</v>
      </c>
      <c r="K944" s="18">
        <f>J944*'Portfolio Details'!$D$5</f>
        <v>6.236403190717877E-3</v>
      </c>
    </row>
    <row r="945" spans="2:11" x14ac:dyDescent="0.35">
      <c r="B945" t="s">
        <v>5</v>
      </c>
      <c r="C945" s="1">
        <v>45723</v>
      </c>
      <c r="D945">
        <v>71.89</v>
      </c>
      <c r="E945">
        <v>72.209999999999994</v>
      </c>
      <c r="F945">
        <v>72.150000000000006</v>
      </c>
      <c r="H945" s="2">
        <f t="shared" si="28"/>
        <v>4.4512449575739854E-3</v>
      </c>
      <c r="I945" s="18">
        <f>H945*'Portfolio Details'!$D$5</f>
        <v>8.9024899151479708E-4</v>
      </c>
      <c r="J945" s="2">
        <f t="shared" si="29"/>
        <v>2.4698449167145364E-2</v>
      </c>
      <c r="K945" s="18">
        <f>J945*'Portfolio Details'!$D$5</f>
        <v>4.9396898334290729E-3</v>
      </c>
    </row>
    <row r="946" spans="2:11" x14ac:dyDescent="0.35">
      <c r="B946" t="s">
        <v>5</v>
      </c>
      <c r="C946" s="1">
        <v>45726</v>
      </c>
      <c r="D946">
        <v>72.209999999999994</v>
      </c>
      <c r="E946">
        <v>72.17</v>
      </c>
      <c r="F946">
        <v>72.17</v>
      </c>
      <c r="H946" s="2">
        <f t="shared" si="28"/>
        <v>-5.5393989752106076E-4</v>
      </c>
      <c r="I946" s="18">
        <f>H946*'Portfolio Details'!$D$5</f>
        <v>-1.1078797950421216E-4</v>
      </c>
      <c r="J946" s="2">
        <f t="shared" si="29"/>
        <v>3.3390410958904049E-2</v>
      </c>
      <c r="K946" s="18">
        <f>J946*'Portfolio Details'!$D$5</f>
        <v>6.6780821917808101E-3</v>
      </c>
    </row>
    <row r="947" spans="2:11" x14ac:dyDescent="0.35">
      <c r="B947" t="s">
        <v>5</v>
      </c>
      <c r="C947" s="1">
        <v>45727</v>
      </c>
      <c r="D947">
        <v>72.17</v>
      </c>
      <c r="E947">
        <v>72.08</v>
      </c>
      <c r="F947">
        <v>71.900000000000006</v>
      </c>
      <c r="H947" s="2">
        <f t="shared" si="28"/>
        <v>-1.2470555632534408E-3</v>
      </c>
      <c r="I947" s="18">
        <f>H947*'Portfolio Details'!$D$5</f>
        <v>-2.4941111265068815E-4</v>
      </c>
      <c r="J947" s="2">
        <f t="shared" si="29"/>
        <v>9.7806343439990062E-3</v>
      </c>
      <c r="K947" s="18">
        <f>J947*'Portfolio Details'!$D$5</f>
        <v>1.9561268687998015E-3</v>
      </c>
    </row>
    <row r="948" spans="2:11" x14ac:dyDescent="0.35">
      <c r="B948" t="s">
        <v>5</v>
      </c>
      <c r="C948" s="1">
        <v>45728</v>
      </c>
      <c r="D948">
        <v>72.08</v>
      </c>
      <c r="E948">
        <v>72.319999999999993</v>
      </c>
      <c r="F948">
        <v>72.260000000000005</v>
      </c>
      <c r="H948" s="2">
        <f t="shared" si="28"/>
        <v>3.3296337402886067E-3</v>
      </c>
      <c r="I948" s="18">
        <f>H948*'Portfolio Details'!$D$5</f>
        <v>6.6592674805772141E-4</v>
      </c>
      <c r="J948" s="2">
        <f t="shared" si="29"/>
        <v>6.4398712025759419E-3</v>
      </c>
      <c r="K948" s="18">
        <f>J948*'Portfolio Details'!$D$5</f>
        <v>1.2879742405151884E-3</v>
      </c>
    </row>
    <row r="949" spans="2:11" x14ac:dyDescent="0.35">
      <c r="B949" t="s">
        <v>5</v>
      </c>
      <c r="C949" s="1">
        <v>45729</v>
      </c>
      <c r="D949">
        <v>72.319999999999993</v>
      </c>
      <c r="E949">
        <v>72.819999999999993</v>
      </c>
      <c r="F949">
        <v>72.77</v>
      </c>
      <c r="H949" s="2">
        <f t="shared" si="28"/>
        <v>6.9137168141593097E-3</v>
      </c>
      <c r="I949" s="18">
        <f>H949*'Portfolio Details'!$D$5</f>
        <v>1.3827433628318621E-3</v>
      </c>
      <c r="J949" s="2">
        <f t="shared" si="29"/>
        <v>9.3653899916128491E-3</v>
      </c>
      <c r="K949" s="18">
        <f>J949*'Portfolio Details'!$D$5</f>
        <v>1.8730779983225699E-3</v>
      </c>
    </row>
    <row r="950" spans="2:11" x14ac:dyDescent="0.35">
      <c r="B950" t="s">
        <v>5</v>
      </c>
      <c r="C950" s="1">
        <v>45733</v>
      </c>
      <c r="D950">
        <v>72.819999999999993</v>
      </c>
      <c r="E950">
        <v>73.53</v>
      </c>
      <c r="F950">
        <v>73.510000000000005</v>
      </c>
      <c r="H950" s="2">
        <f t="shared" si="28"/>
        <v>9.7500686624554245E-3</v>
      </c>
      <c r="I950" s="18">
        <f>H950*'Portfolio Details'!$D$5</f>
        <v>1.9500137324910849E-3</v>
      </c>
      <c r="J950" s="2">
        <f t="shared" si="29"/>
        <v>-4.8262548262547611E-3</v>
      </c>
      <c r="K950" s="18">
        <f>J950*'Portfolio Details'!$D$5</f>
        <v>-9.6525096525095226E-4</v>
      </c>
    </row>
    <row r="951" spans="2:11" x14ac:dyDescent="0.35">
      <c r="B951" t="s">
        <v>5</v>
      </c>
      <c r="C951" s="1">
        <v>45734</v>
      </c>
      <c r="D951">
        <v>73.53</v>
      </c>
      <c r="E951">
        <v>74.13</v>
      </c>
      <c r="F951">
        <v>74.03</v>
      </c>
      <c r="H951" s="2">
        <f t="shared" si="28"/>
        <v>8.1599347205221218E-3</v>
      </c>
      <c r="I951" s="18">
        <f>H951*'Portfolio Details'!$D$5</f>
        <v>1.6319869441044244E-3</v>
      </c>
      <c r="J951" s="2">
        <f t="shared" si="29"/>
        <v>1.3892747985551068E-3</v>
      </c>
      <c r="K951" s="18">
        <f>J951*'Portfolio Details'!$D$5</f>
        <v>2.7785495971102139E-4</v>
      </c>
    </row>
    <row r="952" spans="2:11" x14ac:dyDescent="0.35">
      <c r="B952" t="s">
        <v>5</v>
      </c>
      <c r="C952" s="1">
        <v>45735</v>
      </c>
      <c r="D952">
        <v>74.13</v>
      </c>
      <c r="E952">
        <v>74.25</v>
      </c>
      <c r="F952">
        <v>74.31</v>
      </c>
      <c r="H952" s="2">
        <f t="shared" si="28"/>
        <v>1.6187778227438887E-3</v>
      </c>
      <c r="I952" s="18">
        <f>H952*'Portfolio Details'!$D$5</f>
        <v>3.2375556454877774E-4</v>
      </c>
      <c r="J952" s="2">
        <f t="shared" si="29"/>
        <v>1.1893102000839484E-2</v>
      </c>
      <c r="K952" s="18">
        <f>J952*'Portfolio Details'!$D$5</f>
        <v>2.3786204001678968E-3</v>
      </c>
    </row>
    <row r="953" spans="2:11" x14ac:dyDescent="0.35">
      <c r="B953" t="s">
        <v>5</v>
      </c>
      <c r="C953" s="1">
        <v>45736</v>
      </c>
      <c r="D953">
        <v>74.25</v>
      </c>
      <c r="E953">
        <v>74.489999999999995</v>
      </c>
      <c r="F953">
        <v>74.48</v>
      </c>
      <c r="H953" s="2">
        <f t="shared" si="28"/>
        <v>3.2323232323232531E-3</v>
      </c>
      <c r="I953" s="18">
        <f>H953*'Portfolio Details'!$D$5</f>
        <v>6.4646464646465071E-4</v>
      </c>
      <c r="J953" s="2">
        <f t="shared" si="29"/>
        <v>1.3218310839014702E-2</v>
      </c>
      <c r="K953" s="18">
        <f>J953*'Portfolio Details'!$D$5</f>
        <v>2.6436621678029406E-3</v>
      </c>
    </row>
    <row r="954" spans="2:11" x14ac:dyDescent="0.35">
      <c r="B954" t="s">
        <v>5</v>
      </c>
      <c r="C954" s="1">
        <v>45737</v>
      </c>
      <c r="D954">
        <v>74.489999999999995</v>
      </c>
      <c r="E954">
        <v>73.95</v>
      </c>
      <c r="F954">
        <v>74.06</v>
      </c>
      <c r="H954" s="2">
        <f t="shared" si="28"/>
        <v>-7.2492952074102446E-3</v>
      </c>
      <c r="I954" s="18">
        <f>H954*'Portfolio Details'!$D$5</f>
        <v>-1.4498590414820491E-3</v>
      </c>
      <c r="J954" s="2">
        <f t="shared" si="29"/>
        <v>8.3079479368595166E-3</v>
      </c>
      <c r="K954" s="18">
        <f>J954*'Portfolio Details'!$D$5</f>
        <v>1.6615895873719035E-3</v>
      </c>
    </row>
    <row r="955" spans="2:11" x14ac:dyDescent="0.35">
      <c r="B955" t="s">
        <v>5</v>
      </c>
      <c r="C955" s="1">
        <v>45740</v>
      </c>
      <c r="D955">
        <v>73.95</v>
      </c>
      <c r="E955">
        <v>73</v>
      </c>
      <c r="F955">
        <v>73.19</v>
      </c>
      <c r="H955" s="2">
        <f t="shared" si="28"/>
        <v>-1.2846517917511902E-2</v>
      </c>
      <c r="I955" s="18">
        <f>H955*'Portfolio Details'!$D$5</f>
        <v>-2.5693035835023803E-3</v>
      </c>
      <c r="J955" s="2">
        <f t="shared" si="29"/>
        <v>2.6238660153524052E-2</v>
      </c>
      <c r="K955" s="18">
        <f>J955*'Portfolio Details'!$D$5</f>
        <v>5.2477320307048108E-3</v>
      </c>
    </row>
    <row r="956" spans="2:11" x14ac:dyDescent="0.35">
      <c r="B956" t="s">
        <v>5</v>
      </c>
      <c r="C956" s="1">
        <v>45741</v>
      </c>
      <c r="D956">
        <v>73</v>
      </c>
      <c r="E956">
        <v>73.23</v>
      </c>
      <c r="F956">
        <v>73.040000000000006</v>
      </c>
      <c r="H956" s="2">
        <f t="shared" si="28"/>
        <v>3.1506849315068308E-3</v>
      </c>
      <c r="I956" s="18">
        <f>H956*'Portfolio Details'!$D$5</f>
        <v>6.3013698630136621E-4</v>
      </c>
      <c r="J956" s="2">
        <f t="shared" si="29"/>
        <v>2.9869408168935685E-2</v>
      </c>
      <c r="K956" s="18">
        <f>J956*'Portfolio Details'!$D$5</f>
        <v>5.9738816337871377E-3</v>
      </c>
    </row>
    <row r="957" spans="2:11" x14ac:dyDescent="0.35">
      <c r="B957" t="s">
        <v>5</v>
      </c>
      <c r="C957" s="1">
        <v>45742</v>
      </c>
      <c r="D957">
        <v>73.23</v>
      </c>
      <c r="E957">
        <v>73.25</v>
      </c>
      <c r="F957">
        <v>73.209999999999994</v>
      </c>
      <c r="H957" s="2">
        <f t="shared" si="28"/>
        <v>2.7311211252212253E-4</v>
      </c>
      <c r="I957" s="18">
        <f>H957*'Portfolio Details'!$D$5</f>
        <v>5.4622422504424506E-5</v>
      </c>
      <c r="J957" s="2">
        <f t="shared" si="29"/>
        <v>2.089921627938951E-2</v>
      </c>
      <c r="K957" s="18">
        <f>J957*'Portfolio Details'!$D$5</f>
        <v>4.1798432558779021E-3</v>
      </c>
    </row>
    <row r="958" spans="2:11" x14ac:dyDescent="0.35">
      <c r="B958" t="s">
        <v>5</v>
      </c>
      <c r="C958" s="1">
        <v>45743</v>
      </c>
      <c r="D958">
        <v>73.25</v>
      </c>
      <c r="E958">
        <v>73.8</v>
      </c>
      <c r="F958">
        <v>73.709999999999994</v>
      </c>
      <c r="H958" s="2">
        <f t="shared" si="28"/>
        <v>7.5085324232082584E-3</v>
      </c>
      <c r="I958" s="18">
        <f>H958*'Portfolio Details'!$D$5</f>
        <v>1.5017064846416517E-3</v>
      </c>
      <c r="J958" s="2">
        <f t="shared" si="29"/>
        <v>2.7590012415505516E-2</v>
      </c>
      <c r="K958" s="18">
        <f>J958*'Portfolio Details'!$D$5</f>
        <v>5.5180024831011035E-3</v>
      </c>
    </row>
    <row r="959" spans="2:11" x14ac:dyDescent="0.35">
      <c r="B959" t="s">
        <v>5</v>
      </c>
      <c r="C959" s="1">
        <v>45744</v>
      </c>
      <c r="D959">
        <v>73.8</v>
      </c>
      <c r="E959">
        <v>74.16</v>
      </c>
      <c r="F959">
        <v>74.41</v>
      </c>
      <c r="H959" s="2">
        <f t="shared" si="28"/>
        <v>4.8780487804878092E-3</v>
      </c>
      <c r="I959" s="18">
        <f>H959*'Portfolio Details'!$D$5</f>
        <v>9.7560975609756184E-4</v>
      </c>
      <c r="J959" s="2">
        <f t="shared" si="29"/>
        <v>2.5943396226415061E-2</v>
      </c>
      <c r="K959" s="18">
        <f>J959*'Portfolio Details'!$D$5</f>
        <v>5.1886792452830125E-3</v>
      </c>
    </row>
    <row r="960" spans="2:11" x14ac:dyDescent="0.35">
      <c r="B960" t="s">
        <v>5</v>
      </c>
      <c r="C960" s="1">
        <v>45748</v>
      </c>
      <c r="D960">
        <v>74.16</v>
      </c>
      <c r="E960">
        <v>76.72</v>
      </c>
      <c r="F960">
        <v>76.22</v>
      </c>
      <c r="H960" s="2">
        <f t="shared" si="28"/>
        <v>3.4519956850054045E-2</v>
      </c>
      <c r="I960" s="18">
        <f>H960*'Portfolio Details'!$D$5</f>
        <v>6.9039913700108093E-3</v>
      </c>
      <c r="J960" s="2">
        <f t="shared" si="29"/>
        <v>5.5096418732782926E-3</v>
      </c>
      <c r="K960" s="18">
        <f>J960*'Portfolio Details'!$D$5</f>
        <v>1.1019283746556586E-3</v>
      </c>
    </row>
    <row r="961" spans="2:11" x14ac:dyDescent="0.35">
      <c r="B961" t="s">
        <v>5</v>
      </c>
      <c r="C961" s="1">
        <v>45749</v>
      </c>
      <c r="D961">
        <v>76.72</v>
      </c>
      <c r="E961">
        <v>76.23</v>
      </c>
      <c r="F961">
        <v>76.099999999999994</v>
      </c>
      <c r="H961" s="2">
        <f t="shared" si="28"/>
        <v>-6.3868613138685637E-3</v>
      </c>
      <c r="I961" s="18">
        <f>H961*'Portfolio Details'!$D$5</f>
        <v>-1.2773722627737129E-3</v>
      </c>
      <c r="J961" s="2">
        <f t="shared" si="29"/>
        <v>6.5979381443299623E-3</v>
      </c>
      <c r="K961" s="18">
        <f>J961*'Portfolio Details'!$D$5</f>
        <v>1.3195876288659926E-3</v>
      </c>
    </row>
    <row r="962" spans="2:11" x14ac:dyDescent="0.35">
      <c r="B962" t="s">
        <v>5</v>
      </c>
      <c r="C962" s="1">
        <v>45750</v>
      </c>
      <c r="D962">
        <v>76.23</v>
      </c>
      <c r="E962">
        <v>75.849999999999994</v>
      </c>
      <c r="F962">
        <v>76.17</v>
      </c>
      <c r="H962" s="2">
        <f t="shared" si="28"/>
        <v>-4.9849140758232435E-3</v>
      </c>
      <c r="I962" s="18">
        <f>H962*'Portfolio Details'!$D$5</f>
        <v>-9.9698281516464866E-4</v>
      </c>
      <c r="J962" s="2">
        <f t="shared" si="29"/>
        <v>2.6711185308848195E-2</v>
      </c>
      <c r="K962" s="18">
        <f>J962*'Portfolio Details'!$D$5</f>
        <v>5.3422370617696394E-3</v>
      </c>
    </row>
    <row r="963" spans="2:11" x14ac:dyDescent="0.35">
      <c r="B963" t="s">
        <v>5</v>
      </c>
      <c r="C963" s="1">
        <v>45751</v>
      </c>
      <c r="D963">
        <v>75.849999999999994</v>
      </c>
      <c r="E963">
        <v>74.989999999999995</v>
      </c>
      <c r="F963">
        <v>74.989999999999995</v>
      </c>
      <c r="H963" s="2">
        <f t="shared" ref="H963:H1026" si="30">E963/D963-1</f>
        <v>-1.1338167435728352E-2</v>
      </c>
      <c r="I963" s="18">
        <f>H963*'Portfolio Details'!$D$5</f>
        <v>-2.2676334871456704E-3</v>
      </c>
      <c r="J963" s="2">
        <f t="shared" si="29"/>
        <v>4.3037974683544311E-2</v>
      </c>
      <c r="K963" s="18">
        <f>J963*'Portfolio Details'!$D$5</f>
        <v>8.6075949367088629E-3</v>
      </c>
    </row>
    <row r="964" spans="2:11" x14ac:dyDescent="0.35">
      <c r="B964" t="s">
        <v>5</v>
      </c>
      <c r="C964" s="1">
        <v>45754</v>
      </c>
      <c r="D964">
        <v>74.989999999999995</v>
      </c>
      <c r="E964">
        <v>73.83</v>
      </c>
      <c r="F964">
        <v>73.02</v>
      </c>
      <c r="H964" s="2">
        <f t="shared" si="30"/>
        <v>-1.5468729163888528E-2</v>
      </c>
      <c r="I964" s="18">
        <f>H964*'Portfolio Details'!$D$5</f>
        <v>-3.0937458327777059E-3</v>
      </c>
      <c r="J964" s="2">
        <f t="shared" si="29"/>
        <v>6.2920403587443774E-2</v>
      </c>
      <c r="K964" s="18">
        <f>J964*'Portfolio Details'!$D$5</f>
        <v>1.2584080717488755E-2</v>
      </c>
    </row>
    <row r="965" spans="2:11" x14ac:dyDescent="0.35">
      <c r="B965" t="s">
        <v>5</v>
      </c>
      <c r="C965" s="1">
        <v>45755</v>
      </c>
      <c r="D965">
        <v>73.83</v>
      </c>
      <c r="E965">
        <v>73.680000000000007</v>
      </c>
      <c r="F965">
        <v>73.42</v>
      </c>
      <c r="H965" s="2">
        <f t="shared" si="30"/>
        <v>-2.0316944331570941E-3</v>
      </c>
      <c r="I965" s="18">
        <f>H965*'Portfolio Details'!$D$5</f>
        <v>-4.0633888663141885E-4</v>
      </c>
      <c r="J965" s="2">
        <f t="shared" si="29"/>
        <v>3.5487434410383711E-2</v>
      </c>
      <c r="K965" s="18">
        <f>J965*'Portfolio Details'!$D$5</f>
        <v>7.0974868820767424E-3</v>
      </c>
    </row>
    <row r="966" spans="2:11" x14ac:dyDescent="0.35">
      <c r="B966" t="s">
        <v>5</v>
      </c>
      <c r="C966" s="1">
        <v>45756</v>
      </c>
      <c r="D966">
        <v>73.680000000000007</v>
      </c>
      <c r="E966">
        <v>74.89</v>
      </c>
      <c r="F966">
        <v>74.569999999999993</v>
      </c>
      <c r="H966" s="2">
        <f t="shared" si="30"/>
        <v>1.6422366992399517E-2</v>
      </c>
      <c r="I966" s="18">
        <f>H966*'Portfolio Details'!$D$5</f>
        <v>3.2844733984799036E-3</v>
      </c>
      <c r="J966" s="2">
        <f t="shared" si="29"/>
        <v>3.7636640376366381E-2</v>
      </c>
      <c r="K966" s="18">
        <f>J966*'Portfolio Details'!$D$5</f>
        <v>7.527328075273277E-3</v>
      </c>
    </row>
    <row r="967" spans="2:11" x14ac:dyDescent="0.35">
      <c r="B967" t="s">
        <v>5</v>
      </c>
      <c r="C967" s="1">
        <v>45758</v>
      </c>
      <c r="D967">
        <v>74.89</v>
      </c>
      <c r="E967">
        <v>77.900000000000006</v>
      </c>
      <c r="F967">
        <v>77.95</v>
      </c>
      <c r="H967" s="2">
        <f t="shared" si="30"/>
        <v>4.0192282013620018E-2</v>
      </c>
      <c r="I967" s="18">
        <f>H967*'Portfolio Details'!$D$5</f>
        <v>8.0384564027240046E-3</v>
      </c>
      <c r="J967" s="2">
        <f t="shared" si="29"/>
        <v>4.312143552649883E-2</v>
      </c>
      <c r="K967" s="18">
        <f>J967*'Portfolio Details'!$D$5</f>
        <v>8.6242871052997667E-3</v>
      </c>
    </row>
    <row r="968" spans="2:11" x14ac:dyDescent="0.35">
      <c r="B968" t="s">
        <v>5</v>
      </c>
      <c r="C968" s="1">
        <v>45762</v>
      </c>
      <c r="D968">
        <v>77.900000000000006</v>
      </c>
      <c r="E968">
        <v>77.66</v>
      </c>
      <c r="F968">
        <v>77.8</v>
      </c>
      <c r="H968" s="2">
        <f t="shared" si="30"/>
        <v>-3.080872913992394E-3</v>
      </c>
      <c r="I968" s="18">
        <f>H968*'Portfolio Details'!$D$5</f>
        <v>-6.161745827984789E-4</v>
      </c>
      <c r="J968" s="2">
        <f t="shared" si="29"/>
        <v>2.2434565849605459E-2</v>
      </c>
      <c r="K968" s="18">
        <f>J968*'Portfolio Details'!$D$5</f>
        <v>4.4869131699210923E-3</v>
      </c>
    </row>
    <row r="969" spans="2:11" x14ac:dyDescent="0.35">
      <c r="B969" t="s">
        <v>5</v>
      </c>
      <c r="C969" s="1">
        <v>45763</v>
      </c>
      <c r="D969">
        <v>77.66</v>
      </c>
      <c r="E969">
        <v>79.23</v>
      </c>
      <c r="F969">
        <v>78.959999999999994</v>
      </c>
      <c r="H969" s="2">
        <f t="shared" si="30"/>
        <v>2.0216327581766835E-2</v>
      </c>
      <c r="I969" s="18">
        <f>H969*'Portfolio Details'!$D$5</f>
        <v>4.0432655163533671E-3</v>
      </c>
      <c r="J969" s="2">
        <f t="shared" si="29"/>
        <v>3.7688790356103619E-2</v>
      </c>
      <c r="K969" s="18">
        <f>J969*'Portfolio Details'!$D$5</f>
        <v>7.5377580712207241E-3</v>
      </c>
    </row>
    <row r="970" spans="2:11" x14ac:dyDescent="0.35">
      <c r="B970" t="s">
        <v>5</v>
      </c>
      <c r="C970" s="1">
        <v>45764</v>
      </c>
      <c r="D970">
        <v>79.23</v>
      </c>
      <c r="E970">
        <v>79.53</v>
      </c>
      <c r="F970">
        <v>79.66</v>
      </c>
      <c r="H970" s="2">
        <f t="shared" si="30"/>
        <v>3.7864445285875625E-3</v>
      </c>
      <c r="I970" s="18">
        <f>H970*'Portfolio Details'!$D$5</f>
        <v>7.5728890571751255E-4</v>
      </c>
      <c r="J970" s="2">
        <f t="shared" si="29"/>
        <v>8.0743618201997824E-2</v>
      </c>
      <c r="K970" s="18">
        <f>J970*'Portfolio Details'!$D$5</f>
        <v>1.6148723640399567E-2</v>
      </c>
    </row>
    <row r="971" spans="2:11" x14ac:dyDescent="0.35">
      <c r="B971" t="s">
        <v>5</v>
      </c>
      <c r="C971" s="1">
        <v>45768</v>
      </c>
      <c r="D971">
        <v>79.53</v>
      </c>
      <c r="E971">
        <v>81.069999999999993</v>
      </c>
      <c r="F971">
        <v>80.83</v>
      </c>
      <c r="H971" s="2">
        <f t="shared" si="30"/>
        <v>1.9363762102351245E-2</v>
      </c>
      <c r="I971" s="18">
        <f>H971*'Portfolio Details'!$D$5</f>
        <v>3.872752420470249E-3</v>
      </c>
      <c r="J971" s="2">
        <f t="shared" si="29"/>
        <v>7.7157079646017923E-2</v>
      </c>
      <c r="K971" s="18">
        <f>J971*'Portfolio Details'!$D$5</f>
        <v>1.5431415929203586E-2</v>
      </c>
    </row>
    <row r="972" spans="2:11" x14ac:dyDescent="0.35">
      <c r="B972" t="s">
        <v>5</v>
      </c>
      <c r="C972" s="1">
        <v>45769</v>
      </c>
      <c r="D972">
        <v>81.069999999999993</v>
      </c>
      <c r="E972">
        <v>82.9</v>
      </c>
      <c r="F972">
        <v>83.1</v>
      </c>
      <c r="H972" s="2">
        <f t="shared" si="30"/>
        <v>2.2573084988281922E-2</v>
      </c>
      <c r="I972" s="18">
        <f>H972*'Portfolio Details'!$D$5</f>
        <v>4.5146169976563845E-3</v>
      </c>
      <c r="J972" s="2">
        <f t="shared" si="29"/>
        <v>6.976105465531468E-2</v>
      </c>
      <c r="K972" s="18">
        <f>J972*'Portfolio Details'!$D$5</f>
        <v>1.3952210931062936E-2</v>
      </c>
    </row>
    <row r="973" spans="2:11" x14ac:dyDescent="0.35">
      <c r="B973" t="s">
        <v>5</v>
      </c>
      <c r="C973" s="1">
        <v>45770</v>
      </c>
      <c r="D973">
        <v>82.9</v>
      </c>
      <c r="E973">
        <v>80.39</v>
      </c>
      <c r="F973">
        <v>80.209999999999994</v>
      </c>
      <c r="H973" s="2">
        <f t="shared" si="30"/>
        <v>-3.0277442702050683E-2</v>
      </c>
      <c r="I973" s="18">
        <f>H973*'Portfolio Details'!$D$5</f>
        <v>-6.0554885404101371E-3</v>
      </c>
      <c r="J973" s="2">
        <f t="shared" si="29"/>
        <v>8.1599347205222328E-2</v>
      </c>
      <c r="K973" s="18">
        <f>J973*'Portfolio Details'!$D$5</f>
        <v>1.6319869441044466E-2</v>
      </c>
    </row>
    <row r="974" spans="2:11" x14ac:dyDescent="0.35">
      <c r="B974" t="s">
        <v>5</v>
      </c>
      <c r="C974" s="1">
        <v>45771</v>
      </c>
      <c r="D974">
        <v>80.39</v>
      </c>
      <c r="E974">
        <v>80.510000000000005</v>
      </c>
      <c r="F974">
        <v>80.56</v>
      </c>
      <c r="H974" s="2">
        <f t="shared" si="30"/>
        <v>1.4927229754946314E-3</v>
      </c>
      <c r="I974" s="18">
        <f>H974*'Portfolio Details'!$D$5</f>
        <v>2.9854459509892628E-4</v>
      </c>
      <c r="J974" s="2">
        <f t="shared" si="29"/>
        <v>7.2845002023472327E-2</v>
      </c>
      <c r="K974" s="18">
        <f>J974*'Portfolio Details'!$D$5</f>
        <v>1.4569000404694466E-2</v>
      </c>
    </row>
    <row r="975" spans="2:11" x14ac:dyDescent="0.35">
      <c r="B975" t="s">
        <v>5</v>
      </c>
      <c r="C975" s="1">
        <v>45772</v>
      </c>
      <c r="D975">
        <v>80.510000000000005</v>
      </c>
      <c r="E975">
        <v>80.03</v>
      </c>
      <c r="F975">
        <v>80.209999999999994</v>
      </c>
      <c r="H975" s="2">
        <f t="shared" si="30"/>
        <v>-5.9619922990933327E-3</v>
      </c>
      <c r="I975" s="18">
        <f>H975*'Portfolio Details'!$D$5</f>
        <v>-1.1923984598186665E-3</v>
      </c>
      <c r="J975" s="2">
        <f t="shared" si="29"/>
        <v>7.1111111111111125E-2</v>
      </c>
      <c r="K975" s="18">
        <f>J975*'Portfolio Details'!$D$5</f>
        <v>1.4222222222222226E-2</v>
      </c>
    </row>
    <row r="976" spans="2:11" x14ac:dyDescent="0.35">
      <c r="B976" t="s">
        <v>5</v>
      </c>
      <c r="C976" s="1">
        <v>45775</v>
      </c>
      <c r="D976">
        <v>80.03</v>
      </c>
      <c r="E976">
        <v>79.05</v>
      </c>
      <c r="F976">
        <v>79.44</v>
      </c>
      <c r="H976" s="2">
        <f t="shared" si="30"/>
        <v>-1.2245407972010569E-2</v>
      </c>
      <c r="I976" s="18">
        <f>H976*'Portfolio Details'!$D$5</f>
        <v>-2.449081594402114E-3</v>
      </c>
      <c r="J976" s="2">
        <f t="shared" si="29"/>
        <v>6.766008860249717E-2</v>
      </c>
      <c r="K976" s="18">
        <f>J976*'Portfolio Details'!$D$5</f>
        <v>1.3532017720499435E-2</v>
      </c>
    </row>
    <row r="977" spans="2:11" x14ac:dyDescent="0.35">
      <c r="B977" t="s">
        <v>5</v>
      </c>
      <c r="C977" s="1">
        <v>45776</v>
      </c>
      <c r="D977">
        <v>79.05</v>
      </c>
      <c r="E977">
        <v>80.040000000000006</v>
      </c>
      <c r="F977">
        <v>80.03</v>
      </c>
      <c r="H977" s="2">
        <f t="shared" si="30"/>
        <v>1.2523719165085545E-2</v>
      </c>
      <c r="I977" s="18">
        <f>H977*'Portfolio Details'!$D$5</f>
        <v>2.5047438330171091E-3</v>
      </c>
      <c r="J977" s="2">
        <f t="shared" si="29"/>
        <v>9.6281271129141199E-2</v>
      </c>
      <c r="K977" s="18">
        <f>J977*'Portfolio Details'!$D$5</f>
        <v>1.9256254225828242E-2</v>
      </c>
    </row>
    <row r="978" spans="2:11" x14ac:dyDescent="0.35">
      <c r="B978" t="s">
        <v>5</v>
      </c>
      <c r="C978" s="1">
        <v>45777</v>
      </c>
      <c r="D978">
        <v>80.040000000000006</v>
      </c>
      <c r="E978">
        <v>79.09</v>
      </c>
      <c r="F978">
        <v>79.63</v>
      </c>
      <c r="H978" s="2">
        <f t="shared" si="30"/>
        <v>-1.1869065467266404E-2</v>
      </c>
      <c r="I978" s="18">
        <f>H978*'Portfolio Details'!$D$5</f>
        <v>-2.3738130934532809E-3</v>
      </c>
      <c r="J978" s="2">
        <f t="shared" si="29"/>
        <v>0.10287671232876727</v>
      </c>
      <c r="K978" s="18">
        <f>J978*'Portfolio Details'!$D$5</f>
        <v>2.0575342465753457E-2</v>
      </c>
    </row>
    <row r="979" spans="2:11" x14ac:dyDescent="0.35">
      <c r="B979" t="s">
        <v>5</v>
      </c>
      <c r="C979" s="1">
        <v>45779</v>
      </c>
      <c r="D979">
        <v>79.09</v>
      </c>
      <c r="E979">
        <v>78.91</v>
      </c>
      <c r="F979">
        <v>78.27</v>
      </c>
      <c r="H979" s="2">
        <f t="shared" si="30"/>
        <v>-2.2758882286003645E-3</v>
      </c>
      <c r="I979" s="18">
        <f>H979*'Portfolio Details'!$D$5</f>
        <v>-4.5517764572007292E-4</v>
      </c>
      <c r="J979" s="2">
        <f t="shared" si="29"/>
        <v>9.2858118257544753E-2</v>
      </c>
      <c r="K979" s="18">
        <f>J979*'Portfolio Details'!$D$5</f>
        <v>1.857162365150895E-2</v>
      </c>
    </row>
    <row r="980" spans="2:11" x14ac:dyDescent="0.35">
      <c r="B980" t="s">
        <v>5</v>
      </c>
      <c r="C980" s="1">
        <v>45782</v>
      </c>
      <c r="D980">
        <v>78.91</v>
      </c>
      <c r="E980">
        <v>79.58</v>
      </c>
      <c r="F980">
        <v>79.17</v>
      </c>
      <c r="H980" s="2">
        <f t="shared" si="30"/>
        <v>8.4906855911799362E-3</v>
      </c>
      <c r="I980" s="18">
        <f>H980*'Portfolio Details'!$D$5</f>
        <v>1.6981371182359874E-3</v>
      </c>
      <c r="J980" s="2">
        <f t="shared" si="29"/>
        <v>9.25597269624574E-2</v>
      </c>
      <c r="K980" s="18">
        <f>J980*'Portfolio Details'!$D$5</f>
        <v>1.8511945392491482E-2</v>
      </c>
    </row>
    <row r="981" spans="2:11" x14ac:dyDescent="0.35">
      <c r="B981" t="s">
        <v>5</v>
      </c>
      <c r="C981" s="1">
        <v>45783</v>
      </c>
      <c r="D981">
        <v>79.58</v>
      </c>
      <c r="E981">
        <v>82.13</v>
      </c>
      <c r="F981">
        <v>81.489999999999995</v>
      </c>
      <c r="H981" s="2">
        <f t="shared" si="30"/>
        <v>3.2043226941442571E-2</v>
      </c>
      <c r="I981" s="18">
        <f>H981*'Portfolio Details'!$D$5</f>
        <v>6.4086453882885143E-3</v>
      </c>
      <c r="J981" s="2">
        <f t="shared" si="29"/>
        <v>8.4417344173441711E-2</v>
      </c>
      <c r="K981" s="18">
        <f>J981*'Portfolio Details'!$D$5</f>
        <v>1.6883468834688341E-2</v>
      </c>
    </row>
    <row r="982" spans="2:11" x14ac:dyDescent="0.35">
      <c r="B982" t="s">
        <v>5</v>
      </c>
      <c r="C982" s="1">
        <v>45784</v>
      </c>
      <c r="D982">
        <v>82.13</v>
      </c>
      <c r="E982">
        <v>81.28</v>
      </c>
      <c r="F982">
        <v>81.510000000000005</v>
      </c>
      <c r="H982" s="2">
        <f t="shared" si="30"/>
        <v>-1.0349446000243456E-2</v>
      </c>
      <c r="I982" s="18">
        <f>H982*'Portfolio Details'!$D$5</f>
        <v>-2.0698892000486913E-3</v>
      </c>
      <c r="J982" s="2">
        <f t="shared" si="29"/>
        <v>6.5938511326860905E-2</v>
      </c>
      <c r="K982" s="18">
        <f>J982*'Portfolio Details'!$D$5</f>
        <v>1.3187702265372182E-2</v>
      </c>
    </row>
    <row r="983" spans="2:11" x14ac:dyDescent="0.35">
      <c r="B983" t="s">
        <v>5</v>
      </c>
      <c r="C983" s="1">
        <v>45785</v>
      </c>
      <c r="D983">
        <v>81.28</v>
      </c>
      <c r="E983">
        <v>80.94</v>
      </c>
      <c r="F983">
        <v>80.81</v>
      </c>
      <c r="H983" s="2">
        <f t="shared" si="30"/>
        <v>-4.1830708661417804E-3</v>
      </c>
      <c r="I983" s="18">
        <f>H983*'Portfolio Details'!$D$5</f>
        <v>-8.3661417322835609E-4</v>
      </c>
      <c r="J983" s="2">
        <f t="shared" si="29"/>
        <v>3.0891553701772656E-2</v>
      </c>
      <c r="K983" s="18">
        <f>J983*'Portfolio Details'!$D$5</f>
        <v>6.1783107403545314E-3</v>
      </c>
    </row>
    <row r="984" spans="2:11" x14ac:dyDescent="0.35">
      <c r="B984" t="s">
        <v>5</v>
      </c>
      <c r="C984" s="1">
        <v>45786</v>
      </c>
      <c r="D984">
        <v>80.94</v>
      </c>
      <c r="E984">
        <v>80.8</v>
      </c>
      <c r="F984">
        <v>80.75</v>
      </c>
      <c r="H984" s="2">
        <f t="shared" si="30"/>
        <v>-1.7296763034346796E-3</v>
      </c>
      <c r="I984" s="18">
        <f>H984*'Portfolio Details'!$D$5</f>
        <v>-3.4593526068693592E-4</v>
      </c>
      <c r="J984" s="2">
        <f t="shared" si="29"/>
        <v>3.5156762429489508E-2</v>
      </c>
      <c r="K984" s="18">
        <f>J984*'Portfolio Details'!$D$5</f>
        <v>7.031352485897902E-3</v>
      </c>
    </row>
    <row r="985" spans="2:11" x14ac:dyDescent="0.35">
      <c r="B985" t="s">
        <v>5</v>
      </c>
      <c r="C985" s="1">
        <v>45789</v>
      </c>
      <c r="D985">
        <v>80.8</v>
      </c>
      <c r="E985">
        <v>77.98</v>
      </c>
      <c r="F985">
        <v>78.53</v>
      </c>
      <c r="H985" s="2">
        <f t="shared" si="30"/>
        <v>-3.4900990099009821E-2</v>
      </c>
      <c r="I985" s="18">
        <f>H985*'Portfolio Details'!$D$5</f>
        <v>-6.9801980198019647E-3</v>
      </c>
      <c r="J985" s="2">
        <f t="shared" si="29"/>
        <v>4.0342781806196548E-2</v>
      </c>
      <c r="K985" s="18">
        <f>J985*'Portfolio Details'!$D$5</f>
        <v>8.0685563612393103E-3</v>
      </c>
    </row>
    <row r="986" spans="2:11" x14ac:dyDescent="0.35">
      <c r="B986" t="s">
        <v>5</v>
      </c>
      <c r="C986" s="1">
        <v>45790</v>
      </c>
      <c r="D986">
        <v>77.98</v>
      </c>
      <c r="E986">
        <v>79.069999999999993</v>
      </c>
      <c r="F986">
        <v>78.72</v>
      </c>
      <c r="H986" s="2">
        <f t="shared" si="30"/>
        <v>1.3977943062323472E-2</v>
      </c>
      <c r="I986" s="18">
        <f>H986*'Portfolio Details'!$D$5</f>
        <v>2.7955886124646947E-3</v>
      </c>
      <c r="J986" s="2">
        <f t="shared" ref="J986:J1049" si="31">(INDEX(E963:E2461,MATCH(EDATE(C963,1),C963:C2461,1))/E963)-1</f>
        <v>5.2273636484864605E-2</v>
      </c>
      <c r="K986" s="18">
        <f>J986*'Portfolio Details'!$D$5</f>
        <v>1.0454727296972922E-2</v>
      </c>
    </row>
    <row r="987" spans="2:11" x14ac:dyDescent="0.35">
      <c r="B987" t="s">
        <v>5</v>
      </c>
      <c r="C987" s="1">
        <v>45791</v>
      </c>
      <c r="D987">
        <v>79.069999999999993</v>
      </c>
      <c r="E987">
        <v>78.58</v>
      </c>
      <c r="F987">
        <v>78.41</v>
      </c>
      <c r="H987" s="2">
        <f t="shared" si="30"/>
        <v>-6.1970405969393738E-3</v>
      </c>
      <c r="I987" s="18">
        <f>H987*'Portfolio Details'!$D$5</f>
        <v>-1.2394081193878748E-3</v>
      </c>
      <c r="J987" s="2">
        <f t="shared" si="31"/>
        <v>0.10090749018014367</v>
      </c>
      <c r="K987" s="18">
        <f>J987*'Portfolio Details'!$D$5</f>
        <v>2.0181498036028735E-2</v>
      </c>
    </row>
    <row r="988" spans="2:11" x14ac:dyDescent="0.35">
      <c r="B988" t="s">
        <v>5</v>
      </c>
      <c r="C988" s="1">
        <v>45792</v>
      </c>
      <c r="D988">
        <v>78.58</v>
      </c>
      <c r="E988">
        <v>77.040000000000006</v>
      </c>
      <c r="F988">
        <v>76.83</v>
      </c>
      <c r="H988" s="2">
        <f t="shared" si="30"/>
        <v>-1.9597862051412451E-2</v>
      </c>
      <c r="I988" s="18">
        <f>H988*'Portfolio Details'!$D$5</f>
        <v>-3.9195724102824908E-3</v>
      </c>
      <c r="J988" s="2">
        <f t="shared" si="31"/>
        <v>9.8534201954397327E-2</v>
      </c>
      <c r="K988" s="18">
        <f>J988*'Portfolio Details'!$D$5</f>
        <v>1.9706840390879467E-2</v>
      </c>
    </row>
    <row r="989" spans="2:11" x14ac:dyDescent="0.35">
      <c r="B989" t="s">
        <v>5</v>
      </c>
      <c r="C989" s="1">
        <v>45793</v>
      </c>
      <c r="D989">
        <v>77.040000000000006</v>
      </c>
      <c r="E989">
        <v>77.78</v>
      </c>
      <c r="F989">
        <v>77.97</v>
      </c>
      <c r="H989" s="2">
        <f t="shared" si="30"/>
        <v>9.605399792315561E-3</v>
      </c>
      <c r="I989" s="18">
        <f>H989*'Portfolio Details'!$D$5</f>
        <v>1.9210799584631123E-3</v>
      </c>
      <c r="J989" s="2">
        <f t="shared" si="31"/>
        <v>7.8915743089865042E-2</v>
      </c>
      <c r="K989" s="18">
        <f>J989*'Portfolio Details'!$D$5</f>
        <v>1.578314861797301E-2</v>
      </c>
    </row>
    <row r="990" spans="2:11" x14ac:dyDescent="0.35">
      <c r="B990" t="s">
        <v>5</v>
      </c>
      <c r="C990" s="1">
        <v>45796</v>
      </c>
      <c r="D990">
        <v>77.78</v>
      </c>
      <c r="E990">
        <v>78.319999999999993</v>
      </c>
      <c r="F990">
        <v>78.13</v>
      </c>
      <c r="H990" s="2">
        <f t="shared" si="30"/>
        <v>6.942658781177613E-3</v>
      </c>
      <c r="I990" s="18">
        <f>H990*'Portfolio Details'!$D$5</f>
        <v>1.3885317562355227E-3</v>
      </c>
      <c r="J990" s="2">
        <f t="shared" si="31"/>
        <v>3.7227214377406836E-2</v>
      </c>
      <c r="K990" s="18">
        <f>J990*'Portfolio Details'!$D$5</f>
        <v>7.445442875481368E-3</v>
      </c>
    </row>
    <row r="991" spans="2:11" x14ac:dyDescent="0.35">
      <c r="B991" t="s">
        <v>5</v>
      </c>
      <c r="C991" s="1">
        <v>45797</v>
      </c>
      <c r="D991">
        <v>78.319999999999993</v>
      </c>
      <c r="E991">
        <v>78.19</v>
      </c>
      <c r="F991">
        <v>77.94</v>
      </c>
      <c r="H991" s="2">
        <f t="shared" si="30"/>
        <v>-1.6598569969356047E-3</v>
      </c>
      <c r="I991" s="18">
        <f>H991*'Portfolio Details'!$D$5</f>
        <v>-3.3197139938712095E-4</v>
      </c>
      <c r="J991" s="2">
        <f t="shared" si="31"/>
        <v>-7.9835178985319111E-3</v>
      </c>
      <c r="K991" s="18">
        <f>J991*'Portfolio Details'!$D$5</f>
        <v>-1.5967035797063824E-3</v>
      </c>
    </row>
    <row r="992" spans="2:11" x14ac:dyDescent="0.35">
      <c r="B992" t="s">
        <v>5</v>
      </c>
      <c r="C992" s="1">
        <v>45798</v>
      </c>
      <c r="D992">
        <v>78.19</v>
      </c>
      <c r="E992">
        <v>79.5</v>
      </c>
      <c r="F992">
        <v>79.510000000000005</v>
      </c>
      <c r="H992" s="2">
        <f t="shared" si="30"/>
        <v>1.6754060621562816E-2</v>
      </c>
      <c r="I992" s="18">
        <f>H992*'Portfolio Details'!$D$5</f>
        <v>3.3508121243125636E-3</v>
      </c>
      <c r="J992" s="2">
        <f t="shared" si="31"/>
        <v>-1.830114855484033E-2</v>
      </c>
      <c r="K992" s="18">
        <f>J992*'Portfolio Details'!$D$5</f>
        <v>-3.6602297109680662E-3</v>
      </c>
    </row>
    <row r="993" spans="2:11" x14ac:dyDescent="0.35">
      <c r="B993" t="s">
        <v>5</v>
      </c>
      <c r="C993" s="1">
        <v>45799</v>
      </c>
      <c r="D993">
        <v>79.5</v>
      </c>
      <c r="E993">
        <v>79.81</v>
      </c>
      <c r="F993">
        <v>79.989999999999995</v>
      </c>
      <c r="H993" s="2">
        <f t="shared" si="30"/>
        <v>3.8993710691823669E-3</v>
      </c>
      <c r="I993" s="18">
        <f>H993*'Portfolio Details'!$D$5</f>
        <v>7.7987421383647344E-4</v>
      </c>
      <c r="J993" s="2">
        <f t="shared" si="31"/>
        <v>-2.2004275116308314E-2</v>
      </c>
      <c r="K993" s="18">
        <f>J993*'Portfolio Details'!$D$5</f>
        <v>-4.400855023261663E-3</v>
      </c>
    </row>
    <row r="994" spans="2:11" x14ac:dyDescent="0.35">
      <c r="B994" t="s">
        <v>5</v>
      </c>
      <c r="C994" s="1">
        <v>45800</v>
      </c>
      <c r="D994">
        <v>79.81</v>
      </c>
      <c r="E994">
        <v>79.510000000000005</v>
      </c>
      <c r="F994">
        <v>79.63</v>
      </c>
      <c r="H994" s="2">
        <f t="shared" si="30"/>
        <v>-3.7589274527001226E-3</v>
      </c>
      <c r="I994" s="18">
        <f>H994*'Portfolio Details'!$D$5</f>
        <v>-7.5178549054002455E-4</v>
      </c>
      <c r="J994" s="2">
        <f t="shared" si="31"/>
        <v>-1.9365980017268969E-2</v>
      </c>
      <c r="K994" s="18">
        <f>J994*'Portfolio Details'!$D$5</f>
        <v>-3.8731960034537939E-3</v>
      </c>
    </row>
    <row r="995" spans="2:11" x14ac:dyDescent="0.35">
      <c r="B995" t="s">
        <v>5</v>
      </c>
      <c r="C995" s="1">
        <v>45803</v>
      </c>
      <c r="D995">
        <v>79.510000000000005</v>
      </c>
      <c r="E995">
        <v>79.77</v>
      </c>
      <c r="F995">
        <v>79.739999999999995</v>
      </c>
      <c r="H995" s="2">
        <f t="shared" si="30"/>
        <v>3.2700289271787586E-3</v>
      </c>
      <c r="I995" s="18">
        <f>H995*'Portfolio Details'!$D$5</f>
        <v>6.5400578543575174E-4</v>
      </c>
      <c r="J995" s="2">
        <f t="shared" si="31"/>
        <v>-3.7273823884197865E-2</v>
      </c>
      <c r="K995" s="18">
        <f>J995*'Portfolio Details'!$D$5</f>
        <v>-7.4547647768395736E-3</v>
      </c>
    </row>
    <row r="996" spans="2:11" x14ac:dyDescent="0.35">
      <c r="B996" t="s">
        <v>5</v>
      </c>
      <c r="C996" s="1">
        <v>45804</v>
      </c>
      <c r="D996">
        <v>79.77</v>
      </c>
      <c r="E996">
        <v>79.56</v>
      </c>
      <c r="F996">
        <v>79.819999999999993</v>
      </c>
      <c r="H996" s="2">
        <f t="shared" si="30"/>
        <v>-2.6325686348250832E-3</v>
      </c>
      <c r="I996" s="18">
        <f>H996*'Portfolio Details'!$D$5</f>
        <v>-5.2651372696501666E-4</v>
      </c>
      <c r="J996" s="2">
        <f t="shared" si="31"/>
        <v>-1.0946635153626039E-2</v>
      </c>
      <c r="K996" s="18">
        <f>J996*'Portfolio Details'!$D$5</f>
        <v>-2.189327030725208E-3</v>
      </c>
    </row>
    <row r="997" spans="2:11" x14ac:dyDescent="0.35">
      <c r="B997" t="s">
        <v>5</v>
      </c>
      <c r="C997" s="1">
        <v>45805</v>
      </c>
      <c r="D997">
        <v>79.56</v>
      </c>
      <c r="E997">
        <v>80.06</v>
      </c>
      <c r="F997">
        <v>79.88</v>
      </c>
      <c r="H997" s="2">
        <f t="shared" si="30"/>
        <v>6.2845651080944975E-3</v>
      </c>
      <c r="I997" s="18">
        <f>H997*'Portfolio Details'!$D$5</f>
        <v>1.2569130216188995E-3</v>
      </c>
      <c r="J997" s="2">
        <f t="shared" si="31"/>
        <v>-1.2420817289777619E-2</v>
      </c>
      <c r="K997" s="18">
        <f>J997*'Portfolio Details'!$D$5</f>
        <v>-2.4841634579555239E-3</v>
      </c>
    </row>
    <row r="998" spans="2:11" x14ac:dyDescent="0.35">
      <c r="B998" t="s">
        <v>5</v>
      </c>
      <c r="C998" s="1">
        <v>45806</v>
      </c>
      <c r="D998">
        <v>80.06</v>
      </c>
      <c r="E998">
        <v>79.099999999999994</v>
      </c>
      <c r="F998">
        <v>79.09</v>
      </c>
      <c r="H998" s="2">
        <f t="shared" si="30"/>
        <v>-1.1991006744941357E-2</v>
      </c>
      <c r="I998" s="18">
        <f>H998*'Portfolio Details'!$D$5</f>
        <v>-2.3982013489882714E-3</v>
      </c>
      <c r="J998" s="2">
        <f t="shared" si="31"/>
        <v>-6.4975634137197646E-3</v>
      </c>
      <c r="K998" s="18">
        <f>J998*'Portfolio Details'!$D$5</f>
        <v>-1.299512682743953E-3</v>
      </c>
    </row>
    <row r="999" spans="2:11" x14ac:dyDescent="0.35">
      <c r="B999" t="s">
        <v>5</v>
      </c>
      <c r="C999" s="1">
        <v>45807</v>
      </c>
      <c r="D999">
        <v>79.099999999999994</v>
      </c>
      <c r="E999">
        <v>79.489999999999995</v>
      </c>
      <c r="F999">
        <v>79.41</v>
      </c>
      <c r="H999" s="2">
        <f t="shared" si="30"/>
        <v>4.9304677623260851E-3</v>
      </c>
      <c r="I999" s="18">
        <f>H999*'Portfolio Details'!$D$5</f>
        <v>9.8609355246521697E-4</v>
      </c>
      <c r="J999" s="2">
        <f t="shared" si="31"/>
        <v>1.277672359266302E-2</v>
      </c>
      <c r="K999" s="18">
        <f>J999*'Portfolio Details'!$D$5</f>
        <v>2.5553447185326043E-3</v>
      </c>
    </row>
    <row r="1000" spans="2:11" x14ac:dyDescent="0.35">
      <c r="B1000" t="s">
        <v>5</v>
      </c>
      <c r="C1000" s="1">
        <v>45810</v>
      </c>
      <c r="D1000">
        <v>79.489999999999995</v>
      </c>
      <c r="E1000">
        <v>80.52</v>
      </c>
      <c r="F1000">
        <v>80.22</v>
      </c>
      <c r="H1000" s="2">
        <f t="shared" si="30"/>
        <v>1.2957604730154726E-2</v>
      </c>
      <c r="I1000" s="18">
        <f>H1000*'Portfolio Details'!$D$5</f>
        <v>2.5915209460309454E-3</v>
      </c>
      <c r="J1000" s="2">
        <f t="shared" si="31"/>
        <v>-1.1744127936032078E-2</v>
      </c>
      <c r="K1000" s="18">
        <f>J1000*'Portfolio Details'!$D$5</f>
        <v>-2.348825587206416E-3</v>
      </c>
    </row>
    <row r="1001" spans="2:11" x14ac:dyDescent="0.35">
      <c r="B1001" t="s">
        <v>5</v>
      </c>
      <c r="C1001" s="1">
        <v>45811</v>
      </c>
      <c r="D1001">
        <v>80.52</v>
      </c>
      <c r="E1001">
        <v>80.97</v>
      </c>
      <c r="F1001">
        <v>80.98</v>
      </c>
      <c r="H1001" s="2">
        <f t="shared" si="30"/>
        <v>5.5886736214605381E-3</v>
      </c>
      <c r="I1001" s="18">
        <f>H1001*'Portfolio Details'!$D$5</f>
        <v>1.1177347242921076E-3</v>
      </c>
      <c r="J1001" s="2">
        <f t="shared" si="31"/>
        <v>5.0575293968895263E-3</v>
      </c>
      <c r="K1001" s="18">
        <f>J1001*'Portfolio Details'!$D$5</f>
        <v>1.0115058793779053E-3</v>
      </c>
    </row>
    <row r="1002" spans="2:11" x14ac:dyDescent="0.35">
      <c r="B1002" t="s">
        <v>5</v>
      </c>
      <c r="C1002" s="1">
        <v>45812</v>
      </c>
      <c r="D1002">
        <v>80.97</v>
      </c>
      <c r="E1002">
        <v>81.31</v>
      </c>
      <c r="F1002">
        <v>81.19</v>
      </c>
      <c r="H1002" s="2">
        <f t="shared" si="30"/>
        <v>4.1990860812646247E-3</v>
      </c>
      <c r="I1002" s="18">
        <f>H1002*'Portfolio Details'!$D$5</f>
        <v>8.3981721625292494E-4</v>
      </c>
      <c r="J1002" s="2">
        <f t="shared" si="31"/>
        <v>2.0402990748954464E-2</v>
      </c>
      <c r="K1002" s="18">
        <f>J1002*'Portfolio Details'!$D$5</f>
        <v>4.0805981497908927E-3</v>
      </c>
    </row>
    <row r="1003" spans="2:11" x14ac:dyDescent="0.35">
      <c r="B1003" t="s">
        <v>5</v>
      </c>
      <c r="C1003" s="1">
        <v>45813</v>
      </c>
      <c r="D1003">
        <v>81.31</v>
      </c>
      <c r="E1003">
        <v>81.73</v>
      </c>
      <c r="F1003">
        <v>81.489999999999995</v>
      </c>
      <c r="H1003" s="2">
        <f t="shared" si="30"/>
        <v>5.1654163079573046E-3</v>
      </c>
      <c r="I1003" s="18">
        <f>H1003*'Portfolio Details'!$D$5</f>
        <v>1.0330832615914609E-3</v>
      </c>
      <c r="J1003" s="2">
        <f t="shared" si="31"/>
        <v>2.7016838401608512E-2</v>
      </c>
      <c r="K1003" s="18">
        <f>J1003*'Portfolio Details'!$D$5</f>
        <v>5.4033676803217027E-3</v>
      </c>
    </row>
    <row r="1004" spans="2:11" x14ac:dyDescent="0.35">
      <c r="B1004" t="s">
        <v>5</v>
      </c>
      <c r="C1004" s="1">
        <v>45814</v>
      </c>
      <c r="D1004">
        <v>81.73</v>
      </c>
      <c r="E1004">
        <v>81.23</v>
      </c>
      <c r="F1004">
        <v>81.36</v>
      </c>
      <c r="H1004" s="2">
        <f t="shared" si="30"/>
        <v>-6.1177046372201671E-3</v>
      </c>
      <c r="I1004" s="18">
        <f>H1004*'Portfolio Details'!$D$5</f>
        <v>-1.2235409274440334E-3</v>
      </c>
      <c r="J1004" s="2">
        <f t="shared" si="31"/>
        <v>-1.0958236941434163E-2</v>
      </c>
      <c r="K1004" s="18">
        <f>J1004*'Portfolio Details'!$D$5</f>
        <v>-2.1916473882868325E-3</v>
      </c>
    </row>
    <row r="1005" spans="2:11" x14ac:dyDescent="0.35">
      <c r="B1005" t="s">
        <v>5</v>
      </c>
      <c r="C1005" s="1">
        <v>45817</v>
      </c>
      <c r="D1005">
        <v>81.23</v>
      </c>
      <c r="E1005">
        <v>80.48</v>
      </c>
      <c r="F1005">
        <v>80.31</v>
      </c>
      <c r="H1005" s="2">
        <f t="shared" si="30"/>
        <v>-9.2330419795642049E-3</v>
      </c>
      <c r="I1005" s="18">
        <f>H1005*'Portfolio Details'!$D$5</f>
        <v>-1.8466083959128412E-3</v>
      </c>
      <c r="J1005" s="2">
        <f t="shared" si="31"/>
        <v>-6.1515748031493178E-4</v>
      </c>
      <c r="K1005" s="18">
        <f>J1005*'Portfolio Details'!$D$5</f>
        <v>-1.2303149606298635E-4</v>
      </c>
    </row>
    <row r="1006" spans="2:11" x14ac:dyDescent="0.35">
      <c r="B1006" t="s">
        <v>5</v>
      </c>
      <c r="C1006" s="1">
        <v>45818</v>
      </c>
      <c r="D1006">
        <v>80.48</v>
      </c>
      <c r="E1006">
        <v>80.61</v>
      </c>
      <c r="F1006">
        <v>80.39</v>
      </c>
      <c r="H1006" s="2">
        <f t="shared" si="30"/>
        <v>1.615308151093453E-3</v>
      </c>
      <c r="I1006" s="18">
        <f>H1006*'Portfolio Details'!$D$5</f>
        <v>3.2306163021869063E-4</v>
      </c>
      <c r="J1006" s="2">
        <f t="shared" si="31"/>
        <v>3.582900914257614E-3</v>
      </c>
      <c r="K1006" s="18">
        <f>J1006*'Portfolio Details'!$D$5</f>
        <v>7.1658018285152285E-4</v>
      </c>
    </row>
    <row r="1007" spans="2:11" x14ac:dyDescent="0.35">
      <c r="B1007" t="s">
        <v>5</v>
      </c>
      <c r="C1007" s="1">
        <v>45819</v>
      </c>
      <c r="D1007">
        <v>80.61</v>
      </c>
      <c r="E1007">
        <v>80.760000000000005</v>
      </c>
      <c r="F1007">
        <v>80.78</v>
      </c>
      <c r="H1007" s="2">
        <f t="shared" si="30"/>
        <v>1.8608113137328353E-3</v>
      </c>
      <c r="I1007" s="18">
        <f>H1007*'Portfolio Details'!$D$5</f>
        <v>3.7216226274656706E-4</v>
      </c>
      <c r="J1007" s="2">
        <f t="shared" si="31"/>
        <v>-3.9603960396038529E-3</v>
      </c>
      <c r="K1007" s="18">
        <f>J1007*'Portfolio Details'!$D$5</f>
        <v>-7.9207920792077066E-4</v>
      </c>
    </row>
    <row r="1008" spans="2:11" x14ac:dyDescent="0.35">
      <c r="B1008" t="s">
        <v>5</v>
      </c>
      <c r="C1008" s="1">
        <v>45820</v>
      </c>
      <c r="D1008">
        <v>80.760000000000005</v>
      </c>
      <c r="E1008">
        <v>81.39</v>
      </c>
      <c r="F1008">
        <v>81.37</v>
      </c>
      <c r="H1008" s="2">
        <f t="shared" si="30"/>
        <v>7.8008915304605964E-3</v>
      </c>
      <c r="I1008" s="18">
        <f>H1008*'Portfolio Details'!$D$5</f>
        <v>1.5601783060921193E-3</v>
      </c>
      <c r="J1008" s="2">
        <f t="shared" si="31"/>
        <v>4.372916132341631E-2</v>
      </c>
      <c r="K1008" s="18">
        <f>J1008*'Portfolio Details'!$D$5</f>
        <v>8.7458322646832617E-3</v>
      </c>
    </row>
    <row r="1009" spans="2:11" x14ac:dyDescent="0.35">
      <c r="B1009" t="s">
        <v>5</v>
      </c>
      <c r="C1009" s="1">
        <v>45821</v>
      </c>
      <c r="D1009">
        <v>81.39</v>
      </c>
      <c r="E1009">
        <v>83.13</v>
      </c>
      <c r="F1009">
        <v>83.09</v>
      </c>
      <c r="H1009" s="2">
        <f t="shared" si="30"/>
        <v>2.1378547733136744E-2</v>
      </c>
      <c r="I1009" s="18">
        <f>H1009*'Portfolio Details'!$D$5</f>
        <v>4.2757095466273492E-3</v>
      </c>
      <c r="J1009" s="2">
        <f t="shared" si="31"/>
        <v>5.1346907803212272E-2</v>
      </c>
      <c r="K1009" s="18">
        <f>J1009*'Portfolio Details'!$D$5</f>
        <v>1.0269381560642455E-2</v>
      </c>
    </row>
    <row r="1010" spans="2:11" x14ac:dyDescent="0.35">
      <c r="B1010" t="s">
        <v>5</v>
      </c>
      <c r="C1010" s="1">
        <v>45824</v>
      </c>
      <c r="D1010">
        <v>83.13</v>
      </c>
      <c r="E1010">
        <v>83.09</v>
      </c>
      <c r="F1010">
        <v>83.24</v>
      </c>
      <c r="H1010" s="2">
        <f t="shared" si="30"/>
        <v>-4.8117406471781532E-4</v>
      </c>
      <c r="I1010" s="18">
        <f>H1010*'Portfolio Details'!$D$5</f>
        <v>-9.6234812943563067E-5</v>
      </c>
      <c r="J1010" s="2">
        <f t="shared" si="31"/>
        <v>5.7902774242809762E-2</v>
      </c>
      <c r="K1010" s="18">
        <f>J1010*'Portfolio Details'!$D$5</f>
        <v>1.1580554848561953E-2</v>
      </c>
    </row>
    <row r="1011" spans="2:11" x14ac:dyDescent="0.35">
      <c r="B1011" t="s">
        <v>5</v>
      </c>
      <c r="C1011" s="1">
        <v>45825</v>
      </c>
      <c r="D1011">
        <v>83.09</v>
      </c>
      <c r="E1011">
        <v>82.56</v>
      </c>
      <c r="F1011">
        <v>82.5</v>
      </c>
      <c r="H1011" s="2">
        <f t="shared" si="30"/>
        <v>-6.3786255867132047E-3</v>
      </c>
      <c r="I1011" s="18">
        <f>H1011*'Portfolio Details'!$D$5</f>
        <v>-1.2757251173426409E-3</v>
      </c>
      <c r="J1011" s="2">
        <f t="shared" si="31"/>
        <v>7.9049844236759981E-2</v>
      </c>
      <c r="K1011" s="18">
        <f>J1011*'Portfolio Details'!$D$5</f>
        <v>1.5809968847351998E-2</v>
      </c>
    </row>
    <row r="1012" spans="2:11" x14ac:dyDescent="0.35">
      <c r="B1012" t="s">
        <v>5</v>
      </c>
      <c r="C1012" s="1">
        <v>45826</v>
      </c>
      <c r="D1012">
        <v>82.56</v>
      </c>
      <c r="E1012">
        <v>82.79</v>
      </c>
      <c r="F1012">
        <v>82.8</v>
      </c>
      <c r="H1012" s="2">
        <f t="shared" si="30"/>
        <v>2.7858527131783273E-3</v>
      </c>
      <c r="I1012" s="18">
        <f>H1012*'Portfolio Details'!$D$5</f>
        <v>5.5717054263566552E-4</v>
      </c>
      <c r="J1012" s="2">
        <f t="shared" si="31"/>
        <v>6.8269478014913787E-2</v>
      </c>
      <c r="K1012" s="18">
        <f>J1012*'Portfolio Details'!$D$5</f>
        <v>1.3653895602982758E-2</v>
      </c>
    </row>
    <row r="1013" spans="2:11" x14ac:dyDescent="0.35">
      <c r="B1013" t="s">
        <v>5</v>
      </c>
      <c r="C1013" s="1">
        <v>45827</v>
      </c>
      <c r="D1013">
        <v>82.79</v>
      </c>
      <c r="E1013">
        <v>82.79</v>
      </c>
      <c r="F1013">
        <v>82.58</v>
      </c>
      <c r="H1013" s="2">
        <f t="shared" si="30"/>
        <v>0</v>
      </c>
      <c r="I1013" s="18">
        <f>H1013*'Portfolio Details'!$D$5</f>
        <v>0</v>
      </c>
      <c r="J1013" s="2">
        <f t="shared" si="31"/>
        <v>5.7073544433095202E-2</v>
      </c>
      <c r="K1013" s="18">
        <f>J1013*'Portfolio Details'!$D$5</f>
        <v>1.1414708886619041E-2</v>
      </c>
    </row>
    <row r="1014" spans="2:11" x14ac:dyDescent="0.35">
      <c r="B1014" t="s">
        <v>5</v>
      </c>
      <c r="C1014" s="1">
        <v>45828</v>
      </c>
      <c r="D1014">
        <v>82.79</v>
      </c>
      <c r="E1014">
        <v>82.23</v>
      </c>
      <c r="F1014">
        <v>82.21</v>
      </c>
      <c r="H1014" s="2">
        <f t="shared" si="30"/>
        <v>-6.7641019446793571E-3</v>
      </c>
      <c r="I1014" s="18">
        <f>H1014*'Portfolio Details'!$D$5</f>
        <v>-1.3528203889358716E-3</v>
      </c>
      <c r="J1014" s="2">
        <f t="shared" si="31"/>
        <v>5.1669011382529773E-2</v>
      </c>
      <c r="K1014" s="18">
        <f>J1014*'Portfolio Details'!$D$5</f>
        <v>1.0333802276505955E-2</v>
      </c>
    </row>
    <row r="1015" spans="2:11" x14ac:dyDescent="0.35">
      <c r="B1015" t="s">
        <v>5</v>
      </c>
      <c r="C1015" s="1">
        <v>45831</v>
      </c>
      <c r="D1015">
        <v>82.23</v>
      </c>
      <c r="E1015">
        <v>82.66</v>
      </c>
      <c r="F1015">
        <v>82.61</v>
      </c>
      <c r="H1015" s="2">
        <f t="shared" si="30"/>
        <v>5.2292350723579517E-3</v>
      </c>
      <c r="I1015" s="18">
        <f>H1015*'Portfolio Details'!$D$5</f>
        <v>1.0458470144715903E-3</v>
      </c>
      <c r="J1015" s="2">
        <f t="shared" si="31"/>
        <v>3.4339622641509582E-2</v>
      </c>
      <c r="K1015" s="18">
        <f>J1015*'Portfolio Details'!$D$5</f>
        <v>6.867924528301917E-3</v>
      </c>
    </row>
    <row r="1016" spans="2:11" x14ac:dyDescent="0.35">
      <c r="B1016" t="s">
        <v>5</v>
      </c>
      <c r="C1016" s="1">
        <v>45832</v>
      </c>
      <c r="D1016">
        <v>82.66</v>
      </c>
      <c r="E1016">
        <v>80.98</v>
      </c>
      <c r="F1016">
        <v>81.290000000000006</v>
      </c>
      <c r="H1016" s="2">
        <f t="shared" si="30"/>
        <v>-2.0324219695136647E-2</v>
      </c>
      <c r="I1016" s="18">
        <f>H1016*'Portfolio Details'!$D$5</f>
        <v>-4.0648439390273293E-3</v>
      </c>
      <c r="J1016" s="2">
        <f t="shared" si="31"/>
        <v>3.0322014785114648E-2</v>
      </c>
      <c r="K1016" s="18">
        <f>J1016*'Portfolio Details'!$D$5</f>
        <v>6.0644029570229296E-3</v>
      </c>
    </row>
    <row r="1017" spans="2:11" x14ac:dyDescent="0.35">
      <c r="B1017" t="s">
        <v>5</v>
      </c>
      <c r="C1017" s="1">
        <v>45833</v>
      </c>
      <c r="D1017">
        <v>80.98</v>
      </c>
      <c r="E1017">
        <v>81.11</v>
      </c>
      <c r="F1017">
        <v>81.08</v>
      </c>
      <c r="H1017" s="2">
        <f t="shared" si="30"/>
        <v>1.6053346505309207E-3</v>
      </c>
      <c r="I1017" s="18">
        <f>H1017*'Portfolio Details'!$D$5</f>
        <v>3.2106693010618419E-4</v>
      </c>
      <c r="J1017" s="2">
        <f t="shared" si="31"/>
        <v>3.9617658156206659E-2</v>
      </c>
      <c r="K1017" s="18">
        <f>J1017*'Portfolio Details'!$D$5</f>
        <v>7.9235316312413328E-3</v>
      </c>
    </row>
    <row r="1018" spans="2:11" x14ac:dyDescent="0.35">
      <c r="B1018" t="s">
        <v>5</v>
      </c>
      <c r="C1018" s="1">
        <v>45834</v>
      </c>
      <c r="D1018">
        <v>81.11</v>
      </c>
      <c r="E1018">
        <v>81.12</v>
      </c>
      <c r="F1018">
        <v>81.12</v>
      </c>
      <c r="H1018" s="2">
        <f t="shared" si="30"/>
        <v>1.2328936012817593E-4</v>
      </c>
      <c r="I1018" s="18">
        <f>H1018*'Portfolio Details'!$D$5</f>
        <v>2.4657872025635188E-5</v>
      </c>
      <c r="J1018" s="2">
        <f t="shared" si="31"/>
        <v>1.6923655509590185E-2</v>
      </c>
      <c r="K1018" s="18">
        <f>J1018*'Portfolio Details'!$D$5</f>
        <v>3.3847311019180371E-3</v>
      </c>
    </row>
    <row r="1019" spans="2:11" x14ac:dyDescent="0.35">
      <c r="B1019" t="s">
        <v>5</v>
      </c>
      <c r="C1019" s="1">
        <v>45835</v>
      </c>
      <c r="D1019">
        <v>81.12</v>
      </c>
      <c r="E1019">
        <v>79.81</v>
      </c>
      <c r="F1019">
        <v>79.97</v>
      </c>
      <c r="H1019" s="2">
        <f t="shared" si="30"/>
        <v>-1.6148915187376711E-2</v>
      </c>
      <c r="I1019" s="18">
        <f>H1019*'Portfolio Details'!$D$5</f>
        <v>-3.2297830374753422E-3</v>
      </c>
      <c r="J1019" s="2">
        <f t="shared" si="31"/>
        <v>3.1422825540472488E-3</v>
      </c>
      <c r="K1019" s="18">
        <f>J1019*'Portfolio Details'!$D$5</f>
        <v>6.2845651080944975E-4</v>
      </c>
    </row>
    <row r="1020" spans="2:11" x14ac:dyDescent="0.35">
      <c r="B1020" t="s">
        <v>5</v>
      </c>
      <c r="C1020" s="1">
        <v>45838</v>
      </c>
      <c r="D1020">
        <v>79.81</v>
      </c>
      <c r="E1020">
        <v>79.989999999999995</v>
      </c>
      <c r="F1020">
        <v>79.8</v>
      </c>
      <c r="H1020" s="2">
        <f t="shared" si="30"/>
        <v>2.2553564716198959E-3</v>
      </c>
      <c r="I1020" s="18">
        <f>H1020*'Portfolio Details'!$D$5</f>
        <v>4.5107129432397919E-4</v>
      </c>
      <c r="J1020" s="2">
        <f t="shared" si="31"/>
        <v>-3.1226580064951381E-3</v>
      </c>
      <c r="K1020" s="18">
        <f>J1020*'Portfolio Details'!$D$5</f>
        <v>-6.2453160129902771E-4</v>
      </c>
    </row>
    <row r="1021" spans="2:11" x14ac:dyDescent="0.35">
      <c r="B1021" t="s">
        <v>5</v>
      </c>
      <c r="C1021" s="1">
        <v>45839</v>
      </c>
      <c r="D1021">
        <v>79.989999999999995</v>
      </c>
      <c r="E1021">
        <v>81.05</v>
      </c>
      <c r="F1021">
        <v>80.819999999999993</v>
      </c>
      <c r="H1021" s="2">
        <f t="shared" si="30"/>
        <v>1.3251656457057059E-2</v>
      </c>
      <c r="I1021" s="18">
        <f>H1021*'Portfolio Details'!$D$5</f>
        <v>2.6503312914114121E-3</v>
      </c>
      <c r="J1021" s="2">
        <f t="shared" si="31"/>
        <v>8.9759797724400237E-3</v>
      </c>
      <c r="K1021" s="18">
        <f>J1021*'Portfolio Details'!$D$5</f>
        <v>1.7951959544880048E-3</v>
      </c>
    </row>
    <row r="1022" spans="2:11" x14ac:dyDescent="0.35">
      <c r="B1022" t="s">
        <v>5</v>
      </c>
      <c r="C1022" s="1">
        <v>45840</v>
      </c>
      <c r="D1022">
        <v>81.05</v>
      </c>
      <c r="E1022">
        <v>81.11</v>
      </c>
      <c r="F1022">
        <v>81.06</v>
      </c>
      <c r="H1022" s="2">
        <f t="shared" si="30"/>
        <v>7.4028377544732571E-4</v>
      </c>
      <c r="I1022" s="18">
        <f>H1022*'Portfolio Details'!$D$5</f>
        <v>1.4805675508946516E-4</v>
      </c>
      <c r="J1022" s="2">
        <f t="shared" si="31"/>
        <v>6.2900993835701691E-3</v>
      </c>
      <c r="K1022" s="18">
        <f>J1022*'Portfolio Details'!$D$5</f>
        <v>1.2580198767140338E-3</v>
      </c>
    </row>
    <row r="1023" spans="2:11" x14ac:dyDescent="0.35">
      <c r="B1023" t="s">
        <v>5</v>
      </c>
      <c r="C1023" s="1">
        <v>45841</v>
      </c>
      <c r="D1023">
        <v>81.11</v>
      </c>
      <c r="E1023">
        <v>81.010000000000005</v>
      </c>
      <c r="F1023">
        <v>81.22</v>
      </c>
      <c r="H1023" s="2">
        <f t="shared" si="30"/>
        <v>-1.2328936012820924E-3</v>
      </c>
      <c r="I1023" s="18">
        <f>H1023*'Portfolio Details'!$D$5</f>
        <v>-2.4657872025641848E-4</v>
      </c>
      <c r="J1023" s="2">
        <f t="shared" si="31"/>
        <v>7.3273720814703847E-3</v>
      </c>
      <c r="K1023" s="18">
        <f>J1023*'Portfolio Details'!$D$5</f>
        <v>1.4654744162940769E-3</v>
      </c>
    </row>
    <row r="1024" spans="2:11" x14ac:dyDescent="0.35">
      <c r="B1024" t="s">
        <v>5</v>
      </c>
      <c r="C1024" s="1">
        <v>45842</v>
      </c>
      <c r="D1024">
        <v>81.010000000000005</v>
      </c>
      <c r="E1024">
        <v>80.89</v>
      </c>
      <c r="F1024">
        <v>80.959999999999994</v>
      </c>
      <c r="H1024" s="2">
        <f t="shared" si="30"/>
        <v>-1.4812986051104815E-3</v>
      </c>
      <c r="I1024" s="18">
        <f>H1024*'Portfolio Details'!$D$5</f>
        <v>-2.962597210220963E-4</v>
      </c>
      <c r="J1024" s="2">
        <f t="shared" si="31"/>
        <v>4.9401012720773352E-4</v>
      </c>
      <c r="K1024" s="18">
        <f>J1024*'Portfolio Details'!$D$5</f>
        <v>9.8802025441546704E-5</v>
      </c>
    </row>
    <row r="1025" spans="2:11" x14ac:dyDescent="0.35">
      <c r="B1025" t="s">
        <v>5</v>
      </c>
      <c r="C1025" s="1">
        <v>45845</v>
      </c>
      <c r="D1025">
        <v>80.89</v>
      </c>
      <c r="E1025">
        <v>80.53</v>
      </c>
      <c r="F1025">
        <v>80.55</v>
      </c>
      <c r="H1025" s="2">
        <f t="shared" si="30"/>
        <v>-4.4504883174681931E-3</v>
      </c>
      <c r="I1025" s="18">
        <f>H1025*'Portfolio Details'!$D$5</f>
        <v>-8.9009766349363868E-4</v>
      </c>
      <c r="J1025" s="2">
        <f t="shared" si="31"/>
        <v>-5.1654163079571935E-3</v>
      </c>
      <c r="K1025" s="18">
        <f>J1025*'Portfolio Details'!$D$5</f>
        <v>-1.0330832615914388E-3</v>
      </c>
    </row>
    <row r="1026" spans="2:11" x14ac:dyDescent="0.35">
      <c r="B1026" t="s">
        <v>5</v>
      </c>
      <c r="C1026" s="1">
        <v>45846</v>
      </c>
      <c r="D1026">
        <v>80.53</v>
      </c>
      <c r="E1026">
        <v>80.78</v>
      </c>
      <c r="F1026">
        <v>80.92</v>
      </c>
      <c r="H1026" s="2">
        <f t="shared" si="30"/>
        <v>3.1044331305103423E-3</v>
      </c>
      <c r="I1026" s="18">
        <f>H1026*'Portfolio Details'!$D$5</f>
        <v>6.2088662610206848E-4</v>
      </c>
      <c r="J1026" s="2">
        <f t="shared" si="31"/>
        <v>-1.0277743790529814E-2</v>
      </c>
      <c r="K1026" s="18">
        <f>J1026*'Portfolio Details'!$D$5</f>
        <v>-2.0555487581059629E-3</v>
      </c>
    </row>
    <row r="1027" spans="2:11" x14ac:dyDescent="0.35">
      <c r="B1027" t="s">
        <v>5</v>
      </c>
      <c r="C1027" s="1">
        <v>45847</v>
      </c>
      <c r="D1027">
        <v>80.78</v>
      </c>
      <c r="E1027">
        <v>80.03</v>
      </c>
      <c r="F1027">
        <v>80.14</v>
      </c>
      <c r="H1027" s="2">
        <f t="shared" ref="H1027:H1090" si="32">E1027/D1027-1</f>
        <v>-9.284476355533533E-3</v>
      </c>
      <c r="I1027" s="18">
        <f>H1027*'Portfolio Details'!$D$5</f>
        <v>-1.8568952711067066E-3</v>
      </c>
      <c r="J1027" s="2">
        <f t="shared" si="31"/>
        <v>-4.1856456974024292E-3</v>
      </c>
      <c r="K1027" s="18">
        <f>J1027*'Portfolio Details'!$D$5</f>
        <v>-8.371291394804859E-4</v>
      </c>
    </row>
    <row r="1028" spans="2:11" x14ac:dyDescent="0.35">
      <c r="B1028" t="s">
        <v>5</v>
      </c>
      <c r="C1028" s="1">
        <v>45848</v>
      </c>
      <c r="D1028">
        <v>80.03</v>
      </c>
      <c r="E1028">
        <v>80.709999999999994</v>
      </c>
      <c r="F1028">
        <v>80.650000000000006</v>
      </c>
      <c r="H1028" s="2">
        <f t="shared" si="32"/>
        <v>8.4968136948644357E-3</v>
      </c>
      <c r="I1028" s="18">
        <f>H1028*'Portfolio Details'!$D$5</f>
        <v>1.6993627389728873E-3</v>
      </c>
      <c r="J1028" s="2">
        <f t="shared" si="31"/>
        <v>-5.5914512922465853E-3</v>
      </c>
      <c r="K1028" s="18">
        <f>J1028*'Portfolio Details'!$D$5</f>
        <v>-1.1182902584493172E-3</v>
      </c>
    </row>
    <row r="1029" spans="2:11" x14ac:dyDescent="0.35">
      <c r="B1029" t="s">
        <v>5</v>
      </c>
      <c r="C1029" s="1">
        <v>45849</v>
      </c>
      <c r="D1029">
        <v>80.709999999999994</v>
      </c>
      <c r="E1029">
        <v>81.150000000000006</v>
      </c>
      <c r="F1029">
        <v>81.12</v>
      </c>
      <c r="H1029" s="2">
        <f t="shared" si="32"/>
        <v>5.4516169000125014E-3</v>
      </c>
      <c r="I1029" s="18">
        <f>H1029*'Portfolio Details'!$D$5</f>
        <v>1.0903233800025004E-3</v>
      </c>
      <c r="J1029" s="2">
        <f t="shared" si="31"/>
        <v>1.2405408758218162E-3</v>
      </c>
      <c r="K1029" s="18">
        <f>J1029*'Portfolio Details'!$D$5</f>
        <v>2.4810817516436324E-4</v>
      </c>
    </row>
    <row r="1030" spans="2:11" x14ac:dyDescent="0.35">
      <c r="B1030" t="s">
        <v>5</v>
      </c>
      <c r="C1030" s="1">
        <v>45852</v>
      </c>
      <c r="D1030">
        <v>81.150000000000006</v>
      </c>
      <c r="E1030">
        <v>81.88</v>
      </c>
      <c r="F1030">
        <v>81.83</v>
      </c>
      <c r="H1030" s="2">
        <f t="shared" si="32"/>
        <v>8.9956869993836897E-3</v>
      </c>
      <c r="I1030" s="18">
        <f>H1030*'Portfolio Details'!$D$5</f>
        <v>1.799137399876738E-3</v>
      </c>
      <c r="J1030" s="2">
        <f t="shared" si="31"/>
        <v>4.8291233283803692E-3</v>
      </c>
      <c r="K1030" s="18">
        <f>J1030*'Portfolio Details'!$D$5</f>
        <v>9.6582466567607383E-4</v>
      </c>
    </row>
    <row r="1031" spans="2:11" x14ac:dyDescent="0.35">
      <c r="B1031" t="s">
        <v>5</v>
      </c>
      <c r="C1031" s="1">
        <v>45853</v>
      </c>
      <c r="D1031">
        <v>81.88</v>
      </c>
      <c r="E1031">
        <v>81.67</v>
      </c>
      <c r="F1031">
        <v>81.66</v>
      </c>
      <c r="H1031" s="2">
        <f t="shared" si="32"/>
        <v>-2.5647288715192618E-3</v>
      </c>
      <c r="I1031" s="18">
        <f>H1031*'Portfolio Details'!$D$5</f>
        <v>-5.1294577430385237E-4</v>
      </c>
      <c r="J1031" s="2">
        <f t="shared" si="31"/>
        <v>-2.948765204570547E-3</v>
      </c>
      <c r="K1031" s="18">
        <f>J1031*'Portfolio Details'!$D$5</f>
        <v>-5.8975304091410949E-4</v>
      </c>
    </row>
    <row r="1032" spans="2:11" x14ac:dyDescent="0.35">
      <c r="B1032" t="s">
        <v>5</v>
      </c>
      <c r="C1032" s="1">
        <v>45854</v>
      </c>
      <c r="D1032">
        <v>81.67</v>
      </c>
      <c r="E1032">
        <v>81.349999999999994</v>
      </c>
      <c r="F1032">
        <v>81.260000000000005</v>
      </c>
      <c r="H1032" s="2">
        <f t="shared" si="32"/>
        <v>-3.9182074201054018E-3</v>
      </c>
      <c r="I1032" s="18">
        <f>H1032*'Portfolio Details'!$D$5</f>
        <v>-7.8364148402108045E-4</v>
      </c>
      <c r="J1032" s="2">
        <f t="shared" si="31"/>
        <v>-2.3818116203536466E-2</v>
      </c>
      <c r="K1032" s="18">
        <f>J1032*'Portfolio Details'!$D$5</f>
        <v>-4.7636232407072933E-3</v>
      </c>
    </row>
    <row r="1033" spans="2:11" x14ac:dyDescent="0.35">
      <c r="B1033" t="s">
        <v>5</v>
      </c>
      <c r="C1033" s="1">
        <v>45855</v>
      </c>
      <c r="D1033">
        <v>81.349999999999994</v>
      </c>
      <c r="E1033">
        <v>81.16</v>
      </c>
      <c r="F1033">
        <v>81.2</v>
      </c>
      <c r="H1033" s="2">
        <f t="shared" si="32"/>
        <v>-2.3355869698832299E-3</v>
      </c>
      <c r="I1033" s="18">
        <f>H1033*'Portfolio Details'!$D$5</f>
        <v>-4.6711739397664598E-4</v>
      </c>
      <c r="J1033" s="2">
        <f t="shared" si="31"/>
        <v>-2.0941148152605726E-2</v>
      </c>
      <c r="K1033" s="18">
        <f>J1033*'Portfolio Details'!$D$5</f>
        <v>-4.1882296305211456E-3</v>
      </c>
    </row>
    <row r="1034" spans="2:11" x14ac:dyDescent="0.35">
      <c r="B1034" t="s">
        <v>5</v>
      </c>
      <c r="C1034" s="1">
        <v>45856</v>
      </c>
      <c r="D1034">
        <v>81.16</v>
      </c>
      <c r="E1034">
        <v>81.73</v>
      </c>
      <c r="F1034">
        <v>81.53</v>
      </c>
      <c r="H1034" s="2">
        <f t="shared" si="32"/>
        <v>7.0231641202562756E-3</v>
      </c>
      <c r="I1034" s="18">
        <f>H1034*'Portfolio Details'!$D$5</f>
        <v>1.4046328240512552E-3</v>
      </c>
      <c r="J1034" s="2">
        <f t="shared" si="31"/>
        <v>-1.6957364341085301E-2</v>
      </c>
      <c r="K1034" s="18">
        <f>J1034*'Portfolio Details'!$D$5</f>
        <v>-3.3914728682170603E-3</v>
      </c>
    </row>
    <row r="1035" spans="2:11" x14ac:dyDescent="0.35">
      <c r="B1035" t="s">
        <v>5</v>
      </c>
      <c r="C1035" s="1">
        <v>45859</v>
      </c>
      <c r="D1035">
        <v>81.73</v>
      </c>
      <c r="E1035">
        <v>82.13</v>
      </c>
      <c r="F1035">
        <v>82.04</v>
      </c>
      <c r="H1035" s="2">
        <f t="shared" si="32"/>
        <v>4.8941637097759116E-3</v>
      </c>
      <c r="I1035" s="18">
        <f>H1035*'Portfolio Details'!$D$5</f>
        <v>9.7883274195518242E-4</v>
      </c>
      <c r="J1035" s="2">
        <f t="shared" si="31"/>
        <v>-1.280347868100018E-2</v>
      </c>
      <c r="K1035" s="18">
        <f>J1035*'Portfolio Details'!$D$5</f>
        <v>-2.5606957362000362E-3</v>
      </c>
    </row>
    <row r="1036" spans="2:11" x14ac:dyDescent="0.35">
      <c r="B1036" t="s">
        <v>5</v>
      </c>
      <c r="C1036" s="1">
        <v>45860</v>
      </c>
      <c r="D1036">
        <v>82.13</v>
      </c>
      <c r="E1036">
        <v>82.77</v>
      </c>
      <c r="F1036">
        <v>82.73</v>
      </c>
      <c r="H1036" s="2">
        <f t="shared" si="32"/>
        <v>7.7925240472422885E-3</v>
      </c>
      <c r="I1036" s="18">
        <f>H1036*'Portfolio Details'!$D$5</f>
        <v>1.5585048094484577E-3</v>
      </c>
      <c r="J1036" s="2">
        <f t="shared" si="31"/>
        <v>-1.280347868100018E-2</v>
      </c>
      <c r="K1036" s="18">
        <f>J1036*'Portfolio Details'!$D$5</f>
        <v>-2.5606957362000362E-3</v>
      </c>
    </row>
    <row r="1037" spans="2:11" x14ac:dyDescent="0.35">
      <c r="B1037" t="s">
        <v>5</v>
      </c>
      <c r="C1037" s="1">
        <v>45861</v>
      </c>
      <c r="D1037">
        <v>82.77</v>
      </c>
      <c r="E1037">
        <v>83.75</v>
      </c>
      <c r="F1037">
        <v>83.56</v>
      </c>
      <c r="H1037" s="2">
        <f t="shared" si="32"/>
        <v>1.184003866135086E-2</v>
      </c>
      <c r="I1037" s="18">
        <f>H1037*'Portfolio Details'!$D$5</f>
        <v>2.3680077322701721E-3</v>
      </c>
      <c r="J1037" s="2">
        <f t="shared" si="31"/>
        <v>-6.0805058980907267E-3</v>
      </c>
      <c r="K1037" s="18">
        <f>J1037*'Portfolio Details'!$D$5</f>
        <v>-1.2161011796181455E-3</v>
      </c>
    </row>
    <row r="1038" spans="2:11" x14ac:dyDescent="0.35">
      <c r="B1038" t="s">
        <v>5</v>
      </c>
      <c r="C1038" s="1">
        <v>45862</v>
      </c>
      <c r="D1038">
        <v>83.75</v>
      </c>
      <c r="E1038">
        <v>82.3</v>
      </c>
      <c r="F1038">
        <v>82.49</v>
      </c>
      <c r="H1038" s="2">
        <f t="shared" si="32"/>
        <v>-1.7313432835820874E-2</v>
      </c>
      <c r="I1038" s="18">
        <f>H1038*'Portfolio Details'!$D$5</f>
        <v>-3.462686567164175E-3</v>
      </c>
      <c r="J1038" s="2">
        <f t="shared" si="31"/>
        <v>1.3186547302201923E-2</v>
      </c>
      <c r="K1038" s="18">
        <f>J1038*'Portfolio Details'!$D$5</f>
        <v>2.6373094604403846E-3</v>
      </c>
    </row>
    <row r="1039" spans="2:11" x14ac:dyDescent="0.35">
      <c r="B1039" t="s">
        <v>5</v>
      </c>
      <c r="C1039" s="1">
        <v>45863</v>
      </c>
      <c r="D1039">
        <v>82.3</v>
      </c>
      <c r="E1039">
        <v>82.1</v>
      </c>
      <c r="F1039">
        <v>82.16</v>
      </c>
      <c r="H1039" s="2">
        <f t="shared" si="32"/>
        <v>-2.43013365735123E-3</v>
      </c>
      <c r="I1039" s="18">
        <f>H1039*'Portfolio Details'!$D$5</f>
        <v>-4.86026731470246E-4</v>
      </c>
      <c r="J1039" s="2">
        <f t="shared" si="31"/>
        <v>1.6300321066929913E-2</v>
      </c>
      <c r="K1039" s="18">
        <f>J1039*'Portfolio Details'!$D$5</f>
        <v>3.2600642133859825E-3</v>
      </c>
    </row>
    <row r="1040" spans="2:11" x14ac:dyDescent="0.35">
      <c r="B1040" t="s">
        <v>5</v>
      </c>
      <c r="C1040" s="1">
        <v>45866</v>
      </c>
      <c r="D1040">
        <v>82.1</v>
      </c>
      <c r="E1040">
        <v>82.03</v>
      </c>
      <c r="F1040">
        <v>81.94</v>
      </c>
      <c r="H1040" s="2">
        <f t="shared" si="32"/>
        <v>-8.5261875761255546E-4</v>
      </c>
      <c r="I1040" s="18">
        <f>H1040*'Portfolio Details'!$D$5</f>
        <v>-1.7052375152251111E-4</v>
      </c>
      <c r="J1040" s="2">
        <f t="shared" si="31"/>
        <v>1.2205646652693858E-2</v>
      </c>
      <c r="K1040" s="18">
        <f>J1040*'Portfolio Details'!$D$5</f>
        <v>2.4411293305387719E-3</v>
      </c>
    </row>
    <row r="1041" spans="2:11" x14ac:dyDescent="0.35">
      <c r="B1041" t="s">
        <v>5</v>
      </c>
      <c r="C1041" s="1">
        <v>45867</v>
      </c>
      <c r="D1041">
        <v>82.03</v>
      </c>
      <c r="E1041">
        <v>81.91</v>
      </c>
      <c r="F1041">
        <v>81.77</v>
      </c>
      <c r="H1041" s="2">
        <f t="shared" si="32"/>
        <v>-1.4628794343533036E-3</v>
      </c>
      <c r="I1041" s="18">
        <f>H1041*'Portfolio Details'!$D$5</f>
        <v>-2.9257588687066073E-4</v>
      </c>
      <c r="J1041" s="2">
        <f t="shared" si="31"/>
        <v>1.2080867850098542E-2</v>
      </c>
      <c r="K1041" s="18">
        <f>J1041*'Portfolio Details'!$D$5</f>
        <v>2.4161735700197087E-3</v>
      </c>
    </row>
    <row r="1042" spans="2:11" x14ac:dyDescent="0.35">
      <c r="B1042" t="s">
        <v>5</v>
      </c>
      <c r="C1042" s="1">
        <v>45868</v>
      </c>
      <c r="D1042">
        <v>81.91</v>
      </c>
      <c r="E1042">
        <v>82.39</v>
      </c>
      <c r="F1042">
        <v>82.39</v>
      </c>
      <c r="H1042" s="2">
        <f t="shared" si="32"/>
        <v>5.8600903430594542E-3</v>
      </c>
      <c r="I1042" s="18">
        <f>H1042*'Portfolio Details'!$D$5</f>
        <v>1.1720180686118908E-3</v>
      </c>
      <c r="J1042" s="2">
        <f t="shared" si="31"/>
        <v>2.8693146222277699E-2</v>
      </c>
      <c r="K1042" s="18">
        <f>J1042*'Portfolio Details'!$D$5</f>
        <v>5.7386292444555403E-3</v>
      </c>
    </row>
    <row r="1043" spans="2:11" x14ac:dyDescent="0.35">
      <c r="B1043" t="s">
        <v>5</v>
      </c>
      <c r="C1043" s="1">
        <v>45869</v>
      </c>
      <c r="D1043">
        <v>82.39</v>
      </c>
      <c r="E1043">
        <v>82.2</v>
      </c>
      <c r="F1043">
        <v>82.05</v>
      </c>
      <c r="H1043" s="2">
        <f t="shared" si="32"/>
        <v>-2.3061051098434149E-3</v>
      </c>
      <c r="I1043" s="18">
        <f>H1043*'Portfolio Details'!$D$5</f>
        <v>-4.61221021968683E-4</v>
      </c>
      <c r="J1043" s="2">
        <f t="shared" si="31"/>
        <v>3.0003750468808654E-2</v>
      </c>
      <c r="K1043" s="18">
        <f>J1043*'Portfolio Details'!$D$5</f>
        <v>6.000750093761731E-3</v>
      </c>
    </row>
    <row r="1044" spans="2:11" x14ac:dyDescent="0.35">
      <c r="B1044" t="s">
        <v>5</v>
      </c>
      <c r="C1044" s="1">
        <v>45870</v>
      </c>
      <c r="D1044">
        <v>82.2</v>
      </c>
      <c r="E1044">
        <v>81.95</v>
      </c>
      <c r="F1044">
        <v>81.81</v>
      </c>
      <c r="H1044" s="2">
        <f t="shared" si="32"/>
        <v>-3.0413625304136493E-3</v>
      </c>
      <c r="I1044" s="18">
        <f>H1044*'Portfolio Details'!$D$5</f>
        <v>-6.0827250608272996E-4</v>
      </c>
      <c r="J1044" s="2">
        <f t="shared" si="31"/>
        <v>1.1104256631708997E-2</v>
      </c>
      <c r="K1044" s="18">
        <f>J1044*'Portfolio Details'!$D$5</f>
        <v>2.2208513263417998E-3</v>
      </c>
    </row>
    <row r="1045" spans="2:11" x14ac:dyDescent="0.35">
      <c r="B1045" t="s">
        <v>5</v>
      </c>
      <c r="C1045" s="1">
        <v>45873</v>
      </c>
      <c r="D1045">
        <v>81.95</v>
      </c>
      <c r="E1045">
        <v>83.23</v>
      </c>
      <c r="F1045">
        <v>83.16</v>
      </c>
      <c r="H1045" s="2">
        <f t="shared" si="32"/>
        <v>1.5619280048810191E-2</v>
      </c>
      <c r="I1045" s="18">
        <f>H1045*'Portfolio Details'!$D$5</f>
        <v>3.1238560097620383E-3</v>
      </c>
      <c r="J1045" s="2">
        <f t="shared" si="31"/>
        <v>1.0356306250770553E-2</v>
      </c>
      <c r="K1045" s="18">
        <f>J1045*'Portfolio Details'!$D$5</f>
        <v>2.0712612501541106E-3</v>
      </c>
    </row>
    <row r="1046" spans="2:11" x14ac:dyDescent="0.35">
      <c r="B1046" t="s">
        <v>5</v>
      </c>
      <c r="C1046" s="1">
        <v>45874</v>
      </c>
      <c r="D1046">
        <v>83.23</v>
      </c>
      <c r="E1046">
        <v>83.61</v>
      </c>
      <c r="F1046">
        <v>83.68</v>
      </c>
      <c r="H1046" s="2">
        <f t="shared" si="32"/>
        <v>4.5656614201610157E-3</v>
      </c>
      <c r="I1046" s="18">
        <f>H1046*'Portfolio Details'!$D$5</f>
        <v>9.1313228403220323E-4</v>
      </c>
      <c r="J1046" s="2">
        <f t="shared" si="31"/>
        <v>1.1603505740032105E-2</v>
      </c>
      <c r="K1046" s="18">
        <f>J1046*'Portfolio Details'!$D$5</f>
        <v>2.320701148006421E-3</v>
      </c>
    </row>
    <row r="1047" spans="2:11" x14ac:dyDescent="0.35">
      <c r="B1047" t="s">
        <v>5</v>
      </c>
      <c r="C1047" s="1">
        <v>45875</v>
      </c>
      <c r="D1047">
        <v>83.61</v>
      </c>
      <c r="E1047">
        <v>83.44</v>
      </c>
      <c r="F1047">
        <v>83.71</v>
      </c>
      <c r="H1047" s="2">
        <f t="shared" si="32"/>
        <v>-2.0332496112905885E-3</v>
      </c>
      <c r="I1047" s="18">
        <f>H1047*'Portfolio Details'!$D$5</f>
        <v>-4.0664992225811772E-4</v>
      </c>
      <c r="J1047" s="2">
        <f t="shared" si="31"/>
        <v>2.8928174063543199E-2</v>
      </c>
      <c r="K1047" s="18">
        <f>J1047*'Portfolio Details'!$D$5</f>
        <v>5.7856348127086404E-3</v>
      </c>
    </row>
    <row r="1048" spans="2:11" x14ac:dyDescent="0.35">
      <c r="B1048" t="s">
        <v>5</v>
      </c>
      <c r="C1048" s="1">
        <v>45876</v>
      </c>
      <c r="D1048">
        <v>83.44</v>
      </c>
      <c r="E1048">
        <v>83.94</v>
      </c>
      <c r="F1048">
        <v>83.97</v>
      </c>
      <c r="H1048" s="2">
        <f t="shared" si="32"/>
        <v>5.992329817833264E-3</v>
      </c>
      <c r="I1048" s="18">
        <f>H1048*'Portfolio Details'!$D$5</f>
        <v>1.1984659635666528E-3</v>
      </c>
      <c r="J1048" s="2">
        <f t="shared" si="31"/>
        <v>4.2344467900161442E-2</v>
      </c>
      <c r="K1048" s="18">
        <f>J1048*'Portfolio Details'!$D$5</f>
        <v>8.4688935800322895E-3</v>
      </c>
    </row>
    <row r="1049" spans="2:11" x14ac:dyDescent="0.35">
      <c r="B1049" t="s">
        <v>5</v>
      </c>
      <c r="C1049" s="1">
        <v>45877</v>
      </c>
      <c r="D1049">
        <v>83.94</v>
      </c>
      <c r="E1049">
        <v>84.36</v>
      </c>
      <c r="F1049">
        <v>84.3</v>
      </c>
      <c r="H1049" s="2">
        <f t="shared" si="32"/>
        <v>5.0035739814153768E-3</v>
      </c>
      <c r="I1049" s="18">
        <f>H1049*'Portfolio Details'!$D$5</f>
        <v>1.0007147962830755E-3</v>
      </c>
      <c r="J1049" s="2">
        <f t="shared" si="31"/>
        <v>4.4317900470413507E-2</v>
      </c>
      <c r="K1049" s="18">
        <f>J1049*'Portfolio Details'!$D$5</f>
        <v>8.8635800940827011E-3</v>
      </c>
    </row>
    <row r="1050" spans="2:11" x14ac:dyDescent="0.35">
      <c r="B1050" t="s">
        <v>5</v>
      </c>
      <c r="C1050" s="1">
        <v>45880</v>
      </c>
      <c r="D1050">
        <v>84.36</v>
      </c>
      <c r="E1050">
        <v>83.23</v>
      </c>
      <c r="F1050">
        <v>83.43</v>
      </c>
      <c r="H1050" s="2">
        <f t="shared" si="32"/>
        <v>-1.3394973921289632E-2</v>
      </c>
      <c r="I1050" s="18">
        <f>H1050*'Portfolio Details'!$D$5</f>
        <v>-2.6789947842579265E-3</v>
      </c>
      <c r="J1050" s="2">
        <f t="shared" ref="J1050:J1113" si="33">(INDEX(E1027:E2525,MATCH(EDATE(C1027,1),C1027:C2525,1))/E1027)-1</f>
        <v>5.4104710733474892E-2</v>
      </c>
      <c r="K1050" s="18">
        <f>J1050*'Portfolio Details'!$D$5</f>
        <v>1.0820942146694979E-2</v>
      </c>
    </row>
    <row r="1051" spans="2:11" x14ac:dyDescent="0.35">
      <c r="B1051" t="s">
        <v>5</v>
      </c>
      <c r="C1051" s="1">
        <v>45881</v>
      </c>
      <c r="D1051">
        <v>83.23</v>
      </c>
      <c r="E1051">
        <v>82.98</v>
      </c>
      <c r="F1051">
        <v>82.99</v>
      </c>
      <c r="H1051" s="2">
        <f t="shared" si="32"/>
        <v>-3.0037246185269373E-3</v>
      </c>
      <c r="I1051" s="18">
        <f>H1051*'Portfolio Details'!$D$5</f>
        <v>-6.0074492370538752E-4</v>
      </c>
      <c r="J1051" s="2">
        <f t="shared" si="33"/>
        <v>4.522364019328462E-2</v>
      </c>
      <c r="K1051" s="18">
        <f>J1051*'Portfolio Details'!$D$5</f>
        <v>9.044728038656925E-3</v>
      </c>
    </row>
    <row r="1052" spans="2:11" x14ac:dyDescent="0.35">
      <c r="B1052" t="s">
        <v>5</v>
      </c>
      <c r="C1052" s="1">
        <v>45882</v>
      </c>
      <c r="D1052">
        <v>82.98</v>
      </c>
      <c r="E1052">
        <v>83.19</v>
      </c>
      <c r="F1052">
        <v>83.15</v>
      </c>
      <c r="H1052" s="2">
        <f t="shared" si="32"/>
        <v>2.5307302964570066E-3</v>
      </c>
      <c r="I1052" s="18">
        <f>H1052*'Portfolio Details'!$D$5</f>
        <v>5.0614605929140139E-4</v>
      </c>
      <c r="J1052" s="2">
        <f t="shared" si="33"/>
        <v>2.5631546518792403E-2</v>
      </c>
      <c r="K1052" s="18">
        <f>J1052*'Portfolio Details'!$D$5</f>
        <v>5.1263093037584809E-3</v>
      </c>
    </row>
    <row r="1053" spans="2:11" x14ac:dyDescent="0.35">
      <c r="B1053" t="s">
        <v>5</v>
      </c>
      <c r="C1053" s="1">
        <v>45883</v>
      </c>
      <c r="D1053">
        <v>83.19</v>
      </c>
      <c r="E1053">
        <v>83.14</v>
      </c>
      <c r="F1053">
        <v>83.11</v>
      </c>
      <c r="H1053" s="2">
        <f t="shared" si="32"/>
        <v>-6.0103377809828107E-4</v>
      </c>
      <c r="I1053" s="18">
        <f>H1053*'Portfolio Details'!$D$5</f>
        <v>-1.2020675561965622E-4</v>
      </c>
      <c r="J1053" s="2">
        <f t="shared" si="33"/>
        <v>1.5388373229115793E-2</v>
      </c>
      <c r="K1053" s="18">
        <f>J1053*'Portfolio Details'!$D$5</f>
        <v>3.0776746458231587E-3</v>
      </c>
    </row>
    <row r="1054" spans="2:11" x14ac:dyDescent="0.35">
      <c r="B1054" t="s">
        <v>5</v>
      </c>
      <c r="C1054" s="1">
        <v>45887</v>
      </c>
      <c r="D1054">
        <v>83.14</v>
      </c>
      <c r="E1054">
        <v>82.75</v>
      </c>
      <c r="F1054">
        <v>82.87</v>
      </c>
      <c r="H1054" s="2">
        <f t="shared" si="32"/>
        <v>-4.6908828482078446E-3</v>
      </c>
      <c r="I1054" s="18">
        <f>H1054*'Portfolio Details'!$D$5</f>
        <v>-9.3817656964156892E-4</v>
      </c>
      <c r="J1054" s="2">
        <f t="shared" si="33"/>
        <v>1.7999265336108738E-2</v>
      </c>
      <c r="K1054" s="18">
        <f>J1054*'Portfolio Details'!$D$5</f>
        <v>3.5998530672217478E-3</v>
      </c>
    </row>
    <row r="1055" spans="2:11" x14ac:dyDescent="0.35">
      <c r="B1055" t="s">
        <v>5</v>
      </c>
      <c r="C1055" s="1">
        <v>45888</v>
      </c>
      <c r="D1055">
        <v>82.75</v>
      </c>
      <c r="E1055">
        <v>82.31</v>
      </c>
      <c r="F1055">
        <v>82.42</v>
      </c>
      <c r="H1055" s="2">
        <f t="shared" si="32"/>
        <v>-5.3172205438065667E-3</v>
      </c>
      <c r="I1055" s="18">
        <f>H1055*'Portfolio Details'!$D$5</f>
        <v>-1.0634441087613133E-3</v>
      </c>
      <c r="J1055" s="2">
        <f t="shared" si="33"/>
        <v>2.2003687768899827E-2</v>
      </c>
      <c r="K1055" s="18">
        <f>J1055*'Portfolio Details'!$D$5</f>
        <v>4.4007375537799655E-3</v>
      </c>
    </row>
    <row r="1056" spans="2:11" x14ac:dyDescent="0.35">
      <c r="B1056" t="s">
        <v>5</v>
      </c>
      <c r="C1056" s="1">
        <v>45889</v>
      </c>
      <c r="D1056">
        <v>82.31</v>
      </c>
      <c r="E1056">
        <v>82.08</v>
      </c>
      <c r="F1056">
        <v>82.01</v>
      </c>
      <c r="H1056" s="2">
        <f t="shared" si="32"/>
        <v>-2.7943141781071601E-3</v>
      </c>
      <c r="I1056" s="18">
        <f>H1056*'Portfolio Details'!$D$5</f>
        <v>-5.58862835621432E-4</v>
      </c>
      <c r="J1056" s="2">
        <f t="shared" si="33"/>
        <v>2.4396254312469168E-2</v>
      </c>
      <c r="K1056" s="18">
        <f>J1056*'Portfolio Details'!$D$5</f>
        <v>4.8792508624938341E-3</v>
      </c>
    </row>
    <row r="1057" spans="2:11" x14ac:dyDescent="0.35">
      <c r="B1057" t="s">
        <v>5</v>
      </c>
      <c r="C1057" s="1">
        <v>45890</v>
      </c>
      <c r="D1057">
        <v>82.08</v>
      </c>
      <c r="E1057">
        <v>82.55</v>
      </c>
      <c r="F1057">
        <v>82.45</v>
      </c>
      <c r="H1057" s="2">
        <f t="shared" si="32"/>
        <v>5.7261208576997458E-3</v>
      </c>
      <c r="I1057" s="18">
        <f>H1057*'Portfolio Details'!$D$5</f>
        <v>1.1452241715399492E-3</v>
      </c>
      <c r="J1057" s="2">
        <f t="shared" si="33"/>
        <v>1.2480117459928941E-2</v>
      </c>
      <c r="K1057" s="18">
        <f>J1057*'Portfolio Details'!$D$5</f>
        <v>2.4960234919857885E-3</v>
      </c>
    </row>
    <row r="1058" spans="2:11" x14ac:dyDescent="0.35">
      <c r="B1058" t="s">
        <v>5</v>
      </c>
      <c r="C1058" s="1">
        <v>45891</v>
      </c>
      <c r="D1058">
        <v>82.55</v>
      </c>
      <c r="E1058">
        <v>82.62</v>
      </c>
      <c r="F1058">
        <v>82.57</v>
      </c>
      <c r="H1058" s="2">
        <f t="shared" si="32"/>
        <v>8.4797092671107244E-4</v>
      </c>
      <c r="I1058" s="18">
        <f>H1058*'Portfolio Details'!$D$5</f>
        <v>1.6959418534221449E-4</v>
      </c>
      <c r="J1058" s="2">
        <f t="shared" si="33"/>
        <v>5.1138439060027796E-3</v>
      </c>
      <c r="K1058" s="18">
        <f>J1058*'Portfolio Details'!$D$5</f>
        <v>1.0227687812005559E-3</v>
      </c>
    </row>
    <row r="1059" spans="2:11" x14ac:dyDescent="0.35">
      <c r="B1059" t="s">
        <v>5</v>
      </c>
      <c r="C1059" s="1">
        <v>45894</v>
      </c>
      <c r="D1059">
        <v>82.62</v>
      </c>
      <c r="E1059">
        <v>83.5</v>
      </c>
      <c r="F1059">
        <v>83.4</v>
      </c>
      <c r="H1059" s="2">
        <f t="shared" si="32"/>
        <v>1.0651174049866707E-2</v>
      </c>
      <c r="I1059" s="18">
        <f>H1059*'Portfolio Details'!$D$5</f>
        <v>2.1302348099733414E-3</v>
      </c>
      <c r="J1059" s="2">
        <f t="shared" si="33"/>
        <v>-1.8122508155127282E-3</v>
      </c>
      <c r="K1059" s="18">
        <f>J1059*'Portfolio Details'!$D$5</f>
        <v>-3.6245016310254563E-4</v>
      </c>
    </row>
    <row r="1060" spans="2:11" x14ac:dyDescent="0.35">
      <c r="B1060" t="s">
        <v>5</v>
      </c>
      <c r="C1060" s="1">
        <v>45895</v>
      </c>
      <c r="D1060">
        <v>83.5</v>
      </c>
      <c r="E1060">
        <v>83.83</v>
      </c>
      <c r="F1060">
        <v>83.88</v>
      </c>
      <c r="H1060" s="2">
        <f t="shared" si="32"/>
        <v>3.9520958083831825E-3</v>
      </c>
      <c r="I1060" s="18">
        <f>H1060*'Portfolio Details'!$D$5</f>
        <v>7.9041916167663659E-4</v>
      </c>
      <c r="J1060" s="2">
        <f t="shared" si="33"/>
        <v>-1.3492537313432806E-2</v>
      </c>
      <c r="K1060" s="18">
        <f>J1060*'Portfolio Details'!$D$5</f>
        <v>-2.6985074626865615E-3</v>
      </c>
    </row>
    <row r="1061" spans="2:11" x14ac:dyDescent="0.35">
      <c r="B1061" t="s">
        <v>5</v>
      </c>
      <c r="C1061" s="1">
        <v>45897</v>
      </c>
      <c r="D1061">
        <v>83.83</v>
      </c>
      <c r="E1061">
        <v>84.42</v>
      </c>
      <c r="F1061">
        <v>84.29</v>
      </c>
      <c r="H1061" s="2">
        <f t="shared" si="32"/>
        <v>7.0380532029106213E-3</v>
      </c>
      <c r="I1061" s="18">
        <f>H1061*'Portfolio Details'!$D$5</f>
        <v>1.4076106405821243E-3</v>
      </c>
      <c r="J1061" s="2">
        <f t="shared" si="33"/>
        <v>3.888213851761968E-3</v>
      </c>
      <c r="K1061" s="18">
        <f>J1061*'Portfolio Details'!$D$5</f>
        <v>7.7764277035239368E-4</v>
      </c>
    </row>
    <row r="1062" spans="2:11" x14ac:dyDescent="0.35">
      <c r="B1062" t="s">
        <v>5</v>
      </c>
      <c r="C1062" s="1">
        <v>45898</v>
      </c>
      <c r="D1062">
        <v>84.42</v>
      </c>
      <c r="E1062">
        <v>85.34</v>
      </c>
      <c r="F1062">
        <v>85.14</v>
      </c>
      <c r="H1062" s="2">
        <f t="shared" si="32"/>
        <v>1.0897891494906498E-2</v>
      </c>
      <c r="I1062" s="18">
        <f>H1062*'Portfolio Details'!$D$5</f>
        <v>2.1795782989812995E-3</v>
      </c>
      <c r="J1062" s="2">
        <f t="shared" si="33"/>
        <v>1.705237515225333E-2</v>
      </c>
      <c r="K1062" s="18">
        <f>J1062*'Portfolio Details'!$D$5</f>
        <v>3.4104750304506659E-3</v>
      </c>
    </row>
    <row r="1063" spans="2:11" x14ac:dyDescent="0.35">
      <c r="B1063" t="s">
        <v>5</v>
      </c>
      <c r="C1063" s="1">
        <v>45901</v>
      </c>
      <c r="D1063">
        <v>85.34</v>
      </c>
      <c r="E1063">
        <v>86.61</v>
      </c>
      <c r="F1063">
        <v>86.83</v>
      </c>
      <c r="H1063" s="2">
        <f t="shared" si="32"/>
        <v>1.4881649871103741E-2</v>
      </c>
      <c r="I1063" s="18">
        <f>H1063*'Portfolio Details'!$D$5</f>
        <v>2.9763299742207486E-3</v>
      </c>
      <c r="J1063" s="2">
        <f t="shared" si="33"/>
        <v>2.9135682067536361E-2</v>
      </c>
      <c r="K1063" s="18">
        <f>J1063*'Portfolio Details'!$D$5</f>
        <v>5.8271364135072728E-3</v>
      </c>
    </row>
    <row r="1064" spans="2:11" x14ac:dyDescent="0.35">
      <c r="B1064" t="s">
        <v>5</v>
      </c>
      <c r="C1064" s="1">
        <v>45902</v>
      </c>
      <c r="D1064">
        <v>86.61</v>
      </c>
      <c r="E1064">
        <v>86.61</v>
      </c>
      <c r="F1064">
        <v>86.79</v>
      </c>
      <c r="H1064" s="2">
        <f t="shared" si="32"/>
        <v>0</v>
      </c>
      <c r="I1064" s="18">
        <f>H1064*'Portfolio Details'!$D$5</f>
        <v>0</v>
      </c>
      <c r="J1064" s="2">
        <f t="shared" si="33"/>
        <v>4.1875228909779016E-2</v>
      </c>
      <c r="K1064" s="18">
        <f>J1064*'Portfolio Details'!$D$5</f>
        <v>8.3750457819558033E-3</v>
      </c>
    </row>
    <row r="1065" spans="2:11" x14ac:dyDescent="0.35">
      <c r="B1065" t="s">
        <v>5</v>
      </c>
      <c r="C1065" s="1">
        <v>45903</v>
      </c>
      <c r="D1065">
        <v>86.61</v>
      </c>
      <c r="E1065">
        <v>87.88</v>
      </c>
      <c r="F1065">
        <v>87.84</v>
      </c>
      <c r="H1065" s="2">
        <f t="shared" si="32"/>
        <v>1.4663433783627777E-2</v>
      </c>
      <c r="I1065" s="18">
        <f>H1065*'Portfolio Details'!$D$5</f>
        <v>2.9326867567255558E-3</v>
      </c>
      <c r="J1065" s="2">
        <f t="shared" si="33"/>
        <v>3.5805316179148061E-2</v>
      </c>
      <c r="K1065" s="18">
        <f>J1065*'Portfolio Details'!$D$5</f>
        <v>7.1610632358296124E-3</v>
      </c>
    </row>
    <row r="1066" spans="2:11" x14ac:dyDescent="0.35">
      <c r="B1066" t="s">
        <v>5</v>
      </c>
      <c r="C1066" s="1">
        <v>45904</v>
      </c>
      <c r="D1066">
        <v>87.88</v>
      </c>
      <c r="E1066">
        <v>88.16</v>
      </c>
      <c r="F1066">
        <v>88.03</v>
      </c>
      <c r="H1066" s="2">
        <f t="shared" si="32"/>
        <v>3.1861629494764898E-3</v>
      </c>
      <c r="I1066" s="18">
        <f>H1066*'Portfolio Details'!$D$5</f>
        <v>6.3723258989529803E-4</v>
      </c>
      <c r="J1066" s="2">
        <f t="shared" si="33"/>
        <v>3.8199513381995231E-2</v>
      </c>
      <c r="K1066" s="18">
        <f>J1066*'Portfolio Details'!$D$5</f>
        <v>7.6399026763990466E-3</v>
      </c>
    </row>
    <row r="1067" spans="2:11" x14ac:dyDescent="0.35">
      <c r="B1067" t="s">
        <v>5</v>
      </c>
      <c r="C1067" s="1">
        <v>45905</v>
      </c>
      <c r="D1067">
        <v>88.16</v>
      </c>
      <c r="E1067">
        <v>88.65</v>
      </c>
      <c r="F1067">
        <v>88.7</v>
      </c>
      <c r="H1067" s="2">
        <f t="shared" si="32"/>
        <v>5.5580762250455606E-3</v>
      </c>
      <c r="I1067" s="18">
        <f>H1067*'Portfolio Details'!$D$5</f>
        <v>1.1116152450091122E-3</v>
      </c>
      <c r="J1067" s="2">
        <f t="shared" si="33"/>
        <v>5.6863941427699682E-2</v>
      </c>
      <c r="K1067" s="18">
        <f>J1067*'Portfolio Details'!$D$5</f>
        <v>1.1372788285539937E-2</v>
      </c>
    </row>
    <row r="1068" spans="2:11" x14ac:dyDescent="0.35">
      <c r="B1068" t="s">
        <v>5</v>
      </c>
      <c r="C1068" s="1">
        <v>45908</v>
      </c>
      <c r="D1068">
        <v>88.65</v>
      </c>
      <c r="E1068">
        <v>89.98</v>
      </c>
      <c r="F1068">
        <v>89.58</v>
      </c>
      <c r="H1068" s="2">
        <f t="shared" si="32"/>
        <v>1.5002820078962253E-2</v>
      </c>
      <c r="I1068" s="18">
        <f>H1068*'Portfolio Details'!$D$5</f>
        <v>3.0005640157924509E-3</v>
      </c>
      <c r="J1068" s="2">
        <f t="shared" si="33"/>
        <v>5.9233449477351874E-2</v>
      </c>
      <c r="K1068" s="18">
        <f>J1068*'Portfolio Details'!$D$5</f>
        <v>1.1846689895470375E-2</v>
      </c>
    </row>
    <row r="1069" spans="2:11" x14ac:dyDescent="0.35">
      <c r="B1069" t="s">
        <v>5</v>
      </c>
      <c r="C1069" s="1">
        <v>45909</v>
      </c>
      <c r="D1069">
        <v>89.98</v>
      </c>
      <c r="E1069">
        <v>91.17</v>
      </c>
      <c r="F1069">
        <v>91</v>
      </c>
      <c r="H1069" s="2">
        <f t="shared" si="32"/>
        <v>1.3225161146921405E-2</v>
      </c>
      <c r="I1069" s="18">
        <f>H1069*'Portfolio Details'!$D$5</f>
        <v>2.645032229384281E-3</v>
      </c>
      <c r="J1069" s="2">
        <f t="shared" si="33"/>
        <v>6.0279870828848336E-2</v>
      </c>
      <c r="K1069" s="18">
        <f>J1069*'Portfolio Details'!$D$5</f>
        <v>1.2055974165769668E-2</v>
      </c>
    </row>
    <row r="1070" spans="2:11" x14ac:dyDescent="0.35">
      <c r="B1070" t="s">
        <v>5</v>
      </c>
      <c r="C1070" s="1">
        <v>45910</v>
      </c>
      <c r="D1070">
        <v>91.17</v>
      </c>
      <c r="E1070">
        <v>90.9</v>
      </c>
      <c r="F1070">
        <v>90.76</v>
      </c>
      <c r="H1070" s="2">
        <f t="shared" si="32"/>
        <v>-2.9615004935833467E-3</v>
      </c>
      <c r="I1070" s="18">
        <f>H1070*'Portfolio Details'!$D$5</f>
        <v>-5.9230009871666942E-4</v>
      </c>
      <c r="J1070" s="2">
        <f t="shared" si="33"/>
        <v>6.2440076701821834E-2</v>
      </c>
      <c r="K1070" s="18">
        <f>J1070*'Portfolio Details'!$D$5</f>
        <v>1.2488015340364367E-2</v>
      </c>
    </row>
    <row r="1071" spans="2:11" x14ac:dyDescent="0.35">
      <c r="B1071" t="s">
        <v>5</v>
      </c>
      <c r="C1071" s="1">
        <v>45911</v>
      </c>
      <c r="D1071">
        <v>90.9</v>
      </c>
      <c r="E1071">
        <v>90.62</v>
      </c>
      <c r="F1071">
        <v>90.6</v>
      </c>
      <c r="H1071" s="2">
        <f t="shared" si="32"/>
        <v>-3.0803080308030584E-3</v>
      </c>
      <c r="I1071" s="18">
        <f>H1071*'Portfolio Details'!$D$5</f>
        <v>-6.1606160616061172E-4</v>
      </c>
      <c r="J1071" s="2">
        <f t="shared" si="33"/>
        <v>5.6111508220157313E-2</v>
      </c>
      <c r="K1071" s="18">
        <f>J1071*'Portfolio Details'!$D$5</f>
        <v>1.1222301644031464E-2</v>
      </c>
    </row>
    <row r="1072" spans="2:11" x14ac:dyDescent="0.35">
      <c r="B1072" t="s">
        <v>5</v>
      </c>
      <c r="C1072" s="1">
        <v>45912</v>
      </c>
      <c r="D1072">
        <v>90.62</v>
      </c>
      <c r="E1072">
        <v>91.26</v>
      </c>
      <c r="F1072">
        <v>91.29</v>
      </c>
      <c r="H1072" s="2">
        <f t="shared" si="32"/>
        <v>7.0624586184064864E-3</v>
      </c>
      <c r="I1072" s="18">
        <f>H1072*'Portfolio Details'!$D$5</f>
        <v>1.4124917236812973E-3</v>
      </c>
      <c r="J1072" s="2">
        <f t="shared" si="33"/>
        <v>6.6619250829777155E-2</v>
      </c>
      <c r="K1072" s="18">
        <f>J1072*'Portfolio Details'!$D$5</f>
        <v>1.3323850165955432E-2</v>
      </c>
    </row>
    <row r="1073" spans="2:11" x14ac:dyDescent="0.35">
      <c r="B1073" t="s">
        <v>5</v>
      </c>
      <c r="C1073" s="1">
        <v>45915</v>
      </c>
      <c r="D1073">
        <v>91.26</v>
      </c>
      <c r="E1073">
        <v>90.92</v>
      </c>
      <c r="F1073">
        <v>91.06</v>
      </c>
      <c r="H1073" s="2">
        <f t="shared" si="32"/>
        <v>-3.7256191102345015E-3</v>
      </c>
      <c r="I1073" s="18">
        <f>H1073*'Portfolio Details'!$D$5</f>
        <v>-7.4512382204690037E-4</v>
      </c>
      <c r="J1073" s="2">
        <f t="shared" si="33"/>
        <v>8.8790099723657256E-2</v>
      </c>
      <c r="K1073" s="18">
        <f>J1073*'Portfolio Details'!$D$5</f>
        <v>1.7758019944731453E-2</v>
      </c>
    </row>
    <row r="1074" spans="2:11" x14ac:dyDescent="0.35">
      <c r="B1074" t="s">
        <v>5</v>
      </c>
      <c r="C1074" s="1">
        <v>45916</v>
      </c>
      <c r="D1074">
        <v>90.92</v>
      </c>
      <c r="E1074">
        <v>92.27</v>
      </c>
      <c r="F1074">
        <v>92.06</v>
      </c>
      <c r="H1074" s="2">
        <f t="shared" si="32"/>
        <v>1.4848218213814324E-2</v>
      </c>
      <c r="I1074" s="18">
        <f>H1074*'Portfolio Details'!$D$5</f>
        <v>2.9696436427628647E-3</v>
      </c>
      <c r="J1074" s="2">
        <f t="shared" si="33"/>
        <v>9.9783080260303691E-2</v>
      </c>
      <c r="K1074" s="18">
        <f>J1074*'Portfolio Details'!$D$5</f>
        <v>1.9956616052060741E-2</v>
      </c>
    </row>
    <row r="1075" spans="2:11" x14ac:dyDescent="0.35">
      <c r="B1075" t="s">
        <v>5</v>
      </c>
      <c r="C1075" s="1">
        <v>45917</v>
      </c>
      <c r="D1075">
        <v>92.27</v>
      </c>
      <c r="E1075">
        <v>91.25</v>
      </c>
      <c r="F1075">
        <v>91.35</v>
      </c>
      <c r="H1075" s="2">
        <f t="shared" si="32"/>
        <v>-1.1054513926519904E-2</v>
      </c>
      <c r="I1075" s="18">
        <f>H1075*'Portfolio Details'!$D$5</f>
        <v>-2.210902785303981E-3</v>
      </c>
      <c r="J1075" s="2">
        <f t="shared" si="33"/>
        <v>9.7006851785070403E-2</v>
      </c>
      <c r="K1075" s="18">
        <f>J1075*'Portfolio Details'!$D$5</f>
        <v>1.9401370357014083E-2</v>
      </c>
    </row>
    <row r="1076" spans="2:11" x14ac:dyDescent="0.35">
      <c r="B1076" t="s">
        <v>5</v>
      </c>
      <c r="C1076" s="1">
        <v>45918</v>
      </c>
      <c r="D1076">
        <v>91.25</v>
      </c>
      <c r="E1076">
        <v>91.6</v>
      </c>
      <c r="F1076">
        <v>91.19</v>
      </c>
      <c r="H1076" s="2">
        <f t="shared" si="32"/>
        <v>3.8356164383561708E-3</v>
      </c>
      <c r="I1076" s="18">
        <f>H1076*'Portfolio Details'!$D$5</f>
        <v>7.6712328767123425E-4</v>
      </c>
      <c r="J1076" s="2">
        <f t="shared" si="33"/>
        <v>9.7666586480635198E-2</v>
      </c>
      <c r="K1076" s="18">
        <f>J1076*'Portfolio Details'!$D$5</f>
        <v>1.9533317296127041E-2</v>
      </c>
    </row>
    <row r="1077" spans="2:11" x14ac:dyDescent="0.35">
      <c r="B1077" t="s">
        <v>5</v>
      </c>
      <c r="C1077" s="1">
        <v>45919</v>
      </c>
      <c r="D1077">
        <v>91.6</v>
      </c>
      <c r="E1077">
        <v>91.29</v>
      </c>
      <c r="F1077">
        <v>91.33</v>
      </c>
      <c r="H1077" s="2">
        <f t="shared" si="32"/>
        <v>-3.3842794759824102E-3</v>
      </c>
      <c r="I1077" s="18">
        <f>H1077*'Portfolio Details'!$D$5</f>
        <v>-6.7685589519648212E-4</v>
      </c>
      <c r="J1077" s="2">
        <f t="shared" si="33"/>
        <v>0.10694864048338371</v>
      </c>
      <c r="K1077" s="18">
        <f>J1077*'Portfolio Details'!$D$5</f>
        <v>2.1389728096676743E-2</v>
      </c>
    </row>
    <row r="1078" spans="2:11" x14ac:dyDescent="0.35">
      <c r="B1078" t="s">
        <v>5</v>
      </c>
      <c r="C1078" s="1">
        <v>45922</v>
      </c>
      <c r="D1078">
        <v>91.29</v>
      </c>
      <c r="E1078">
        <v>93.14</v>
      </c>
      <c r="F1078">
        <v>92.63</v>
      </c>
      <c r="H1078" s="2">
        <f t="shared" si="32"/>
        <v>2.0265089275933734E-2</v>
      </c>
      <c r="I1078" s="18">
        <f>H1078*'Portfolio Details'!$D$5</f>
        <v>4.0530178551867468E-3</v>
      </c>
      <c r="J1078" s="2">
        <f t="shared" si="33"/>
        <v>0.10909974486696639</v>
      </c>
      <c r="K1078" s="18">
        <f>J1078*'Portfolio Details'!$D$5</f>
        <v>2.1819948973393278E-2</v>
      </c>
    </row>
    <row r="1079" spans="2:11" x14ac:dyDescent="0.35">
      <c r="B1079" t="s">
        <v>5</v>
      </c>
      <c r="C1079" s="1">
        <v>45923</v>
      </c>
      <c r="D1079">
        <v>93.14</v>
      </c>
      <c r="E1079">
        <v>95.13</v>
      </c>
      <c r="F1079">
        <v>94.42</v>
      </c>
      <c r="H1079" s="2">
        <f t="shared" si="32"/>
        <v>2.1365686063989697E-2</v>
      </c>
      <c r="I1079" s="18">
        <f>H1079*'Portfolio Details'!$D$5</f>
        <v>4.2731372127979396E-3</v>
      </c>
      <c r="J1079" s="2">
        <f t="shared" si="33"/>
        <v>0.11220760233918137</v>
      </c>
      <c r="K1079" s="18">
        <f>J1079*'Portfolio Details'!$D$5</f>
        <v>2.2441520467836276E-2</v>
      </c>
    </row>
    <row r="1080" spans="2:11" x14ac:dyDescent="0.35">
      <c r="B1080" t="s">
        <v>5</v>
      </c>
      <c r="C1080" s="1">
        <v>45924</v>
      </c>
      <c r="D1080">
        <v>95.13</v>
      </c>
      <c r="E1080">
        <v>94.64</v>
      </c>
      <c r="F1080">
        <v>94.71</v>
      </c>
      <c r="H1080" s="2">
        <f t="shared" si="32"/>
        <v>-5.1508462104488117E-3</v>
      </c>
      <c r="I1080" s="18">
        <f>H1080*'Portfolio Details'!$D$5</f>
        <v>-1.0301692420897623E-3</v>
      </c>
      <c r="J1080" s="2">
        <f t="shared" si="33"/>
        <v>0.1058752271350698</v>
      </c>
      <c r="K1080" s="18">
        <f>J1080*'Portfolio Details'!$D$5</f>
        <v>2.1175045427013962E-2</v>
      </c>
    </row>
    <row r="1081" spans="2:11" x14ac:dyDescent="0.35">
      <c r="B1081" t="s">
        <v>5</v>
      </c>
      <c r="C1081" s="1">
        <v>45925</v>
      </c>
      <c r="D1081">
        <v>94.64</v>
      </c>
      <c r="E1081">
        <v>94.43</v>
      </c>
      <c r="F1081">
        <v>94</v>
      </c>
      <c r="H1081" s="2">
        <f t="shared" si="32"/>
        <v>-2.2189349112425871E-3</v>
      </c>
      <c r="I1081" s="18">
        <f>H1081*'Portfolio Details'!$D$5</f>
        <v>-4.4378698224851744E-4</v>
      </c>
      <c r="J1081" s="2">
        <f t="shared" si="33"/>
        <v>0.12732994432340838</v>
      </c>
      <c r="K1081" s="18">
        <f>J1081*'Portfolio Details'!$D$5</f>
        <v>2.5465988864681679E-2</v>
      </c>
    </row>
    <row r="1082" spans="2:11" x14ac:dyDescent="0.35">
      <c r="B1082" t="s">
        <v>5</v>
      </c>
      <c r="C1082" s="1">
        <v>45926</v>
      </c>
      <c r="D1082">
        <v>94.43</v>
      </c>
      <c r="E1082">
        <v>94.22</v>
      </c>
      <c r="F1082">
        <v>94.15</v>
      </c>
      <c r="H1082" s="2">
        <f t="shared" si="32"/>
        <v>-2.2238695329874769E-3</v>
      </c>
      <c r="I1082" s="18">
        <f>H1082*'Portfolio Details'!$D$5</f>
        <v>-4.447739065974954E-4</v>
      </c>
      <c r="J1082" s="2">
        <f t="shared" si="33"/>
        <v>0.13089820359281434</v>
      </c>
      <c r="K1082" s="18">
        <f>J1082*'Portfolio Details'!$D$5</f>
        <v>2.6179640718562869E-2</v>
      </c>
    </row>
    <row r="1083" spans="2:11" x14ac:dyDescent="0.35">
      <c r="B1083" t="s">
        <v>5</v>
      </c>
      <c r="C1083" s="1">
        <v>45929</v>
      </c>
      <c r="D1083">
        <v>94.22</v>
      </c>
      <c r="E1083">
        <v>95.9</v>
      </c>
      <c r="F1083">
        <v>95.62</v>
      </c>
      <c r="H1083" s="2">
        <f t="shared" si="32"/>
        <v>1.7830609212481585E-2</v>
      </c>
      <c r="I1083" s="18">
        <f>H1083*'Portfolio Details'!$D$5</f>
        <v>3.5661218424963173E-3</v>
      </c>
      <c r="J1083" s="2">
        <f t="shared" si="33"/>
        <v>0.12394130979362994</v>
      </c>
      <c r="K1083" s="18">
        <f>J1083*'Portfolio Details'!$D$5</f>
        <v>2.478826195872599E-2</v>
      </c>
    </row>
    <row r="1084" spans="2:11" x14ac:dyDescent="0.35">
      <c r="B1084" t="s">
        <v>5</v>
      </c>
      <c r="C1084" s="1">
        <v>45930</v>
      </c>
      <c r="D1084">
        <v>95.9</v>
      </c>
      <c r="E1084">
        <v>95.85</v>
      </c>
      <c r="F1084">
        <v>96.78</v>
      </c>
      <c r="H1084" s="2">
        <f t="shared" si="32"/>
        <v>-5.2137643378535881E-4</v>
      </c>
      <c r="I1084" s="18">
        <f>H1084*'Portfolio Details'!$D$5</f>
        <v>-1.0427528675707177E-4</v>
      </c>
      <c r="J1084" s="2">
        <f t="shared" si="33"/>
        <v>0.11608623548922048</v>
      </c>
      <c r="K1084" s="18">
        <f>J1084*'Portfolio Details'!$D$5</f>
        <v>2.3217247097844097E-2</v>
      </c>
    </row>
    <row r="1085" spans="2:11" x14ac:dyDescent="0.35">
      <c r="B1085" t="s">
        <v>5</v>
      </c>
      <c r="C1085" s="1">
        <v>45931</v>
      </c>
      <c r="D1085">
        <v>95.85</v>
      </c>
      <c r="E1085">
        <v>97.63</v>
      </c>
      <c r="F1085">
        <v>97.32</v>
      </c>
      <c r="H1085" s="2">
        <f t="shared" si="32"/>
        <v>1.8570683359415696E-2</v>
      </c>
      <c r="I1085" s="18">
        <f>H1085*'Portfolio Details'!$D$5</f>
        <v>3.7141366718831392E-3</v>
      </c>
      <c r="J1085" s="2">
        <f t="shared" si="33"/>
        <v>0.12374033278650098</v>
      </c>
      <c r="K1085" s="18">
        <f>J1085*'Portfolio Details'!$D$5</f>
        <v>2.4748066557300198E-2</v>
      </c>
    </row>
    <row r="1086" spans="2:11" x14ac:dyDescent="0.35">
      <c r="B1086" t="s">
        <v>5</v>
      </c>
      <c r="C1086" s="1">
        <v>45933</v>
      </c>
      <c r="D1086">
        <v>97.63</v>
      </c>
      <c r="E1086">
        <v>97.07</v>
      </c>
      <c r="F1086">
        <v>96.91</v>
      </c>
      <c r="H1086" s="2">
        <f t="shared" si="32"/>
        <v>-5.7359418211615498E-3</v>
      </c>
      <c r="I1086" s="18">
        <f>H1086*'Portfolio Details'!$D$5</f>
        <v>-1.1471883642323101E-3</v>
      </c>
      <c r="J1086" s="2">
        <f t="shared" si="33"/>
        <v>0.12723703960281729</v>
      </c>
      <c r="K1086" s="18">
        <f>J1086*'Portfolio Details'!$D$5</f>
        <v>2.5447407920563461E-2</v>
      </c>
    </row>
    <row r="1087" spans="2:11" x14ac:dyDescent="0.35">
      <c r="B1087" t="s">
        <v>5</v>
      </c>
      <c r="C1087" s="1">
        <v>45936</v>
      </c>
      <c r="D1087">
        <v>97.07</v>
      </c>
      <c r="E1087">
        <v>99.22</v>
      </c>
      <c r="F1087">
        <v>98.91</v>
      </c>
      <c r="H1087" s="2">
        <f t="shared" si="32"/>
        <v>2.2148964664675086E-2</v>
      </c>
      <c r="I1087" s="18">
        <f>H1087*'Portfolio Details'!$D$5</f>
        <v>4.4297929329350175E-3</v>
      </c>
      <c r="J1087" s="2">
        <f t="shared" si="33"/>
        <v>0.12723703960281729</v>
      </c>
      <c r="K1087" s="18">
        <f>J1087*'Portfolio Details'!$D$5</f>
        <v>2.5447407920563461E-2</v>
      </c>
    </row>
    <row r="1088" spans="2:11" x14ac:dyDescent="0.35">
      <c r="B1088" t="s">
        <v>5</v>
      </c>
      <c r="C1088" s="1">
        <v>45937</v>
      </c>
      <c r="D1088">
        <v>99.22</v>
      </c>
      <c r="E1088">
        <v>99.66</v>
      </c>
      <c r="F1088">
        <v>99.68</v>
      </c>
      <c r="H1088" s="2">
        <f t="shared" si="32"/>
        <v>4.4345898004434225E-3</v>
      </c>
      <c r="I1088" s="18">
        <f>H1088*'Portfolio Details'!$D$5</f>
        <v>8.8691796008868453E-4</v>
      </c>
      <c r="J1088" s="2">
        <f t="shared" si="33"/>
        <v>0.10457441966317704</v>
      </c>
      <c r="K1088" s="18">
        <f>J1088*'Portfolio Details'!$D$5</f>
        <v>2.0914883932635409E-2</v>
      </c>
    </row>
    <row r="1089" spans="2:11" x14ac:dyDescent="0.35">
      <c r="B1089" t="s">
        <v>5</v>
      </c>
      <c r="C1089" s="1">
        <v>45938</v>
      </c>
      <c r="D1089">
        <v>99.66</v>
      </c>
      <c r="E1089">
        <v>101.69</v>
      </c>
      <c r="F1089">
        <v>101.34</v>
      </c>
      <c r="H1089" s="2">
        <f t="shared" si="32"/>
        <v>2.036925546859325E-2</v>
      </c>
      <c r="I1089" s="18">
        <f>H1089*'Portfolio Details'!$D$5</f>
        <v>4.0738510937186499E-3</v>
      </c>
      <c r="J1089" s="2">
        <f t="shared" si="33"/>
        <v>0.10106624319419244</v>
      </c>
      <c r="K1089" s="18">
        <f>J1089*'Portfolio Details'!$D$5</f>
        <v>2.0213248638838489E-2</v>
      </c>
    </row>
    <row r="1090" spans="2:11" x14ac:dyDescent="0.35">
      <c r="B1090" t="s">
        <v>5</v>
      </c>
      <c r="C1090" s="1">
        <v>45939</v>
      </c>
      <c r="D1090">
        <v>101.69</v>
      </c>
      <c r="E1090">
        <v>101.47</v>
      </c>
      <c r="F1090">
        <v>101.63</v>
      </c>
      <c r="H1090" s="2">
        <f t="shared" si="32"/>
        <v>-2.163437899498466E-3</v>
      </c>
      <c r="I1090" s="18">
        <f>H1090*'Portfolio Details'!$D$5</f>
        <v>-4.3268757989969322E-4</v>
      </c>
      <c r="J1090" s="2">
        <f t="shared" si="33"/>
        <v>9.4980259447264404E-2</v>
      </c>
      <c r="K1090" s="18">
        <f>J1090*'Portfolio Details'!$D$5</f>
        <v>1.8996051889452883E-2</v>
      </c>
    </row>
    <row r="1091" spans="2:11" x14ac:dyDescent="0.35">
      <c r="B1091" t="s">
        <v>5</v>
      </c>
      <c r="C1091" s="1">
        <v>45940</v>
      </c>
      <c r="D1091">
        <v>101.47</v>
      </c>
      <c r="E1091">
        <v>100.67</v>
      </c>
      <c r="F1091">
        <v>99.85</v>
      </c>
      <c r="H1091" s="2">
        <f t="shared" ref="H1091:H1154" si="34">E1091/D1091-1</f>
        <v>-7.884103675963261E-3</v>
      </c>
      <c r="I1091" s="18">
        <f>H1091*'Portfolio Details'!$D$5</f>
        <v>-1.5768207351926522E-3</v>
      </c>
      <c r="J1091" s="2">
        <f t="shared" si="33"/>
        <v>0.13014003111802608</v>
      </c>
      <c r="K1091" s="18">
        <f>J1091*'Portfolio Details'!$D$5</f>
        <v>2.6028006223605217E-2</v>
      </c>
    </row>
    <row r="1092" spans="2:11" x14ac:dyDescent="0.35">
      <c r="B1092" t="s">
        <v>5</v>
      </c>
      <c r="C1092" s="1">
        <v>45943</v>
      </c>
      <c r="D1092">
        <v>100.67</v>
      </c>
      <c r="E1092">
        <v>102.65</v>
      </c>
      <c r="F1092">
        <v>102.52</v>
      </c>
      <c r="H1092" s="2">
        <f t="shared" si="34"/>
        <v>1.9668222906526367E-2</v>
      </c>
      <c r="I1092" s="18">
        <f>H1092*'Portfolio Details'!$D$5</f>
        <v>3.9336445813052739E-3</v>
      </c>
      <c r="J1092" s="2">
        <f t="shared" si="33"/>
        <v>0.11297575957003403</v>
      </c>
      <c r="K1092" s="18">
        <f>J1092*'Portfolio Details'!$D$5</f>
        <v>2.2595151914006809E-2</v>
      </c>
    </row>
    <row r="1093" spans="2:11" x14ac:dyDescent="0.35">
      <c r="B1093" t="s">
        <v>5</v>
      </c>
      <c r="C1093" s="1">
        <v>45944</v>
      </c>
      <c r="D1093">
        <v>102.65</v>
      </c>
      <c r="E1093">
        <v>105.09</v>
      </c>
      <c r="F1093">
        <v>104.9</v>
      </c>
      <c r="H1093" s="2">
        <f t="shared" si="34"/>
        <v>2.3770092547491517E-2</v>
      </c>
      <c r="I1093" s="18">
        <f>H1093*'Portfolio Details'!$D$5</f>
        <v>4.7540185094983034E-3</v>
      </c>
      <c r="J1093" s="2">
        <f t="shared" si="33"/>
        <v>0.10748074807480745</v>
      </c>
      <c r="K1093" s="18">
        <f>J1093*'Portfolio Details'!$D$5</f>
        <v>2.1496149614961491E-2</v>
      </c>
    </row>
    <row r="1094" spans="2:11" x14ac:dyDescent="0.35">
      <c r="B1094" t="s">
        <v>5</v>
      </c>
      <c r="C1094" s="1">
        <v>45945</v>
      </c>
      <c r="D1094">
        <v>105.09</v>
      </c>
      <c r="E1094">
        <v>105.29</v>
      </c>
      <c r="F1094">
        <v>105.43</v>
      </c>
      <c r="H1094" s="2">
        <f t="shared" si="34"/>
        <v>1.9031306499190936E-3</v>
      </c>
      <c r="I1094" s="18">
        <f>H1094*'Portfolio Details'!$D$5</f>
        <v>3.8062612998381875E-4</v>
      </c>
      <c r="J1094" s="2">
        <f t="shared" si="33"/>
        <v>0.11090267049216496</v>
      </c>
      <c r="K1094" s="18">
        <f>J1094*'Portfolio Details'!$D$5</f>
        <v>2.2180534098432993E-2</v>
      </c>
    </row>
    <row r="1095" spans="2:11" x14ac:dyDescent="0.35">
      <c r="B1095" t="s">
        <v>5</v>
      </c>
      <c r="C1095" s="1">
        <v>45946</v>
      </c>
      <c r="D1095">
        <v>105.29</v>
      </c>
      <c r="E1095">
        <v>105.37</v>
      </c>
      <c r="F1095">
        <v>105.43</v>
      </c>
      <c r="H1095" s="2">
        <f t="shared" si="34"/>
        <v>7.5980624940630292E-4</v>
      </c>
      <c r="I1095" s="18">
        <f>H1095*'Portfolio Details'!$D$5</f>
        <v>1.5196124988126058E-4</v>
      </c>
      <c r="J1095" s="2">
        <f t="shared" si="33"/>
        <v>0.10311198772737229</v>
      </c>
      <c r="K1095" s="18">
        <f>J1095*'Portfolio Details'!$D$5</f>
        <v>2.0622397545474458E-2</v>
      </c>
    </row>
    <row r="1096" spans="2:11" x14ac:dyDescent="0.35">
      <c r="B1096" t="s">
        <v>5</v>
      </c>
      <c r="C1096" s="1">
        <v>45947</v>
      </c>
      <c r="D1096">
        <v>105.37</v>
      </c>
      <c r="E1096">
        <v>108.11</v>
      </c>
      <c r="F1096">
        <v>108.19</v>
      </c>
      <c r="H1096" s="2">
        <f t="shared" si="34"/>
        <v>2.6003606339565222E-2</v>
      </c>
      <c r="I1096" s="18">
        <f>H1096*'Portfolio Details'!$D$5</f>
        <v>5.2007212679130443E-3</v>
      </c>
      <c r="J1096" s="2">
        <f t="shared" si="33"/>
        <v>0.15805103387593489</v>
      </c>
      <c r="K1096" s="18">
        <f>J1096*'Portfolio Details'!$D$5</f>
        <v>3.1610206775186979E-2</v>
      </c>
    </row>
    <row r="1097" spans="2:11" x14ac:dyDescent="0.35">
      <c r="B1097" t="s">
        <v>5</v>
      </c>
      <c r="C1097" s="1">
        <v>45950</v>
      </c>
      <c r="D1097">
        <v>108.11</v>
      </c>
      <c r="E1097">
        <v>105.14</v>
      </c>
      <c r="F1097">
        <v>104.8</v>
      </c>
      <c r="H1097" s="2">
        <f t="shared" si="34"/>
        <v>-2.7472019239663248E-2</v>
      </c>
      <c r="I1097" s="18">
        <f>H1097*'Portfolio Details'!$D$5</f>
        <v>-5.4944038479326496E-3</v>
      </c>
      <c r="J1097" s="2">
        <f t="shared" si="33"/>
        <v>0.14197463964452162</v>
      </c>
      <c r="K1097" s="18">
        <f>J1097*'Portfolio Details'!$D$5</f>
        <v>2.8394927928904325E-2</v>
      </c>
    </row>
    <row r="1098" spans="2:11" x14ac:dyDescent="0.35">
      <c r="B1098" t="s">
        <v>5</v>
      </c>
      <c r="C1098" s="1">
        <v>45951</v>
      </c>
      <c r="D1098">
        <v>105.14</v>
      </c>
      <c r="E1098">
        <v>105.69</v>
      </c>
      <c r="F1098">
        <v>105.63</v>
      </c>
      <c r="H1098" s="2">
        <f t="shared" si="34"/>
        <v>5.2311204108808074E-3</v>
      </c>
      <c r="I1098" s="18">
        <f>H1098*'Portfolio Details'!$D$5</f>
        <v>1.0462240821761616E-3</v>
      </c>
      <c r="J1098" s="2">
        <f t="shared" si="33"/>
        <v>0.18476712328767131</v>
      </c>
      <c r="K1098" s="18">
        <f>J1098*'Portfolio Details'!$D$5</f>
        <v>3.6953424657534262E-2</v>
      </c>
    </row>
    <row r="1099" spans="2:11" x14ac:dyDescent="0.35">
      <c r="B1099" t="s">
        <v>5</v>
      </c>
      <c r="C1099" s="1">
        <v>45953</v>
      </c>
      <c r="D1099">
        <v>105.69</v>
      </c>
      <c r="E1099">
        <v>101.7</v>
      </c>
      <c r="F1099">
        <v>100.66</v>
      </c>
      <c r="H1099" s="2">
        <f t="shared" si="34"/>
        <v>-3.775191598069827E-2</v>
      </c>
      <c r="I1099" s="18">
        <f>H1099*'Portfolio Details'!$D$5</f>
        <v>-7.5503831961396539E-3</v>
      </c>
      <c r="J1099" s="2">
        <f t="shared" si="33"/>
        <v>0.1802401746724891</v>
      </c>
      <c r="K1099" s="18">
        <f>J1099*'Portfolio Details'!$D$5</f>
        <v>3.6048034934497819E-2</v>
      </c>
    </row>
    <row r="1100" spans="2:11" x14ac:dyDescent="0.35">
      <c r="B1100" t="s">
        <v>5</v>
      </c>
      <c r="C1100" s="1">
        <v>45954</v>
      </c>
      <c r="D1100">
        <v>101.7</v>
      </c>
      <c r="E1100">
        <v>100.42</v>
      </c>
      <c r="F1100">
        <v>101.07</v>
      </c>
      <c r="H1100" s="2">
        <f t="shared" si="34"/>
        <v>-1.2586037364798464E-2</v>
      </c>
      <c r="I1100" s="18">
        <f>H1100*'Portfolio Details'!$D$5</f>
        <v>-2.5172074729596927E-3</v>
      </c>
      <c r="J1100" s="2">
        <f t="shared" si="33"/>
        <v>0.18424800087632809</v>
      </c>
      <c r="K1100" s="18">
        <f>J1100*'Portfolio Details'!$D$5</f>
        <v>3.6849600175265618E-2</v>
      </c>
    </row>
    <row r="1101" spans="2:11" x14ac:dyDescent="0.35">
      <c r="B1101" t="s">
        <v>5</v>
      </c>
      <c r="C1101" s="1">
        <v>45957</v>
      </c>
      <c r="D1101">
        <v>100.42</v>
      </c>
      <c r="E1101">
        <v>100.14</v>
      </c>
      <c r="F1101">
        <v>100.55</v>
      </c>
      <c r="H1101" s="2">
        <f t="shared" si="34"/>
        <v>-2.7882891854212888E-3</v>
      </c>
      <c r="I1101" s="18">
        <f>H1101*'Portfolio Details'!$D$5</f>
        <v>-5.5765783708425774E-4</v>
      </c>
      <c r="J1101" s="2">
        <f t="shared" si="33"/>
        <v>0.13474339703671889</v>
      </c>
      <c r="K1101" s="18">
        <f>J1101*'Portfolio Details'!$D$5</f>
        <v>2.694867940734378E-2</v>
      </c>
    </row>
    <row r="1102" spans="2:11" x14ac:dyDescent="0.35">
      <c r="B1102" t="s">
        <v>5</v>
      </c>
      <c r="C1102" s="1">
        <v>45958</v>
      </c>
      <c r="D1102">
        <v>100.14</v>
      </c>
      <c r="E1102">
        <v>96.84</v>
      </c>
      <c r="F1102">
        <v>98.04</v>
      </c>
      <c r="H1102" s="2">
        <f t="shared" si="34"/>
        <v>-3.2953864589574611E-2</v>
      </c>
      <c r="I1102" s="18">
        <f>H1102*'Portfolio Details'!$D$5</f>
        <v>-6.5907729179149228E-3</v>
      </c>
      <c r="J1102" s="2">
        <f t="shared" si="33"/>
        <v>6.9063386944181682E-2</v>
      </c>
      <c r="K1102" s="18">
        <f>J1102*'Portfolio Details'!$D$5</f>
        <v>1.3812677388836337E-2</v>
      </c>
    </row>
    <row r="1103" spans="2:11" x14ac:dyDescent="0.35">
      <c r="B1103" t="s">
        <v>5</v>
      </c>
      <c r="C1103" s="1">
        <v>45959</v>
      </c>
      <c r="D1103">
        <v>96.84</v>
      </c>
      <c r="E1103">
        <v>99.95</v>
      </c>
      <c r="F1103">
        <v>99.13</v>
      </c>
      <c r="H1103" s="2">
        <f t="shared" si="34"/>
        <v>3.2114828583230004E-2</v>
      </c>
      <c r="I1103" s="18">
        <f>H1103*'Portfolio Details'!$D$5</f>
        <v>6.4229657166460013E-3</v>
      </c>
      <c r="J1103" s="2">
        <f t="shared" si="33"/>
        <v>6.1073541842772583E-2</v>
      </c>
      <c r="K1103" s="18">
        <f>J1103*'Portfolio Details'!$D$5</f>
        <v>1.2214708368554518E-2</v>
      </c>
    </row>
    <row r="1104" spans="2:11" x14ac:dyDescent="0.35">
      <c r="B1104" t="s">
        <v>5</v>
      </c>
      <c r="C1104" s="1">
        <v>45960</v>
      </c>
      <c r="D1104">
        <v>99.95</v>
      </c>
      <c r="E1104">
        <v>99.68</v>
      </c>
      <c r="F1104">
        <v>98.87</v>
      </c>
      <c r="H1104" s="2">
        <f t="shared" si="34"/>
        <v>-2.7013506753376104E-3</v>
      </c>
      <c r="I1104" s="18">
        <f>H1104*'Portfolio Details'!$D$5</f>
        <v>-5.4027013506752208E-4</v>
      </c>
      <c r="J1104" s="2">
        <f t="shared" si="33"/>
        <v>6.3433230964735632E-2</v>
      </c>
      <c r="K1104" s="18">
        <f>J1104*'Portfolio Details'!$D$5</f>
        <v>1.2686646192947126E-2</v>
      </c>
    </row>
    <row r="1105" spans="2:11" x14ac:dyDescent="0.35">
      <c r="B1105" t="s">
        <v>5</v>
      </c>
      <c r="C1105" s="1">
        <v>45961</v>
      </c>
      <c r="D1105">
        <v>99.68</v>
      </c>
      <c r="E1105">
        <v>100.02</v>
      </c>
      <c r="F1105">
        <v>100.04</v>
      </c>
      <c r="H1105" s="2">
        <f t="shared" si="34"/>
        <v>3.4109149277687933E-3</v>
      </c>
      <c r="I1105" s="18">
        <f>H1105*'Portfolio Details'!$D$5</f>
        <v>6.8218298555375876E-4</v>
      </c>
      <c r="J1105" s="2">
        <f t="shared" si="33"/>
        <v>6.580343876034811E-2</v>
      </c>
      <c r="K1105" s="18">
        <f>J1105*'Portfolio Details'!$D$5</f>
        <v>1.3160687752069623E-2</v>
      </c>
    </row>
    <row r="1106" spans="2:11" x14ac:dyDescent="0.35">
      <c r="B1106" t="s">
        <v>5</v>
      </c>
      <c r="C1106" s="1">
        <v>45964</v>
      </c>
      <c r="D1106">
        <v>100.02</v>
      </c>
      <c r="E1106">
        <v>100.05</v>
      </c>
      <c r="F1106">
        <v>100.25</v>
      </c>
      <c r="H1106" s="2">
        <f t="shared" si="34"/>
        <v>2.9994001199762366E-4</v>
      </c>
      <c r="I1106" s="18">
        <f>H1106*'Portfolio Details'!$D$5</f>
        <v>5.9988002399524734E-5</v>
      </c>
      <c r="J1106" s="2">
        <f t="shared" si="33"/>
        <v>4.223149113660063E-2</v>
      </c>
      <c r="K1106" s="18">
        <f>J1106*'Portfolio Details'!$D$5</f>
        <v>8.4462982273201259E-3</v>
      </c>
    </row>
    <row r="1107" spans="2:11" x14ac:dyDescent="0.35">
      <c r="B1107" t="s">
        <v>5</v>
      </c>
      <c r="C1107" s="1">
        <v>45965</v>
      </c>
      <c r="D1107">
        <v>100.05</v>
      </c>
      <c r="E1107">
        <v>99.8</v>
      </c>
      <c r="F1107">
        <v>99.61</v>
      </c>
      <c r="H1107" s="2">
        <f t="shared" si="34"/>
        <v>-2.498750624687629E-3</v>
      </c>
      <c r="I1107" s="18">
        <f>H1107*'Portfolio Details'!$D$5</f>
        <v>-4.997501249375258E-4</v>
      </c>
      <c r="J1107" s="2">
        <f t="shared" si="33"/>
        <v>3.9958268127282315E-2</v>
      </c>
      <c r="K1107" s="18">
        <f>J1107*'Portfolio Details'!$D$5</f>
        <v>7.991653625456464E-3</v>
      </c>
    </row>
    <row r="1108" spans="2:11" x14ac:dyDescent="0.35">
      <c r="B1108" t="s">
        <v>5</v>
      </c>
      <c r="C1108" s="1">
        <v>45967</v>
      </c>
      <c r="D1108">
        <v>99.8</v>
      </c>
      <c r="E1108">
        <v>100.07</v>
      </c>
      <c r="F1108">
        <v>99.73</v>
      </c>
      <c r="H1108" s="2">
        <f t="shared" si="34"/>
        <v>2.7054108216433281E-3</v>
      </c>
      <c r="I1108" s="18">
        <f>H1108*'Portfolio Details'!$D$5</f>
        <v>5.4108216432866561E-4</v>
      </c>
      <c r="J1108" s="2">
        <f t="shared" si="33"/>
        <v>2.4480180272457241E-2</v>
      </c>
      <c r="K1108" s="18">
        <f>J1108*'Portfolio Details'!$D$5</f>
        <v>4.896036054491449E-3</v>
      </c>
    </row>
    <row r="1109" spans="2:11" x14ac:dyDescent="0.35">
      <c r="B1109" t="s">
        <v>5</v>
      </c>
      <c r="C1109" s="1">
        <v>45968</v>
      </c>
      <c r="D1109">
        <v>100.07</v>
      </c>
      <c r="E1109">
        <v>99.94</v>
      </c>
      <c r="F1109">
        <v>99.86</v>
      </c>
      <c r="H1109" s="2">
        <f t="shared" si="34"/>
        <v>-1.299090636554312E-3</v>
      </c>
      <c r="I1109" s="18">
        <f>H1109*'Portfolio Details'!$D$5</f>
        <v>-2.5981812731086241E-4</v>
      </c>
      <c r="J1109" s="2">
        <f t="shared" si="33"/>
        <v>3.0699495209642658E-2</v>
      </c>
      <c r="K1109" s="18">
        <f>J1109*'Portfolio Details'!$D$5</f>
        <v>6.1398990419285317E-3</v>
      </c>
    </row>
    <row r="1110" spans="2:11" x14ac:dyDescent="0.35">
      <c r="B1110" t="s">
        <v>5</v>
      </c>
      <c r="C1110" s="1">
        <v>45971</v>
      </c>
      <c r="D1110">
        <v>99.94</v>
      </c>
      <c r="E1110">
        <v>101.7</v>
      </c>
      <c r="F1110">
        <v>101.41</v>
      </c>
      <c r="H1110" s="2">
        <f t="shared" si="34"/>
        <v>1.7610566339803846E-2</v>
      </c>
      <c r="I1110" s="18">
        <f>H1110*'Portfolio Details'!$D$5</f>
        <v>3.5221132679607694E-3</v>
      </c>
      <c r="J1110" s="2">
        <f t="shared" si="33"/>
        <v>8.5668212054019754E-3</v>
      </c>
      <c r="K1110" s="18">
        <f>J1110*'Portfolio Details'!$D$5</f>
        <v>1.7133642410803952E-3</v>
      </c>
    </row>
    <row r="1111" spans="2:11" x14ac:dyDescent="0.35">
      <c r="B1111" t="s">
        <v>5</v>
      </c>
      <c r="C1111" s="1">
        <v>45972</v>
      </c>
      <c r="D1111">
        <v>101.7</v>
      </c>
      <c r="E1111">
        <v>103.29</v>
      </c>
      <c r="F1111">
        <v>103.27</v>
      </c>
      <c r="H1111" s="2">
        <f t="shared" si="34"/>
        <v>1.5634218289085622E-2</v>
      </c>
      <c r="I1111" s="18">
        <f>H1111*'Portfolio Details'!$D$5</f>
        <v>3.1268436578171244E-3</v>
      </c>
      <c r="J1111" s="2">
        <f t="shared" si="33"/>
        <v>2.8095524784266246E-3</v>
      </c>
      <c r="K1111" s="18">
        <f>J1111*'Portfolio Details'!$D$5</f>
        <v>5.6191049568532492E-4</v>
      </c>
    </row>
    <row r="1112" spans="2:11" x14ac:dyDescent="0.35">
      <c r="B1112" t="s">
        <v>5</v>
      </c>
      <c r="C1112" s="1">
        <v>45973</v>
      </c>
      <c r="D1112">
        <v>103.29</v>
      </c>
      <c r="E1112">
        <v>102.69</v>
      </c>
      <c r="F1112">
        <v>102.57</v>
      </c>
      <c r="H1112" s="2">
        <f t="shared" si="34"/>
        <v>-5.8088875980251142E-3</v>
      </c>
      <c r="I1112" s="18">
        <f>H1112*'Portfolio Details'!$D$5</f>
        <v>-1.161777519605023E-3</v>
      </c>
      <c r="J1112" s="2">
        <f t="shared" si="33"/>
        <v>-1.7209165109646984E-2</v>
      </c>
      <c r="K1112" s="18">
        <f>J1112*'Portfolio Details'!$D$5</f>
        <v>-3.4418330219293971E-3</v>
      </c>
    </row>
    <row r="1113" spans="2:11" x14ac:dyDescent="0.35">
      <c r="B1113" t="s">
        <v>5</v>
      </c>
      <c r="C1113" s="1">
        <v>45974</v>
      </c>
      <c r="D1113">
        <v>102.69</v>
      </c>
      <c r="E1113">
        <v>105.37</v>
      </c>
      <c r="F1113">
        <v>104.91</v>
      </c>
      <c r="H1113" s="2">
        <f t="shared" si="34"/>
        <v>2.6097964748271529E-2</v>
      </c>
      <c r="I1113" s="18">
        <f>H1113*'Portfolio Details'!$D$5</f>
        <v>5.219592949654306E-3</v>
      </c>
      <c r="J1113" s="2">
        <f t="shared" si="33"/>
        <v>-1.5078348280279874E-2</v>
      </c>
      <c r="K1113" s="18">
        <f>J1113*'Portfolio Details'!$D$5</f>
        <v>-3.0156696560559751E-3</v>
      </c>
    </row>
    <row r="1114" spans="2:11" x14ac:dyDescent="0.35">
      <c r="B1114" t="s">
        <v>5</v>
      </c>
      <c r="C1114" s="1">
        <v>45975</v>
      </c>
      <c r="D1114">
        <v>105.37</v>
      </c>
      <c r="E1114">
        <v>103.81</v>
      </c>
      <c r="F1114">
        <v>104.17</v>
      </c>
      <c r="H1114" s="2">
        <f t="shared" si="34"/>
        <v>-1.480497295245331E-2</v>
      </c>
      <c r="I1114" s="18">
        <f>H1114*'Portfolio Details'!$D$5</f>
        <v>-2.9609945904906622E-3</v>
      </c>
      <c r="J1114" s="2">
        <f t="shared" ref="J1114:J1177" si="35">(INDEX(E1091:E2589,MATCH(EDATE(C1091,1),C1091:C2589,1))/E1091)-1</f>
        <v>1.023144928975861E-2</v>
      </c>
      <c r="K1114" s="18">
        <f>J1114*'Portfolio Details'!$D$5</f>
        <v>2.046289857951722E-3</v>
      </c>
    </row>
    <row r="1115" spans="2:11" x14ac:dyDescent="0.35">
      <c r="B1115" t="s">
        <v>5</v>
      </c>
      <c r="C1115" s="1">
        <v>45978</v>
      </c>
      <c r="D1115">
        <v>103.81</v>
      </c>
      <c r="E1115">
        <v>101.94</v>
      </c>
      <c r="F1115">
        <v>101.75</v>
      </c>
      <c r="H1115" s="2">
        <f t="shared" si="34"/>
        <v>-1.8013678836335645E-2</v>
      </c>
      <c r="I1115" s="18">
        <f>H1115*'Portfolio Details'!$D$5</f>
        <v>-3.6027357672671293E-3</v>
      </c>
      <c r="J1115" s="2">
        <f t="shared" si="35"/>
        <v>2.6497808085728103E-2</v>
      </c>
      <c r="K1115" s="18">
        <f>J1115*'Portfolio Details'!$D$5</f>
        <v>5.2995616171456206E-3</v>
      </c>
    </row>
    <row r="1116" spans="2:11" x14ac:dyDescent="0.35">
      <c r="B1116" t="s">
        <v>5</v>
      </c>
      <c r="C1116" s="1">
        <v>45979</v>
      </c>
      <c r="D1116">
        <v>101.94</v>
      </c>
      <c r="E1116">
        <v>100.91</v>
      </c>
      <c r="F1116">
        <v>100.53</v>
      </c>
      <c r="H1116" s="2">
        <f t="shared" si="34"/>
        <v>-1.0103982734942174E-2</v>
      </c>
      <c r="I1116" s="18">
        <f>H1116*'Portfolio Details'!$D$5</f>
        <v>-2.0207965469884351E-3</v>
      </c>
      <c r="J1116" s="2">
        <f t="shared" si="35"/>
        <v>-1.2180036159482377E-2</v>
      </c>
      <c r="K1116" s="18">
        <f>J1116*'Portfolio Details'!$D$5</f>
        <v>-2.4360072318964756E-3</v>
      </c>
    </row>
    <row r="1117" spans="2:11" x14ac:dyDescent="0.35">
      <c r="B1117" t="s">
        <v>5</v>
      </c>
      <c r="C1117" s="1">
        <v>45980</v>
      </c>
      <c r="D1117">
        <v>100.91</v>
      </c>
      <c r="E1117">
        <v>102.23</v>
      </c>
      <c r="F1117">
        <v>102</v>
      </c>
      <c r="H1117" s="2">
        <f t="shared" si="34"/>
        <v>1.3080963234565424E-2</v>
      </c>
      <c r="I1117" s="18">
        <f>H1117*'Portfolio Details'!$D$5</f>
        <v>2.616192646913085E-3</v>
      </c>
      <c r="J1117" s="2">
        <f t="shared" si="35"/>
        <v>-1.4056415614018491E-2</v>
      </c>
      <c r="K1117" s="18">
        <f>J1117*'Portfolio Details'!$D$5</f>
        <v>-2.8112831228036986E-3</v>
      </c>
    </row>
    <row r="1118" spans="2:11" x14ac:dyDescent="0.35">
      <c r="B1118" t="s">
        <v>5</v>
      </c>
      <c r="C1118" s="1">
        <v>45981</v>
      </c>
      <c r="D1118">
        <v>102.23</v>
      </c>
      <c r="E1118">
        <v>101.55</v>
      </c>
      <c r="F1118">
        <v>101.61</v>
      </c>
      <c r="H1118" s="2">
        <f t="shared" si="34"/>
        <v>-6.6516678078842872E-3</v>
      </c>
      <c r="I1118" s="18">
        <f>H1118*'Portfolio Details'!$D$5</f>
        <v>-1.3303335615768574E-3</v>
      </c>
      <c r="J1118" s="2">
        <f t="shared" si="35"/>
        <v>-1.480497295245331E-2</v>
      </c>
      <c r="K1118" s="18">
        <f>J1118*'Portfolio Details'!$D$5</f>
        <v>-2.9609945904906622E-3</v>
      </c>
    </row>
    <row r="1119" spans="2:11" x14ac:dyDescent="0.35">
      <c r="B1119" t="s">
        <v>5</v>
      </c>
      <c r="C1119" s="1">
        <v>45982</v>
      </c>
      <c r="D1119">
        <v>101.55</v>
      </c>
      <c r="E1119">
        <v>102</v>
      </c>
      <c r="F1119">
        <v>101.37</v>
      </c>
      <c r="H1119" s="2">
        <f t="shared" si="34"/>
        <v>4.4313146233383449E-3</v>
      </c>
      <c r="I1119" s="18">
        <f>H1119*'Portfolio Details'!$D$5</f>
        <v>8.86262924667669E-4</v>
      </c>
      <c r="J1119" s="2">
        <f t="shared" si="35"/>
        <v>-5.7071501248728174E-2</v>
      </c>
      <c r="K1119" s="18">
        <f>J1119*'Portfolio Details'!$D$5</f>
        <v>-1.1414300249745636E-2</v>
      </c>
    </row>
    <row r="1120" spans="2:11" x14ac:dyDescent="0.35">
      <c r="B1120" t="s">
        <v>5</v>
      </c>
      <c r="C1120" s="1">
        <v>45985</v>
      </c>
      <c r="D1120">
        <v>102</v>
      </c>
      <c r="E1120">
        <v>102.23</v>
      </c>
      <c r="F1120">
        <v>101.93</v>
      </c>
      <c r="H1120" s="2">
        <f t="shared" si="34"/>
        <v>2.2549019607842613E-3</v>
      </c>
      <c r="I1120" s="18">
        <f>H1120*'Portfolio Details'!$D$5</f>
        <v>4.5098039215685226E-4</v>
      </c>
      <c r="J1120" s="2">
        <f t="shared" si="35"/>
        <v>-3.4144949591021545E-2</v>
      </c>
      <c r="K1120" s="18">
        <f>J1120*'Portfolio Details'!$D$5</f>
        <v>-6.8289899182043092E-3</v>
      </c>
    </row>
    <row r="1121" spans="2:11" x14ac:dyDescent="0.35">
      <c r="B1121" t="s">
        <v>5</v>
      </c>
      <c r="C1121" s="1">
        <v>45986</v>
      </c>
      <c r="D1121">
        <v>102.23</v>
      </c>
      <c r="E1121">
        <v>103.46</v>
      </c>
      <c r="F1121">
        <v>103.57</v>
      </c>
      <c r="H1121" s="2">
        <f t="shared" si="34"/>
        <v>1.2031693240731611E-2</v>
      </c>
      <c r="I1121" s="18">
        <f>H1121*'Portfolio Details'!$D$5</f>
        <v>2.4063386481463223E-3</v>
      </c>
      <c r="J1121" s="2">
        <f t="shared" si="35"/>
        <v>-3.4913426057337493E-2</v>
      </c>
      <c r="K1121" s="18">
        <f>J1121*'Portfolio Details'!$D$5</f>
        <v>-6.9826852114674987E-3</v>
      </c>
    </row>
    <row r="1122" spans="2:11" x14ac:dyDescent="0.35">
      <c r="B1122" t="s">
        <v>5</v>
      </c>
      <c r="C1122" s="1">
        <v>45987</v>
      </c>
      <c r="D1122">
        <v>103.46</v>
      </c>
      <c r="E1122">
        <v>104.18</v>
      </c>
      <c r="F1122">
        <v>104.2</v>
      </c>
      <c r="H1122" s="2">
        <f t="shared" si="34"/>
        <v>6.9592112893872571E-3</v>
      </c>
      <c r="I1122" s="18">
        <f>H1122*'Portfolio Details'!$D$5</f>
        <v>1.3918422578774515E-3</v>
      </c>
      <c r="J1122" s="2">
        <f t="shared" si="35"/>
        <v>2.9498525073745618E-3</v>
      </c>
      <c r="K1122" s="18">
        <f>J1122*'Portfolio Details'!$D$5</f>
        <v>5.8997050147491237E-4</v>
      </c>
    </row>
    <row r="1123" spans="2:11" x14ac:dyDescent="0.35">
      <c r="B1123" t="s">
        <v>5</v>
      </c>
      <c r="C1123" s="1">
        <v>45988</v>
      </c>
      <c r="D1123">
        <v>104.18</v>
      </c>
      <c r="E1123">
        <v>104.11</v>
      </c>
      <c r="F1123">
        <v>104.14</v>
      </c>
      <c r="H1123" s="2">
        <f t="shared" si="34"/>
        <v>-6.7191399500865501E-4</v>
      </c>
      <c r="I1123" s="18">
        <f>H1123*'Portfolio Details'!$D$5</f>
        <v>-1.3438279900173102E-4</v>
      </c>
      <c r="J1123" s="2">
        <f t="shared" si="35"/>
        <v>1.8024297948615819E-2</v>
      </c>
      <c r="K1123" s="18">
        <f>J1123*'Portfolio Details'!$D$5</f>
        <v>3.6048595897231642E-3</v>
      </c>
    </row>
    <row r="1124" spans="2:11" x14ac:dyDescent="0.35">
      <c r="B1124" t="s">
        <v>5</v>
      </c>
      <c r="C1124" s="1">
        <v>45989</v>
      </c>
      <c r="D1124">
        <v>104.11</v>
      </c>
      <c r="E1124">
        <v>104.62</v>
      </c>
      <c r="F1124">
        <v>104.61</v>
      </c>
      <c r="H1124" s="2">
        <f t="shared" si="34"/>
        <v>4.898664873691283E-3</v>
      </c>
      <c r="I1124" s="18">
        <f>H1124*'Portfolio Details'!$D$5</f>
        <v>9.7973297473825656E-4</v>
      </c>
      <c r="J1124" s="2">
        <f t="shared" si="35"/>
        <v>3.9644497703215542E-2</v>
      </c>
      <c r="K1124" s="18">
        <f>J1124*'Portfolio Details'!$D$5</f>
        <v>7.9288995406431081E-3</v>
      </c>
    </row>
    <row r="1125" spans="2:11" x14ac:dyDescent="0.35">
      <c r="B1125" t="s">
        <v>5</v>
      </c>
      <c r="C1125" s="1">
        <v>45992</v>
      </c>
      <c r="D1125">
        <v>104.62</v>
      </c>
      <c r="E1125">
        <v>106.72</v>
      </c>
      <c r="F1125">
        <v>106.41</v>
      </c>
      <c r="H1125" s="2">
        <f t="shared" si="34"/>
        <v>2.007264385394758E-2</v>
      </c>
      <c r="I1125" s="18">
        <f>H1125*'Portfolio Details'!$D$5</f>
        <v>4.0145287707895163E-3</v>
      </c>
      <c r="J1125" s="2">
        <f t="shared" si="35"/>
        <v>8.0338703015282897E-2</v>
      </c>
      <c r="K1125" s="18">
        <f>J1125*'Portfolio Details'!$D$5</f>
        <v>1.6067740603056581E-2</v>
      </c>
    </row>
    <row r="1126" spans="2:11" x14ac:dyDescent="0.35">
      <c r="B1126" t="s">
        <v>5</v>
      </c>
      <c r="C1126" s="1">
        <v>45993</v>
      </c>
      <c r="D1126">
        <v>106.72</v>
      </c>
      <c r="E1126">
        <v>105.63</v>
      </c>
      <c r="F1126">
        <v>106.15</v>
      </c>
      <c r="H1126" s="2">
        <f t="shared" si="34"/>
        <v>-1.0213643178410781E-2</v>
      </c>
      <c r="I1126" s="18">
        <f>H1126*'Portfolio Details'!$D$5</f>
        <v>-2.0427286356821564E-3</v>
      </c>
      <c r="J1126" s="2">
        <f t="shared" si="35"/>
        <v>4.6723361680840458E-2</v>
      </c>
      <c r="K1126" s="18">
        <f>J1126*'Portfolio Details'!$D$5</f>
        <v>9.3446723361680917E-3</v>
      </c>
    </row>
    <row r="1127" spans="2:11" x14ac:dyDescent="0.35">
      <c r="B1127" t="s">
        <v>5</v>
      </c>
      <c r="C1127" s="1">
        <v>45994</v>
      </c>
      <c r="D1127">
        <v>105.63</v>
      </c>
      <c r="E1127">
        <v>106.51</v>
      </c>
      <c r="F1127">
        <v>106.51</v>
      </c>
      <c r="H1127" s="2">
        <f t="shared" si="34"/>
        <v>8.3309665814637057E-3</v>
      </c>
      <c r="I1127" s="18">
        <f>H1127*'Portfolio Details'!$D$5</f>
        <v>1.6661933162927412E-3</v>
      </c>
      <c r="J1127" s="2">
        <f t="shared" si="35"/>
        <v>4.9558587479935801E-2</v>
      </c>
      <c r="K1127" s="18">
        <f>J1127*'Portfolio Details'!$D$5</f>
        <v>9.9117174959871615E-3</v>
      </c>
    </row>
    <row r="1128" spans="2:11" x14ac:dyDescent="0.35">
      <c r="B1128" t="s">
        <v>5</v>
      </c>
      <c r="C1128" s="1">
        <v>45995</v>
      </c>
      <c r="D1128">
        <v>106.51</v>
      </c>
      <c r="E1128">
        <v>105.92</v>
      </c>
      <c r="F1128">
        <v>106.11</v>
      </c>
      <c r="H1128" s="2">
        <f t="shared" si="34"/>
        <v>-5.5393859731480699E-3</v>
      </c>
      <c r="I1128" s="18">
        <f>H1128*'Portfolio Details'!$D$5</f>
        <v>-1.107877194629614E-3</v>
      </c>
      <c r="J1128" s="2">
        <f t="shared" si="35"/>
        <v>4.5990801839632223E-2</v>
      </c>
      <c r="K1128" s="18">
        <f>J1128*'Portfolio Details'!$D$5</f>
        <v>9.1981603679264449E-3</v>
      </c>
    </row>
    <row r="1129" spans="2:11" x14ac:dyDescent="0.35">
      <c r="B1129" t="s">
        <v>5</v>
      </c>
      <c r="C1129" s="1">
        <v>45996</v>
      </c>
      <c r="D1129">
        <v>105.92</v>
      </c>
      <c r="E1129">
        <v>106.89</v>
      </c>
      <c r="F1129">
        <v>106.71</v>
      </c>
      <c r="H1129" s="2">
        <f t="shared" si="34"/>
        <v>9.1578549848942981E-3</v>
      </c>
      <c r="I1129" s="18">
        <f>H1129*'Portfolio Details'!$D$5</f>
        <v>1.8315709969788597E-3</v>
      </c>
      <c r="J1129" s="2">
        <f t="shared" si="35"/>
        <v>6.4567716141929132E-2</v>
      </c>
      <c r="K1129" s="18">
        <f>J1129*'Portfolio Details'!$D$5</f>
        <v>1.2913543228385827E-2</v>
      </c>
    </row>
    <row r="1130" spans="2:11" x14ac:dyDescent="0.35">
      <c r="B1130" t="s">
        <v>5</v>
      </c>
      <c r="C1130" s="1">
        <v>45999</v>
      </c>
      <c r="D1130">
        <v>106.89</v>
      </c>
      <c r="E1130">
        <v>106.85</v>
      </c>
      <c r="F1130">
        <v>106.79</v>
      </c>
      <c r="H1130" s="2">
        <f t="shared" si="34"/>
        <v>-3.7421648423618947E-4</v>
      </c>
      <c r="I1130" s="18">
        <f>H1130*'Portfolio Details'!$D$5</f>
        <v>-7.48432968472379E-5</v>
      </c>
      <c r="J1130" s="2">
        <f t="shared" si="35"/>
        <v>6.132264529058129E-2</v>
      </c>
      <c r="K1130" s="18">
        <f>J1130*'Portfolio Details'!$D$5</f>
        <v>1.2264529058116258E-2</v>
      </c>
    </row>
    <row r="1131" spans="2:11" x14ac:dyDescent="0.35">
      <c r="B1131" t="s">
        <v>5</v>
      </c>
      <c r="C1131" s="1">
        <v>46000</v>
      </c>
      <c r="D1131">
        <v>106.85</v>
      </c>
      <c r="E1131">
        <v>106.28</v>
      </c>
      <c r="F1131">
        <v>106.06</v>
      </c>
      <c r="H1131" s="2">
        <f t="shared" si="34"/>
        <v>-5.3345811885820993E-3</v>
      </c>
      <c r="I1131" s="18">
        <f>H1131*'Portfolio Details'!$D$5</f>
        <v>-1.0669162377164199E-3</v>
      </c>
      <c r="J1131" s="2">
        <f t="shared" si="35"/>
        <v>6.815229339462392E-2</v>
      </c>
      <c r="K1131" s="18">
        <f>J1131*'Portfolio Details'!$D$5</f>
        <v>1.3630458678924784E-2</v>
      </c>
    </row>
    <row r="1132" spans="2:11" x14ac:dyDescent="0.35">
      <c r="B1132" t="s">
        <v>5</v>
      </c>
      <c r="C1132" s="1">
        <v>46001</v>
      </c>
      <c r="D1132">
        <v>106.28</v>
      </c>
      <c r="E1132">
        <v>106.23</v>
      </c>
      <c r="F1132">
        <v>106.42</v>
      </c>
      <c r="H1132" s="2">
        <f t="shared" si="34"/>
        <v>-4.7045540082801818E-4</v>
      </c>
      <c r="I1132" s="18">
        <f>H1132*'Portfolio Details'!$D$5</f>
        <v>-9.4091080165603638E-5</v>
      </c>
      <c r="J1132" s="2">
        <f t="shared" si="35"/>
        <v>6.9541725035020985E-2</v>
      </c>
      <c r="K1132" s="18">
        <f>J1132*'Portfolio Details'!$D$5</f>
        <v>1.3908345007004198E-2</v>
      </c>
    </row>
    <row r="1133" spans="2:11" x14ac:dyDescent="0.35">
      <c r="B1133" t="s">
        <v>5</v>
      </c>
      <c r="C1133" s="1">
        <v>46002</v>
      </c>
      <c r="D1133">
        <v>106.23</v>
      </c>
      <c r="E1133">
        <v>107.15</v>
      </c>
      <c r="F1133">
        <v>106.91</v>
      </c>
      <c r="H1133" s="2">
        <f t="shared" si="34"/>
        <v>8.6604537324672659E-3</v>
      </c>
      <c r="I1133" s="18">
        <f>H1133*'Portfolio Details'!$D$5</f>
        <v>1.7320907464934534E-3</v>
      </c>
      <c r="J1133" s="2">
        <f t="shared" si="35"/>
        <v>4.4542772861356994E-2</v>
      </c>
      <c r="K1133" s="18">
        <f>J1133*'Portfolio Details'!$D$5</f>
        <v>8.9085545722713995E-3</v>
      </c>
    </row>
    <row r="1134" spans="2:11" x14ac:dyDescent="0.35">
      <c r="B1134" t="s">
        <v>5</v>
      </c>
      <c r="C1134" s="1">
        <v>46003</v>
      </c>
      <c r="D1134">
        <v>107.15</v>
      </c>
      <c r="E1134">
        <v>109.61</v>
      </c>
      <c r="F1134">
        <v>108.96</v>
      </c>
      <c r="H1134" s="2">
        <f t="shared" si="34"/>
        <v>2.2958469435370832E-2</v>
      </c>
      <c r="I1134" s="18">
        <f>H1134*'Portfolio Details'!$D$5</f>
        <v>4.5916938870741667E-3</v>
      </c>
      <c r="J1134" s="2">
        <f t="shared" si="35"/>
        <v>3.7370510213960761E-2</v>
      </c>
      <c r="K1134" s="18">
        <f>J1134*'Portfolio Details'!$D$5</f>
        <v>7.4741020427921525E-3</v>
      </c>
    </row>
    <row r="1135" spans="2:11" x14ac:dyDescent="0.35">
      <c r="B1135" t="s">
        <v>5</v>
      </c>
      <c r="C1135" s="1">
        <v>46006</v>
      </c>
      <c r="D1135">
        <v>109.61</v>
      </c>
      <c r="E1135">
        <v>110.95</v>
      </c>
      <c r="F1135">
        <v>110.55</v>
      </c>
      <c r="H1135" s="2">
        <f t="shared" si="34"/>
        <v>1.2225161937779339E-2</v>
      </c>
      <c r="I1135" s="18">
        <f>H1135*'Portfolio Details'!$D$5</f>
        <v>2.4450323875558678E-3</v>
      </c>
      <c r="J1135" s="2">
        <f t="shared" si="35"/>
        <v>6.738728211120848E-2</v>
      </c>
      <c r="K1135" s="18">
        <f>J1135*'Portfolio Details'!$D$5</f>
        <v>1.3477456422241697E-2</v>
      </c>
    </row>
    <row r="1136" spans="2:11" x14ac:dyDescent="0.35">
      <c r="B1136" t="s">
        <v>5</v>
      </c>
      <c r="C1136" s="1">
        <v>46007</v>
      </c>
      <c r="D1136">
        <v>110.95</v>
      </c>
      <c r="E1136">
        <v>109.56</v>
      </c>
      <c r="F1136">
        <v>109.6</v>
      </c>
      <c r="H1136" s="2">
        <f t="shared" si="34"/>
        <v>-1.2528165840468675E-2</v>
      </c>
      <c r="I1136" s="18">
        <f>H1136*'Portfolio Details'!$D$5</f>
        <v>-2.5056331680937353E-3</v>
      </c>
      <c r="J1136" s="2">
        <f t="shared" si="35"/>
        <v>4.0239157255385738E-2</v>
      </c>
      <c r="K1136" s="18">
        <f>J1136*'Portfolio Details'!$D$5</f>
        <v>8.0478314510771479E-3</v>
      </c>
    </row>
    <row r="1137" spans="2:11" x14ac:dyDescent="0.35">
      <c r="B1137" t="s">
        <v>5</v>
      </c>
      <c r="C1137" s="1">
        <v>46008</v>
      </c>
      <c r="D1137">
        <v>109.56</v>
      </c>
      <c r="E1137">
        <v>109.99</v>
      </c>
      <c r="F1137">
        <v>110.02</v>
      </c>
      <c r="H1137" s="2">
        <f t="shared" si="34"/>
        <v>3.9247900693684112E-3</v>
      </c>
      <c r="I1137" s="18">
        <f>H1137*'Portfolio Details'!$D$5</f>
        <v>7.8495801387368225E-4</v>
      </c>
      <c r="J1137" s="2">
        <f t="shared" si="35"/>
        <v>5.5871303342645229E-2</v>
      </c>
      <c r="K1137" s="18">
        <f>J1137*'Portfolio Details'!$D$5</f>
        <v>1.1174260668529046E-2</v>
      </c>
    </row>
    <row r="1138" spans="2:11" x14ac:dyDescent="0.35">
      <c r="B1138" t="s">
        <v>5</v>
      </c>
      <c r="C1138" s="1">
        <v>46009</v>
      </c>
      <c r="D1138">
        <v>109.99</v>
      </c>
      <c r="E1138">
        <v>109.88</v>
      </c>
      <c r="F1138">
        <v>110.03</v>
      </c>
      <c r="H1138" s="2">
        <f t="shared" si="34"/>
        <v>-1.000090917356089E-3</v>
      </c>
      <c r="I1138" s="18">
        <f>H1138*'Portfolio Details'!$D$5</f>
        <v>-2.0001818347121781E-4</v>
      </c>
      <c r="J1138" s="2">
        <f t="shared" si="35"/>
        <v>7.8968020404159178E-2</v>
      </c>
      <c r="K1138" s="18">
        <f>J1138*'Portfolio Details'!$D$5</f>
        <v>1.5793604080831837E-2</v>
      </c>
    </row>
    <row r="1139" spans="2:11" x14ac:dyDescent="0.35">
      <c r="B1139" t="s">
        <v>5</v>
      </c>
      <c r="C1139" s="1">
        <v>46010</v>
      </c>
      <c r="D1139">
        <v>109.88</v>
      </c>
      <c r="E1139">
        <v>109.82</v>
      </c>
      <c r="F1139">
        <v>109.7</v>
      </c>
      <c r="H1139" s="2">
        <f t="shared" si="34"/>
        <v>-5.4605023662179786E-4</v>
      </c>
      <c r="I1139" s="18">
        <f>H1139*'Portfolio Details'!$D$5</f>
        <v>-1.0921004732435958E-4</v>
      </c>
      <c r="J1139" s="2">
        <f t="shared" si="35"/>
        <v>8.8891091071251704E-2</v>
      </c>
      <c r="K1139" s="18">
        <f>J1139*'Portfolio Details'!$D$5</f>
        <v>1.7778218214250342E-2</v>
      </c>
    </row>
    <row r="1140" spans="2:11" x14ac:dyDescent="0.35">
      <c r="B1140" t="s">
        <v>5</v>
      </c>
      <c r="C1140" s="1">
        <v>46013</v>
      </c>
      <c r="D1140">
        <v>109.82</v>
      </c>
      <c r="E1140">
        <v>111.39</v>
      </c>
      <c r="F1140">
        <v>111.18</v>
      </c>
      <c r="H1140" s="2">
        <f t="shared" si="34"/>
        <v>1.4296120925150424E-2</v>
      </c>
      <c r="I1140" s="18">
        <f>H1140*'Portfolio Details'!$D$5</f>
        <v>2.8592241850300851E-3</v>
      </c>
      <c r="J1140" s="2">
        <f t="shared" si="35"/>
        <v>7.4244350973295292E-2</v>
      </c>
      <c r="K1140" s="18">
        <f>J1140*'Portfolio Details'!$D$5</f>
        <v>1.484887019465906E-2</v>
      </c>
    </row>
    <row r="1141" spans="2:11" x14ac:dyDescent="0.35">
      <c r="B1141" t="s">
        <v>5</v>
      </c>
      <c r="C1141" s="1">
        <v>46014</v>
      </c>
      <c r="D1141">
        <v>111.39</v>
      </c>
      <c r="E1141">
        <v>113.1</v>
      </c>
      <c r="F1141">
        <v>113.22</v>
      </c>
      <c r="H1141" s="2">
        <f t="shared" si="34"/>
        <v>1.5351467815782227E-2</v>
      </c>
      <c r="I1141" s="18">
        <f>H1141*'Portfolio Details'!$D$5</f>
        <v>3.0702935631564455E-3</v>
      </c>
      <c r="J1141" s="2">
        <f t="shared" si="35"/>
        <v>8.1437715411127432E-2</v>
      </c>
      <c r="K1141" s="18">
        <f>J1141*'Portfolio Details'!$D$5</f>
        <v>1.6287543082225488E-2</v>
      </c>
    </row>
    <row r="1142" spans="2:11" x14ac:dyDescent="0.35">
      <c r="B1142" t="s">
        <v>5</v>
      </c>
      <c r="C1142" s="1">
        <v>46015</v>
      </c>
      <c r="D1142">
        <v>113.1</v>
      </c>
      <c r="E1142">
        <v>113.21</v>
      </c>
      <c r="F1142">
        <v>113.28</v>
      </c>
      <c r="H1142" s="2">
        <f t="shared" si="34"/>
        <v>9.7259062776311467E-4</v>
      </c>
      <c r="I1142" s="18">
        <f>H1142*'Portfolio Details'!$D$5</f>
        <v>1.9451812555262296E-4</v>
      </c>
      <c r="J1142" s="2">
        <f t="shared" si="35"/>
        <v>7.6666666666666661E-2</v>
      </c>
      <c r="K1142" s="18">
        <f>J1142*'Portfolio Details'!$D$5</f>
        <v>1.5333333333333332E-2</v>
      </c>
    </row>
    <row r="1143" spans="2:11" x14ac:dyDescent="0.35">
      <c r="B1143" t="s">
        <v>5</v>
      </c>
      <c r="C1143" s="1">
        <v>46017</v>
      </c>
      <c r="D1143">
        <v>113.21</v>
      </c>
      <c r="E1143">
        <v>114.31</v>
      </c>
      <c r="F1143">
        <v>114.03</v>
      </c>
      <c r="H1143" s="2">
        <f t="shared" si="34"/>
        <v>9.7164561434504026E-3</v>
      </c>
      <c r="I1143" s="18">
        <f>H1143*'Portfolio Details'!$D$5</f>
        <v>1.9432912286900805E-3</v>
      </c>
      <c r="J1143" s="2">
        <f t="shared" si="35"/>
        <v>0.10740487136848276</v>
      </c>
      <c r="K1143" s="18">
        <f>J1143*'Portfolio Details'!$D$5</f>
        <v>2.1480974273696551E-2</v>
      </c>
    </row>
    <row r="1144" spans="2:11" x14ac:dyDescent="0.35">
      <c r="B1144" t="s">
        <v>5</v>
      </c>
      <c r="C1144" s="1">
        <v>46020</v>
      </c>
      <c r="D1144">
        <v>114.31</v>
      </c>
      <c r="E1144">
        <v>113.03</v>
      </c>
      <c r="F1144">
        <v>113.8</v>
      </c>
      <c r="H1144" s="2">
        <f t="shared" si="34"/>
        <v>-1.1197620505642547E-2</v>
      </c>
      <c r="I1144" s="18">
        <f>H1144*'Portfolio Details'!$D$5</f>
        <v>-2.2395241011285093E-3</v>
      </c>
      <c r="J1144" s="2">
        <f t="shared" si="35"/>
        <v>9.423931954378495E-2</v>
      </c>
      <c r="K1144" s="18">
        <f>J1144*'Portfolio Details'!$D$5</f>
        <v>1.8847863908756993E-2</v>
      </c>
    </row>
    <row r="1145" spans="2:11" x14ac:dyDescent="0.35">
      <c r="B1145" t="s">
        <v>5</v>
      </c>
      <c r="C1145" s="1">
        <v>46021</v>
      </c>
      <c r="D1145">
        <v>113.03</v>
      </c>
      <c r="E1145">
        <v>111.17</v>
      </c>
      <c r="F1145">
        <v>111.06</v>
      </c>
      <c r="H1145" s="2">
        <f t="shared" si="34"/>
        <v>-1.6455808192515242E-2</v>
      </c>
      <c r="I1145" s="18">
        <f>H1145*'Portfolio Details'!$D$5</f>
        <v>-3.2911616385030485E-3</v>
      </c>
      <c r="J1145" s="2">
        <f t="shared" si="35"/>
        <v>9.7235553849107204E-2</v>
      </c>
      <c r="K1145" s="18">
        <f>J1145*'Portfolio Details'!$D$5</f>
        <v>1.9447110769821443E-2</v>
      </c>
    </row>
    <row r="1146" spans="2:11" x14ac:dyDescent="0.35">
      <c r="B1146" t="s">
        <v>5</v>
      </c>
      <c r="C1146" s="1">
        <v>46022</v>
      </c>
      <c r="D1146">
        <v>111.17</v>
      </c>
      <c r="E1146">
        <v>110.11</v>
      </c>
      <c r="F1146">
        <v>110.33</v>
      </c>
      <c r="H1146" s="2">
        <f t="shared" si="34"/>
        <v>-9.5349464783665017E-3</v>
      </c>
      <c r="I1146" s="18">
        <f>H1146*'Portfolio Details'!$D$5</f>
        <v>-1.9069892956733005E-3</v>
      </c>
      <c r="J1146" s="2">
        <f t="shared" si="35"/>
        <v>9.7973297473825882E-2</v>
      </c>
      <c r="K1146" s="18">
        <f>J1146*'Portfolio Details'!$D$5</f>
        <v>1.9594659494765177E-2</v>
      </c>
    </row>
    <row r="1147" spans="2:11" x14ac:dyDescent="0.35">
      <c r="B1147" t="s">
        <v>5</v>
      </c>
      <c r="C1147" s="1">
        <v>46023</v>
      </c>
      <c r="D1147">
        <v>110.11</v>
      </c>
      <c r="E1147">
        <v>110.52</v>
      </c>
      <c r="F1147">
        <v>110.37</v>
      </c>
      <c r="H1147" s="2">
        <f t="shared" si="34"/>
        <v>3.7235491780946983E-3</v>
      </c>
      <c r="I1147" s="18">
        <f>H1147*'Portfolio Details'!$D$5</f>
        <v>7.4470983561893969E-4</v>
      </c>
      <c r="J1147" s="2">
        <f t="shared" si="35"/>
        <v>9.2620913783215464E-2</v>
      </c>
      <c r="K1147" s="18">
        <f>J1147*'Portfolio Details'!$D$5</f>
        <v>1.8524182756643092E-2</v>
      </c>
    </row>
    <row r="1148" spans="2:11" x14ac:dyDescent="0.35">
      <c r="B1148" t="s">
        <v>5</v>
      </c>
      <c r="C1148" s="1">
        <v>46024</v>
      </c>
      <c r="D1148">
        <v>110.52</v>
      </c>
      <c r="E1148">
        <v>111.82</v>
      </c>
      <c r="F1148">
        <v>111.44</v>
      </c>
      <c r="H1148" s="2">
        <f t="shared" si="34"/>
        <v>1.1762576909156719E-2</v>
      </c>
      <c r="I1148" s="18">
        <f>H1148*'Portfolio Details'!$D$5</f>
        <v>2.3525153818313438E-3</v>
      </c>
      <c r="J1148" s="2">
        <f t="shared" si="35"/>
        <v>3.5607196401798991E-2</v>
      </c>
      <c r="K1148" s="18">
        <f>J1148*'Portfolio Details'!$D$5</f>
        <v>7.1214392803597981E-3</v>
      </c>
    </row>
    <row r="1149" spans="2:11" x14ac:dyDescent="0.35">
      <c r="B1149" t="s">
        <v>5</v>
      </c>
      <c r="C1149" s="1">
        <v>46027</v>
      </c>
      <c r="D1149">
        <v>111.82</v>
      </c>
      <c r="E1149">
        <v>112.92</v>
      </c>
      <c r="F1149">
        <v>112.48</v>
      </c>
      <c r="H1149" s="2">
        <f t="shared" si="34"/>
        <v>9.8372384188876172E-3</v>
      </c>
      <c r="I1149" s="18">
        <f>H1149*'Portfolio Details'!$D$5</f>
        <v>1.9674476837775235E-3</v>
      </c>
      <c r="J1149" s="2">
        <f t="shared" si="35"/>
        <v>5.8600776294613244E-2</v>
      </c>
      <c r="K1149" s="18">
        <f>J1149*'Portfolio Details'!$D$5</f>
        <v>1.172015525892265E-2</v>
      </c>
    </row>
    <row r="1150" spans="2:11" x14ac:dyDescent="0.35">
      <c r="B1150" t="s">
        <v>5</v>
      </c>
      <c r="C1150" s="1">
        <v>46028</v>
      </c>
      <c r="D1150">
        <v>112.92</v>
      </c>
      <c r="E1150">
        <v>113.14</v>
      </c>
      <c r="F1150">
        <v>113.26</v>
      </c>
      <c r="H1150" s="2">
        <f t="shared" si="34"/>
        <v>1.9482819695360032E-3</v>
      </c>
      <c r="I1150" s="18">
        <f>H1150*'Portfolio Details'!$D$5</f>
        <v>3.8965639390720064E-4</v>
      </c>
      <c r="J1150" s="2">
        <f t="shared" si="35"/>
        <v>4.9854473758332407E-2</v>
      </c>
      <c r="K1150" s="18">
        <f>J1150*'Portfolio Details'!$D$5</f>
        <v>9.9708947516664818E-3</v>
      </c>
    </row>
    <row r="1151" spans="2:11" x14ac:dyDescent="0.35">
      <c r="B1151" t="s">
        <v>5</v>
      </c>
      <c r="C1151" s="1">
        <v>46029</v>
      </c>
      <c r="D1151">
        <v>113.14</v>
      </c>
      <c r="E1151">
        <v>112.91</v>
      </c>
      <c r="F1151">
        <v>112.99</v>
      </c>
      <c r="H1151" s="2">
        <f t="shared" si="34"/>
        <v>-2.0328796181722231E-3</v>
      </c>
      <c r="I1151" s="18">
        <f>H1151*'Portfolio Details'!$D$5</f>
        <v>-4.0657592363444465E-4</v>
      </c>
      <c r="J1151" s="2">
        <f t="shared" si="35"/>
        <v>5.5702416918429032E-2</v>
      </c>
      <c r="K1151" s="18">
        <f>J1151*'Portfolio Details'!$D$5</f>
        <v>1.1140483383685807E-2</v>
      </c>
    </row>
    <row r="1152" spans="2:11" x14ac:dyDescent="0.35">
      <c r="B1152" t="s">
        <v>5</v>
      </c>
      <c r="C1152" s="1">
        <v>46030</v>
      </c>
      <c r="D1152">
        <v>112.91</v>
      </c>
      <c r="E1152">
        <v>112.29</v>
      </c>
      <c r="F1152">
        <v>112.01</v>
      </c>
      <c r="H1152" s="2">
        <f t="shared" si="34"/>
        <v>-5.4910991054821778E-3</v>
      </c>
      <c r="I1152" s="18">
        <f>H1152*'Portfolio Details'!$D$5</f>
        <v>-1.0982198210964355E-3</v>
      </c>
      <c r="J1152" s="2">
        <f t="shared" si="35"/>
        <v>5.6413134998596792E-2</v>
      </c>
      <c r="K1152" s="18">
        <f>J1152*'Portfolio Details'!$D$5</f>
        <v>1.128262699971936E-2</v>
      </c>
    </row>
    <row r="1153" spans="2:11" x14ac:dyDescent="0.35">
      <c r="B1153" t="s">
        <v>5</v>
      </c>
      <c r="C1153" s="1">
        <v>46031</v>
      </c>
      <c r="D1153">
        <v>112.29</v>
      </c>
      <c r="E1153">
        <v>113.61</v>
      </c>
      <c r="F1153">
        <v>113.35</v>
      </c>
      <c r="H1153" s="2">
        <f t="shared" si="34"/>
        <v>1.1755276516163482E-2</v>
      </c>
      <c r="I1153" s="18">
        <f>H1153*'Portfolio Details'!$D$5</f>
        <v>2.3510553032326967E-3</v>
      </c>
      <c r="J1153" s="2">
        <f t="shared" si="35"/>
        <v>5.0912494150678667E-2</v>
      </c>
      <c r="K1153" s="18">
        <f>J1153*'Portfolio Details'!$D$5</f>
        <v>1.0182498830135734E-2</v>
      </c>
    </row>
    <row r="1154" spans="2:11" x14ac:dyDescent="0.35">
      <c r="B1154" t="s">
        <v>5</v>
      </c>
      <c r="C1154" s="1">
        <v>46034</v>
      </c>
      <c r="D1154">
        <v>113.61</v>
      </c>
      <c r="E1154">
        <v>116.76</v>
      </c>
      <c r="F1154">
        <v>116.09</v>
      </c>
      <c r="H1154" s="2">
        <f t="shared" si="34"/>
        <v>2.7726432532347633E-2</v>
      </c>
      <c r="I1154" s="18">
        <f>H1154*'Portfolio Details'!$D$5</f>
        <v>5.5452865064695269E-3</v>
      </c>
      <c r="J1154" s="2">
        <f t="shared" si="35"/>
        <v>6.8968761761385E-2</v>
      </c>
      <c r="K1154" s="18">
        <f>J1154*'Portfolio Details'!$D$5</f>
        <v>1.3793752352277E-2</v>
      </c>
    </row>
    <row r="1155" spans="2:11" x14ac:dyDescent="0.35">
      <c r="B1155" t="s">
        <v>5</v>
      </c>
      <c r="C1155" s="1">
        <v>46035</v>
      </c>
      <c r="D1155">
        <v>116.76</v>
      </c>
      <c r="E1155">
        <v>116.37</v>
      </c>
      <c r="F1155">
        <v>116.56</v>
      </c>
      <c r="H1155" s="2">
        <f t="shared" ref="H1155:H1218" si="36">E1155/D1155-1</f>
        <v>-3.3401849948612172E-3</v>
      </c>
      <c r="I1155" s="18">
        <f>H1155*'Portfolio Details'!$D$5</f>
        <v>-6.6803699897224347E-4</v>
      </c>
      <c r="J1155" s="2">
        <f t="shared" si="35"/>
        <v>6.947190059305286E-2</v>
      </c>
      <c r="K1155" s="18">
        <f>J1155*'Portfolio Details'!$D$5</f>
        <v>1.3894380118610572E-2</v>
      </c>
    </row>
    <row r="1156" spans="2:11" x14ac:dyDescent="0.35">
      <c r="B1156" t="s">
        <v>5</v>
      </c>
      <c r="C1156" s="1">
        <v>46036</v>
      </c>
      <c r="D1156">
        <v>116.37</v>
      </c>
      <c r="E1156">
        <v>118.01</v>
      </c>
      <c r="F1156">
        <v>117.76</v>
      </c>
      <c r="H1156" s="2">
        <f t="shared" si="36"/>
        <v>1.4092979290195151E-2</v>
      </c>
      <c r="I1156" s="18">
        <f>H1156*'Portfolio Details'!$D$5</f>
        <v>2.8185958580390306E-3</v>
      </c>
      <c r="J1156" s="2">
        <f t="shared" si="35"/>
        <v>6.0289314045730125E-2</v>
      </c>
      <c r="K1156" s="18">
        <f>J1156*'Portfolio Details'!$D$5</f>
        <v>1.2057862809146025E-2</v>
      </c>
    </row>
    <row r="1157" spans="2:11" x14ac:dyDescent="0.35">
      <c r="B1157" t="s">
        <v>5</v>
      </c>
      <c r="C1157" s="1">
        <v>46038</v>
      </c>
      <c r="D1157">
        <v>118.01</v>
      </c>
      <c r="E1157">
        <v>117.78</v>
      </c>
      <c r="F1157">
        <v>117.48</v>
      </c>
      <c r="H1157" s="2">
        <f t="shared" si="36"/>
        <v>-1.9489873739514385E-3</v>
      </c>
      <c r="I1157" s="18">
        <f>H1157*'Portfolio Details'!$D$5</f>
        <v>-3.897974747902877E-4</v>
      </c>
      <c r="J1157" s="2">
        <f t="shared" si="35"/>
        <v>6.5231274518748439E-2</v>
      </c>
      <c r="K1157" s="18">
        <f>J1157*'Portfolio Details'!$D$5</f>
        <v>1.3046254903749688E-2</v>
      </c>
    </row>
    <row r="1158" spans="2:11" x14ac:dyDescent="0.35">
      <c r="B1158" t="s">
        <v>5</v>
      </c>
      <c r="C1158" s="1">
        <v>46041</v>
      </c>
      <c r="D1158">
        <v>117.78</v>
      </c>
      <c r="E1158">
        <v>121.1</v>
      </c>
      <c r="F1158">
        <v>119.84</v>
      </c>
      <c r="H1158" s="2">
        <f t="shared" si="36"/>
        <v>2.8188147393445329E-2</v>
      </c>
      <c r="I1158" s="18">
        <f>H1158*'Portfolio Details'!$D$5</f>
        <v>5.6376294786890657E-3</v>
      </c>
      <c r="J1158" s="2">
        <f t="shared" si="35"/>
        <v>6.3632266786840974E-2</v>
      </c>
      <c r="K1158" s="18">
        <f>J1158*'Portfolio Details'!$D$5</f>
        <v>1.2726453357368196E-2</v>
      </c>
    </row>
    <row r="1159" spans="2:11" x14ac:dyDescent="0.35">
      <c r="B1159" t="s">
        <v>5</v>
      </c>
      <c r="C1159" s="1">
        <v>46042</v>
      </c>
      <c r="D1159">
        <v>121.1</v>
      </c>
      <c r="E1159">
        <v>125.86</v>
      </c>
      <c r="F1159">
        <v>123.36</v>
      </c>
      <c r="H1159" s="2">
        <f t="shared" si="36"/>
        <v>3.9306358381502982E-2</v>
      </c>
      <c r="I1159" s="18">
        <f>H1159*'Portfolio Details'!$D$5</f>
        <v>7.8612716763005967E-3</v>
      </c>
      <c r="J1159" s="2">
        <f t="shared" si="35"/>
        <v>7.5027382256297903E-2</v>
      </c>
      <c r="K1159" s="18">
        <f>J1159*'Portfolio Details'!$D$5</f>
        <v>1.5005476451259582E-2</v>
      </c>
    </row>
    <row r="1160" spans="2:11" x14ac:dyDescent="0.35">
      <c r="B1160" t="s">
        <v>5</v>
      </c>
      <c r="C1160" s="1">
        <v>46043</v>
      </c>
      <c r="D1160">
        <v>125.86</v>
      </c>
      <c r="E1160">
        <v>134.97</v>
      </c>
      <c r="F1160">
        <v>132.63999999999999</v>
      </c>
      <c r="H1160" s="2">
        <f t="shared" si="36"/>
        <v>7.238201175909742E-2</v>
      </c>
      <c r="I1160" s="18">
        <f>H1160*'Portfolio Details'!$D$5</f>
        <v>1.4476402351819484E-2</v>
      </c>
      <c r="J1160" s="2">
        <f t="shared" si="35"/>
        <v>7.0824620420038231E-2</v>
      </c>
      <c r="K1160" s="18">
        <f>J1160*'Portfolio Details'!$D$5</f>
        <v>1.4164924084007647E-2</v>
      </c>
    </row>
    <row r="1161" spans="2:11" x14ac:dyDescent="0.35">
      <c r="B1161" t="s">
        <v>5</v>
      </c>
      <c r="C1161" s="1">
        <v>46044</v>
      </c>
      <c r="D1161">
        <v>134.97</v>
      </c>
      <c r="E1161">
        <v>124.34</v>
      </c>
      <c r="F1161">
        <v>124.57</v>
      </c>
      <c r="H1161" s="2">
        <f t="shared" si="36"/>
        <v>-7.8758242572423476E-2</v>
      </c>
      <c r="I1161" s="18">
        <f>H1161*'Portfolio Details'!$D$5</f>
        <v>-1.5751648514484694E-2</v>
      </c>
      <c r="J1161" s="2">
        <f t="shared" si="35"/>
        <v>7.1896614488532906E-2</v>
      </c>
      <c r="K1161" s="18">
        <f>J1161*'Portfolio Details'!$D$5</f>
        <v>1.4379322897706583E-2</v>
      </c>
    </row>
    <row r="1162" spans="2:11" x14ac:dyDescent="0.35">
      <c r="B1162" t="s">
        <v>5</v>
      </c>
      <c r="C1162" s="1">
        <v>46045</v>
      </c>
      <c r="D1162">
        <v>124.34</v>
      </c>
      <c r="E1162">
        <v>127.42</v>
      </c>
      <c r="F1162">
        <v>128.08000000000001</v>
      </c>
      <c r="H1162" s="2">
        <f t="shared" si="36"/>
        <v>2.4770789769985591E-2</v>
      </c>
      <c r="I1162" s="18">
        <f>H1162*'Portfolio Details'!$D$5</f>
        <v>4.9541579539971181E-3</v>
      </c>
      <c r="J1162" s="2">
        <f t="shared" si="35"/>
        <v>0.10271353123292659</v>
      </c>
      <c r="K1162" s="18">
        <f>J1162*'Portfolio Details'!$D$5</f>
        <v>2.0542706246585319E-2</v>
      </c>
    </row>
    <row r="1163" spans="2:11" x14ac:dyDescent="0.35">
      <c r="B1163" t="s">
        <v>5</v>
      </c>
      <c r="C1163" s="1">
        <v>46049</v>
      </c>
      <c r="D1163">
        <v>127.42</v>
      </c>
      <c r="E1163">
        <v>131.44999999999999</v>
      </c>
      <c r="F1163">
        <v>131.09</v>
      </c>
      <c r="H1163" s="2">
        <f t="shared" si="36"/>
        <v>3.1627687961073514E-2</v>
      </c>
      <c r="I1163" s="18">
        <f>H1163*'Portfolio Details'!$D$5</f>
        <v>6.3255375922147035E-3</v>
      </c>
      <c r="J1163" s="2">
        <f t="shared" si="35"/>
        <v>0.11625819193823506</v>
      </c>
      <c r="K1163" s="18">
        <f>J1163*'Portfolio Details'!$D$5</f>
        <v>2.3251638387647013E-2</v>
      </c>
    </row>
    <row r="1164" spans="2:11" x14ac:dyDescent="0.35">
      <c r="B1164" t="s">
        <v>5</v>
      </c>
      <c r="C1164" s="1">
        <v>46050</v>
      </c>
      <c r="D1164">
        <v>131.44999999999999</v>
      </c>
      <c r="E1164">
        <v>135.82</v>
      </c>
      <c r="F1164">
        <v>135.27000000000001</v>
      </c>
      <c r="H1164" s="2">
        <f t="shared" si="36"/>
        <v>3.3244579688094467E-2</v>
      </c>
      <c r="I1164" s="18">
        <f>H1164*'Portfolio Details'!$D$5</f>
        <v>6.648915937618894E-3</v>
      </c>
      <c r="J1164" s="2">
        <f t="shared" si="35"/>
        <v>0.12661361626878875</v>
      </c>
      <c r="K1164" s="18">
        <f>J1164*'Portfolio Details'!$D$5</f>
        <v>2.5322723253757753E-2</v>
      </c>
    </row>
    <row r="1165" spans="2:11" x14ac:dyDescent="0.35">
      <c r="B1165" t="s">
        <v>5</v>
      </c>
      <c r="C1165" s="1">
        <v>46051</v>
      </c>
      <c r="D1165">
        <v>135.82</v>
      </c>
      <c r="E1165">
        <v>146.53</v>
      </c>
      <c r="F1165">
        <v>145.24</v>
      </c>
      <c r="H1165" s="2">
        <f t="shared" si="36"/>
        <v>7.8854366072743431E-2</v>
      </c>
      <c r="I1165" s="18">
        <f>H1165*'Portfolio Details'!$D$5</f>
        <v>1.5770873214548686E-2</v>
      </c>
      <c r="J1165" s="2">
        <f t="shared" si="35"/>
        <v>0.12551894708947975</v>
      </c>
      <c r="K1165" s="18">
        <f>J1165*'Portfolio Details'!$D$5</f>
        <v>2.5103789417895952E-2</v>
      </c>
    </row>
    <row r="1166" spans="2:11" x14ac:dyDescent="0.35">
      <c r="B1166" t="s">
        <v>5</v>
      </c>
      <c r="C1166" s="1">
        <v>46052</v>
      </c>
      <c r="D1166">
        <v>146.53</v>
      </c>
      <c r="E1166">
        <v>131.12</v>
      </c>
      <c r="F1166">
        <v>136.15</v>
      </c>
      <c r="H1166" s="2">
        <f t="shared" si="36"/>
        <v>-0.10516617757455804</v>
      </c>
      <c r="I1166" s="18">
        <f>H1166*'Portfolio Details'!$D$5</f>
        <v>-2.1033235514911611E-2</v>
      </c>
      <c r="J1166" s="2">
        <f t="shared" si="35"/>
        <v>0.11468812877263579</v>
      </c>
      <c r="K1166" s="18">
        <f>J1166*'Portfolio Details'!$D$5</f>
        <v>2.2937625754527159E-2</v>
      </c>
    </row>
    <row r="1167" spans="2:11" x14ac:dyDescent="0.35">
      <c r="B1167" t="s">
        <v>5</v>
      </c>
      <c r="C1167" s="1">
        <v>46054</v>
      </c>
      <c r="D1167">
        <v>131.12</v>
      </c>
      <c r="E1167">
        <v>122.31</v>
      </c>
      <c r="F1167">
        <v>120.59</v>
      </c>
      <c r="H1167" s="2">
        <f t="shared" si="36"/>
        <v>-6.719035997559486E-2</v>
      </c>
      <c r="I1167" s="18">
        <f>H1167*'Portfolio Details'!$D$5</f>
        <v>-1.3438071995118973E-2</v>
      </c>
      <c r="J1167" s="2">
        <f t="shared" si="35"/>
        <v>0.29638149163938787</v>
      </c>
      <c r="K1167" s="18">
        <f>J1167*'Portfolio Details'!$D$5</f>
        <v>5.9276298327877577E-2</v>
      </c>
    </row>
    <row r="1168" spans="2:11" x14ac:dyDescent="0.35">
      <c r="B1168" t="s">
        <v>5</v>
      </c>
      <c r="C1168" s="1">
        <v>46055</v>
      </c>
      <c r="D1168">
        <v>122.31</v>
      </c>
      <c r="E1168">
        <v>118.67</v>
      </c>
      <c r="F1168">
        <v>116.62</v>
      </c>
      <c r="H1168" s="2">
        <f t="shared" si="36"/>
        <v>-2.9760444771482319E-2</v>
      </c>
      <c r="I1168" s="18">
        <f>H1168*'Portfolio Details'!$D$5</f>
        <v>-5.9520889542964642E-3</v>
      </c>
      <c r="J1168" s="2">
        <f t="shared" si="35"/>
        <v>0.17945488890887829</v>
      </c>
      <c r="K1168" s="18">
        <f>J1168*'Portfolio Details'!$D$5</f>
        <v>3.5890977781775656E-2</v>
      </c>
    </row>
    <row r="1169" spans="2:11" x14ac:dyDescent="0.35">
      <c r="B1169" t="s">
        <v>5</v>
      </c>
      <c r="C1169" s="1">
        <v>46056</v>
      </c>
      <c r="D1169">
        <v>118.67</v>
      </c>
      <c r="E1169">
        <v>125.2</v>
      </c>
      <c r="F1169">
        <v>124.3</v>
      </c>
      <c r="H1169" s="2">
        <f t="shared" si="36"/>
        <v>5.5026544198196747E-2</v>
      </c>
      <c r="I1169" s="18">
        <f>H1169*'Portfolio Details'!$D$5</f>
        <v>1.1005308839639349E-2</v>
      </c>
      <c r="J1169" s="2">
        <f t="shared" si="35"/>
        <v>0.1908091908091909</v>
      </c>
      <c r="K1169" s="18">
        <f>J1169*'Portfolio Details'!$D$5</f>
        <v>3.8161838161838185E-2</v>
      </c>
    </row>
    <row r="1170" spans="2:11" x14ac:dyDescent="0.35">
      <c r="B1170" t="s">
        <v>5</v>
      </c>
      <c r="C1170" s="1">
        <v>46057</v>
      </c>
      <c r="D1170">
        <v>125.2</v>
      </c>
      <c r="E1170">
        <v>129.6</v>
      </c>
      <c r="F1170">
        <v>130.01</v>
      </c>
      <c r="H1170" s="2">
        <f t="shared" si="36"/>
        <v>3.514376996805102E-2</v>
      </c>
      <c r="I1170" s="18">
        <f>H1170*'Portfolio Details'!$D$5</f>
        <v>7.0287539936102041E-3</v>
      </c>
      <c r="J1170" s="2">
        <f t="shared" si="35"/>
        <v>0.10667752442996759</v>
      </c>
      <c r="K1170" s="18">
        <f>J1170*'Portfolio Details'!$D$5</f>
        <v>2.133550488599352E-2</v>
      </c>
    </row>
    <row r="1171" spans="2:11" x14ac:dyDescent="0.35">
      <c r="B1171" t="s">
        <v>5</v>
      </c>
      <c r="C1171" s="1">
        <v>46058</v>
      </c>
      <c r="D1171">
        <v>129.6</v>
      </c>
      <c r="E1171">
        <v>125.22</v>
      </c>
      <c r="F1171">
        <v>124.84</v>
      </c>
      <c r="H1171" s="2">
        <f t="shared" si="36"/>
        <v>-3.3796296296296213E-2</v>
      </c>
      <c r="I1171" s="18">
        <f>H1171*'Portfolio Details'!$D$5</f>
        <v>-6.7592592592592426E-3</v>
      </c>
      <c r="J1171" s="2">
        <f t="shared" si="35"/>
        <v>6.1259166517617647E-2</v>
      </c>
      <c r="K1171" s="18">
        <f>J1171*'Portfolio Details'!$D$5</f>
        <v>1.2251833303523529E-2</v>
      </c>
    </row>
    <row r="1172" spans="2:11" x14ac:dyDescent="0.35">
      <c r="B1172" t="s">
        <v>5</v>
      </c>
      <c r="C1172" s="1">
        <v>46059</v>
      </c>
      <c r="D1172">
        <v>125.22</v>
      </c>
      <c r="E1172">
        <v>125.04</v>
      </c>
      <c r="F1172">
        <v>124.14</v>
      </c>
      <c r="H1172" s="2">
        <f t="shared" si="36"/>
        <v>-1.4374700527072237E-3</v>
      </c>
      <c r="I1172" s="18">
        <f>H1172*'Portfolio Details'!$D$5</f>
        <v>-2.8749401054144473E-4</v>
      </c>
      <c r="J1172" s="2">
        <f t="shared" si="35"/>
        <v>0.10892667375132836</v>
      </c>
      <c r="K1172" s="18">
        <f>J1172*'Portfolio Details'!$D$5</f>
        <v>2.1785334750265672E-2</v>
      </c>
    </row>
    <row r="1173" spans="2:11" x14ac:dyDescent="0.35">
      <c r="B1173" t="s">
        <v>5</v>
      </c>
      <c r="C1173" s="1">
        <v>46062</v>
      </c>
      <c r="D1173">
        <v>125.04</v>
      </c>
      <c r="E1173">
        <v>127.98</v>
      </c>
      <c r="F1173">
        <v>128</v>
      </c>
      <c r="H1173" s="2">
        <f t="shared" si="36"/>
        <v>2.3512476007677474E-2</v>
      </c>
      <c r="I1173" s="18">
        <f>H1173*'Portfolio Details'!$D$5</f>
        <v>4.702495201535495E-3</v>
      </c>
      <c r="J1173" s="2">
        <f t="shared" si="35"/>
        <v>0.10517942372282141</v>
      </c>
      <c r="K1173" s="18">
        <f>J1173*'Portfolio Details'!$D$5</f>
        <v>2.1035884744564283E-2</v>
      </c>
    </row>
    <row r="1174" spans="2:11" x14ac:dyDescent="0.35">
      <c r="B1174" t="s">
        <v>5</v>
      </c>
      <c r="C1174" s="1">
        <v>46063</v>
      </c>
      <c r="D1174">
        <v>127.98</v>
      </c>
      <c r="E1174">
        <v>128.34</v>
      </c>
      <c r="F1174">
        <v>128.06</v>
      </c>
      <c r="H1174" s="2">
        <f t="shared" si="36"/>
        <v>2.8129395218001729E-3</v>
      </c>
      <c r="I1174" s="18">
        <f>H1174*'Portfolio Details'!$D$5</f>
        <v>5.6258790436003459E-4</v>
      </c>
      <c r="J1174" s="2">
        <f t="shared" si="35"/>
        <v>0.10743069701532204</v>
      </c>
      <c r="K1174" s="18">
        <f>J1174*'Portfolio Details'!$D$5</f>
        <v>2.148613940306441E-2</v>
      </c>
    </row>
    <row r="1175" spans="2:11" x14ac:dyDescent="0.35">
      <c r="B1175" t="s">
        <v>5</v>
      </c>
      <c r="C1175" s="1">
        <v>46064</v>
      </c>
      <c r="D1175">
        <v>128.34</v>
      </c>
      <c r="E1175">
        <v>128.69999999999999</v>
      </c>
      <c r="F1175">
        <v>128.5</v>
      </c>
      <c r="H1175" s="2">
        <f t="shared" si="36"/>
        <v>2.8050490883588797E-3</v>
      </c>
      <c r="I1175" s="18">
        <f>H1175*'Portfolio Details'!$D$5</f>
        <v>5.61009817671776E-4</v>
      </c>
      <c r="J1175" s="2">
        <f t="shared" si="35"/>
        <v>0.11354528453112467</v>
      </c>
      <c r="K1175" s="18">
        <f>J1175*'Portfolio Details'!$D$5</f>
        <v>2.2709056906224934E-2</v>
      </c>
    </row>
    <row r="1176" spans="2:11" x14ac:dyDescent="0.35">
      <c r="B1176" t="s">
        <v>5</v>
      </c>
      <c r="C1176" s="1">
        <v>46065</v>
      </c>
      <c r="D1176">
        <v>128.69999999999999</v>
      </c>
      <c r="E1176">
        <v>128.52000000000001</v>
      </c>
      <c r="F1176">
        <v>128.47999999999999</v>
      </c>
      <c r="H1176" s="2">
        <f t="shared" si="36"/>
        <v>-1.3986013986012624E-3</v>
      </c>
      <c r="I1176" s="18">
        <f>H1176*'Portfolio Details'!$D$5</f>
        <v>-2.7972027972025251E-4</v>
      </c>
      <c r="J1176" s="2">
        <f t="shared" si="35"/>
        <v>0.1264853445999472</v>
      </c>
      <c r="K1176" s="18">
        <f>J1176*'Portfolio Details'!$D$5</f>
        <v>2.5297068919989441E-2</v>
      </c>
    </row>
    <row r="1177" spans="2:11" x14ac:dyDescent="0.35">
      <c r="B1177" t="s">
        <v>5</v>
      </c>
      <c r="C1177" s="1">
        <v>46066</v>
      </c>
      <c r="D1177">
        <v>128.52000000000001</v>
      </c>
      <c r="E1177">
        <v>126.1</v>
      </c>
      <c r="F1177">
        <v>126.01</v>
      </c>
      <c r="H1177" s="2">
        <f t="shared" si="36"/>
        <v>-1.8829754123871889E-2</v>
      </c>
      <c r="I1177" s="18">
        <f>H1177*'Portfolio Details'!$D$5</f>
        <v>-3.7659508247743778E-3</v>
      </c>
      <c r="J1177" s="2">
        <f t="shared" si="35"/>
        <v>0.10071942446043169</v>
      </c>
      <c r="K1177" s="18">
        <f>J1177*'Portfolio Details'!$D$5</f>
        <v>2.014388489208634E-2</v>
      </c>
    </row>
    <row r="1178" spans="2:11" x14ac:dyDescent="0.35">
      <c r="B1178" t="s">
        <v>5</v>
      </c>
      <c r="C1178" s="1">
        <v>46069</v>
      </c>
      <c r="D1178">
        <v>126.1</v>
      </c>
      <c r="E1178">
        <v>126.92</v>
      </c>
      <c r="F1178">
        <v>126.44</v>
      </c>
      <c r="H1178" s="2">
        <f t="shared" si="36"/>
        <v>6.5027755749405003E-3</v>
      </c>
      <c r="I1178" s="18">
        <f>H1178*'Portfolio Details'!$D$5</f>
        <v>1.3005551149881001E-3</v>
      </c>
      <c r="J1178" s="2">
        <f t="shared" ref="J1178:J1241" si="37">(INDEX(E1155:E2653,MATCH(EDATE(C1155,1),C1155:C2653,1))/E1155)-1</f>
        <v>8.3612614935120622E-2</v>
      </c>
      <c r="K1178" s="18">
        <f>J1178*'Portfolio Details'!$D$5</f>
        <v>1.6722522987024126E-2</v>
      </c>
    </row>
    <row r="1179" spans="2:11" x14ac:dyDescent="0.35">
      <c r="B1179" t="s">
        <v>5</v>
      </c>
      <c r="C1179" s="1">
        <v>46070</v>
      </c>
      <c r="D1179">
        <v>126.92</v>
      </c>
      <c r="E1179">
        <v>124.58</v>
      </c>
      <c r="F1179">
        <v>124.73</v>
      </c>
      <c r="H1179" s="2">
        <f t="shared" si="36"/>
        <v>-1.8436810589347652E-2</v>
      </c>
      <c r="I1179" s="18">
        <f>H1179*'Portfolio Details'!$D$5</f>
        <v>-3.6873621178695306E-3</v>
      </c>
      <c r="J1179" s="2">
        <f t="shared" si="37"/>
        <v>6.8553512414202045E-2</v>
      </c>
      <c r="K1179" s="18">
        <f>J1179*'Portfolio Details'!$D$5</f>
        <v>1.371070248284041E-2</v>
      </c>
    </row>
    <row r="1180" spans="2:11" x14ac:dyDescent="0.35">
      <c r="B1180" t="s">
        <v>5</v>
      </c>
      <c r="C1180" s="1">
        <v>46071</v>
      </c>
      <c r="D1180">
        <v>124.58</v>
      </c>
      <c r="E1180">
        <v>124.64</v>
      </c>
      <c r="F1180">
        <v>124.89</v>
      </c>
      <c r="H1180" s="2">
        <f t="shared" si="36"/>
        <v>4.8161823727732589E-4</v>
      </c>
      <c r="I1180" s="18">
        <f>H1180*'Portfolio Details'!$D$5</f>
        <v>9.6323647455465183E-5</v>
      </c>
      <c r="J1180" s="2">
        <f t="shared" si="37"/>
        <v>7.7602309390388813E-2</v>
      </c>
      <c r="K1180" s="18">
        <f>J1180*'Portfolio Details'!$D$5</f>
        <v>1.5520461878077763E-2</v>
      </c>
    </row>
    <row r="1181" spans="2:11" x14ac:dyDescent="0.35">
      <c r="B1181" t="s">
        <v>5</v>
      </c>
      <c r="C1181" s="1">
        <v>46072</v>
      </c>
      <c r="D1181">
        <v>124.64</v>
      </c>
      <c r="E1181">
        <v>127.09</v>
      </c>
      <c r="F1181">
        <v>127.13</v>
      </c>
      <c r="H1181" s="2">
        <f t="shared" si="36"/>
        <v>1.9656611039794658E-2</v>
      </c>
      <c r="I1181" s="18">
        <f>H1181*'Portfolio Details'!$D$5</f>
        <v>3.9313222079589314E-3</v>
      </c>
      <c r="J1181" s="2">
        <f t="shared" si="37"/>
        <v>4.9463253509496319E-2</v>
      </c>
      <c r="K1181" s="18">
        <f>J1181*'Portfolio Details'!$D$5</f>
        <v>9.8926507018992638E-3</v>
      </c>
    </row>
    <row r="1182" spans="2:11" x14ac:dyDescent="0.35">
      <c r="B1182" t="s">
        <v>5</v>
      </c>
      <c r="C1182" s="1">
        <v>46073</v>
      </c>
      <c r="D1182">
        <v>127.09</v>
      </c>
      <c r="E1182">
        <v>127.54</v>
      </c>
      <c r="F1182">
        <v>126.96</v>
      </c>
      <c r="H1182" s="2">
        <f t="shared" si="36"/>
        <v>3.5407978597843393E-3</v>
      </c>
      <c r="I1182" s="18">
        <f>H1182*'Portfolio Details'!$D$5</f>
        <v>7.0815957195686792E-4</v>
      </c>
      <c r="J1182" s="2">
        <f t="shared" si="37"/>
        <v>1.3348164627363879E-2</v>
      </c>
      <c r="K1182" s="18">
        <f>J1182*'Portfolio Details'!$D$5</f>
        <v>2.669632925472776E-3</v>
      </c>
    </row>
    <row r="1183" spans="2:11" x14ac:dyDescent="0.35">
      <c r="B1183" t="s">
        <v>5</v>
      </c>
      <c r="C1183" s="1">
        <v>46076</v>
      </c>
      <c r="D1183">
        <v>127.54</v>
      </c>
      <c r="E1183">
        <v>130</v>
      </c>
      <c r="F1183">
        <v>130.08000000000001</v>
      </c>
      <c r="H1183" s="2">
        <f t="shared" si="36"/>
        <v>1.9288066488944544E-2</v>
      </c>
      <c r="I1183" s="18">
        <f>H1183*'Portfolio Details'!$D$5</f>
        <v>3.8576132977889092E-3</v>
      </c>
      <c r="J1183" s="2">
        <f t="shared" si="37"/>
        <v>-5.504927020819439E-2</v>
      </c>
      <c r="K1183" s="18">
        <f>J1183*'Portfolio Details'!$D$5</f>
        <v>-1.1009854041638879E-2</v>
      </c>
    </row>
    <row r="1184" spans="2:11" x14ac:dyDescent="0.35">
      <c r="B1184" t="s">
        <v>5</v>
      </c>
      <c r="C1184" s="1">
        <v>46077</v>
      </c>
      <c r="D1184">
        <v>130</v>
      </c>
      <c r="E1184">
        <v>131.22</v>
      </c>
      <c r="F1184">
        <v>131.02000000000001</v>
      </c>
      <c r="H1184" s="2">
        <f t="shared" si="36"/>
        <v>9.3846153846153246E-3</v>
      </c>
      <c r="I1184" s="18">
        <f>H1184*'Portfolio Details'!$D$5</f>
        <v>1.8769230769230651E-3</v>
      </c>
      <c r="J1184" s="2">
        <f t="shared" si="37"/>
        <v>2.5735885475309583E-2</v>
      </c>
      <c r="K1184" s="18">
        <f>J1184*'Portfolio Details'!$D$5</f>
        <v>5.1471770950619168E-3</v>
      </c>
    </row>
    <row r="1185" spans="2:11" x14ac:dyDescent="0.35">
      <c r="B1185" t="s">
        <v>5</v>
      </c>
      <c r="C1185" s="1">
        <v>46078</v>
      </c>
      <c r="D1185">
        <v>131.22</v>
      </c>
      <c r="E1185">
        <v>131.69</v>
      </c>
      <c r="F1185">
        <v>131.56</v>
      </c>
      <c r="H1185" s="2">
        <f t="shared" si="36"/>
        <v>3.581771071482942E-3</v>
      </c>
      <c r="I1185" s="18">
        <f>H1185*'Portfolio Details'!$D$5</f>
        <v>7.163542142965885E-4</v>
      </c>
      <c r="J1185" s="2">
        <f t="shared" si="37"/>
        <v>2.0247998744310047E-2</v>
      </c>
      <c r="K1185" s="18">
        <f>J1185*'Portfolio Details'!$D$5</f>
        <v>4.0495997488620098E-3</v>
      </c>
    </row>
    <row r="1186" spans="2:11" x14ac:dyDescent="0.35">
      <c r="B1186" t="s">
        <v>5</v>
      </c>
      <c r="C1186" s="1">
        <v>46079</v>
      </c>
      <c r="D1186">
        <v>131.69</v>
      </c>
      <c r="E1186">
        <v>130.47999999999999</v>
      </c>
      <c r="F1186">
        <v>130.87</v>
      </c>
      <c r="H1186" s="2">
        <f t="shared" si="36"/>
        <v>-9.1882451211178218E-3</v>
      </c>
      <c r="I1186" s="18">
        <f>H1186*'Portfolio Details'!$D$5</f>
        <v>-1.8376490242235644E-3</v>
      </c>
      <c r="J1186" s="2">
        <f t="shared" si="37"/>
        <v>1.1411182959299992E-3</v>
      </c>
      <c r="K1186" s="18">
        <f>J1186*'Portfolio Details'!$D$5</f>
        <v>2.2822365918599987E-4</v>
      </c>
    </row>
    <row r="1187" spans="2:11" x14ac:dyDescent="0.35">
      <c r="B1187" t="s">
        <v>5</v>
      </c>
      <c r="C1187" s="1">
        <v>46080</v>
      </c>
      <c r="D1187">
        <v>130.47999999999999</v>
      </c>
      <c r="E1187">
        <v>131.6</v>
      </c>
      <c r="F1187">
        <v>131.37</v>
      </c>
      <c r="H1187" s="2">
        <f t="shared" si="36"/>
        <v>8.5836909871244149E-3</v>
      </c>
      <c r="I1187" s="18">
        <f>H1187*'Portfolio Details'!$D$5</f>
        <v>1.7167381974248831E-3</v>
      </c>
      <c r="J1187" s="2">
        <f t="shared" si="37"/>
        <v>-3.1070534530996952E-2</v>
      </c>
      <c r="K1187" s="18">
        <f>J1187*'Portfolio Details'!$D$5</f>
        <v>-6.2141069061993903E-3</v>
      </c>
    </row>
    <row r="1188" spans="2:11" x14ac:dyDescent="0.35">
      <c r="B1188" t="s">
        <v>5</v>
      </c>
      <c r="C1188" s="1">
        <v>46083</v>
      </c>
      <c r="D1188">
        <v>131.6</v>
      </c>
      <c r="E1188">
        <v>138.32</v>
      </c>
      <c r="F1188">
        <v>137.84</v>
      </c>
      <c r="H1188" s="2">
        <f t="shared" si="36"/>
        <v>5.1063829787234116E-2</v>
      </c>
      <c r="I1188" s="18">
        <f>H1188*'Portfolio Details'!$D$5</f>
        <v>1.0212765957446824E-2</v>
      </c>
      <c r="J1188" s="2">
        <f t="shared" si="37"/>
        <v>-0.10189039787074328</v>
      </c>
      <c r="K1188" s="18">
        <f>J1188*'Portfolio Details'!$D$5</f>
        <v>-2.0378079574148656E-2</v>
      </c>
    </row>
    <row r="1189" spans="2:11" x14ac:dyDescent="0.35">
      <c r="B1189" t="s">
        <v>5</v>
      </c>
      <c r="C1189" s="1">
        <v>46085</v>
      </c>
      <c r="D1189">
        <v>138.32</v>
      </c>
      <c r="E1189">
        <v>133.96</v>
      </c>
      <c r="F1189">
        <v>133.6</v>
      </c>
      <c r="H1189" s="2">
        <f t="shared" si="36"/>
        <v>-3.152111046847883E-2</v>
      </c>
      <c r="I1189" s="18">
        <f>H1189*'Portfolio Details'!$D$5</f>
        <v>-6.3042220936957664E-3</v>
      </c>
      <c r="J1189" s="2">
        <f t="shared" si="37"/>
        <v>3.6607687614398365E-3</v>
      </c>
      <c r="K1189" s="18">
        <f>J1189*'Portfolio Details'!$D$5</f>
        <v>7.3215375228796731E-4</v>
      </c>
    </row>
    <row r="1190" spans="2:11" x14ac:dyDescent="0.35">
      <c r="B1190" t="s">
        <v>5</v>
      </c>
      <c r="C1190" s="1">
        <v>46086</v>
      </c>
      <c r="D1190">
        <v>133.96</v>
      </c>
      <c r="E1190">
        <v>132.24</v>
      </c>
      <c r="F1190">
        <v>132.38999999999999</v>
      </c>
      <c r="H1190" s="2">
        <f t="shared" si="36"/>
        <v>-1.2839653627948588E-2</v>
      </c>
      <c r="I1190" s="18">
        <f>H1190*'Portfolio Details'!$D$5</f>
        <v>-2.567930725589718E-3</v>
      </c>
      <c r="J1190" s="2">
        <f t="shared" si="37"/>
        <v>7.5954541738206149E-2</v>
      </c>
      <c r="K1190" s="18">
        <f>J1190*'Portfolio Details'!$D$5</f>
        <v>1.5190908347641231E-2</v>
      </c>
    </row>
    <row r="1191" spans="2:11" x14ac:dyDescent="0.35">
      <c r="B1191" t="s">
        <v>5</v>
      </c>
      <c r="C1191" s="1">
        <v>46087</v>
      </c>
      <c r="D1191">
        <v>132.24</v>
      </c>
      <c r="E1191">
        <v>130.82</v>
      </c>
      <c r="F1191">
        <v>131.30000000000001</v>
      </c>
      <c r="H1191" s="2">
        <f t="shared" si="36"/>
        <v>-1.0738052026618372E-2</v>
      </c>
      <c r="I1191" s="18">
        <f>H1191*'Portfolio Details'!$D$5</f>
        <v>-2.1476104053236747E-3</v>
      </c>
      <c r="J1191" s="2">
        <f t="shared" si="37"/>
        <v>0.16558523636976474</v>
      </c>
      <c r="K1191" s="18">
        <f>J1191*'Portfolio Details'!$D$5</f>
        <v>3.3117047273952947E-2</v>
      </c>
    </row>
    <row r="1192" spans="2:11" x14ac:dyDescent="0.35">
      <c r="B1192" t="s">
        <v>5</v>
      </c>
      <c r="C1192" s="1">
        <v>46090</v>
      </c>
      <c r="D1192">
        <v>130.82</v>
      </c>
      <c r="E1192">
        <v>131.35</v>
      </c>
      <c r="F1192">
        <v>130.97</v>
      </c>
      <c r="H1192" s="2">
        <f t="shared" si="36"/>
        <v>4.0513682923100092E-3</v>
      </c>
      <c r="I1192" s="18">
        <f>H1192*'Portfolio Details'!$D$5</f>
        <v>8.1027365846200186E-4</v>
      </c>
      <c r="J1192" s="2">
        <f t="shared" si="37"/>
        <v>0.10479233226837059</v>
      </c>
      <c r="K1192" s="18">
        <f>J1192*'Portfolio Details'!$D$5</f>
        <v>2.0958466453674121E-2</v>
      </c>
    </row>
    <row r="1193" spans="2:11" x14ac:dyDescent="0.35">
      <c r="B1193" t="s">
        <v>5</v>
      </c>
      <c r="C1193" s="1">
        <v>46091</v>
      </c>
      <c r="D1193">
        <v>131.35</v>
      </c>
      <c r="E1193">
        <v>132.19999999999999</v>
      </c>
      <c r="F1193">
        <v>132.12</v>
      </c>
      <c r="H1193" s="2">
        <f t="shared" si="36"/>
        <v>6.4712599923866243E-3</v>
      </c>
      <c r="I1193" s="18">
        <f>H1193*'Portfolio Details'!$D$5</f>
        <v>1.2942519984773249E-3</v>
      </c>
      <c r="J1193" s="2">
        <f t="shared" si="37"/>
        <v>3.3641975308642103E-2</v>
      </c>
      <c r="K1193" s="18">
        <f>J1193*'Portfolio Details'!$D$5</f>
        <v>6.7283950617284208E-3</v>
      </c>
    </row>
    <row r="1194" spans="2:11" x14ac:dyDescent="0.35">
      <c r="B1194" t="s">
        <v>5</v>
      </c>
      <c r="C1194" s="1">
        <v>46092</v>
      </c>
      <c r="D1194">
        <v>132.19999999999999</v>
      </c>
      <c r="E1194">
        <v>132.71</v>
      </c>
      <c r="F1194">
        <v>132.66999999999999</v>
      </c>
      <c r="H1194" s="2">
        <f t="shared" si="36"/>
        <v>3.857791225416074E-3</v>
      </c>
      <c r="I1194" s="18">
        <f>H1194*'Portfolio Details'!$D$5</f>
        <v>7.7155824508321489E-4</v>
      </c>
      <c r="J1194" s="2">
        <f t="shared" si="37"/>
        <v>5.606133205558228E-2</v>
      </c>
      <c r="K1194" s="18">
        <f>J1194*'Portfolio Details'!$D$5</f>
        <v>1.1212266411116457E-2</v>
      </c>
    </row>
    <row r="1195" spans="2:11" x14ac:dyDescent="0.35">
      <c r="B1195" t="s">
        <v>5</v>
      </c>
      <c r="C1195" s="1">
        <v>46093</v>
      </c>
      <c r="D1195">
        <v>132.71</v>
      </c>
      <c r="E1195">
        <v>132.43</v>
      </c>
      <c r="F1195">
        <v>132.16</v>
      </c>
      <c r="H1195" s="2">
        <f t="shared" si="36"/>
        <v>-2.1098636123879633E-3</v>
      </c>
      <c r="I1195" s="18">
        <f>H1195*'Portfolio Details'!$D$5</f>
        <v>-4.2197272247759268E-4</v>
      </c>
      <c r="J1195" s="2">
        <f t="shared" si="37"/>
        <v>4.6225207933461077E-2</v>
      </c>
      <c r="K1195" s="18">
        <f>J1195*'Portfolio Details'!$D$5</f>
        <v>9.2450415866922164E-3</v>
      </c>
    </row>
    <row r="1196" spans="2:11" x14ac:dyDescent="0.35">
      <c r="B1196" t="s">
        <v>5</v>
      </c>
      <c r="C1196" s="1">
        <v>46094</v>
      </c>
      <c r="D1196">
        <v>132.43</v>
      </c>
      <c r="E1196">
        <v>130.32</v>
      </c>
      <c r="F1196">
        <v>130.61000000000001</v>
      </c>
      <c r="H1196" s="2">
        <f t="shared" si="36"/>
        <v>-1.5932945707166191E-2</v>
      </c>
      <c r="I1196" s="18">
        <f>H1196*'Portfolio Details'!$D$5</f>
        <v>-3.1865891414332385E-3</v>
      </c>
      <c r="J1196" s="2">
        <f t="shared" si="37"/>
        <v>2.6332239412408143E-2</v>
      </c>
      <c r="K1196" s="18">
        <f>J1196*'Portfolio Details'!$D$5</f>
        <v>5.2664478824816291E-3</v>
      </c>
    </row>
    <row r="1197" spans="2:11" x14ac:dyDescent="0.35">
      <c r="B1197" t="s">
        <v>5</v>
      </c>
      <c r="C1197" s="1">
        <v>46097</v>
      </c>
      <c r="D1197">
        <v>130.32</v>
      </c>
      <c r="E1197">
        <v>127.22</v>
      </c>
      <c r="F1197">
        <v>127.8</v>
      </c>
      <c r="H1197" s="2">
        <f t="shared" si="36"/>
        <v>-2.378759975445055E-2</v>
      </c>
      <c r="I1197" s="18">
        <f>H1197*'Portfolio Details'!$D$5</f>
        <v>-4.7575199508901106E-3</v>
      </c>
      <c r="J1197" s="2">
        <f t="shared" si="37"/>
        <v>3.0076359669627406E-2</v>
      </c>
      <c r="K1197" s="18">
        <f>J1197*'Portfolio Details'!$D$5</f>
        <v>6.0152719339254812E-3</v>
      </c>
    </row>
    <row r="1198" spans="2:11" x14ac:dyDescent="0.35">
      <c r="B1198" t="s">
        <v>5</v>
      </c>
      <c r="C1198" s="1">
        <v>46098</v>
      </c>
      <c r="D1198">
        <v>127.22</v>
      </c>
      <c r="E1198">
        <v>128.22</v>
      </c>
      <c r="F1198">
        <v>128.41</v>
      </c>
      <c r="H1198" s="2">
        <f t="shared" si="36"/>
        <v>7.86039930828486E-3</v>
      </c>
      <c r="I1198" s="18">
        <f>H1198*'Portfolio Details'!$D$5</f>
        <v>1.572079861656972E-3</v>
      </c>
      <c r="J1198" s="2">
        <f t="shared" si="37"/>
        <v>3.115773115773135E-2</v>
      </c>
      <c r="K1198" s="18">
        <f>J1198*'Portfolio Details'!$D$5</f>
        <v>6.2315462315462701E-3</v>
      </c>
    </row>
    <row r="1199" spans="2:11" x14ac:dyDescent="0.35">
      <c r="B1199" t="s">
        <v>5</v>
      </c>
      <c r="C1199" s="1">
        <v>46099</v>
      </c>
      <c r="D1199">
        <v>128.22</v>
      </c>
      <c r="E1199">
        <v>127.91</v>
      </c>
      <c r="F1199">
        <v>127.67</v>
      </c>
      <c r="H1199" s="2">
        <f t="shared" si="36"/>
        <v>-2.4177195445328481E-3</v>
      </c>
      <c r="I1199" s="18">
        <f>H1199*'Portfolio Details'!$D$5</f>
        <v>-4.8354390890656965E-4</v>
      </c>
      <c r="J1199" s="2">
        <f t="shared" si="37"/>
        <v>3.0423280423280463E-2</v>
      </c>
      <c r="K1199" s="18">
        <f>J1199*'Portfolio Details'!$D$5</f>
        <v>6.0846560846560928E-3</v>
      </c>
    </row>
    <row r="1200" spans="2:11" x14ac:dyDescent="0.35">
      <c r="B1200" t="s">
        <v>5</v>
      </c>
      <c r="C1200" s="1">
        <v>46100</v>
      </c>
      <c r="D1200">
        <v>127.91</v>
      </c>
      <c r="E1200">
        <v>121.32</v>
      </c>
      <c r="F1200">
        <v>122.66</v>
      </c>
      <c r="H1200" s="2">
        <f t="shared" si="36"/>
        <v>-5.1520600422171881E-2</v>
      </c>
      <c r="I1200" s="18">
        <f>H1200*'Portfolio Details'!$D$5</f>
        <v>-1.0304120084434376E-2</v>
      </c>
      <c r="J1200" s="2">
        <f t="shared" si="37"/>
        <v>3.3465503568596455E-2</v>
      </c>
      <c r="K1200" s="18">
        <f>J1200*'Portfolio Details'!$D$5</f>
        <v>6.6931007137192916E-3</v>
      </c>
    </row>
    <row r="1201" spans="2:11" x14ac:dyDescent="0.35">
      <c r="B1201" t="s">
        <v>5</v>
      </c>
      <c r="C1201" s="1">
        <v>46101</v>
      </c>
      <c r="D1201">
        <v>121.32</v>
      </c>
      <c r="E1201">
        <v>121.06</v>
      </c>
      <c r="F1201">
        <v>121.55</v>
      </c>
      <c r="H1201" s="2">
        <f t="shared" si="36"/>
        <v>-2.1430926475436429E-3</v>
      </c>
      <c r="I1201" s="18">
        <f>H1201*'Portfolio Details'!$D$5</f>
        <v>-4.2861852950872861E-4</v>
      </c>
      <c r="J1201" s="2">
        <f t="shared" si="37"/>
        <v>2.36369366530087E-3</v>
      </c>
      <c r="K1201" s="18">
        <f>J1201*'Portfolio Details'!$D$5</f>
        <v>4.7273873306017403E-4</v>
      </c>
    </row>
    <row r="1202" spans="2:11" x14ac:dyDescent="0.35">
      <c r="B1202" t="s">
        <v>5</v>
      </c>
      <c r="C1202" s="1">
        <v>46104</v>
      </c>
      <c r="D1202">
        <v>121.06</v>
      </c>
      <c r="E1202">
        <v>110.72</v>
      </c>
      <c r="F1202">
        <v>111.29</v>
      </c>
      <c r="H1202" s="2">
        <f t="shared" si="36"/>
        <v>-8.541219230133823E-2</v>
      </c>
      <c r="I1202" s="18">
        <f>H1202*'Portfolio Details'!$D$5</f>
        <v>-1.7082438460267645E-2</v>
      </c>
      <c r="J1202" s="2">
        <f t="shared" si="37"/>
        <v>2.9218173061486663E-2</v>
      </c>
      <c r="K1202" s="18">
        <f>J1202*'Portfolio Details'!$D$5</f>
        <v>5.843634612297333E-3</v>
      </c>
    </row>
    <row r="1203" spans="2:11" x14ac:dyDescent="0.35">
      <c r="B1203" t="s">
        <v>5</v>
      </c>
      <c r="C1203" s="1">
        <v>46105</v>
      </c>
      <c r="D1203">
        <v>110.72</v>
      </c>
      <c r="E1203">
        <v>115.49</v>
      </c>
      <c r="F1203">
        <v>114.61</v>
      </c>
      <c r="H1203" s="2">
        <f t="shared" si="36"/>
        <v>4.3081647398843792E-2</v>
      </c>
      <c r="I1203" s="18">
        <f>H1203*'Portfolio Details'!$D$5</f>
        <v>8.6163294797687584E-3</v>
      </c>
      <c r="J1203" s="2">
        <f t="shared" si="37"/>
        <v>2.6235558408215676E-2</v>
      </c>
      <c r="K1203" s="18">
        <f>J1203*'Portfolio Details'!$D$5</f>
        <v>5.2471116816431356E-3</v>
      </c>
    </row>
    <row r="1204" spans="2:11" x14ac:dyDescent="0.35">
      <c r="B1204" t="s">
        <v>5</v>
      </c>
      <c r="C1204" s="1">
        <v>46106</v>
      </c>
      <c r="D1204">
        <v>115.49</v>
      </c>
      <c r="E1204">
        <v>119.29</v>
      </c>
      <c r="F1204">
        <v>119.31</v>
      </c>
      <c r="H1204" s="2">
        <f t="shared" si="36"/>
        <v>3.2903281669408813E-2</v>
      </c>
      <c r="I1204" s="18">
        <f>H1204*'Portfolio Details'!$D$5</f>
        <v>6.5806563338817632E-3</v>
      </c>
      <c r="J1204" s="2">
        <f t="shared" si="37"/>
        <v>-4.5400897002124574E-2</v>
      </c>
      <c r="K1204" s="18">
        <f>J1204*'Portfolio Details'!$D$5</f>
        <v>-9.0801794004249144E-3</v>
      </c>
    </row>
    <row r="1205" spans="2:11" x14ac:dyDescent="0.35">
      <c r="B1205" t="s">
        <v>5</v>
      </c>
      <c r="C1205" s="1">
        <v>46108</v>
      </c>
      <c r="D1205">
        <v>119.29</v>
      </c>
      <c r="E1205">
        <v>117.53</v>
      </c>
      <c r="F1205">
        <v>117.56</v>
      </c>
      <c r="H1205" s="2">
        <f t="shared" si="36"/>
        <v>-1.4753960935535271E-2</v>
      </c>
      <c r="I1205" s="18">
        <f>H1205*'Portfolio Details'!$D$5</f>
        <v>-2.9507921871070545E-3</v>
      </c>
      <c r="J1205" s="2">
        <f t="shared" si="37"/>
        <v>-5.0807589775756612E-2</v>
      </c>
      <c r="K1205" s="18">
        <f>J1205*'Portfolio Details'!$D$5</f>
        <v>-1.0161517955151323E-2</v>
      </c>
    </row>
    <row r="1206" spans="2:11" x14ac:dyDescent="0.35">
      <c r="B1206" t="s">
        <v>5</v>
      </c>
      <c r="C1206" s="1">
        <v>46111</v>
      </c>
      <c r="D1206">
        <v>117.53</v>
      </c>
      <c r="E1206">
        <v>121.19</v>
      </c>
      <c r="F1206">
        <v>119.98</v>
      </c>
      <c r="H1206" s="2">
        <f t="shared" si="36"/>
        <v>3.1140985280353917E-2</v>
      </c>
      <c r="I1206" s="18">
        <f>H1206*'Portfolio Details'!$D$5</f>
        <v>6.2281970560707839E-3</v>
      </c>
      <c r="J1206" s="2">
        <f t="shared" si="37"/>
        <v>-0.14830769230769236</v>
      </c>
      <c r="K1206" s="18">
        <f>J1206*'Portfolio Details'!$D$5</f>
        <v>-2.9661538461538475E-2</v>
      </c>
    </row>
    <row r="1207" spans="2:11" x14ac:dyDescent="0.35">
      <c r="B1207" t="s">
        <v>5</v>
      </c>
      <c r="C1207" s="1">
        <v>46113</v>
      </c>
      <c r="D1207">
        <v>121.19</v>
      </c>
      <c r="E1207">
        <v>123.37</v>
      </c>
      <c r="F1207">
        <v>123.65</v>
      </c>
      <c r="H1207" s="2">
        <f t="shared" si="36"/>
        <v>1.798828286162224E-2</v>
      </c>
      <c r="I1207" s="18">
        <f>H1207*'Portfolio Details'!$D$5</f>
        <v>3.5976565723244481E-3</v>
      </c>
      <c r="J1207" s="2">
        <f t="shared" si="37"/>
        <v>-0.11987501905197384</v>
      </c>
      <c r="K1207" s="18">
        <f>J1207*'Portfolio Details'!$D$5</f>
        <v>-2.397500381039477E-2</v>
      </c>
    </row>
    <row r="1208" spans="2:11" x14ac:dyDescent="0.35">
      <c r="B1208" t="s">
        <v>5</v>
      </c>
      <c r="C1208" s="1">
        <v>46114</v>
      </c>
      <c r="D1208">
        <v>123.37</v>
      </c>
      <c r="E1208">
        <v>120.58</v>
      </c>
      <c r="F1208">
        <v>120.99</v>
      </c>
      <c r="H1208" s="2">
        <f t="shared" si="36"/>
        <v>-2.2614898273486284E-2</v>
      </c>
      <c r="I1208" s="18">
        <f>H1208*'Portfolio Details'!$D$5</f>
        <v>-4.5229796546972572E-3</v>
      </c>
      <c r="J1208" s="2">
        <f t="shared" si="37"/>
        <v>-9.4160528513934194E-2</v>
      </c>
      <c r="K1208" s="18">
        <f>J1208*'Portfolio Details'!$D$5</f>
        <v>-1.8832105702786841E-2</v>
      </c>
    </row>
    <row r="1209" spans="2:11" x14ac:dyDescent="0.35">
      <c r="B1209" t="s">
        <v>5</v>
      </c>
      <c r="C1209" s="1">
        <v>46118</v>
      </c>
      <c r="D1209">
        <v>120.58</v>
      </c>
      <c r="E1209">
        <v>122.81</v>
      </c>
      <c r="F1209">
        <v>121.93</v>
      </c>
      <c r="H1209" s="2">
        <f t="shared" si="36"/>
        <v>1.8493945928014677E-2</v>
      </c>
      <c r="I1209" s="18">
        <f>H1209*'Portfolio Details'!$D$5</f>
        <v>3.6987891856029354E-3</v>
      </c>
      <c r="J1209" s="2">
        <f t="shared" si="37"/>
        <v>-8.5760269773145215E-2</v>
      </c>
      <c r="K1209" s="18">
        <f>J1209*'Portfolio Details'!$D$5</f>
        <v>-1.7152053954629043E-2</v>
      </c>
    </row>
    <row r="1210" spans="2:11" x14ac:dyDescent="0.35">
      <c r="B1210" t="s">
        <v>5</v>
      </c>
      <c r="C1210" s="1">
        <v>46119</v>
      </c>
      <c r="D1210">
        <v>122.81</v>
      </c>
      <c r="E1210">
        <v>121.78</v>
      </c>
      <c r="F1210">
        <v>121.54</v>
      </c>
      <c r="H1210" s="2">
        <f t="shared" si="36"/>
        <v>-8.3869391743343069E-3</v>
      </c>
      <c r="I1210" s="18">
        <f>H1210*'Portfolio Details'!$D$5</f>
        <v>-1.6773878348668614E-3</v>
      </c>
      <c r="J1210" s="2">
        <f t="shared" si="37"/>
        <v>-0.10691489361702122</v>
      </c>
      <c r="K1210" s="18">
        <f>J1210*'Portfolio Details'!$D$5</f>
        <v>-2.1382978723404247E-2</v>
      </c>
    </row>
    <row r="1211" spans="2:11" x14ac:dyDescent="0.35">
      <c r="B1211" t="s">
        <v>5</v>
      </c>
      <c r="C1211" s="1">
        <v>46120</v>
      </c>
      <c r="D1211">
        <v>121.78</v>
      </c>
      <c r="E1211">
        <v>124.39</v>
      </c>
      <c r="F1211">
        <v>124.87</v>
      </c>
      <c r="H1211" s="2">
        <f t="shared" si="36"/>
        <v>2.1432090655280067E-2</v>
      </c>
      <c r="I1211" s="18">
        <f>H1211*'Portfolio Details'!$D$5</f>
        <v>4.2864181310560134E-3</v>
      </c>
      <c r="J1211" s="2">
        <f t="shared" si="37"/>
        <v>-0.12825332562174663</v>
      </c>
      <c r="K1211" s="18">
        <f>J1211*'Portfolio Details'!$D$5</f>
        <v>-2.5650665124349326E-2</v>
      </c>
    </row>
    <row r="1212" spans="2:11" x14ac:dyDescent="0.35">
      <c r="B1212" t="s">
        <v>5</v>
      </c>
      <c r="C1212" s="1">
        <v>46121</v>
      </c>
      <c r="D1212">
        <v>124.39</v>
      </c>
      <c r="E1212">
        <v>123.21</v>
      </c>
      <c r="F1212">
        <v>122.9</v>
      </c>
      <c r="H1212" s="2">
        <f t="shared" si="36"/>
        <v>-9.4862931103787407E-3</v>
      </c>
      <c r="I1212" s="18">
        <f>H1212*'Portfolio Details'!$D$5</f>
        <v>-1.8972586220757483E-3</v>
      </c>
      <c r="J1212" s="2">
        <f t="shared" si="37"/>
        <v>-9.9880561361600506E-2</v>
      </c>
      <c r="K1212" s="18">
        <f>J1212*'Portfolio Details'!$D$5</f>
        <v>-1.9976112272320101E-2</v>
      </c>
    </row>
    <row r="1213" spans="2:11" x14ac:dyDescent="0.35">
      <c r="B1213" t="s">
        <v>5</v>
      </c>
      <c r="C1213" s="1">
        <v>46122</v>
      </c>
      <c r="D1213">
        <v>123.21</v>
      </c>
      <c r="E1213">
        <v>123.49</v>
      </c>
      <c r="F1213">
        <v>123.58</v>
      </c>
      <c r="H1213" s="2">
        <f t="shared" si="36"/>
        <v>2.2725428130834224E-3</v>
      </c>
      <c r="I1213" s="18">
        <f>H1213*'Portfolio Details'!$D$5</f>
        <v>4.5450856261668453E-4</v>
      </c>
      <c r="J1213" s="2">
        <f t="shared" si="37"/>
        <v>-8.8173018753781029E-2</v>
      </c>
      <c r="K1213" s="18">
        <f>J1213*'Portfolio Details'!$D$5</f>
        <v>-1.7634603750756206E-2</v>
      </c>
    </row>
    <row r="1214" spans="2:11" x14ac:dyDescent="0.35">
      <c r="B1214" t="s">
        <v>5</v>
      </c>
      <c r="C1214" s="1">
        <v>46125</v>
      </c>
      <c r="D1214">
        <v>123.49</v>
      </c>
      <c r="E1214">
        <v>123.76</v>
      </c>
      <c r="F1214">
        <v>123.78</v>
      </c>
      <c r="H1214" s="2">
        <f t="shared" si="36"/>
        <v>2.1864118552110678E-3</v>
      </c>
      <c r="I1214" s="18">
        <f>H1214*'Portfolio Details'!$D$5</f>
        <v>4.372823710422136E-4</v>
      </c>
      <c r="J1214" s="2">
        <f t="shared" si="37"/>
        <v>-6.1229169851704568E-2</v>
      </c>
      <c r="K1214" s="18">
        <f>J1214*'Portfolio Details'!$D$5</f>
        <v>-1.2245833970340915E-2</v>
      </c>
    </row>
    <row r="1215" spans="2:11" x14ac:dyDescent="0.35">
      <c r="B1215" t="s">
        <v>5</v>
      </c>
      <c r="C1215" s="1">
        <v>46127</v>
      </c>
      <c r="D1215">
        <v>123.76</v>
      </c>
      <c r="E1215">
        <v>125.06</v>
      </c>
      <c r="F1215">
        <v>125.41</v>
      </c>
      <c r="H1215" s="2">
        <f t="shared" si="36"/>
        <v>1.0504201680672232E-2</v>
      </c>
      <c r="I1215" s="18">
        <f>H1215*'Portfolio Details'!$D$5</f>
        <v>2.1008403361344463E-3</v>
      </c>
      <c r="J1215" s="2">
        <f t="shared" si="37"/>
        <v>-6.1971830985915521E-2</v>
      </c>
      <c r="K1215" s="18">
        <f>J1215*'Portfolio Details'!$D$5</f>
        <v>-1.2394366197183105E-2</v>
      </c>
    </row>
    <row r="1216" spans="2:11" x14ac:dyDescent="0.35">
      <c r="B1216" t="s">
        <v>5</v>
      </c>
      <c r="C1216" s="1">
        <v>46128</v>
      </c>
      <c r="D1216">
        <v>125.06</v>
      </c>
      <c r="E1216">
        <v>125.61</v>
      </c>
      <c r="F1216">
        <v>125.74</v>
      </c>
      <c r="H1216" s="2">
        <f t="shared" si="36"/>
        <v>4.3978890132736481E-3</v>
      </c>
      <c r="I1216" s="18">
        <f>H1216*'Portfolio Details'!$D$5</f>
        <v>8.7957780265472967E-4</v>
      </c>
      <c r="J1216" s="2">
        <f t="shared" si="37"/>
        <v>-6.5885022692889539E-2</v>
      </c>
      <c r="K1216" s="18">
        <f>J1216*'Portfolio Details'!$D$5</f>
        <v>-1.3177004538577909E-2</v>
      </c>
    </row>
    <row r="1217" spans="2:11" x14ac:dyDescent="0.35">
      <c r="B1217" t="s">
        <v>5</v>
      </c>
      <c r="C1217" s="1">
        <v>46129</v>
      </c>
      <c r="D1217">
        <v>125.61</v>
      </c>
      <c r="E1217">
        <v>124.8</v>
      </c>
      <c r="F1217">
        <v>124.65</v>
      </c>
      <c r="H1217" s="2">
        <f t="shared" si="36"/>
        <v>-6.4485311679006729E-3</v>
      </c>
      <c r="I1217" s="18">
        <f>H1217*'Portfolio Details'!$D$5</f>
        <v>-1.2897062335801347E-3</v>
      </c>
      <c r="J1217" s="2">
        <f t="shared" si="37"/>
        <v>-6.9474794665059236E-2</v>
      </c>
      <c r="K1217" s="18">
        <f>J1217*'Portfolio Details'!$D$5</f>
        <v>-1.3894958933011847E-2</v>
      </c>
    </row>
    <row r="1218" spans="2:11" x14ac:dyDescent="0.35">
      <c r="B1218" t="s">
        <v>5</v>
      </c>
      <c r="C1218" s="1">
        <v>46132</v>
      </c>
      <c r="D1218">
        <v>124.8</v>
      </c>
      <c r="E1218">
        <v>125</v>
      </c>
      <c r="F1218">
        <v>124.72</v>
      </c>
      <c r="H1218" s="2">
        <f t="shared" si="36"/>
        <v>1.6025641025640969E-3</v>
      </c>
      <c r="I1218" s="18">
        <f>H1218*'Portfolio Details'!$D$5</f>
        <v>3.2051282051281937E-4</v>
      </c>
      <c r="J1218" s="2">
        <f t="shared" si="37"/>
        <v>-6.7507362380125446E-2</v>
      </c>
      <c r="K1218" s="18">
        <f>J1218*'Portfolio Details'!$D$5</f>
        <v>-1.350147247602509E-2</v>
      </c>
    </row>
    <row r="1219" spans="2:11" x14ac:dyDescent="0.35">
      <c r="B1219" t="s">
        <v>5</v>
      </c>
      <c r="C1219" s="1">
        <v>46133</v>
      </c>
      <c r="D1219">
        <v>125</v>
      </c>
      <c r="E1219">
        <v>125.22</v>
      </c>
      <c r="F1219">
        <v>125.22</v>
      </c>
      <c r="H1219" s="2">
        <f t="shared" ref="H1219:H1242" si="38">E1219/D1219-1</f>
        <v>1.7599999999999838E-3</v>
      </c>
      <c r="I1219" s="18">
        <f>H1219*'Portfolio Details'!$D$5</f>
        <v>3.5199999999999679E-4</v>
      </c>
      <c r="J1219" s="2">
        <f t="shared" si="37"/>
        <v>-5.0337630448127557E-2</v>
      </c>
      <c r="K1219" s="18">
        <f>J1219*'Portfolio Details'!$D$5</f>
        <v>-1.0067526089625512E-2</v>
      </c>
    </row>
    <row r="1220" spans="2:11" x14ac:dyDescent="0.35">
      <c r="B1220" t="s">
        <v>5</v>
      </c>
      <c r="C1220" s="1">
        <v>46134</v>
      </c>
      <c r="D1220">
        <v>125.22</v>
      </c>
      <c r="E1220">
        <v>124.99</v>
      </c>
      <c r="F1220">
        <v>124.94</v>
      </c>
      <c r="H1220" s="2">
        <f t="shared" si="38"/>
        <v>-1.8367672895703846E-3</v>
      </c>
      <c r="I1220" s="18">
        <f>H1220*'Portfolio Details'!$D$5</f>
        <v>-3.6735345791407694E-4</v>
      </c>
      <c r="J1220" s="2">
        <f t="shared" si="37"/>
        <v>-1.2655242886338569E-2</v>
      </c>
      <c r="K1220" s="18">
        <f>J1220*'Portfolio Details'!$D$5</f>
        <v>-2.5310485772677138E-3</v>
      </c>
    </row>
    <row r="1221" spans="2:11" x14ac:dyDescent="0.35">
      <c r="B1221" t="s">
        <v>5</v>
      </c>
      <c r="C1221" s="1">
        <v>46135</v>
      </c>
      <c r="D1221">
        <v>124.99</v>
      </c>
      <c r="E1221">
        <v>124.08</v>
      </c>
      <c r="F1221">
        <v>124.14</v>
      </c>
      <c r="H1221" s="2">
        <f t="shared" si="38"/>
        <v>-7.2805824465956848E-3</v>
      </c>
      <c r="I1221" s="18">
        <f>H1221*'Portfolio Details'!$D$5</f>
        <v>-1.456116489319137E-3</v>
      </c>
      <c r="J1221" s="2">
        <f t="shared" si="37"/>
        <v>-2.6672905942910607E-2</v>
      </c>
      <c r="K1221" s="18">
        <f>J1221*'Portfolio Details'!$D$5</f>
        <v>-5.3345811885821218E-3</v>
      </c>
    </row>
    <row r="1222" spans="2:11" x14ac:dyDescent="0.35">
      <c r="B1222" t="s">
        <v>5</v>
      </c>
      <c r="C1222" s="1">
        <v>46136</v>
      </c>
      <c r="D1222">
        <v>124.08</v>
      </c>
      <c r="E1222">
        <v>123.94</v>
      </c>
      <c r="F1222">
        <v>123.78</v>
      </c>
      <c r="H1222" s="2">
        <f t="shared" si="38"/>
        <v>-1.1283043197937159E-3</v>
      </c>
      <c r="I1222" s="18">
        <f>H1222*'Portfolio Details'!$D$5</f>
        <v>-2.256608639587432E-4</v>
      </c>
      <c r="J1222" s="2">
        <f t="shared" si="37"/>
        <v>-2.4313970760691084E-2</v>
      </c>
      <c r="K1222" s="18">
        <f>J1222*'Portfolio Details'!$D$5</f>
        <v>-4.8627941521382171E-3</v>
      </c>
    </row>
    <row r="1223" spans="2:11" x14ac:dyDescent="0.35">
      <c r="B1223" t="s">
        <v>5</v>
      </c>
      <c r="C1223" s="1">
        <v>46139</v>
      </c>
      <c r="D1223">
        <v>123.94</v>
      </c>
      <c r="E1223">
        <v>124.25</v>
      </c>
      <c r="F1223">
        <v>124.6</v>
      </c>
      <c r="H1223" s="2">
        <f t="shared" si="38"/>
        <v>2.5012102630304067E-3</v>
      </c>
      <c r="I1223" s="18">
        <f>H1223*'Portfolio Details'!$D$5</f>
        <v>5.0024205260608141E-4</v>
      </c>
      <c r="J1223" s="2">
        <f t="shared" si="37"/>
        <v>2.8684470820969477E-2</v>
      </c>
      <c r="K1223" s="18">
        <f>J1223*'Portfolio Details'!$D$5</f>
        <v>5.7368941641938957E-3</v>
      </c>
    </row>
    <row r="1224" spans="2:11" x14ac:dyDescent="0.35">
      <c r="B1224" t="s">
        <v>5</v>
      </c>
      <c r="C1224" s="1">
        <v>46140</v>
      </c>
      <c r="D1224">
        <v>124.25</v>
      </c>
      <c r="E1224">
        <v>122.68</v>
      </c>
      <c r="F1224">
        <v>123.11</v>
      </c>
      <c r="H1224" s="2">
        <f t="shared" si="38"/>
        <v>-1.2635814889335961E-2</v>
      </c>
      <c r="I1224" s="18">
        <f>H1224*'Portfolio Details'!$D$5</f>
        <v>-2.5271629778671925E-3</v>
      </c>
      <c r="J1224" s="2">
        <f t="shared" si="37"/>
        <v>3.2545845035519605E-2</v>
      </c>
      <c r="K1224" s="18">
        <f>J1224*'Portfolio Details'!$D$5</f>
        <v>6.5091690071039212E-3</v>
      </c>
    </row>
    <row r="1225" spans="2:11" x14ac:dyDescent="0.35">
      <c r="B1225" t="s">
        <v>5</v>
      </c>
      <c r="C1225" s="1">
        <v>46141</v>
      </c>
      <c r="D1225">
        <v>122.68</v>
      </c>
      <c r="E1225">
        <v>121.58</v>
      </c>
      <c r="F1225">
        <v>122.13</v>
      </c>
      <c r="H1225" s="2">
        <f t="shared" si="38"/>
        <v>-8.9664166938376866E-3</v>
      </c>
      <c r="I1225" s="18">
        <f>H1225*'Portfolio Details'!$D$5</f>
        <v>-1.7932833387675374E-3</v>
      </c>
      <c r="J1225" s="2">
        <f t="shared" si="37"/>
        <v>0.12066473988439297</v>
      </c>
      <c r="K1225" s="18">
        <f>J1225*'Portfolio Details'!$D$5</f>
        <v>2.4132947976878594E-2</v>
      </c>
    </row>
    <row r="1226" spans="2:11" x14ac:dyDescent="0.35">
      <c r="B1226" t="s">
        <v>5</v>
      </c>
      <c r="C1226" s="1">
        <v>46142</v>
      </c>
      <c r="D1226">
        <v>121.58</v>
      </c>
      <c r="E1226">
        <v>123.43</v>
      </c>
      <c r="F1226">
        <v>122.63</v>
      </c>
      <c r="H1226" s="2">
        <f t="shared" si="38"/>
        <v>1.5216318473433299E-2</v>
      </c>
      <c r="I1226" s="18">
        <f>H1226*'Portfolio Details'!$D$5</f>
        <v>3.0432636946866598E-3</v>
      </c>
      <c r="J1226" s="2">
        <f t="shared" si="37"/>
        <v>7.3166507922763913E-2</v>
      </c>
      <c r="K1226" s="18">
        <f>J1226*'Portfolio Details'!$D$5</f>
        <v>1.4633301584552783E-2</v>
      </c>
    </row>
    <row r="1227" spans="2:11" x14ac:dyDescent="0.35">
      <c r="B1227" t="s">
        <v>5</v>
      </c>
      <c r="C1227" s="1">
        <v>46146</v>
      </c>
      <c r="D1227">
        <v>123.43</v>
      </c>
      <c r="E1227">
        <v>122.38</v>
      </c>
      <c r="F1227">
        <v>122.64</v>
      </c>
      <c r="H1227" s="2">
        <f t="shared" si="38"/>
        <v>-8.5068459855789369E-3</v>
      </c>
      <c r="I1227" s="18">
        <f>H1227*'Portfolio Details'!$D$5</f>
        <v>-1.7013691971157876E-3</v>
      </c>
      <c r="J1227" s="2">
        <f t="shared" si="37"/>
        <v>3.8980635426272059E-2</v>
      </c>
      <c r="K1227" s="18">
        <f>J1227*'Portfolio Details'!$D$5</f>
        <v>7.796127085254412E-3</v>
      </c>
    </row>
    <row r="1228" spans="2:11" x14ac:dyDescent="0.35">
      <c r="B1228" t="s">
        <v>5</v>
      </c>
      <c r="C1228" s="1">
        <v>46147</v>
      </c>
      <c r="D1228">
        <v>122.38</v>
      </c>
      <c r="E1228">
        <v>122.16</v>
      </c>
      <c r="F1228">
        <v>121.88</v>
      </c>
      <c r="H1228" s="2">
        <f t="shared" si="38"/>
        <v>-1.7976793593724727E-3</v>
      </c>
      <c r="I1228" s="18">
        <f>H1228*'Portfolio Details'!$D$5</f>
        <v>-3.5953587187449455E-4</v>
      </c>
      <c r="J1228" s="2">
        <f t="shared" si="37"/>
        <v>5.7176891006551545E-2</v>
      </c>
      <c r="K1228" s="18">
        <f>J1228*'Portfolio Details'!$D$5</f>
        <v>1.143537820131031E-2</v>
      </c>
    </row>
    <row r="1229" spans="2:11" x14ac:dyDescent="0.35">
      <c r="B1229" t="s">
        <v>5</v>
      </c>
      <c r="C1229" s="1">
        <v>46148</v>
      </c>
      <c r="D1229">
        <v>122.16</v>
      </c>
      <c r="E1229">
        <v>124.02</v>
      </c>
      <c r="F1229">
        <v>123.92</v>
      </c>
      <c r="H1229" s="2">
        <f t="shared" si="38"/>
        <v>1.5225933202357655E-2</v>
      </c>
      <c r="I1229" s="18">
        <f>H1229*'Portfolio Details'!$D$5</f>
        <v>3.0451866404715314E-3</v>
      </c>
      <c r="J1229" s="2">
        <f t="shared" si="37"/>
        <v>1.8483373215611998E-2</v>
      </c>
      <c r="K1229" s="18">
        <f>J1229*'Portfolio Details'!$D$5</f>
        <v>3.6966746431223996E-3</v>
      </c>
    </row>
    <row r="1230" spans="2:11" x14ac:dyDescent="0.35">
      <c r="B1230" t="s">
        <v>5</v>
      </c>
      <c r="C1230" s="1">
        <v>46149</v>
      </c>
      <c r="D1230">
        <v>124.02</v>
      </c>
      <c r="E1230">
        <v>124.47</v>
      </c>
      <c r="F1230">
        <v>124.49</v>
      </c>
      <c r="H1230" s="2">
        <f t="shared" si="38"/>
        <v>3.6284470246734646E-3</v>
      </c>
      <c r="I1230" s="18">
        <f>H1230*'Portfolio Details'!$D$5</f>
        <v>7.2568940493469294E-4</v>
      </c>
      <c r="J1230" s="2">
        <f t="shared" si="37"/>
        <v>4.8634189835450314E-4</v>
      </c>
      <c r="K1230" s="18">
        <f>J1230*'Portfolio Details'!$D$5</f>
        <v>9.726837967090064E-5</v>
      </c>
    </row>
    <row r="1231" spans="2:11" x14ac:dyDescent="0.35">
      <c r="B1231" t="s">
        <v>5</v>
      </c>
      <c r="C1231" s="1">
        <v>46150</v>
      </c>
      <c r="D1231">
        <v>124.47</v>
      </c>
      <c r="E1231">
        <v>124.31</v>
      </c>
      <c r="F1231">
        <v>124.35</v>
      </c>
      <c r="H1231" s="2">
        <f t="shared" si="38"/>
        <v>-1.2854503093114866E-3</v>
      </c>
      <c r="I1231" s="18">
        <f>H1231*'Portfolio Details'!$D$5</f>
        <v>-2.5709006186229731E-4</v>
      </c>
      <c r="J1231" s="2">
        <f t="shared" si="37"/>
        <v>2.36357604909605E-2</v>
      </c>
      <c r="K1231" s="18">
        <f>J1231*'Portfolio Details'!$D$5</f>
        <v>4.7271520981921004E-3</v>
      </c>
    </row>
    <row r="1232" spans="2:11" x14ac:dyDescent="0.35">
      <c r="B1232" t="s">
        <v>5</v>
      </c>
      <c r="C1232" s="1">
        <v>46153</v>
      </c>
      <c r="D1232">
        <v>124.31</v>
      </c>
      <c r="E1232">
        <v>123.23</v>
      </c>
      <c r="F1232">
        <v>123.58</v>
      </c>
      <c r="H1232" s="2">
        <f t="shared" si="38"/>
        <v>-8.687957525540968E-3</v>
      </c>
      <c r="I1232" s="18">
        <f>H1232*'Portfolio Details'!$D$5</f>
        <v>-1.7375915051081937E-3</v>
      </c>
      <c r="J1232" s="2">
        <f t="shared" si="37"/>
        <v>9.8526178649946949E-3</v>
      </c>
      <c r="K1232" s="18">
        <f>J1232*'Portfolio Details'!$D$5</f>
        <v>1.9705235729989392E-3</v>
      </c>
    </row>
    <row r="1233" spans="2:11" x14ac:dyDescent="0.35">
      <c r="B1233" t="s">
        <v>5</v>
      </c>
      <c r="C1233" s="1">
        <v>46154</v>
      </c>
      <c r="D1233">
        <v>123.23</v>
      </c>
      <c r="E1233">
        <v>124.61</v>
      </c>
      <c r="F1233">
        <v>124.88</v>
      </c>
      <c r="H1233" s="2">
        <f t="shared" si="38"/>
        <v>1.1198571776353194E-2</v>
      </c>
      <c r="I1233" s="18">
        <f>H1233*'Portfolio Details'!$D$5</f>
        <v>2.2397143552706392E-3</v>
      </c>
      <c r="J1233" s="2">
        <f t="shared" si="37"/>
        <v>2.2089012974215727E-2</v>
      </c>
      <c r="K1233" s="18">
        <f>J1233*'Portfolio Details'!$D$5</f>
        <v>4.4178025948431454E-3</v>
      </c>
    </row>
    <row r="1234" spans="2:11" x14ac:dyDescent="0.35">
      <c r="B1234" t="s">
        <v>5</v>
      </c>
      <c r="C1234" s="1">
        <v>46155</v>
      </c>
      <c r="D1234">
        <v>124.61</v>
      </c>
      <c r="E1234">
        <v>131.74</v>
      </c>
      <c r="F1234">
        <v>131.11000000000001</v>
      </c>
      <c r="H1234" s="2">
        <f t="shared" si="38"/>
        <v>5.7218521787978593E-2</v>
      </c>
      <c r="I1234" s="18">
        <f>H1234*'Portfolio Details'!$D$5</f>
        <v>1.1443704357595719E-2</v>
      </c>
      <c r="J1234" s="2">
        <f t="shared" si="37"/>
        <v>-6.4313851595787508E-4</v>
      </c>
      <c r="K1234" s="18">
        <f>J1234*'Portfolio Details'!$D$5</f>
        <v>-1.2862770319157501E-4</v>
      </c>
    </row>
    <row r="1235" spans="2:11" x14ac:dyDescent="0.35">
      <c r="B1235" t="s">
        <v>5</v>
      </c>
      <c r="C1235" s="1">
        <v>46156</v>
      </c>
      <c r="D1235">
        <v>131.74</v>
      </c>
      <c r="E1235">
        <v>131.78</v>
      </c>
      <c r="F1235">
        <v>132.01</v>
      </c>
      <c r="H1235" s="2">
        <f t="shared" si="38"/>
        <v>3.0362835888864126E-4</v>
      </c>
      <c r="I1235" s="18">
        <f>H1235*'Portfolio Details'!$D$5</f>
        <v>6.0725671777728252E-5</v>
      </c>
      <c r="J1235" s="2">
        <f t="shared" si="37"/>
        <v>8.9278467656845883E-3</v>
      </c>
      <c r="K1235" s="18">
        <f>J1235*'Portfolio Details'!$D$5</f>
        <v>1.7855693531369178E-3</v>
      </c>
    </row>
    <row r="1236" spans="2:11" x14ac:dyDescent="0.35">
      <c r="B1236" t="s">
        <v>5</v>
      </c>
      <c r="C1236" s="1">
        <v>46157</v>
      </c>
      <c r="D1236">
        <v>131.78</v>
      </c>
      <c r="E1236">
        <v>129.41</v>
      </c>
      <c r="F1236">
        <v>129.87</v>
      </c>
      <c r="H1236" s="2">
        <f t="shared" si="38"/>
        <v>-1.7984519653968745E-2</v>
      </c>
      <c r="I1236" s="18">
        <f>H1236*'Portfolio Details'!$D$5</f>
        <v>-3.5969039307937492E-3</v>
      </c>
      <c r="J1236" s="2">
        <f t="shared" si="37"/>
        <v>6.6402137824925767E-3</v>
      </c>
      <c r="K1236" s="18">
        <f>J1236*'Portfolio Details'!$D$5</f>
        <v>1.3280427564985155E-3</v>
      </c>
    </row>
    <row r="1237" spans="2:11" x14ac:dyDescent="0.35">
      <c r="B1237" t="s">
        <v>5</v>
      </c>
      <c r="C1237" s="1">
        <v>46160</v>
      </c>
      <c r="D1237">
        <v>129.41</v>
      </c>
      <c r="E1237">
        <v>129.69999999999999</v>
      </c>
      <c r="F1237">
        <v>129.38999999999999</v>
      </c>
      <c r="H1237" s="2">
        <f t="shared" si="38"/>
        <v>2.2409396491769318E-3</v>
      </c>
      <c r="I1237" s="18">
        <f>H1237*'Portfolio Details'!$D$5</f>
        <v>4.4818792983538638E-4</v>
      </c>
      <c r="J1237" s="2">
        <f t="shared" si="37"/>
        <v>6.4479638009049767E-2</v>
      </c>
      <c r="K1237" s="18">
        <f>J1237*'Portfolio Details'!$D$5</f>
        <v>1.2895927601809954E-2</v>
      </c>
    </row>
    <row r="1238" spans="2:11" x14ac:dyDescent="0.35">
      <c r="B1238" t="s">
        <v>5</v>
      </c>
      <c r="C1238" s="1">
        <v>46161</v>
      </c>
      <c r="D1238">
        <v>129.69999999999999</v>
      </c>
      <c r="E1238">
        <v>130.63999999999999</v>
      </c>
      <c r="F1238">
        <v>130.49</v>
      </c>
      <c r="H1238" s="2">
        <f t="shared" si="38"/>
        <v>7.2474942174247658E-3</v>
      </c>
      <c r="I1238" s="18">
        <f>H1238*'Portfolio Details'!$D$5</f>
        <v>1.4494988434849533E-3</v>
      </c>
      <c r="J1238" s="2">
        <f t="shared" si="37"/>
        <v>3.4783304014073257E-2</v>
      </c>
      <c r="K1238" s="18">
        <f>J1238*'Portfolio Details'!$D$5</f>
        <v>6.9566608028146515E-3</v>
      </c>
    </row>
    <row r="1239" spans="2:11" x14ac:dyDescent="0.35">
      <c r="B1239" t="s">
        <v>5</v>
      </c>
      <c r="C1239" s="1">
        <v>46162</v>
      </c>
      <c r="D1239">
        <v>130.63999999999999</v>
      </c>
      <c r="E1239">
        <v>130.19999999999999</v>
      </c>
      <c r="F1239">
        <v>129.9</v>
      </c>
      <c r="H1239" s="2">
        <f t="shared" si="38"/>
        <v>-3.3680342927128182E-3</v>
      </c>
      <c r="I1239" s="18">
        <f>H1239*'Portfolio Details'!$D$5</f>
        <v>-6.7360685854256364E-4</v>
      </c>
      <c r="J1239" s="2">
        <f t="shared" si="37"/>
        <v>3.0252368442003075E-2</v>
      </c>
      <c r="K1239" s="18">
        <f>J1239*'Portfolio Details'!$D$5</f>
        <v>6.0504736884006149E-3</v>
      </c>
    </row>
    <row r="1240" spans="2:11" x14ac:dyDescent="0.35">
      <c r="B1240" t="s">
        <v>5</v>
      </c>
      <c r="C1240" s="1">
        <v>46163</v>
      </c>
      <c r="D1240">
        <v>130.19999999999999</v>
      </c>
      <c r="E1240">
        <v>130.74</v>
      </c>
      <c r="F1240">
        <v>130.83000000000001</v>
      </c>
      <c r="H1240" s="2">
        <f t="shared" si="38"/>
        <v>4.1474654377882114E-3</v>
      </c>
      <c r="I1240" s="18">
        <f>H1240*'Portfolio Details'!$D$5</f>
        <v>8.2949308755764228E-4</v>
      </c>
      <c r="J1240" s="2">
        <f t="shared" si="37"/>
        <v>3.6939102564102599E-2</v>
      </c>
      <c r="K1240" s="18">
        <f>J1240*'Portfolio Details'!$D$5</f>
        <v>7.3878205128205202E-3</v>
      </c>
    </row>
    <row r="1241" spans="2:11" x14ac:dyDescent="0.35">
      <c r="B1241" t="s">
        <v>5</v>
      </c>
      <c r="C1241" s="1">
        <v>46164</v>
      </c>
      <c r="D1241">
        <v>130.74</v>
      </c>
      <c r="E1241">
        <v>130.5</v>
      </c>
      <c r="F1241">
        <v>130.61000000000001</v>
      </c>
      <c r="H1241" s="2">
        <f t="shared" si="38"/>
        <v>-1.8357044515833199E-3</v>
      </c>
      <c r="I1241" s="18">
        <f>H1241*'Portfolio Details'!$D$5</f>
        <v>-3.6714089031666399E-4</v>
      </c>
      <c r="J1241" s="2">
        <f t="shared" si="37"/>
        <v>4.1599999999999859E-2</v>
      </c>
      <c r="K1241" s="18">
        <f>J1241*'Portfolio Details'!$D$5</f>
        <v>8.3199999999999715E-3</v>
      </c>
    </row>
    <row r="1242" spans="2:11" x14ac:dyDescent="0.35">
      <c r="B1242" t="s">
        <v>5</v>
      </c>
      <c r="C1242" s="1">
        <v>46167</v>
      </c>
      <c r="D1242">
        <v>130.5</v>
      </c>
      <c r="E1242">
        <v>130.51</v>
      </c>
      <c r="F1242">
        <v>130.56</v>
      </c>
      <c r="H1242" s="2">
        <f t="shared" si="38"/>
        <v>7.6628352490448748E-5</v>
      </c>
      <c r="I1242" s="18">
        <f>H1242*'Portfolio Details'!$D$5</f>
        <v>1.5325670498089752E-5</v>
      </c>
      <c r="J1242" s="2">
        <f t="shared" ref="J1242" si="39">(INDEX(E1219:E2717,MATCH(EDATE(C1219,1),C1219:C2717,1))/E1219)-1</f>
        <v>4.4082414949688564E-2</v>
      </c>
      <c r="K1242" s="18">
        <f>J1242*'Portfolio Details'!$D$5</f>
        <v>8.8164829899377139E-3</v>
      </c>
    </row>
  </sheetData>
  <autoFilter ref="B1:F1" xr:uid="{727D9A73-F3F2-4455-A288-704A73778674}">
    <sortState xmlns:xlrd2="http://schemas.microsoft.com/office/spreadsheetml/2017/richdata2" ref="B2:F1242">
      <sortCondition ref="C1"/>
    </sortState>
  </autoFilter>
  <mergeCells count="8">
    <mergeCell ref="L8:L9"/>
    <mergeCell ref="M8:M9"/>
    <mergeCell ref="L2:L3"/>
    <mergeCell ref="M2:M3"/>
    <mergeCell ref="L4:L5"/>
    <mergeCell ref="M4:M5"/>
    <mergeCell ref="L6:L7"/>
    <mergeCell ref="M6:M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334F7-BF12-485A-9C59-363EDA70F0BA}">
  <dimension ref="B1:M1242"/>
  <sheetViews>
    <sheetView workbookViewId="0">
      <selection activeCell="J8" sqref="J8"/>
    </sheetView>
  </sheetViews>
  <sheetFormatPr defaultRowHeight="14.5" x14ac:dyDescent="0.35"/>
  <cols>
    <col min="3" max="3" width="9.7265625" bestFit="1" customWidth="1"/>
    <col min="4" max="4" width="10.26953125" bestFit="1" customWidth="1"/>
    <col min="5" max="5" width="10.6328125" bestFit="1" customWidth="1"/>
    <col min="6" max="6" width="12.453125" bestFit="1" customWidth="1"/>
    <col min="8" max="8" width="13.36328125" style="2" bestFit="1" customWidth="1"/>
    <col min="9" max="9" width="15.81640625" bestFit="1" customWidth="1"/>
    <col min="10" max="10" width="13.36328125" bestFit="1" customWidth="1"/>
    <col min="11" max="11" width="11.90625" customWidth="1"/>
    <col min="12" max="12" width="13.26953125" customWidth="1"/>
  </cols>
  <sheetData>
    <row r="1" spans="2:13" s="3" customFormat="1" ht="43.5" x14ac:dyDescent="0.3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H1" s="32" t="s">
        <v>20</v>
      </c>
      <c r="I1" s="3" t="s">
        <v>50</v>
      </c>
      <c r="J1" s="3" t="s">
        <v>57</v>
      </c>
      <c r="K1" s="3" t="s">
        <v>59</v>
      </c>
    </row>
    <row r="2" spans="2:13" x14ac:dyDescent="0.35">
      <c r="B2" t="s">
        <v>7</v>
      </c>
      <c r="C2" s="1">
        <v>44599</v>
      </c>
      <c r="D2">
        <v>61.27</v>
      </c>
      <c r="E2">
        <v>61.77</v>
      </c>
      <c r="F2">
        <v>62.19</v>
      </c>
      <c r="H2" s="2">
        <f>E2/D2-1</f>
        <v>8.160600620205738E-3</v>
      </c>
      <c r="I2" s="18">
        <f>H2*'Portfolio Details'!$D$6</f>
        <v>4.0803003101028693E-4</v>
      </c>
      <c r="L2" s="59" t="s">
        <v>21</v>
      </c>
      <c r="M2" s="60">
        <f>AVERAGE(H2:H1065)</f>
        <v>1.5707690029230633E-3</v>
      </c>
    </row>
    <row r="3" spans="2:13" x14ac:dyDescent="0.35">
      <c r="B3" t="s">
        <v>7</v>
      </c>
      <c r="C3" s="1">
        <v>44600</v>
      </c>
      <c r="D3">
        <v>61.77</v>
      </c>
      <c r="E3">
        <v>62.28</v>
      </c>
      <c r="F3">
        <v>62.04</v>
      </c>
      <c r="H3" s="2">
        <f t="shared" ref="H3:H66" si="0">E3/D3-1</f>
        <v>8.2564351627003596E-3</v>
      </c>
      <c r="I3" s="18">
        <f>H3*'Portfolio Details'!$D$6</f>
        <v>4.1282175813501799E-4</v>
      </c>
      <c r="L3" s="59"/>
      <c r="M3" s="61"/>
    </row>
    <row r="4" spans="2:13" x14ac:dyDescent="0.35">
      <c r="B4" t="s">
        <v>7</v>
      </c>
      <c r="C4" s="1">
        <v>44601</v>
      </c>
      <c r="D4">
        <v>62.28</v>
      </c>
      <c r="E4">
        <v>62.77</v>
      </c>
      <c r="F4">
        <v>62.77</v>
      </c>
      <c r="H4" s="2">
        <f t="shared" si="0"/>
        <v>7.8676942838793451E-3</v>
      </c>
      <c r="I4" s="18">
        <f>H4*'Portfolio Details'!$D$6</f>
        <v>3.933847141939673E-4</v>
      </c>
      <c r="L4" s="59" t="s">
        <v>22</v>
      </c>
      <c r="M4" s="60">
        <f>M2*20</f>
        <v>3.141538005846127E-2</v>
      </c>
    </row>
    <row r="5" spans="2:13" x14ac:dyDescent="0.35">
      <c r="B5" t="s">
        <v>7</v>
      </c>
      <c r="C5" s="1">
        <v>44602</v>
      </c>
      <c r="D5">
        <v>62.77</v>
      </c>
      <c r="E5">
        <v>62.8</v>
      </c>
      <c r="F5">
        <v>62.74</v>
      </c>
      <c r="H5" s="2">
        <f t="shared" si="0"/>
        <v>4.7793531941997536E-4</v>
      </c>
      <c r="I5" s="18">
        <f>H5*'Portfolio Details'!$D$6</f>
        <v>2.3896765970998769E-5</v>
      </c>
      <c r="L5" s="59"/>
      <c r="M5" s="61"/>
    </row>
    <row r="6" spans="2:13" x14ac:dyDescent="0.35">
      <c r="B6" t="s">
        <v>7</v>
      </c>
      <c r="C6" s="1">
        <v>44603</v>
      </c>
      <c r="D6">
        <v>62.8</v>
      </c>
      <c r="E6">
        <v>62.36</v>
      </c>
      <c r="F6">
        <v>62.32</v>
      </c>
      <c r="H6" s="2">
        <f t="shared" si="0"/>
        <v>-7.0063694267515908E-3</v>
      </c>
      <c r="I6" s="18">
        <f>H6*'Portfolio Details'!$D$6</f>
        <v>-3.5031847133757955E-4</v>
      </c>
      <c r="L6" s="59" t="s">
        <v>23</v>
      </c>
      <c r="M6" s="60">
        <f>M2*252</f>
        <v>0.39583378873661196</v>
      </c>
    </row>
    <row r="7" spans="2:13" x14ac:dyDescent="0.35">
      <c r="B7" t="s">
        <v>7</v>
      </c>
      <c r="C7" s="1">
        <v>44606</v>
      </c>
      <c r="D7">
        <v>62.36</v>
      </c>
      <c r="E7">
        <v>64.09</v>
      </c>
      <c r="F7">
        <v>63.93</v>
      </c>
      <c r="H7" s="2">
        <f t="shared" si="0"/>
        <v>2.7742142398973657E-2</v>
      </c>
      <c r="I7" s="18">
        <f>H7*'Portfolio Details'!$D$6</f>
        <v>1.387107119948683E-3</v>
      </c>
      <c r="L7" s="59"/>
      <c r="M7" s="61"/>
    </row>
    <row r="8" spans="2:13" x14ac:dyDescent="0.35">
      <c r="B8" t="s">
        <v>7</v>
      </c>
      <c r="C8" s="1">
        <v>44607</v>
      </c>
      <c r="D8">
        <v>64.09</v>
      </c>
      <c r="E8">
        <v>63.19</v>
      </c>
      <c r="F8">
        <v>63.9</v>
      </c>
      <c r="H8" s="2">
        <f t="shared" si="0"/>
        <v>-1.4042752379466505E-2</v>
      </c>
      <c r="I8" s="18">
        <f>H8*'Portfolio Details'!$D$6</f>
        <v>-7.0213761897332532E-4</v>
      </c>
      <c r="L8" s="59" t="s">
        <v>24</v>
      </c>
      <c r="M8" s="60">
        <f>(1+(E1065/E2-1))^(1/4.5)-1</f>
        <v>0.37159270864742777</v>
      </c>
    </row>
    <row r="9" spans="2:13" x14ac:dyDescent="0.35">
      <c r="B9" t="s">
        <v>7</v>
      </c>
      <c r="C9" s="1">
        <v>44608</v>
      </c>
      <c r="D9">
        <v>63.19</v>
      </c>
      <c r="E9">
        <v>63.24</v>
      </c>
      <c r="F9">
        <v>63.07</v>
      </c>
      <c r="H9" s="2">
        <f t="shared" si="0"/>
        <v>7.9126444057608936E-4</v>
      </c>
      <c r="I9" s="18">
        <f>H9*'Portfolio Details'!$D$6</f>
        <v>3.9563222028804468E-5</v>
      </c>
      <c r="L9" s="59"/>
      <c r="M9" s="61"/>
    </row>
    <row r="10" spans="2:13" x14ac:dyDescent="0.35">
      <c r="B10" t="s">
        <v>7</v>
      </c>
      <c r="C10" s="1">
        <v>44609</v>
      </c>
      <c r="D10">
        <v>63.24</v>
      </c>
      <c r="E10">
        <v>63.87</v>
      </c>
      <c r="F10">
        <v>63.5</v>
      </c>
      <c r="H10" s="2">
        <f t="shared" si="0"/>
        <v>9.962049335863199E-3</v>
      </c>
      <c r="I10" s="18">
        <f>H10*'Portfolio Details'!$D$6</f>
        <v>4.9810246679315995E-4</v>
      </c>
      <c r="L10" t="s">
        <v>31</v>
      </c>
      <c r="M10" s="2">
        <f>_xlfn.STDEV.P(H2:H1065)</f>
        <v>2.1089510751295601E-2</v>
      </c>
    </row>
    <row r="11" spans="2:13" x14ac:dyDescent="0.35">
      <c r="B11" t="s">
        <v>7</v>
      </c>
      <c r="C11" s="1">
        <v>44610</v>
      </c>
      <c r="D11">
        <v>63.87</v>
      </c>
      <c r="E11">
        <v>63.79</v>
      </c>
      <c r="F11">
        <v>63.8</v>
      </c>
      <c r="H11" s="2">
        <f t="shared" si="0"/>
        <v>-1.2525442304681667E-3</v>
      </c>
      <c r="I11" s="18">
        <f>H11*'Portfolio Details'!$D$6</f>
        <v>-6.2627211523408335E-5</v>
      </c>
    </row>
    <row r="12" spans="2:13" x14ac:dyDescent="0.35">
      <c r="B12" t="s">
        <v>7</v>
      </c>
      <c r="C12" s="1">
        <v>44613</v>
      </c>
      <c r="D12">
        <v>63.79</v>
      </c>
      <c r="E12">
        <v>63.42</v>
      </c>
      <c r="F12">
        <v>63.4</v>
      </c>
      <c r="H12" s="2">
        <f t="shared" si="0"/>
        <v>-5.8002821758895706E-3</v>
      </c>
      <c r="I12" s="18">
        <f>H12*'Portfolio Details'!$D$6</f>
        <v>-2.9001410879447853E-4</v>
      </c>
    </row>
    <row r="13" spans="2:13" x14ac:dyDescent="0.35">
      <c r="B13" t="s">
        <v>7</v>
      </c>
      <c r="C13" s="1">
        <v>44614</v>
      </c>
      <c r="D13">
        <v>63.42</v>
      </c>
      <c r="E13">
        <v>64.290000000000006</v>
      </c>
      <c r="F13">
        <v>64.349999999999994</v>
      </c>
      <c r="H13" s="2">
        <f t="shared" si="0"/>
        <v>1.3718070009460792E-2</v>
      </c>
      <c r="I13" s="18">
        <f>H13*'Portfolio Details'!$D$6</f>
        <v>6.8590350047303961E-4</v>
      </c>
    </row>
    <row r="14" spans="2:13" x14ac:dyDescent="0.35">
      <c r="B14" t="s">
        <v>7</v>
      </c>
      <c r="C14" s="1">
        <v>44615</v>
      </c>
      <c r="D14">
        <v>64.290000000000006</v>
      </c>
      <c r="E14">
        <v>64.08</v>
      </c>
      <c r="F14">
        <v>64.13</v>
      </c>
      <c r="H14" s="2">
        <f t="shared" si="0"/>
        <v>-3.2664489034065491E-3</v>
      </c>
      <c r="I14" s="18">
        <f>H14*'Portfolio Details'!$D$6</f>
        <v>-1.6332244517032747E-4</v>
      </c>
    </row>
    <row r="15" spans="2:13" x14ac:dyDescent="0.35">
      <c r="B15" t="s">
        <v>7</v>
      </c>
      <c r="C15" s="1">
        <v>44616</v>
      </c>
      <c r="D15">
        <v>64.08</v>
      </c>
      <c r="E15">
        <v>66.98</v>
      </c>
      <c r="F15">
        <v>66.55</v>
      </c>
      <c r="H15" s="2">
        <f t="shared" si="0"/>
        <v>4.5255930087390928E-2</v>
      </c>
      <c r="I15" s="18">
        <f>H15*'Portfolio Details'!$D$6</f>
        <v>2.2627965043695466E-3</v>
      </c>
    </row>
    <row r="16" spans="2:13" x14ac:dyDescent="0.35">
      <c r="B16" t="s">
        <v>7</v>
      </c>
      <c r="C16" s="1">
        <v>44617</v>
      </c>
      <c r="D16">
        <v>66.98</v>
      </c>
      <c r="E16">
        <v>64.680000000000007</v>
      </c>
      <c r="F16">
        <v>64.86</v>
      </c>
      <c r="H16" s="2">
        <f t="shared" si="0"/>
        <v>-3.4338608539862592E-2</v>
      </c>
      <c r="I16" s="18">
        <f>H16*'Portfolio Details'!$D$6</f>
        <v>-1.7169304269931296E-3</v>
      </c>
    </row>
    <row r="17" spans="2:11" x14ac:dyDescent="0.35">
      <c r="B17" t="s">
        <v>7</v>
      </c>
      <c r="C17" s="1">
        <v>44620</v>
      </c>
      <c r="D17">
        <v>64.680000000000007</v>
      </c>
      <c r="E17">
        <v>64.849999999999994</v>
      </c>
      <c r="F17">
        <v>65.06</v>
      </c>
      <c r="H17" s="2">
        <f t="shared" si="0"/>
        <v>2.6283240568953925E-3</v>
      </c>
      <c r="I17" s="18">
        <f>H17*'Portfolio Details'!$D$6</f>
        <v>1.3141620284476963E-4</v>
      </c>
    </row>
    <row r="18" spans="2:11" x14ac:dyDescent="0.35">
      <c r="B18" t="s">
        <v>7</v>
      </c>
      <c r="C18" s="1">
        <v>44622</v>
      </c>
      <c r="D18">
        <v>64.849999999999994</v>
      </c>
      <c r="E18">
        <v>67.09</v>
      </c>
      <c r="F18">
        <v>66.930000000000007</v>
      </c>
      <c r="H18" s="2">
        <f t="shared" si="0"/>
        <v>3.4541249036237565E-2</v>
      </c>
      <c r="I18" s="18">
        <f>H18*'Portfolio Details'!$D$6</f>
        <v>1.7270624518118784E-3</v>
      </c>
    </row>
    <row r="19" spans="2:11" x14ac:dyDescent="0.35">
      <c r="B19" t="s">
        <v>7</v>
      </c>
      <c r="C19" s="1">
        <v>44623</v>
      </c>
      <c r="D19">
        <v>67.09</v>
      </c>
      <c r="E19">
        <v>67.48</v>
      </c>
      <c r="F19">
        <v>67.41</v>
      </c>
      <c r="H19" s="2">
        <f t="shared" si="0"/>
        <v>5.8130868981964845E-3</v>
      </c>
      <c r="I19" s="18">
        <f>H19*'Portfolio Details'!$D$6</f>
        <v>2.9065434490982422E-4</v>
      </c>
    </row>
    <row r="20" spans="2:11" x14ac:dyDescent="0.35">
      <c r="B20" t="s">
        <v>7</v>
      </c>
      <c r="C20" s="1">
        <v>44624</v>
      </c>
      <c r="D20">
        <v>67.48</v>
      </c>
      <c r="E20">
        <v>67.52</v>
      </c>
      <c r="F20">
        <v>67.44</v>
      </c>
      <c r="H20" s="2">
        <f t="shared" si="0"/>
        <v>5.9276822762277526E-4</v>
      </c>
      <c r="I20" s="18">
        <f>H20*'Portfolio Details'!$D$6</f>
        <v>2.9638411381138766E-5</v>
      </c>
    </row>
    <row r="21" spans="2:11" x14ac:dyDescent="0.35">
      <c r="B21" t="s">
        <v>7</v>
      </c>
      <c r="C21" s="1">
        <v>44627</v>
      </c>
      <c r="D21">
        <v>67.52</v>
      </c>
      <c r="E21">
        <v>70.37</v>
      </c>
      <c r="F21">
        <v>70.27</v>
      </c>
      <c r="H21" s="2">
        <f t="shared" si="0"/>
        <v>4.2209715639810463E-2</v>
      </c>
      <c r="I21" s="18">
        <f>H21*'Portfolio Details'!$D$6</f>
        <v>2.1104857819905232E-3</v>
      </c>
    </row>
    <row r="22" spans="2:11" x14ac:dyDescent="0.35">
      <c r="B22" t="s">
        <v>7</v>
      </c>
      <c r="C22" s="1">
        <v>44628</v>
      </c>
      <c r="D22">
        <v>70.37</v>
      </c>
      <c r="E22">
        <v>70.56</v>
      </c>
      <c r="F22">
        <v>70.16</v>
      </c>
      <c r="H22" s="2">
        <f t="shared" si="0"/>
        <v>2.7000142106010649E-3</v>
      </c>
      <c r="I22" s="18">
        <f>H22*'Portfolio Details'!$D$6</f>
        <v>1.3500071053005325E-4</v>
      </c>
    </row>
    <row r="23" spans="2:11" x14ac:dyDescent="0.35">
      <c r="B23" t="s">
        <v>7</v>
      </c>
      <c r="C23" s="1">
        <v>44629</v>
      </c>
      <c r="D23">
        <v>70.56</v>
      </c>
      <c r="E23">
        <v>70.650000000000006</v>
      </c>
      <c r="F23">
        <v>71.489999999999995</v>
      </c>
      <c r="H23" s="2">
        <f t="shared" si="0"/>
        <v>1.2755102040817867E-3</v>
      </c>
      <c r="I23" s="18">
        <f>H23*'Portfolio Details'!$D$6</f>
        <v>6.3775510204089336E-5</v>
      </c>
    </row>
    <row r="24" spans="2:11" x14ac:dyDescent="0.35">
      <c r="B24" t="s">
        <v>7</v>
      </c>
      <c r="C24" s="1">
        <v>44630</v>
      </c>
      <c r="D24">
        <v>70.650000000000006</v>
      </c>
      <c r="E24">
        <v>68.5</v>
      </c>
      <c r="F24">
        <v>68.599999999999994</v>
      </c>
      <c r="H24" s="2">
        <f t="shared" si="0"/>
        <v>-3.0431705590941327E-2</v>
      </c>
      <c r="I24" s="18">
        <f>H24*'Portfolio Details'!$D$6</f>
        <v>-1.5215852795470665E-3</v>
      </c>
    </row>
    <row r="25" spans="2:11" x14ac:dyDescent="0.35">
      <c r="B25" t="s">
        <v>7</v>
      </c>
      <c r="C25" s="1">
        <v>44631</v>
      </c>
      <c r="D25">
        <v>68.5</v>
      </c>
      <c r="E25">
        <v>69.47</v>
      </c>
      <c r="F25">
        <v>69.42</v>
      </c>
      <c r="H25" s="2">
        <f t="shared" si="0"/>
        <v>1.4160583941605909E-2</v>
      </c>
      <c r="I25" s="18">
        <f>H25*'Portfolio Details'!$D$6</f>
        <v>7.0802919708029544E-4</v>
      </c>
      <c r="J25" s="2">
        <f>(INDEX(E2:E1500,MATCH(EDATE(C2,1),C2:C1500,1))/E2)-1</f>
        <v>0.13922616156710377</v>
      </c>
      <c r="K25" s="18">
        <f>J25*'Portfolio Details'!$D$6</f>
        <v>6.9613080783551889E-3</v>
      </c>
    </row>
    <row r="26" spans="2:11" x14ac:dyDescent="0.35">
      <c r="B26" t="s">
        <v>7</v>
      </c>
      <c r="C26" s="1">
        <v>44634</v>
      </c>
      <c r="D26">
        <v>69.47</v>
      </c>
      <c r="E26">
        <v>68.489999999999995</v>
      </c>
      <c r="F26">
        <v>68.75</v>
      </c>
      <c r="H26" s="2">
        <f t="shared" si="0"/>
        <v>-1.4106808694400508E-2</v>
      </c>
      <c r="I26" s="18">
        <f>H26*'Portfolio Details'!$D$6</f>
        <v>-7.0534043472002543E-4</v>
      </c>
      <c r="J26" s="2">
        <f t="shared" ref="J26:J89" si="1">(INDEX(E3:E1501,MATCH(EDATE(C3,1),C3:C1501,1))/E3)-1</f>
        <v>0.13294797687861282</v>
      </c>
      <c r="K26" s="18">
        <f>J26*'Portfolio Details'!$D$6</f>
        <v>6.6473988439306412E-3</v>
      </c>
    </row>
    <row r="27" spans="2:11" x14ac:dyDescent="0.35">
      <c r="B27" t="s">
        <v>7</v>
      </c>
      <c r="C27" s="1">
        <v>44635</v>
      </c>
      <c r="D27">
        <v>68.489999999999995</v>
      </c>
      <c r="E27">
        <v>66.959999999999994</v>
      </c>
      <c r="F27">
        <v>67.14</v>
      </c>
      <c r="H27" s="2">
        <f t="shared" si="0"/>
        <v>-2.2339027595269401E-2</v>
      </c>
      <c r="I27" s="18">
        <f>H27*'Portfolio Details'!$D$6</f>
        <v>-1.1169513797634702E-3</v>
      </c>
      <c r="J27" s="2">
        <f t="shared" si="1"/>
        <v>0.12553767723434772</v>
      </c>
      <c r="K27" s="18">
        <f>J27*'Portfolio Details'!$D$6</f>
        <v>6.2768838617173863E-3</v>
      </c>
    </row>
    <row r="28" spans="2:11" x14ac:dyDescent="0.35">
      <c r="B28" t="s">
        <v>7</v>
      </c>
      <c r="C28" s="1">
        <v>44636</v>
      </c>
      <c r="D28">
        <v>66.959999999999994</v>
      </c>
      <c r="E28">
        <v>67.14</v>
      </c>
      <c r="F28">
        <v>67.040000000000006</v>
      </c>
      <c r="H28" s="2">
        <f t="shared" si="0"/>
        <v>2.6881720430107503E-3</v>
      </c>
      <c r="I28" s="18">
        <f>H28*'Portfolio Details'!$D$6</f>
        <v>1.3440860215053753E-4</v>
      </c>
      <c r="J28" s="2">
        <f t="shared" si="1"/>
        <v>9.0764331210191118E-2</v>
      </c>
      <c r="K28" s="18">
        <f>J28*'Portfolio Details'!$D$6</f>
        <v>4.5382165605095557E-3</v>
      </c>
    </row>
    <row r="29" spans="2:11" x14ac:dyDescent="0.35">
      <c r="B29" t="s">
        <v>7</v>
      </c>
      <c r="C29" s="1">
        <v>44637</v>
      </c>
      <c r="D29">
        <v>67.14</v>
      </c>
      <c r="E29">
        <v>67.55</v>
      </c>
      <c r="F29">
        <v>67.38</v>
      </c>
      <c r="H29" s="2">
        <f t="shared" si="0"/>
        <v>6.1066428358653724E-3</v>
      </c>
      <c r="I29" s="18">
        <f>H29*'Portfolio Details'!$D$6</f>
        <v>3.0533214179326865E-4</v>
      </c>
      <c r="J29" s="2">
        <f t="shared" si="1"/>
        <v>0.11401539448364328</v>
      </c>
      <c r="K29" s="18">
        <f>J29*'Portfolio Details'!$D$6</f>
        <v>5.7007697241821644E-3</v>
      </c>
    </row>
    <row r="30" spans="2:11" x14ac:dyDescent="0.35">
      <c r="B30" t="s">
        <v>7</v>
      </c>
      <c r="C30" s="1">
        <v>44641</v>
      </c>
      <c r="D30">
        <v>67.55</v>
      </c>
      <c r="E30">
        <v>67.349999999999994</v>
      </c>
      <c r="F30">
        <v>67.260000000000005</v>
      </c>
      <c r="H30" s="2">
        <f t="shared" si="0"/>
        <v>-2.9607698001480331E-3</v>
      </c>
      <c r="I30" s="18">
        <f>H30*'Portfolio Details'!$D$6</f>
        <v>-1.4803849000740167E-4</v>
      </c>
      <c r="J30" s="2">
        <f t="shared" si="1"/>
        <v>6.865345607739104E-2</v>
      </c>
      <c r="K30" s="18">
        <f>J30*'Portfolio Details'!$D$6</f>
        <v>3.432672803869552E-3</v>
      </c>
    </row>
    <row r="31" spans="2:11" x14ac:dyDescent="0.35">
      <c r="B31" t="s">
        <v>7</v>
      </c>
      <c r="C31" s="1">
        <v>44642</v>
      </c>
      <c r="D31">
        <v>67.349999999999994</v>
      </c>
      <c r="E31">
        <v>67.47</v>
      </c>
      <c r="F31">
        <v>67.900000000000006</v>
      </c>
      <c r="H31" s="2">
        <f t="shared" si="0"/>
        <v>1.7817371937640658E-3</v>
      </c>
      <c r="I31" s="18">
        <f>H31*'Portfolio Details'!$D$6</f>
        <v>8.9086859688203296E-5</v>
      </c>
      <c r="J31" s="2">
        <f t="shared" si="1"/>
        <v>5.9661338819433363E-2</v>
      </c>
      <c r="K31" s="18">
        <f>J31*'Portfolio Details'!$D$6</f>
        <v>2.9830669409716681E-3</v>
      </c>
    </row>
    <row r="32" spans="2:11" x14ac:dyDescent="0.35">
      <c r="B32" t="s">
        <v>7</v>
      </c>
      <c r="C32" s="1">
        <v>44643</v>
      </c>
      <c r="D32">
        <v>67.47</v>
      </c>
      <c r="E32">
        <v>67.34</v>
      </c>
      <c r="F32">
        <v>66.900000000000006</v>
      </c>
      <c r="H32" s="2">
        <f t="shared" si="0"/>
        <v>-1.9267822736029894E-3</v>
      </c>
      <c r="I32" s="18">
        <f>H32*'Portfolio Details'!$D$6</f>
        <v>-9.6339113680149469E-5</v>
      </c>
      <c r="J32" s="2">
        <f t="shared" si="1"/>
        <v>6.1669829222011252E-2</v>
      </c>
      <c r="K32" s="18">
        <f>J32*'Portfolio Details'!$D$6</f>
        <v>3.0834914611005629E-3</v>
      </c>
    </row>
    <row r="33" spans="2:11" x14ac:dyDescent="0.35">
      <c r="B33" t="s">
        <v>7</v>
      </c>
      <c r="C33" s="1">
        <v>44644</v>
      </c>
      <c r="D33">
        <v>67.34</v>
      </c>
      <c r="E33">
        <v>67.52</v>
      </c>
      <c r="F33">
        <v>67.489999999999995</v>
      </c>
      <c r="H33" s="2">
        <f t="shared" si="0"/>
        <v>2.6730026730026335E-3</v>
      </c>
      <c r="I33" s="18">
        <f>H33*'Portfolio Details'!$D$6</f>
        <v>1.3365013365013168E-4</v>
      </c>
      <c r="J33" s="2">
        <f t="shared" si="1"/>
        <v>5.7617034601534334E-2</v>
      </c>
      <c r="K33" s="18">
        <f>J33*'Portfolio Details'!$D$6</f>
        <v>2.8808517300767168E-3</v>
      </c>
    </row>
    <row r="34" spans="2:11" x14ac:dyDescent="0.35">
      <c r="B34" t="s">
        <v>7</v>
      </c>
      <c r="C34" s="1">
        <v>44645</v>
      </c>
      <c r="D34">
        <v>67.52</v>
      </c>
      <c r="E34">
        <v>68.599999999999994</v>
      </c>
      <c r="F34">
        <v>68.5</v>
      </c>
      <c r="H34" s="2">
        <f t="shared" si="0"/>
        <v>1.5995260663506983E-2</v>
      </c>
      <c r="I34" s="18">
        <f>H34*'Portfolio Details'!$D$6</f>
        <v>7.9976303317534918E-4</v>
      </c>
      <c r="J34" s="2">
        <f t="shared" si="1"/>
        <v>5.8943408057689162E-2</v>
      </c>
      <c r="K34" s="18">
        <f>J34*'Portfolio Details'!$D$6</f>
        <v>2.9471704028844583E-3</v>
      </c>
    </row>
    <row r="35" spans="2:11" x14ac:dyDescent="0.35">
      <c r="B35" t="s">
        <v>7</v>
      </c>
      <c r="C35" s="1">
        <v>44648</v>
      </c>
      <c r="D35">
        <v>68.599999999999994</v>
      </c>
      <c r="E35">
        <v>67.349999999999994</v>
      </c>
      <c r="F35">
        <v>67.5</v>
      </c>
      <c r="H35" s="2">
        <f t="shared" si="0"/>
        <v>-1.8221574344023272E-2</v>
      </c>
      <c r="I35" s="18">
        <f>H35*'Portfolio Details'!$D$6</f>
        <v>-9.1107871720116365E-4</v>
      </c>
      <c r="J35" s="2">
        <f t="shared" si="1"/>
        <v>6.1967833491012092E-2</v>
      </c>
      <c r="K35" s="18">
        <f>J35*'Portfolio Details'!$D$6</f>
        <v>3.0983916745506049E-3</v>
      </c>
    </row>
    <row r="36" spans="2:11" x14ac:dyDescent="0.35">
      <c r="B36" t="s">
        <v>7</v>
      </c>
      <c r="C36" s="1">
        <v>44649</v>
      </c>
      <c r="D36">
        <v>67.349999999999994</v>
      </c>
      <c r="E36">
        <v>66.39</v>
      </c>
      <c r="F36">
        <v>66.66</v>
      </c>
      <c r="H36" s="2">
        <f t="shared" si="0"/>
        <v>-1.4253897550111305E-2</v>
      </c>
      <c r="I36" s="18">
        <f>H36*'Portfolio Details'!$D$6</f>
        <v>-7.1269487750556533E-4</v>
      </c>
      <c r="J36" s="2">
        <f t="shared" si="1"/>
        <v>4.9463369108726063E-2</v>
      </c>
      <c r="K36" s="18">
        <f>J36*'Portfolio Details'!$D$6</f>
        <v>2.4731684554363032E-3</v>
      </c>
    </row>
    <row r="37" spans="2:11" x14ac:dyDescent="0.35">
      <c r="B37" t="s">
        <v>7</v>
      </c>
      <c r="C37" s="1">
        <v>44650</v>
      </c>
      <c r="D37">
        <v>66.39</v>
      </c>
      <c r="E37">
        <v>66.650000000000006</v>
      </c>
      <c r="F37">
        <v>66.59</v>
      </c>
      <c r="H37" s="2">
        <f t="shared" si="0"/>
        <v>3.9162524476579197E-3</v>
      </c>
      <c r="I37" s="18">
        <f>H37*'Portfolio Details'!$D$6</f>
        <v>1.95812622382896E-4</v>
      </c>
      <c r="J37" s="2">
        <f t="shared" si="1"/>
        <v>5.0873907615480718E-2</v>
      </c>
      <c r="K37" s="18">
        <f>J37*'Portfolio Details'!$D$6</f>
        <v>2.5436953807740359E-3</v>
      </c>
    </row>
    <row r="38" spans="2:11" x14ac:dyDescent="0.35">
      <c r="B38" t="s">
        <v>7</v>
      </c>
      <c r="C38" s="1">
        <v>44651</v>
      </c>
      <c r="D38">
        <v>66.650000000000006</v>
      </c>
      <c r="E38">
        <v>66.3</v>
      </c>
      <c r="F38">
        <v>66.040000000000006</v>
      </c>
      <c r="H38" s="2">
        <f t="shared" si="0"/>
        <v>-5.251312828207233E-3</v>
      </c>
      <c r="I38" s="18">
        <f>H38*'Portfolio Details'!$D$6</f>
        <v>-2.6256564141036165E-4</v>
      </c>
      <c r="J38" s="2">
        <f t="shared" si="1"/>
        <v>8.0621080919676125E-3</v>
      </c>
      <c r="K38" s="18">
        <f>J38*'Portfolio Details'!$D$6</f>
        <v>4.0310540459838063E-4</v>
      </c>
    </row>
    <row r="39" spans="2:11" x14ac:dyDescent="0.35">
      <c r="B39" t="s">
        <v>7</v>
      </c>
      <c r="C39" s="1">
        <v>44652</v>
      </c>
      <c r="D39">
        <v>66.3</v>
      </c>
      <c r="E39">
        <v>66.72</v>
      </c>
      <c r="F39">
        <v>66.790000000000006</v>
      </c>
      <c r="H39" s="2">
        <f t="shared" si="0"/>
        <v>6.3348416289592535E-3</v>
      </c>
      <c r="I39" s="18">
        <f>H39*'Portfolio Details'!$D$6</f>
        <v>3.167420814479627E-4</v>
      </c>
      <c r="J39" s="2">
        <f t="shared" si="1"/>
        <v>6.060606060606033E-2</v>
      </c>
      <c r="K39" s="18">
        <f>J39*'Portfolio Details'!$D$6</f>
        <v>3.0303030303030169E-3</v>
      </c>
    </row>
    <row r="40" spans="2:11" x14ac:dyDescent="0.35">
      <c r="B40" t="s">
        <v>7</v>
      </c>
      <c r="C40" s="1">
        <v>44655</v>
      </c>
      <c r="D40">
        <v>66.72</v>
      </c>
      <c r="E40">
        <v>66.540000000000006</v>
      </c>
      <c r="F40">
        <v>66.53</v>
      </c>
      <c r="H40" s="2">
        <f t="shared" si="0"/>
        <v>-2.6978417266185772E-3</v>
      </c>
      <c r="I40" s="18">
        <f>H40*'Portfolio Details'!$D$6</f>
        <v>-1.3489208633092888E-4</v>
      </c>
      <c r="J40" s="2">
        <f t="shared" si="1"/>
        <v>3.8550501156515038E-2</v>
      </c>
      <c r="K40" s="18">
        <f>J40*'Portfolio Details'!$D$6</f>
        <v>1.927525057825752E-3</v>
      </c>
    </row>
    <row r="41" spans="2:11" x14ac:dyDescent="0.35">
      <c r="B41" t="s">
        <v>7</v>
      </c>
      <c r="C41" s="1">
        <v>44656</v>
      </c>
      <c r="D41">
        <v>66.540000000000006</v>
      </c>
      <c r="E41">
        <v>66.150000000000006</v>
      </c>
      <c r="F41">
        <v>66.11</v>
      </c>
      <c r="H41" s="2">
        <f t="shared" si="0"/>
        <v>-5.8611361587015409E-3</v>
      </c>
      <c r="I41" s="18">
        <f>H41*'Portfolio Details'!$D$6</f>
        <v>-2.9305680793507706E-4</v>
      </c>
      <c r="J41" s="2">
        <f t="shared" si="1"/>
        <v>-5.5149798777761605E-3</v>
      </c>
      <c r="K41" s="18">
        <f>J41*'Portfolio Details'!$D$6</f>
        <v>-2.7574899388880804E-4</v>
      </c>
    </row>
    <row r="42" spans="2:11" x14ac:dyDescent="0.35">
      <c r="B42" t="s">
        <v>7</v>
      </c>
      <c r="C42" s="1">
        <v>44657</v>
      </c>
      <c r="D42">
        <v>66.150000000000006</v>
      </c>
      <c r="E42">
        <v>65.98</v>
      </c>
      <c r="F42">
        <v>65.760000000000005</v>
      </c>
      <c r="H42" s="2">
        <f t="shared" si="0"/>
        <v>-2.5699168556311269E-3</v>
      </c>
      <c r="I42" s="18">
        <f>H42*'Portfolio Details'!$D$6</f>
        <v>-1.2849584278155636E-4</v>
      </c>
      <c r="J42" s="2">
        <f t="shared" si="1"/>
        <v>-1.126259632483706E-2</v>
      </c>
      <c r="K42" s="18">
        <f>J42*'Portfolio Details'!$D$6</f>
        <v>-5.6312981624185297E-4</v>
      </c>
    </row>
    <row r="43" spans="2:11" x14ac:dyDescent="0.35">
      <c r="B43" t="s">
        <v>7</v>
      </c>
      <c r="C43" s="1">
        <v>44658</v>
      </c>
      <c r="D43">
        <v>65.98</v>
      </c>
      <c r="E43">
        <v>66.040000000000006</v>
      </c>
      <c r="F43">
        <v>65.91</v>
      </c>
      <c r="H43" s="2">
        <f t="shared" si="0"/>
        <v>9.0936647468931042E-4</v>
      </c>
      <c r="I43" s="18">
        <f>H43*'Portfolio Details'!$D$6</f>
        <v>4.5468323734465524E-5</v>
      </c>
      <c r="J43" s="2">
        <f t="shared" si="1"/>
        <v>-1.4514218009478497E-2</v>
      </c>
      <c r="K43" s="18">
        <f>J43*'Portfolio Details'!$D$6</f>
        <v>-7.2571090047392488E-4</v>
      </c>
    </row>
    <row r="44" spans="2:11" x14ac:dyDescent="0.35">
      <c r="B44" t="s">
        <v>7</v>
      </c>
      <c r="C44" s="1">
        <v>44659</v>
      </c>
      <c r="D44">
        <v>66.040000000000006</v>
      </c>
      <c r="E44">
        <v>66.48</v>
      </c>
      <c r="F44">
        <v>66.33</v>
      </c>
      <c r="H44" s="2">
        <f t="shared" si="0"/>
        <v>6.6626287098727754E-3</v>
      </c>
      <c r="I44" s="18">
        <f>H44*'Portfolio Details'!$D$6</f>
        <v>3.3313143549363878E-4</v>
      </c>
      <c r="J44" s="2">
        <f t="shared" si="1"/>
        <v>-6.1531902799488392E-2</v>
      </c>
      <c r="K44" s="18">
        <f>J44*'Portfolio Details'!$D$6</f>
        <v>-3.0765951399744198E-3</v>
      </c>
    </row>
    <row r="45" spans="2:11" x14ac:dyDescent="0.35">
      <c r="B45" t="s">
        <v>7</v>
      </c>
      <c r="C45" s="1">
        <v>44662</v>
      </c>
      <c r="D45">
        <v>66.48</v>
      </c>
      <c r="E45">
        <v>67.349999999999994</v>
      </c>
      <c r="F45">
        <v>66.930000000000007</v>
      </c>
      <c r="H45" s="2">
        <f t="shared" si="0"/>
        <v>1.3086642599277942E-2</v>
      </c>
      <c r="I45" s="18">
        <f>H45*'Portfolio Details'!$D$6</f>
        <v>6.5433212996389716E-4</v>
      </c>
      <c r="J45" s="2">
        <f t="shared" si="1"/>
        <v>-5.7823129251700633E-2</v>
      </c>
      <c r="K45" s="18">
        <f>J45*'Portfolio Details'!$D$6</f>
        <v>-2.8911564625850317E-3</v>
      </c>
    </row>
    <row r="46" spans="2:11" x14ac:dyDescent="0.35">
      <c r="B46" t="s">
        <v>7</v>
      </c>
      <c r="C46" s="1">
        <v>44663</v>
      </c>
      <c r="D46">
        <v>67.349999999999994</v>
      </c>
      <c r="E46">
        <v>67.400000000000006</v>
      </c>
      <c r="F46">
        <v>67.489999999999995</v>
      </c>
      <c r="H46" s="2">
        <f t="shared" si="0"/>
        <v>7.423904974017681E-4</v>
      </c>
      <c r="I46" s="18">
        <f>H46*'Portfolio Details'!$D$6</f>
        <v>3.7119524870088406E-5</v>
      </c>
      <c r="J46" s="2">
        <f t="shared" si="1"/>
        <v>-5.9023354564755826E-2</v>
      </c>
      <c r="K46" s="18">
        <f>J46*'Portfolio Details'!$D$6</f>
        <v>-2.9511677282377915E-3</v>
      </c>
    </row>
    <row r="47" spans="2:11" x14ac:dyDescent="0.35">
      <c r="B47" t="s">
        <v>7</v>
      </c>
      <c r="C47" s="1">
        <v>44664</v>
      </c>
      <c r="D47">
        <v>67.400000000000006</v>
      </c>
      <c r="E47">
        <v>69</v>
      </c>
      <c r="F47">
        <v>68.72</v>
      </c>
      <c r="H47" s="2">
        <f t="shared" si="0"/>
        <v>2.3738872403560762E-2</v>
      </c>
      <c r="I47" s="18">
        <f>H47*'Portfolio Details'!$D$6</f>
        <v>1.1869436201780382E-3</v>
      </c>
      <c r="J47" s="2">
        <f t="shared" si="1"/>
        <v>-2.9489051094890417E-2</v>
      </c>
      <c r="K47" s="18">
        <f>J47*'Portfolio Details'!$D$6</f>
        <v>-1.4744525547445209E-3</v>
      </c>
    </row>
    <row r="48" spans="2:11" x14ac:dyDescent="0.35">
      <c r="B48" t="s">
        <v>7</v>
      </c>
      <c r="C48" s="1">
        <v>44669</v>
      </c>
      <c r="D48">
        <v>69</v>
      </c>
      <c r="E48">
        <v>69.62</v>
      </c>
      <c r="F48">
        <v>69.66</v>
      </c>
      <c r="H48" s="2">
        <f t="shared" si="0"/>
        <v>8.9855072463769226E-3</v>
      </c>
      <c r="I48" s="18">
        <f>H48*'Portfolio Details'!$D$6</f>
        <v>4.4927536231884616E-4</v>
      </c>
      <c r="J48" s="2">
        <f t="shared" si="1"/>
        <v>-3.0516769828703105E-2</v>
      </c>
      <c r="K48" s="18">
        <f>J48*'Portfolio Details'!$D$6</f>
        <v>-1.5258384914351554E-3</v>
      </c>
    </row>
    <row r="49" spans="2:11" x14ac:dyDescent="0.35">
      <c r="B49" t="s">
        <v>7</v>
      </c>
      <c r="C49" s="1">
        <v>44670</v>
      </c>
      <c r="D49">
        <v>69.62</v>
      </c>
      <c r="E49">
        <v>69.599999999999994</v>
      </c>
      <c r="F49">
        <v>69.62</v>
      </c>
      <c r="H49" s="2">
        <f t="shared" si="0"/>
        <v>-2.8727377190473913E-4</v>
      </c>
      <c r="I49" s="18">
        <f>H49*'Portfolio Details'!$D$6</f>
        <v>-1.4363688595236957E-5</v>
      </c>
      <c r="J49" s="2">
        <f t="shared" si="1"/>
        <v>7.4463425317565779E-3</v>
      </c>
      <c r="K49" s="18">
        <f>J49*'Portfolio Details'!$D$6</f>
        <v>3.7231712658782892E-4</v>
      </c>
    </row>
    <row r="50" spans="2:11" x14ac:dyDescent="0.35">
      <c r="B50" t="s">
        <v>7</v>
      </c>
      <c r="C50" s="1">
        <v>44671</v>
      </c>
      <c r="D50">
        <v>69.599999999999994</v>
      </c>
      <c r="E50">
        <v>68.06</v>
      </c>
      <c r="F50">
        <v>68.09</v>
      </c>
      <c r="H50" s="2">
        <f t="shared" si="0"/>
        <v>-2.2126436781609082E-2</v>
      </c>
      <c r="I50" s="18">
        <f>H50*'Portfolio Details'!$D$6</f>
        <v>-1.1063218390804542E-3</v>
      </c>
      <c r="J50" s="2">
        <f t="shared" si="1"/>
        <v>3.0465949820788651E-2</v>
      </c>
      <c r="K50" s="18">
        <f>J50*'Portfolio Details'!$D$6</f>
        <v>1.5232974910394327E-3</v>
      </c>
    </row>
    <row r="51" spans="2:11" x14ac:dyDescent="0.35">
      <c r="B51" t="s">
        <v>7</v>
      </c>
      <c r="C51" s="1">
        <v>44672</v>
      </c>
      <c r="D51">
        <v>68.06</v>
      </c>
      <c r="E51">
        <v>67.459999999999994</v>
      </c>
      <c r="F51">
        <v>67.83</v>
      </c>
      <c r="H51" s="2">
        <f t="shared" si="0"/>
        <v>-8.8157508081105895E-3</v>
      </c>
      <c r="I51" s="18">
        <f>H51*'Portfolio Details'!$D$6</f>
        <v>-4.4078754040552951E-4</v>
      </c>
      <c r="J51" s="2">
        <f t="shared" si="1"/>
        <v>2.7703306523681803E-2</v>
      </c>
      <c r="K51" s="18">
        <f>J51*'Portfolio Details'!$D$6</f>
        <v>1.3851653261840902E-3</v>
      </c>
    </row>
    <row r="52" spans="2:11" x14ac:dyDescent="0.35">
      <c r="B52" t="s">
        <v>7</v>
      </c>
      <c r="C52" s="1">
        <v>44673</v>
      </c>
      <c r="D52">
        <v>67.459999999999994</v>
      </c>
      <c r="E52">
        <v>66.33</v>
      </c>
      <c r="F52">
        <v>66.61</v>
      </c>
      <c r="H52" s="2">
        <f t="shared" si="0"/>
        <v>-1.6750667061962599E-2</v>
      </c>
      <c r="I52" s="18">
        <f>H52*'Portfolio Details'!$D$6</f>
        <v>-8.3753335309812995E-4</v>
      </c>
      <c r="J52" s="2">
        <f t="shared" si="1"/>
        <v>2.1465581051073324E-2</v>
      </c>
      <c r="K52" s="18">
        <f>J52*'Portfolio Details'!$D$6</f>
        <v>1.0732790525536662E-3</v>
      </c>
    </row>
    <row r="53" spans="2:11" x14ac:dyDescent="0.35">
      <c r="B53" t="s">
        <v>7</v>
      </c>
      <c r="C53" s="1">
        <v>44676</v>
      </c>
      <c r="D53">
        <v>66.33</v>
      </c>
      <c r="E53">
        <v>65.31</v>
      </c>
      <c r="F53">
        <v>65.38</v>
      </c>
      <c r="H53" s="2">
        <f t="shared" si="0"/>
        <v>-1.5377657168701875E-2</v>
      </c>
      <c r="I53" s="18">
        <f>H53*'Portfolio Details'!$D$6</f>
        <v>-7.6888285843509376E-4</v>
      </c>
      <c r="J53" s="2">
        <f t="shared" si="1"/>
        <v>1.633259094283579E-3</v>
      </c>
      <c r="K53" s="18">
        <f>J53*'Portfolio Details'!$D$6</f>
        <v>8.1662954714178948E-5</v>
      </c>
    </row>
    <row r="54" spans="2:11" x14ac:dyDescent="0.35">
      <c r="B54" t="s">
        <v>7</v>
      </c>
      <c r="C54" s="1">
        <v>44677</v>
      </c>
      <c r="D54">
        <v>65.31</v>
      </c>
      <c r="E54">
        <v>65.42</v>
      </c>
      <c r="F54">
        <v>65.41</v>
      </c>
      <c r="H54" s="2">
        <f t="shared" si="0"/>
        <v>1.6842749961720749E-3</v>
      </c>
      <c r="I54" s="18">
        <f>H54*'Portfolio Details'!$D$6</f>
        <v>8.4213749808603744E-5</v>
      </c>
      <c r="J54" s="2">
        <f t="shared" si="1"/>
        <v>-1.6896398399288581E-2</v>
      </c>
      <c r="K54" s="18">
        <f>J54*'Portfolio Details'!$D$6</f>
        <v>-8.4481991996442909E-4</v>
      </c>
    </row>
    <row r="55" spans="2:11" x14ac:dyDescent="0.35">
      <c r="B55" t="s">
        <v>7</v>
      </c>
      <c r="C55" s="1">
        <v>44678</v>
      </c>
      <c r="D55">
        <v>65.42</v>
      </c>
      <c r="E55">
        <v>64.98</v>
      </c>
      <c r="F55">
        <v>64.92</v>
      </c>
      <c r="H55" s="2">
        <f t="shared" si="0"/>
        <v>-6.7257719351879741E-3</v>
      </c>
      <c r="I55" s="18">
        <f>H55*'Portfolio Details'!$D$6</f>
        <v>-3.3628859675939875E-4</v>
      </c>
      <c r="J55" s="2">
        <f t="shared" si="1"/>
        <v>-1.4998514998515122E-2</v>
      </c>
      <c r="K55" s="18">
        <f>J55*'Portfolio Details'!$D$6</f>
        <v>-7.4992574992575618E-4</v>
      </c>
    </row>
    <row r="56" spans="2:11" x14ac:dyDescent="0.35">
      <c r="B56" t="s">
        <v>7</v>
      </c>
      <c r="C56" s="1">
        <v>44679</v>
      </c>
      <c r="D56">
        <v>64.98</v>
      </c>
      <c r="E56">
        <v>64.25</v>
      </c>
      <c r="F56">
        <v>64.08</v>
      </c>
      <c r="H56" s="2">
        <f t="shared" si="0"/>
        <v>-1.1234225915666474E-2</v>
      </c>
      <c r="I56" s="18">
        <f>H56*'Portfolio Details'!$D$6</f>
        <v>-5.6171129578332373E-4</v>
      </c>
      <c r="J56" s="2">
        <f t="shared" si="1"/>
        <v>-1.7624407582938373E-2</v>
      </c>
      <c r="K56" s="18">
        <f>J56*'Portfolio Details'!$D$6</f>
        <v>-8.8122037914691866E-4</v>
      </c>
    </row>
    <row r="57" spans="2:11" x14ac:dyDescent="0.35">
      <c r="B57" t="s">
        <v>7</v>
      </c>
      <c r="C57" s="1">
        <v>44680</v>
      </c>
      <c r="D57">
        <v>64.25</v>
      </c>
      <c r="E57">
        <v>64.569999999999993</v>
      </c>
      <c r="F57">
        <v>64.48</v>
      </c>
      <c r="H57" s="2">
        <f t="shared" si="0"/>
        <v>4.98054474708165E-3</v>
      </c>
      <c r="I57" s="18">
        <f>H57*'Portfolio Details'!$D$6</f>
        <v>2.4902723735408249E-4</v>
      </c>
      <c r="J57" s="2">
        <f t="shared" si="1"/>
        <v>-4.7959183673469297E-2</v>
      </c>
      <c r="K57" s="18">
        <f>J57*'Portfolio Details'!$D$6</f>
        <v>-2.3979591836734652E-3</v>
      </c>
    </row>
    <row r="58" spans="2:11" x14ac:dyDescent="0.35">
      <c r="B58" t="s">
        <v>7</v>
      </c>
      <c r="C58" s="1">
        <v>44683</v>
      </c>
      <c r="D58">
        <v>64.569999999999993</v>
      </c>
      <c r="E58">
        <v>62.83</v>
      </c>
      <c r="F58">
        <v>62.83</v>
      </c>
      <c r="H58" s="2">
        <f t="shared" si="0"/>
        <v>-2.6947498838469808E-2</v>
      </c>
      <c r="I58" s="18">
        <f>H58*'Portfolio Details'!$D$6</f>
        <v>-1.3473749419234905E-3</v>
      </c>
      <c r="J58" s="2">
        <f t="shared" si="1"/>
        <v>-4.6028210838901185E-2</v>
      </c>
      <c r="K58" s="18">
        <f>J58*'Portfolio Details'!$D$6</f>
        <v>-2.3014105419450594E-3</v>
      </c>
    </row>
    <row r="59" spans="2:11" x14ac:dyDescent="0.35">
      <c r="B59" t="s">
        <v>7</v>
      </c>
      <c r="C59" s="1">
        <v>44685</v>
      </c>
      <c r="D59">
        <v>62.83</v>
      </c>
      <c r="E59">
        <v>62.63</v>
      </c>
      <c r="F59">
        <v>62.59</v>
      </c>
      <c r="H59" s="2">
        <f t="shared" si="0"/>
        <v>-3.1831927423204842E-3</v>
      </c>
      <c r="I59" s="18">
        <f>H59*'Portfolio Details'!$D$6</f>
        <v>-1.5915963711602422E-4</v>
      </c>
      <c r="J59" s="2">
        <f t="shared" si="1"/>
        <v>-2.741376713360455E-2</v>
      </c>
      <c r="K59" s="18">
        <f>J59*'Portfolio Details'!$D$6</f>
        <v>-1.3706883566802276E-3</v>
      </c>
    </row>
    <row r="60" spans="2:11" x14ac:dyDescent="0.35">
      <c r="B60" t="s">
        <v>7</v>
      </c>
      <c r="C60" s="1">
        <v>44686</v>
      </c>
      <c r="D60">
        <v>62.63</v>
      </c>
      <c r="E60">
        <v>63.35</v>
      </c>
      <c r="F60">
        <v>63.42</v>
      </c>
      <c r="H60" s="2">
        <f t="shared" si="0"/>
        <v>1.1496088136675686E-2</v>
      </c>
      <c r="I60" s="18">
        <f>H60*'Portfolio Details'!$D$6</f>
        <v>5.7480440683378437E-4</v>
      </c>
      <c r="J60" s="2">
        <f t="shared" si="1"/>
        <v>-3.1207801950487779E-2</v>
      </c>
      <c r="K60" s="18">
        <f>J60*'Portfolio Details'!$D$6</f>
        <v>-1.560390097524389E-3</v>
      </c>
    </row>
    <row r="61" spans="2:11" x14ac:dyDescent="0.35">
      <c r="B61" t="s">
        <v>7</v>
      </c>
      <c r="C61" s="1">
        <v>44687</v>
      </c>
      <c r="D61">
        <v>63.35</v>
      </c>
      <c r="E61">
        <v>62.49</v>
      </c>
      <c r="F61">
        <v>62.36</v>
      </c>
      <c r="H61" s="2">
        <f t="shared" si="0"/>
        <v>-1.3575374901341752E-2</v>
      </c>
      <c r="I61" s="18">
        <f>H61*'Portfolio Details'!$D$6</f>
        <v>-6.7876874506708762E-4</v>
      </c>
      <c r="J61" s="2">
        <f t="shared" si="1"/>
        <v>-2.6093514328808465E-2</v>
      </c>
      <c r="K61" s="18">
        <f>J61*'Portfolio Details'!$D$6</f>
        <v>-1.3046757164404234E-3</v>
      </c>
    </row>
    <row r="62" spans="2:11" x14ac:dyDescent="0.35">
      <c r="B62" t="s">
        <v>7</v>
      </c>
      <c r="C62" s="1">
        <v>44690</v>
      </c>
      <c r="D62">
        <v>62.49</v>
      </c>
      <c r="E62">
        <v>61.98</v>
      </c>
      <c r="F62">
        <v>62.18</v>
      </c>
      <c r="H62" s="2">
        <f t="shared" si="0"/>
        <v>-8.1613058089294865E-3</v>
      </c>
      <c r="I62" s="18">
        <f>H62*'Portfolio Details'!$D$6</f>
        <v>-4.0806529044647437E-4</v>
      </c>
      <c r="J62" s="2">
        <f t="shared" si="1"/>
        <v>-3.2224220623501276E-2</v>
      </c>
      <c r="K62" s="18">
        <f>J62*'Portfolio Details'!$D$6</f>
        <v>-1.6112110311750638E-3</v>
      </c>
    </row>
    <row r="63" spans="2:11" x14ac:dyDescent="0.35">
      <c r="B63" t="s">
        <v>6</v>
      </c>
      <c r="C63" s="1">
        <v>44691</v>
      </c>
      <c r="D63">
        <v>61.98</v>
      </c>
      <c r="E63">
        <v>61.64</v>
      </c>
      <c r="F63">
        <v>61.74</v>
      </c>
      <c r="H63" s="2">
        <f t="shared" si="0"/>
        <v>-5.485640529202862E-3</v>
      </c>
      <c r="I63" s="18">
        <f>H63*'Portfolio Details'!$D$6</f>
        <v>-2.7428202646014309E-4</v>
      </c>
      <c r="J63" s="2">
        <f t="shared" si="1"/>
        <v>-5.8761647129546235E-2</v>
      </c>
      <c r="K63" s="18">
        <f>J63*'Portfolio Details'!$D$6</f>
        <v>-2.9380823564773119E-3</v>
      </c>
    </row>
    <row r="64" spans="2:11" x14ac:dyDescent="0.35">
      <c r="B64" t="s">
        <v>6</v>
      </c>
      <c r="C64" s="1">
        <v>44692</v>
      </c>
      <c r="D64">
        <v>61.64</v>
      </c>
      <c r="E64">
        <v>61.36</v>
      </c>
      <c r="F64">
        <v>60.8</v>
      </c>
      <c r="H64" s="2">
        <f t="shared" si="0"/>
        <v>-4.542504866969499E-3</v>
      </c>
      <c r="I64" s="18">
        <f>H64*'Portfolio Details'!$D$6</f>
        <v>-2.2712524334847495E-4</v>
      </c>
      <c r="J64" s="2">
        <f t="shared" si="1"/>
        <v>-4.2328042328042437E-2</v>
      </c>
      <c r="K64" s="18">
        <f>J64*'Portfolio Details'!$D$6</f>
        <v>-2.1164021164021217E-3</v>
      </c>
    </row>
    <row r="65" spans="2:11" x14ac:dyDescent="0.35">
      <c r="B65" t="s">
        <v>6</v>
      </c>
      <c r="C65" s="1">
        <v>44693</v>
      </c>
      <c r="D65">
        <v>61.36</v>
      </c>
      <c r="E65">
        <v>59.99</v>
      </c>
      <c r="F65">
        <v>60.15</v>
      </c>
      <c r="H65" s="2">
        <f t="shared" si="0"/>
        <v>-2.2327249022164208E-2</v>
      </c>
      <c r="I65" s="18">
        <f>H65*'Portfolio Details'!$D$6</f>
        <v>-1.1163624511082105E-3</v>
      </c>
      <c r="J65" s="2">
        <f t="shared" si="1"/>
        <v>-5.2894816611094297E-2</v>
      </c>
      <c r="K65" s="18">
        <f>J65*'Portfolio Details'!$D$6</f>
        <v>-2.6447408305547149E-3</v>
      </c>
    </row>
    <row r="66" spans="2:11" x14ac:dyDescent="0.35">
      <c r="B66" t="s">
        <v>6</v>
      </c>
      <c r="C66" s="1">
        <v>44694</v>
      </c>
      <c r="D66">
        <v>59.99</v>
      </c>
      <c r="E66">
        <v>59.14</v>
      </c>
      <c r="F66">
        <v>59.07</v>
      </c>
      <c r="H66" s="2">
        <f t="shared" si="0"/>
        <v>-1.4169028171361897E-2</v>
      </c>
      <c r="I66" s="18">
        <f>H66*'Portfolio Details'!$D$6</f>
        <v>-7.0845140856809485E-4</v>
      </c>
      <c r="J66" s="2">
        <f t="shared" si="1"/>
        <v>-5.3755299818291968E-2</v>
      </c>
      <c r="K66" s="18">
        <f>J66*'Portfolio Details'!$D$6</f>
        <v>-2.6877649909145987E-3</v>
      </c>
    </row>
    <row r="67" spans="2:11" x14ac:dyDescent="0.35">
      <c r="B67" t="s">
        <v>6</v>
      </c>
      <c r="C67" s="1">
        <v>44697</v>
      </c>
      <c r="D67">
        <v>59.14</v>
      </c>
      <c r="E67">
        <v>59.98</v>
      </c>
      <c r="F67">
        <v>59.73</v>
      </c>
      <c r="H67" s="2">
        <f t="shared" ref="H67:H130" si="2">E67/D67-1</f>
        <v>1.4203584714237438E-2</v>
      </c>
      <c r="I67" s="18">
        <f>H67*'Portfolio Details'!$D$6</f>
        <v>7.1017923571187191E-4</v>
      </c>
      <c r="J67" s="2">
        <f t="shared" si="1"/>
        <v>-6.0018050541516321E-2</v>
      </c>
      <c r="K67" s="18">
        <f>J67*'Portfolio Details'!$D$6</f>
        <v>-3.0009025270758163E-3</v>
      </c>
    </row>
    <row r="68" spans="2:11" x14ac:dyDescent="0.35">
      <c r="B68" t="s">
        <v>6</v>
      </c>
      <c r="C68" s="1">
        <v>44698</v>
      </c>
      <c r="D68">
        <v>59.98</v>
      </c>
      <c r="E68">
        <v>61.38</v>
      </c>
      <c r="F68">
        <v>61.12</v>
      </c>
      <c r="H68" s="2">
        <f t="shared" si="2"/>
        <v>2.3341113704568262E-2</v>
      </c>
      <c r="I68" s="18">
        <f>H68*'Portfolio Details'!$D$6</f>
        <v>1.167055685228413E-3</v>
      </c>
      <c r="J68" s="2">
        <f t="shared" si="1"/>
        <v>-8.8938381588715587E-2</v>
      </c>
      <c r="K68" s="18">
        <f>J68*'Portfolio Details'!$D$6</f>
        <v>-4.4469190794357797E-3</v>
      </c>
    </row>
    <row r="69" spans="2:11" x14ac:dyDescent="0.35">
      <c r="B69" t="s">
        <v>6</v>
      </c>
      <c r="C69" s="1">
        <v>44699</v>
      </c>
      <c r="D69">
        <v>61.38</v>
      </c>
      <c r="E69">
        <v>61.18</v>
      </c>
      <c r="F69">
        <v>60.81</v>
      </c>
      <c r="H69" s="2">
        <f t="shared" si="2"/>
        <v>-3.2583903551646198E-3</v>
      </c>
      <c r="I69" s="18">
        <f>H69*'Portfolio Details'!$D$6</f>
        <v>-1.6291951775823101E-4</v>
      </c>
      <c r="J69" s="2">
        <f t="shared" si="1"/>
        <v>-0.10994065281899112</v>
      </c>
      <c r="K69" s="18">
        <f>J69*'Portfolio Details'!$D$6</f>
        <v>-5.4970326409495562E-3</v>
      </c>
    </row>
    <row r="70" spans="2:11" x14ac:dyDescent="0.35">
      <c r="B70" t="s">
        <v>6</v>
      </c>
      <c r="C70" s="1">
        <v>44700</v>
      </c>
      <c r="D70">
        <v>61.18</v>
      </c>
      <c r="E70">
        <v>60.58</v>
      </c>
      <c r="F70">
        <v>60.45</v>
      </c>
      <c r="H70" s="2">
        <f t="shared" si="2"/>
        <v>-9.8071265119320516E-3</v>
      </c>
      <c r="I70" s="18">
        <f>H70*'Portfolio Details'!$D$6</f>
        <v>-4.9035632559660258E-4</v>
      </c>
      <c r="J70" s="2">
        <f t="shared" si="1"/>
        <v>-0.14289855072463764</v>
      </c>
      <c r="K70" s="18">
        <f>J70*'Portfolio Details'!$D$6</f>
        <v>-7.1449275362318824E-3</v>
      </c>
    </row>
    <row r="71" spans="2:11" x14ac:dyDescent="0.35">
      <c r="B71" t="s">
        <v>6</v>
      </c>
      <c r="C71" s="1">
        <v>44701</v>
      </c>
      <c r="D71">
        <v>60.58</v>
      </c>
      <c r="E71">
        <v>61.9</v>
      </c>
      <c r="F71">
        <v>61.73</v>
      </c>
      <c r="H71" s="2">
        <f t="shared" si="2"/>
        <v>2.1789369428854455E-2</v>
      </c>
      <c r="I71" s="18">
        <f>H71*'Portfolio Details'!$D$6</f>
        <v>1.0894684714427229E-3</v>
      </c>
      <c r="J71" s="2">
        <f t="shared" si="1"/>
        <v>-0.12122953174375184</v>
      </c>
      <c r="K71" s="18">
        <f>J71*'Portfolio Details'!$D$6</f>
        <v>-6.0614765871875925E-3</v>
      </c>
    </row>
    <row r="72" spans="2:11" x14ac:dyDescent="0.35">
      <c r="B72" t="s">
        <v>6</v>
      </c>
      <c r="C72" s="1">
        <v>44704</v>
      </c>
      <c r="D72">
        <v>61.9</v>
      </c>
      <c r="E72">
        <v>62.02</v>
      </c>
      <c r="F72">
        <v>61.77</v>
      </c>
      <c r="H72" s="2">
        <f t="shared" si="2"/>
        <v>1.9386106623586752E-3</v>
      </c>
      <c r="I72" s="18">
        <f>H72*'Portfolio Details'!$D$6</f>
        <v>9.6930533117933759E-5</v>
      </c>
      <c r="J72" s="2">
        <f t="shared" si="1"/>
        <v>-0.12959770114942526</v>
      </c>
      <c r="K72" s="18">
        <f>J72*'Portfolio Details'!$D$6</f>
        <v>-6.4798850574712633E-3</v>
      </c>
    </row>
    <row r="73" spans="2:11" x14ac:dyDescent="0.35">
      <c r="B73" t="s">
        <v>6</v>
      </c>
      <c r="C73" s="1">
        <v>44705</v>
      </c>
      <c r="D73">
        <v>62.02</v>
      </c>
      <c r="E73">
        <v>61.36</v>
      </c>
      <c r="F73">
        <v>61.19</v>
      </c>
      <c r="H73" s="2">
        <f t="shared" si="2"/>
        <v>-1.0641728474685697E-2</v>
      </c>
      <c r="I73" s="18">
        <f>H73*'Portfolio Details'!$D$6</f>
        <v>-5.3208642373428483E-4</v>
      </c>
      <c r="J73" s="2">
        <f t="shared" si="1"/>
        <v>-9.0508374963267801E-2</v>
      </c>
      <c r="K73" s="18">
        <f>J73*'Portfolio Details'!$D$6</f>
        <v>-4.5254187481633904E-3</v>
      </c>
    </row>
    <row r="74" spans="2:11" x14ac:dyDescent="0.35">
      <c r="B74" t="s">
        <v>6</v>
      </c>
      <c r="C74" s="1">
        <v>44706</v>
      </c>
      <c r="D74">
        <v>61.36</v>
      </c>
      <c r="E74">
        <v>61.44</v>
      </c>
      <c r="F74">
        <v>61.66</v>
      </c>
      <c r="H74" s="2">
        <f t="shared" si="2"/>
        <v>1.3037809647979959E-3</v>
      </c>
      <c r="I74" s="18">
        <f>H74*'Portfolio Details'!$D$6</f>
        <v>6.5189048239899802E-5</v>
      </c>
      <c r="J74" s="2">
        <f t="shared" si="1"/>
        <v>-8.2419211384524127E-2</v>
      </c>
      <c r="K74" s="18">
        <f>J74*'Portfolio Details'!$D$6</f>
        <v>-4.1209605692262069E-3</v>
      </c>
    </row>
    <row r="75" spans="2:11" x14ac:dyDescent="0.35">
      <c r="B75" t="s">
        <v>6</v>
      </c>
      <c r="C75" s="1">
        <v>44707</v>
      </c>
      <c r="D75">
        <v>61.44</v>
      </c>
      <c r="E75">
        <v>61.12</v>
      </c>
      <c r="F75">
        <v>61.18</v>
      </c>
      <c r="H75" s="2">
        <f t="shared" si="2"/>
        <v>-5.2083333333333703E-3</v>
      </c>
      <c r="I75" s="18">
        <f>H75*'Portfolio Details'!$D$6</f>
        <v>-2.6041666666666851E-4</v>
      </c>
      <c r="J75" s="2">
        <f t="shared" si="1"/>
        <v>-6.6787275742499652E-2</v>
      </c>
      <c r="K75" s="18">
        <f>J75*'Portfolio Details'!$D$6</f>
        <v>-3.339363787124983E-3</v>
      </c>
    </row>
    <row r="76" spans="2:11" x14ac:dyDescent="0.35">
      <c r="B76" t="s">
        <v>6</v>
      </c>
      <c r="C76" s="1">
        <v>44708</v>
      </c>
      <c r="D76">
        <v>61.12</v>
      </c>
      <c r="E76">
        <v>62.21</v>
      </c>
      <c r="F76">
        <v>62</v>
      </c>
      <c r="H76" s="2">
        <f t="shared" si="2"/>
        <v>1.7833769633507801E-2</v>
      </c>
      <c r="I76" s="18">
        <f>H76*'Portfolio Details'!$D$6</f>
        <v>8.9168848167539008E-4</v>
      </c>
      <c r="J76" s="2">
        <f t="shared" si="1"/>
        <v>-5.9255856683509522E-2</v>
      </c>
      <c r="K76" s="18">
        <f>J76*'Portfolio Details'!$D$6</f>
        <v>-2.9627928341754762E-3</v>
      </c>
    </row>
    <row r="77" spans="2:11" x14ac:dyDescent="0.35">
      <c r="B77" t="s">
        <v>6</v>
      </c>
      <c r="C77" s="1">
        <v>44711</v>
      </c>
      <c r="D77">
        <v>62.21</v>
      </c>
      <c r="E77">
        <v>61.79</v>
      </c>
      <c r="F77">
        <v>62.03</v>
      </c>
      <c r="H77" s="2">
        <f t="shared" si="2"/>
        <v>-6.7513261533516111E-3</v>
      </c>
      <c r="I77" s="18">
        <f>H77*'Portfolio Details'!$D$6</f>
        <v>-3.3756630766758057E-4</v>
      </c>
      <c r="J77" s="2">
        <f t="shared" si="1"/>
        <v>-6.5729134821155721E-2</v>
      </c>
      <c r="K77" s="18">
        <f>J77*'Portfolio Details'!$D$6</f>
        <v>-3.2864567410577864E-3</v>
      </c>
    </row>
    <row r="78" spans="2:11" x14ac:dyDescent="0.35">
      <c r="B78" t="s">
        <v>6</v>
      </c>
      <c r="C78" s="1">
        <v>44712</v>
      </c>
      <c r="D78">
        <v>61.79</v>
      </c>
      <c r="E78">
        <v>61.33</v>
      </c>
      <c r="F78">
        <v>61.34</v>
      </c>
      <c r="H78" s="2">
        <f t="shared" si="2"/>
        <v>-7.4445703188218415E-3</v>
      </c>
      <c r="I78" s="18">
        <f>H78*'Portfolio Details'!$D$6</f>
        <v>-3.722285159410921E-4</v>
      </c>
      <c r="J78" s="2">
        <f t="shared" si="1"/>
        <v>-4.2628501077254577E-2</v>
      </c>
      <c r="K78" s="18">
        <f>J78*'Portfolio Details'!$D$6</f>
        <v>-2.1314250538627291E-3</v>
      </c>
    </row>
    <row r="79" spans="2:11" x14ac:dyDescent="0.35">
      <c r="B79" t="s">
        <v>6</v>
      </c>
      <c r="C79" s="1">
        <v>44713</v>
      </c>
      <c r="D79">
        <v>61.33</v>
      </c>
      <c r="E79">
        <v>60.42</v>
      </c>
      <c r="F79">
        <v>60.49</v>
      </c>
      <c r="H79" s="2">
        <f t="shared" si="2"/>
        <v>-1.4837762921897868E-2</v>
      </c>
      <c r="I79" s="18">
        <f>H79*'Portfolio Details'!$D$6</f>
        <v>-7.4188814609489346E-4</v>
      </c>
      <c r="J79" s="2">
        <f t="shared" si="1"/>
        <v>-3.1750972762645935E-2</v>
      </c>
      <c r="K79" s="18">
        <f>J79*'Portfolio Details'!$D$6</f>
        <v>-1.5875486381322968E-3</v>
      </c>
    </row>
    <row r="80" spans="2:11" x14ac:dyDescent="0.35">
      <c r="B80" t="s">
        <v>6</v>
      </c>
      <c r="C80" s="1">
        <v>44714</v>
      </c>
      <c r="D80">
        <v>60.42</v>
      </c>
      <c r="E80">
        <v>61.61</v>
      </c>
      <c r="F80">
        <v>61.39</v>
      </c>
      <c r="H80" s="2">
        <f t="shared" si="2"/>
        <v>1.9695465077788743E-2</v>
      </c>
      <c r="I80" s="18">
        <f>H80*'Portfolio Details'!$D$6</f>
        <v>9.8477325388943724E-4</v>
      </c>
      <c r="J80" s="2">
        <f t="shared" si="1"/>
        <v>-3.6549481183211885E-2</v>
      </c>
      <c r="K80" s="18">
        <f>J80*'Portfolio Details'!$D$6</f>
        <v>-1.8274740591605943E-3</v>
      </c>
    </row>
    <row r="81" spans="2:11" x14ac:dyDescent="0.35">
      <c r="B81" t="s">
        <v>6</v>
      </c>
      <c r="C81" s="1">
        <v>44715</v>
      </c>
      <c r="D81">
        <v>61.61</v>
      </c>
      <c r="E81">
        <v>62.13</v>
      </c>
      <c r="F81">
        <v>62.22</v>
      </c>
      <c r="H81" s="2">
        <f t="shared" si="2"/>
        <v>8.4401882811231399E-3</v>
      </c>
      <c r="I81" s="18">
        <f>H81*'Portfolio Details'!$D$6</f>
        <v>4.2200941405615703E-4</v>
      </c>
      <c r="J81" s="2">
        <f t="shared" si="1"/>
        <v>-1.9417475728155331E-2</v>
      </c>
      <c r="K81" s="18">
        <f>J81*'Portfolio Details'!$D$6</f>
        <v>-9.7087378640776662E-4</v>
      </c>
    </row>
    <row r="82" spans="2:11" x14ac:dyDescent="0.35">
      <c r="B82" t="s">
        <v>6</v>
      </c>
      <c r="C82" s="1">
        <v>44718</v>
      </c>
      <c r="D82">
        <v>62.13</v>
      </c>
      <c r="E82">
        <v>62.18</v>
      </c>
      <c r="F82">
        <v>62.17</v>
      </c>
      <c r="H82" s="2">
        <f t="shared" si="2"/>
        <v>8.0476420408825966E-4</v>
      </c>
      <c r="I82" s="18">
        <f>H82*'Portfolio Details'!$D$6</f>
        <v>4.0238210204412988E-5</v>
      </c>
      <c r="J82" s="2">
        <f t="shared" si="1"/>
        <v>-7.9833945393581462E-3</v>
      </c>
      <c r="K82" s="18">
        <f>J82*'Portfolio Details'!$D$6</f>
        <v>-3.9916972696790731E-4</v>
      </c>
    </row>
    <row r="83" spans="2:11" x14ac:dyDescent="0.35">
      <c r="B83" t="s">
        <v>6</v>
      </c>
      <c r="C83" s="1">
        <v>44719</v>
      </c>
      <c r="D83">
        <v>62.18</v>
      </c>
      <c r="E83">
        <v>61.6</v>
      </c>
      <c r="F83">
        <v>61.59</v>
      </c>
      <c r="H83" s="2">
        <f t="shared" si="2"/>
        <v>-9.3277581215824856E-3</v>
      </c>
      <c r="I83" s="18">
        <f>H83*'Portfolio Details'!$D$6</f>
        <v>-4.6638790607912429E-4</v>
      </c>
      <c r="J83" s="2">
        <f t="shared" si="1"/>
        <v>-1.9258089976322057E-2</v>
      </c>
      <c r="K83" s="18">
        <f>J83*'Portfolio Details'!$D$6</f>
        <v>-9.6290449881610289E-4</v>
      </c>
    </row>
    <row r="84" spans="2:11" x14ac:dyDescent="0.35">
      <c r="B84" t="s">
        <v>6</v>
      </c>
      <c r="C84" s="1">
        <v>44720</v>
      </c>
      <c r="D84">
        <v>61.6</v>
      </c>
      <c r="E84">
        <v>61.71</v>
      </c>
      <c r="F84">
        <v>61.81</v>
      </c>
      <c r="H84" s="2">
        <f t="shared" si="2"/>
        <v>1.7857142857142794E-3</v>
      </c>
      <c r="I84" s="18">
        <f>H84*'Portfolio Details'!$D$6</f>
        <v>8.9285714285713974E-5</v>
      </c>
      <c r="J84" s="2">
        <f t="shared" si="1"/>
        <v>-4.9607937269963154E-3</v>
      </c>
      <c r="K84" s="18">
        <f>J84*'Portfolio Details'!$D$6</f>
        <v>-2.4803968634981577E-4</v>
      </c>
    </row>
    <row r="85" spans="2:11" x14ac:dyDescent="0.35">
      <c r="B85" t="s">
        <v>6</v>
      </c>
      <c r="C85" s="1">
        <v>44721</v>
      </c>
      <c r="D85">
        <v>61.71</v>
      </c>
      <c r="E85">
        <v>61.56</v>
      </c>
      <c r="F85">
        <v>61.67</v>
      </c>
      <c r="H85" s="2">
        <f t="shared" si="2"/>
        <v>-2.4307243558580049E-3</v>
      </c>
      <c r="I85" s="18">
        <f>H85*'Portfolio Details'!$D$6</f>
        <v>-1.2153621779290025E-4</v>
      </c>
      <c r="J85" s="2">
        <f t="shared" si="1"/>
        <v>-6.7763794772506269E-3</v>
      </c>
      <c r="K85" s="18">
        <f>J85*'Portfolio Details'!$D$6</f>
        <v>-3.3881897386253137E-4</v>
      </c>
    </row>
    <row r="86" spans="2:11" x14ac:dyDescent="0.35">
      <c r="B86" t="s">
        <v>6</v>
      </c>
      <c r="C86" s="1">
        <v>44722</v>
      </c>
      <c r="D86">
        <v>61.56</v>
      </c>
      <c r="E86">
        <v>60.57</v>
      </c>
      <c r="F86">
        <v>60.74</v>
      </c>
      <c r="H86" s="2">
        <f t="shared" si="2"/>
        <v>-1.6081871345029253E-2</v>
      </c>
      <c r="I86" s="18">
        <f>H86*'Portfolio Details'!$D$6</f>
        <v>-8.0409356725146268E-4</v>
      </c>
      <c r="J86" s="2">
        <f t="shared" si="1"/>
        <v>-1.7358857884490542E-2</v>
      </c>
      <c r="K86" s="18">
        <f>J86*'Portfolio Details'!$D$6</f>
        <v>-8.6794289422452713E-4</v>
      </c>
    </row>
    <row r="87" spans="2:11" x14ac:dyDescent="0.35">
      <c r="B87" t="s">
        <v>6</v>
      </c>
      <c r="C87" s="1">
        <v>44725</v>
      </c>
      <c r="D87">
        <v>60.57</v>
      </c>
      <c r="E87">
        <v>60.69</v>
      </c>
      <c r="F87">
        <v>61</v>
      </c>
      <c r="H87" s="2">
        <f t="shared" si="2"/>
        <v>1.9811788013868181E-3</v>
      </c>
      <c r="I87" s="18">
        <f>H87*'Portfolio Details'!$D$6</f>
        <v>9.9058940069340906E-5</v>
      </c>
      <c r="J87" s="2">
        <f t="shared" si="1"/>
        <v>-1.2874837027379349E-2</v>
      </c>
      <c r="K87" s="18">
        <f>J87*'Portfolio Details'!$D$6</f>
        <v>-6.4374185136896749E-4</v>
      </c>
    </row>
    <row r="88" spans="2:11" x14ac:dyDescent="0.35">
      <c r="B88" t="s">
        <v>6</v>
      </c>
      <c r="C88" s="1">
        <v>44726</v>
      </c>
      <c r="D88">
        <v>60.69</v>
      </c>
      <c r="E88">
        <v>59.77</v>
      </c>
      <c r="F88">
        <v>59.9</v>
      </c>
      <c r="H88" s="2">
        <f t="shared" si="2"/>
        <v>-1.5159004778381835E-2</v>
      </c>
      <c r="I88" s="18">
        <f>H88*'Portfolio Details'!$D$6</f>
        <v>-7.5795023891909183E-4</v>
      </c>
      <c r="J88" s="2">
        <f t="shared" si="1"/>
        <v>9.6682780463410722E-3</v>
      </c>
      <c r="K88" s="18">
        <f>J88*'Portfolio Details'!$D$6</f>
        <v>4.8341390231705362E-4</v>
      </c>
    </row>
    <row r="89" spans="2:11" x14ac:dyDescent="0.35">
      <c r="B89" t="s">
        <v>6</v>
      </c>
      <c r="C89" s="1">
        <v>44727</v>
      </c>
      <c r="D89">
        <v>59.77</v>
      </c>
      <c r="E89">
        <v>60.46</v>
      </c>
      <c r="F89">
        <v>60</v>
      </c>
      <c r="H89" s="2">
        <f t="shared" si="2"/>
        <v>1.1544252969717173E-2</v>
      </c>
      <c r="I89" s="18">
        <f>H89*'Portfolio Details'!$D$6</f>
        <v>5.7721264848585867E-4</v>
      </c>
      <c r="J89" s="2">
        <f t="shared" si="1"/>
        <v>2.6208995603652196E-2</v>
      </c>
      <c r="K89" s="18">
        <f>J89*'Portfolio Details'!$D$6</f>
        <v>1.3104497801826099E-3</v>
      </c>
    </row>
    <row r="90" spans="2:11" x14ac:dyDescent="0.35">
      <c r="B90" t="s">
        <v>6</v>
      </c>
      <c r="C90" s="1">
        <v>44728</v>
      </c>
      <c r="D90">
        <v>60.46</v>
      </c>
      <c r="E90">
        <v>60.71</v>
      </c>
      <c r="F90">
        <v>60.67</v>
      </c>
      <c r="H90" s="2">
        <f t="shared" si="2"/>
        <v>4.1349652662918679E-3</v>
      </c>
      <c r="I90" s="18">
        <f>H90*'Portfolio Details'!$D$6</f>
        <v>2.0674826331459342E-4</v>
      </c>
      <c r="J90" s="2">
        <f t="shared" ref="J90:J153" si="3">(INDEX(E67:E1565,MATCH(EDATE(C67,1),C67:C1565,1))/E67)-1</f>
        <v>1.2170723574524978E-2</v>
      </c>
      <c r="K90" s="18">
        <f>J90*'Portfolio Details'!$D$6</f>
        <v>6.0853617872624888E-4</v>
      </c>
    </row>
    <row r="91" spans="2:11" x14ac:dyDescent="0.35">
      <c r="B91" t="s">
        <v>6</v>
      </c>
      <c r="C91" s="1">
        <v>44729</v>
      </c>
      <c r="D91">
        <v>60.71</v>
      </c>
      <c r="E91">
        <v>61.32</v>
      </c>
      <c r="F91">
        <v>61.28</v>
      </c>
      <c r="H91" s="2">
        <f t="shared" si="2"/>
        <v>1.0047768077746655E-2</v>
      </c>
      <c r="I91" s="18">
        <f>H91*'Portfolio Details'!$D$6</f>
        <v>5.0238840388733275E-4</v>
      </c>
      <c r="J91" s="2">
        <f t="shared" si="3"/>
        <v>-9.7751710654936375E-4</v>
      </c>
      <c r="K91" s="18">
        <f>J91*'Portfolio Details'!$D$6</f>
        <v>-4.887585532746819E-5</v>
      </c>
    </row>
    <row r="92" spans="2:11" x14ac:dyDescent="0.35">
      <c r="B92" t="s">
        <v>6</v>
      </c>
      <c r="C92" s="1">
        <v>44732</v>
      </c>
      <c r="D92">
        <v>61.32</v>
      </c>
      <c r="E92">
        <v>60.85</v>
      </c>
      <c r="F92">
        <v>60.83</v>
      </c>
      <c r="H92" s="2">
        <f t="shared" si="2"/>
        <v>-7.6647097195041702E-3</v>
      </c>
      <c r="I92" s="18">
        <f>H92*'Portfolio Details'!$D$6</f>
        <v>-3.8323548597520853E-4</v>
      </c>
      <c r="J92" s="2">
        <f t="shared" si="3"/>
        <v>2.2883295194509046E-3</v>
      </c>
      <c r="K92" s="18">
        <f>J92*'Portfolio Details'!$D$6</f>
        <v>1.1441647597254523E-4</v>
      </c>
    </row>
    <row r="93" spans="2:11" x14ac:dyDescent="0.35">
      <c r="B93" t="s">
        <v>6</v>
      </c>
      <c r="C93" s="1">
        <v>44733</v>
      </c>
      <c r="D93">
        <v>60.85</v>
      </c>
      <c r="E93">
        <v>60.91</v>
      </c>
      <c r="F93">
        <v>60.75</v>
      </c>
      <c r="H93" s="2">
        <f t="shared" si="2"/>
        <v>9.8603122432194823E-4</v>
      </c>
      <c r="I93" s="18">
        <f>H93*'Portfolio Details'!$D$6</f>
        <v>4.9301561216097413E-5</v>
      </c>
      <c r="J93" s="2">
        <f t="shared" si="3"/>
        <v>1.221525255860012E-2</v>
      </c>
      <c r="K93" s="18">
        <f>J93*'Portfolio Details'!$D$6</f>
        <v>6.1076262793000611E-4</v>
      </c>
    </row>
    <row r="94" spans="2:11" x14ac:dyDescent="0.35">
      <c r="B94" t="s">
        <v>6</v>
      </c>
      <c r="C94" s="1">
        <v>44734</v>
      </c>
      <c r="D94">
        <v>60.91</v>
      </c>
      <c r="E94">
        <v>60.29</v>
      </c>
      <c r="F94">
        <v>60.26</v>
      </c>
      <c r="H94" s="2">
        <f t="shared" si="2"/>
        <v>-1.0178952552946985E-2</v>
      </c>
      <c r="I94" s="18">
        <f>H94*'Portfolio Details'!$D$6</f>
        <v>-5.0894762764734929E-4</v>
      </c>
      <c r="J94" s="2">
        <f t="shared" si="3"/>
        <v>-1.696284329563813E-2</v>
      </c>
      <c r="K94" s="18">
        <f>J94*'Portfolio Details'!$D$6</f>
        <v>-8.4814216478190652E-4</v>
      </c>
    </row>
    <row r="95" spans="2:11" x14ac:dyDescent="0.35">
      <c r="B95" t="s">
        <v>6</v>
      </c>
      <c r="C95" s="1">
        <v>44735</v>
      </c>
      <c r="D95">
        <v>60.29</v>
      </c>
      <c r="E95">
        <v>60.05</v>
      </c>
      <c r="F95">
        <v>60.14</v>
      </c>
      <c r="H95" s="2">
        <f t="shared" si="2"/>
        <v>-3.980759661635469E-3</v>
      </c>
      <c r="I95" s="18">
        <f>H95*'Portfolio Details'!$D$6</f>
        <v>-1.9903798308177346E-4</v>
      </c>
      <c r="J95" s="2">
        <f t="shared" si="3"/>
        <v>-3.1763947113834345E-2</v>
      </c>
      <c r="K95" s="18">
        <f>J95*'Portfolio Details'!$D$6</f>
        <v>-1.5881973556917174E-3</v>
      </c>
    </row>
    <row r="96" spans="2:11" x14ac:dyDescent="0.35">
      <c r="B96" t="s">
        <v>6</v>
      </c>
      <c r="C96" s="1">
        <v>44736</v>
      </c>
      <c r="D96">
        <v>60.05</v>
      </c>
      <c r="E96">
        <v>59.33</v>
      </c>
      <c r="F96">
        <v>59.42</v>
      </c>
      <c r="H96" s="2">
        <f t="shared" si="2"/>
        <v>-1.199000832639463E-2</v>
      </c>
      <c r="I96" s="18">
        <f>H96*'Portfolio Details'!$D$6</f>
        <v>-5.995004163197315E-4</v>
      </c>
      <c r="J96" s="2">
        <f t="shared" si="3"/>
        <v>-3.3083441981747064E-2</v>
      </c>
      <c r="K96" s="18">
        <f>J96*'Portfolio Details'!$D$6</f>
        <v>-1.6541720990873533E-3</v>
      </c>
    </row>
    <row r="97" spans="2:11" x14ac:dyDescent="0.35">
      <c r="B97" t="s">
        <v>6</v>
      </c>
      <c r="C97" s="1">
        <v>44739</v>
      </c>
      <c r="D97">
        <v>59.33</v>
      </c>
      <c r="E97">
        <v>60.58</v>
      </c>
      <c r="F97">
        <v>60.34</v>
      </c>
      <c r="H97" s="2">
        <f t="shared" si="2"/>
        <v>2.106859935951455E-2</v>
      </c>
      <c r="I97" s="18">
        <f>H97*'Portfolio Details'!$D$6</f>
        <v>1.0534299679757276E-3</v>
      </c>
      <c r="J97" s="2">
        <f t="shared" si="3"/>
        <v>-3.434244791666663E-2</v>
      </c>
      <c r="K97" s="18">
        <f>J97*'Portfolio Details'!$D$6</f>
        <v>-1.7171223958333316E-3</v>
      </c>
    </row>
    <row r="98" spans="2:11" x14ac:dyDescent="0.35">
      <c r="B98" t="s">
        <v>6</v>
      </c>
      <c r="C98" s="1">
        <v>44740</v>
      </c>
      <c r="D98">
        <v>60.58</v>
      </c>
      <c r="E98">
        <v>60.36</v>
      </c>
      <c r="F98">
        <v>60.18</v>
      </c>
      <c r="H98" s="2">
        <f t="shared" si="2"/>
        <v>-3.6315615714757055E-3</v>
      </c>
      <c r="I98" s="18">
        <f>H98*'Portfolio Details'!$D$6</f>
        <v>-1.8157807857378528E-4</v>
      </c>
      <c r="J98" s="2">
        <f t="shared" si="3"/>
        <v>-2.9286649214659621E-2</v>
      </c>
      <c r="K98" s="18">
        <f>J98*'Portfolio Details'!$D$6</f>
        <v>-1.4643324607329811E-3</v>
      </c>
    </row>
    <row r="99" spans="2:11" x14ac:dyDescent="0.35">
      <c r="B99" t="s">
        <v>6</v>
      </c>
      <c r="C99" s="1">
        <v>44741</v>
      </c>
      <c r="D99">
        <v>60.36</v>
      </c>
      <c r="E99">
        <v>59.3</v>
      </c>
      <c r="F99">
        <v>59.42</v>
      </c>
      <c r="H99" s="2">
        <f t="shared" si="2"/>
        <v>-1.7561298873426168E-2</v>
      </c>
      <c r="I99" s="18">
        <f>H99*'Portfolio Details'!$D$6</f>
        <v>-8.7806494367130843E-4</v>
      </c>
      <c r="J99" s="2">
        <f t="shared" si="3"/>
        <v>-2.6201575309435787E-2</v>
      </c>
      <c r="K99" s="18">
        <f>J99*'Portfolio Details'!$D$6</f>
        <v>-1.3100787654717894E-3</v>
      </c>
    </row>
    <row r="100" spans="2:11" x14ac:dyDescent="0.35">
      <c r="B100" t="s">
        <v>6</v>
      </c>
      <c r="C100" s="1">
        <v>44742</v>
      </c>
      <c r="D100">
        <v>59.3</v>
      </c>
      <c r="E100">
        <v>58.97</v>
      </c>
      <c r="F100">
        <v>59.1</v>
      </c>
      <c r="H100" s="2">
        <f t="shared" si="2"/>
        <v>-5.5649241146711326E-3</v>
      </c>
      <c r="I100" s="18">
        <f>H100*'Portfolio Details'!$D$6</f>
        <v>-2.7824620573355666E-4</v>
      </c>
      <c r="J100" s="2">
        <f t="shared" si="3"/>
        <v>-4.5638452824081521E-2</v>
      </c>
      <c r="K100" s="18">
        <f>J100*'Portfolio Details'!$D$6</f>
        <v>-2.281922641204076E-3</v>
      </c>
    </row>
    <row r="101" spans="2:11" x14ac:dyDescent="0.35">
      <c r="B101" t="s">
        <v>6</v>
      </c>
      <c r="C101" s="1">
        <v>44743</v>
      </c>
      <c r="D101">
        <v>58.97</v>
      </c>
      <c r="E101">
        <v>57.97</v>
      </c>
      <c r="F101">
        <v>58.33</v>
      </c>
      <c r="H101" s="2">
        <f t="shared" si="2"/>
        <v>-1.6957775139901599E-2</v>
      </c>
      <c r="I101" s="18">
        <f>H101*'Portfolio Details'!$D$6</f>
        <v>-8.4788875699507999E-4</v>
      </c>
      <c r="J101" s="2">
        <f t="shared" si="3"/>
        <v>-3.8480352193054013E-2</v>
      </c>
      <c r="K101" s="18">
        <f>J101*'Portfolio Details'!$D$6</f>
        <v>-1.9240176096527008E-3</v>
      </c>
    </row>
    <row r="102" spans="2:11" x14ac:dyDescent="0.35">
      <c r="B102" t="s">
        <v>6</v>
      </c>
      <c r="C102" s="1">
        <v>44746</v>
      </c>
      <c r="D102">
        <v>57.97</v>
      </c>
      <c r="E102">
        <v>58.01</v>
      </c>
      <c r="F102">
        <v>58.03</v>
      </c>
      <c r="H102" s="2">
        <f t="shared" si="2"/>
        <v>6.9001207521135477E-4</v>
      </c>
      <c r="I102" s="18">
        <f>H102*'Portfolio Details'!$D$6</f>
        <v>3.4500603760567737E-5</v>
      </c>
      <c r="J102" s="2">
        <f t="shared" si="3"/>
        <v>-4.0549486924859379E-2</v>
      </c>
      <c r="K102" s="18">
        <f>J102*'Portfolio Details'!$D$6</f>
        <v>-2.0274743462429692E-3</v>
      </c>
    </row>
    <row r="103" spans="2:11" x14ac:dyDescent="0.35">
      <c r="B103" t="s">
        <v>6</v>
      </c>
      <c r="C103" s="1">
        <v>44747</v>
      </c>
      <c r="D103">
        <v>58.01</v>
      </c>
      <c r="E103">
        <v>58.26</v>
      </c>
      <c r="F103">
        <v>58.38</v>
      </c>
      <c r="H103" s="2">
        <f t="shared" si="2"/>
        <v>4.3096017927943819E-3</v>
      </c>
      <c r="I103" s="18">
        <f>H103*'Portfolio Details'!$D$6</f>
        <v>2.1548008963971911E-4</v>
      </c>
      <c r="J103" s="2">
        <f t="shared" si="3"/>
        <v>-5.9081317967862423E-2</v>
      </c>
      <c r="K103" s="18">
        <f>J103*'Portfolio Details'!$D$6</f>
        <v>-2.9540658983931213E-3</v>
      </c>
    </row>
    <row r="104" spans="2:11" x14ac:dyDescent="0.35">
      <c r="B104" t="s">
        <v>6</v>
      </c>
      <c r="C104" s="1">
        <v>44748</v>
      </c>
      <c r="D104">
        <v>58.26</v>
      </c>
      <c r="E104">
        <v>57.35</v>
      </c>
      <c r="F104">
        <v>57.01</v>
      </c>
      <c r="H104" s="2">
        <f t="shared" si="2"/>
        <v>-1.5619636113971769E-2</v>
      </c>
      <c r="I104" s="18">
        <f>H104*'Portfolio Details'!$D$6</f>
        <v>-7.809818056985885E-4</v>
      </c>
      <c r="J104" s="2">
        <f t="shared" si="3"/>
        <v>-6.6956381780138519E-2</v>
      </c>
      <c r="K104" s="18">
        <f>J104*'Portfolio Details'!$D$6</f>
        <v>-3.3478190890069261E-3</v>
      </c>
    </row>
    <row r="105" spans="2:11" x14ac:dyDescent="0.35">
      <c r="B105" t="s">
        <v>6</v>
      </c>
      <c r="C105" s="1">
        <v>44749</v>
      </c>
      <c r="D105">
        <v>57.35</v>
      </c>
      <c r="E105">
        <v>57.27</v>
      </c>
      <c r="F105">
        <v>57.55</v>
      </c>
      <c r="H105" s="2">
        <f t="shared" si="2"/>
        <v>-1.394943330427223E-3</v>
      </c>
      <c r="I105" s="18">
        <f>H105*'Portfolio Details'!$D$6</f>
        <v>-6.9747166521361148E-5</v>
      </c>
      <c r="J105" s="2">
        <f t="shared" si="3"/>
        <v>-7.7677709874557688E-2</v>
      </c>
      <c r="K105" s="18">
        <f>J105*'Portfolio Details'!$D$6</f>
        <v>-3.8838854937278846E-3</v>
      </c>
    </row>
    <row r="106" spans="2:11" x14ac:dyDescent="0.35">
      <c r="B106" t="s">
        <v>6</v>
      </c>
      <c r="C106" s="1">
        <v>44750</v>
      </c>
      <c r="D106">
        <v>57.27</v>
      </c>
      <c r="E106">
        <v>56.69</v>
      </c>
      <c r="F106">
        <v>56.76</v>
      </c>
      <c r="H106" s="2">
        <f t="shared" si="2"/>
        <v>-1.0127466387288342E-2</v>
      </c>
      <c r="I106" s="18">
        <f>H106*'Portfolio Details'!$D$6</f>
        <v>-5.0637331936441714E-4</v>
      </c>
      <c r="J106" s="2">
        <f t="shared" si="3"/>
        <v>-7.0292207792207795E-2</v>
      </c>
      <c r="K106" s="18">
        <f>J106*'Portfolio Details'!$D$6</f>
        <v>-3.51461038961039E-3</v>
      </c>
    </row>
    <row r="107" spans="2:11" x14ac:dyDescent="0.35">
      <c r="B107" t="s">
        <v>6</v>
      </c>
      <c r="C107" s="1">
        <v>44753</v>
      </c>
      <c r="D107">
        <v>56.69</v>
      </c>
      <c r="E107">
        <v>56.8</v>
      </c>
      <c r="F107">
        <v>56.84</v>
      </c>
      <c r="H107" s="2">
        <f t="shared" si="2"/>
        <v>1.9403774916211258E-3</v>
      </c>
      <c r="I107" s="18">
        <f>H107*'Portfolio Details'!$D$6</f>
        <v>9.7018874581056297E-5</v>
      </c>
      <c r="J107" s="2">
        <f t="shared" si="3"/>
        <v>-8.1348241776049268E-2</v>
      </c>
      <c r="K107" s="18">
        <f>J107*'Portfolio Details'!$D$6</f>
        <v>-4.0674120888024639E-3</v>
      </c>
    </row>
    <row r="108" spans="2:11" x14ac:dyDescent="0.35">
      <c r="B108" t="s">
        <v>6</v>
      </c>
      <c r="C108" s="1">
        <v>44754</v>
      </c>
      <c r="D108">
        <v>56.8</v>
      </c>
      <c r="E108">
        <v>56.18</v>
      </c>
      <c r="F108">
        <v>56.43</v>
      </c>
      <c r="H108" s="2">
        <f t="shared" si="2"/>
        <v>-1.0915492957746409E-2</v>
      </c>
      <c r="I108" s="18">
        <f>H108*'Portfolio Details'!$D$6</f>
        <v>-5.4577464788732046E-4</v>
      </c>
      <c r="J108" s="2">
        <f t="shared" si="3"/>
        <v>-7.9109811565951982E-2</v>
      </c>
      <c r="K108" s="18">
        <f>J108*'Portfolio Details'!$D$6</f>
        <v>-3.9554905782975989E-3</v>
      </c>
    </row>
    <row r="109" spans="2:11" x14ac:dyDescent="0.35">
      <c r="B109" t="s">
        <v>6</v>
      </c>
      <c r="C109" s="1">
        <v>44755</v>
      </c>
      <c r="D109">
        <v>56.18</v>
      </c>
      <c r="E109">
        <v>56.28</v>
      </c>
      <c r="F109">
        <v>56.24</v>
      </c>
      <c r="H109" s="2">
        <f t="shared" si="2"/>
        <v>1.7799928800286136E-3</v>
      </c>
      <c r="I109" s="18">
        <f>H109*'Portfolio Details'!$D$6</f>
        <v>8.899964400143068E-5</v>
      </c>
      <c r="J109" s="2">
        <f t="shared" si="3"/>
        <v>-6.4058114578174008E-2</v>
      </c>
      <c r="K109" s="18">
        <f>J109*'Portfolio Details'!$D$6</f>
        <v>-3.2029057289087006E-3</v>
      </c>
    </row>
    <row r="110" spans="2:11" x14ac:dyDescent="0.35">
      <c r="B110" t="s">
        <v>6</v>
      </c>
      <c r="C110" s="1">
        <v>44756</v>
      </c>
      <c r="D110">
        <v>56.28</v>
      </c>
      <c r="E110">
        <v>56.02</v>
      </c>
      <c r="F110">
        <v>56.25</v>
      </c>
      <c r="H110" s="2">
        <f t="shared" si="2"/>
        <v>-4.6197583511016216E-3</v>
      </c>
      <c r="I110" s="18">
        <f>H110*'Portfolio Details'!$D$6</f>
        <v>-2.3098791755508108E-4</v>
      </c>
      <c r="J110" s="2">
        <f t="shared" si="3"/>
        <v>-7.2664359861591588E-2</v>
      </c>
      <c r="K110" s="18">
        <f>J110*'Portfolio Details'!$D$6</f>
        <v>-3.6332179930795797E-3</v>
      </c>
    </row>
    <row r="111" spans="2:11" x14ac:dyDescent="0.35">
      <c r="B111" t="s">
        <v>6</v>
      </c>
      <c r="C111" s="1">
        <v>44757</v>
      </c>
      <c r="D111">
        <v>56.02</v>
      </c>
      <c r="E111">
        <v>54.68</v>
      </c>
      <c r="F111">
        <v>54.77</v>
      </c>
      <c r="H111" s="2">
        <f t="shared" si="2"/>
        <v>-2.3920028561228213E-2</v>
      </c>
      <c r="I111" s="18">
        <f>H111*'Portfolio Details'!$D$6</f>
        <v>-1.1960014280614107E-3</v>
      </c>
      <c r="J111" s="2">
        <f t="shared" si="3"/>
        <v>-6.2740505270202473E-2</v>
      </c>
      <c r="K111" s="18">
        <f>J111*'Portfolio Details'!$D$6</f>
        <v>-3.1370252635101238E-3</v>
      </c>
    </row>
    <row r="112" spans="2:11" x14ac:dyDescent="0.35">
      <c r="B112" t="s">
        <v>6</v>
      </c>
      <c r="C112" s="1">
        <v>44760</v>
      </c>
      <c r="D112">
        <v>54.68</v>
      </c>
      <c r="E112">
        <v>55.91</v>
      </c>
      <c r="F112">
        <v>55.75</v>
      </c>
      <c r="H112" s="2">
        <f t="shared" si="2"/>
        <v>2.2494513533284577E-2</v>
      </c>
      <c r="I112" s="18">
        <f>H112*'Portfolio Details'!$D$6</f>
        <v>1.1247256766642288E-3</v>
      </c>
      <c r="J112" s="2">
        <f t="shared" si="3"/>
        <v>-9.5600396956665556E-2</v>
      </c>
      <c r="K112" s="18">
        <f>J112*'Portfolio Details'!$D$6</f>
        <v>-4.7800198478332783E-3</v>
      </c>
    </row>
    <row r="113" spans="2:11" x14ac:dyDescent="0.35">
      <c r="B113" t="s">
        <v>6</v>
      </c>
      <c r="C113" s="1">
        <v>44761</v>
      </c>
      <c r="D113">
        <v>55.91</v>
      </c>
      <c r="E113">
        <v>55.58</v>
      </c>
      <c r="F113">
        <v>55.45</v>
      </c>
      <c r="H113" s="2">
        <f t="shared" si="2"/>
        <v>-5.9023430513324149E-3</v>
      </c>
      <c r="I113" s="18">
        <f>H113*'Portfolio Details'!$D$6</f>
        <v>-2.9511715256662075E-4</v>
      </c>
      <c r="J113" s="2">
        <f t="shared" si="3"/>
        <v>-9.9324658211167871E-2</v>
      </c>
      <c r="K113" s="18">
        <f>J113*'Portfolio Details'!$D$6</f>
        <v>-4.9662329105583936E-3</v>
      </c>
    </row>
    <row r="114" spans="2:11" x14ac:dyDescent="0.35">
      <c r="B114" t="s">
        <v>6</v>
      </c>
      <c r="C114" s="1">
        <v>44762</v>
      </c>
      <c r="D114">
        <v>55.58</v>
      </c>
      <c r="E114">
        <v>55.61</v>
      </c>
      <c r="F114">
        <v>55.5</v>
      </c>
      <c r="H114" s="2">
        <f t="shared" si="2"/>
        <v>5.3976250449805363E-4</v>
      </c>
      <c r="I114" s="18">
        <f>H114*'Portfolio Details'!$D$6</f>
        <v>2.6988125224902682E-5</v>
      </c>
      <c r="J114" s="2">
        <f t="shared" si="3"/>
        <v>-0.10828440965427266</v>
      </c>
      <c r="K114" s="18">
        <f>J114*'Portfolio Details'!$D$6</f>
        <v>-5.4142204827136338E-3</v>
      </c>
    </row>
    <row r="115" spans="2:11" x14ac:dyDescent="0.35">
      <c r="B115" t="s">
        <v>6</v>
      </c>
      <c r="C115" s="1">
        <v>44763</v>
      </c>
      <c r="D115">
        <v>55.61</v>
      </c>
      <c r="E115">
        <v>54.39</v>
      </c>
      <c r="F115">
        <v>54.69</v>
      </c>
      <c r="H115" s="2">
        <f t="shared" si="2"/>
        <v>-2.193850026973565E-2</v>
      </c>
      <c r="I115" s="18">
        <f>H115*'Portfolio Details'!$D$6</f>
        <v>-1.0969250134867826E-3</v>
      </c>
      <c r="J115" s="2">
        <f t="shared" si="3"/>
        <v>-8.611339359079706E-2</v>
      </c>
      <c r="K115" s="18">
        <f>J115*'Portfolio Details'!$D$6</f>
        <v>-4.305669679539853E-3</v>
      </c>
    </row>
    <row r="116" spans="2:11" x14ac:dyDescent="0.35">
      <c r="B116" t="s">
        <v>6</v>
      </c>
      <c r="C116" s="1">
        <v>44764</v>
      </c>
      <c r="D116">
        <v>54.39</v>
      </c>
      <c r="E116">
        <v>55.17</v>
      </c>
      <c r="F116">
        <v>55.1</v>
      </c>
      <c r="H116" s="2">
        <f t="shared" si="2"/>
        <v>1.4340871483728757E-2</v>
      </c>
      <c r="I116" s="18">
        <f>H116*'Portfolio Details'!$D$6</f>
        <v>7.1704357418643787E-4</v>
      </c>
      <c r="J116" s="2">
        <f t="shared" si="3"/>
        <v>-0.10704317846002298</v>
      </c>
      <c r="K116" s="18">
        <f>J116*'Portfolio Details'!$D$6</f>
        <v>-5.3521589230011496E-3</v>
      </c>
    </row>
    <row r="117" spans="2:11" x14ac:dyDescent="0.35">
      <c r="B117" t="s">
        <v>6</v>
      </c>
      <c r="C117" s="1">
        <v>44767</v>
      </c>
      <c r="D117">
        <v>55.17</v>
      </c>
      <c r="E117">
        <v>54.85</v>
      </c>
      <c r="F117">
        <v>54.73</v>
      </c>
      <c r="H117" s="2">
        <f t="shared" si="2"/>
        <v>-5.8002537611020477E-3</v>
      </c>
      <c r="I117" s="18">
        <f>H117*'Portfolio Details'!$D$6</f>
        <v>-2.900126880551024E-4</v>
      </c>
      <c r="J117" s="2">
        <f t="shared" si="3"/>
        <v>-8.4922872781555747E-2</v>
      </c>
      <c r="K117" s="18">
        <f>J117*'Portfolio Details'!$D$6</f>
        <v>-4.2461436390777872E-3</v>
      </c>
    </row>
    <row r="118" spans="2:11" x14ac:dyDescent="0.35">
      <c r="B118" t="s">
        <v>6</v>
      </c>
      <c r="C118" s="1">
        <v>44768</v>
      </c>
      <c r="D118">
        <v>54.85</v>
      </c>
      <c r="E118">
        <v>54.29</v>
      </c>
      <c r="F118">
        <v>54.38</v>
      </c>
      <c r="H118" s="2">
        <f t="shared" si="2"/>
        <v>-1.020966271649959E-2</v>
      </c>
      <c r="I118" s="18">
        <f>H118*'Portfolio Details'!$D$6</f>
        <v>-5.1048313582497957E-4</v>
      </c>
      <c r="J118" s="2">
        <f t="shared" si="3"/>
        <v>-8.1265611990008257E-2</v>
      </c>
      <c r="K118" s="18">
        <f>J118*'Portfolio Details'!$D$6</f>
        <v>-4.0632805995004127E-3</v>
      </c>
    </row>
    <row r="119" spans="2:11" x14ac:dyDescent="0.35">
      <c r="B119" t="s">
        <v>6</v>
      </c>
      <c r="C119" s="1">
        <v>44769</v>
      </c>
      <c r="D119">
        <v>54.29</v>
      </c>
      <c r="E119">
        <v>54.65</v>
      </c>
      <c r="F119">
        <v>54.48</v>
      </c>
      <c r="H119" s="2">
        <f t="shared" si="2"/>
        <v>6.6310554429913626E-3</v>
      </c>
      <c r="I119" s="18">
        <f>H119*'Portfolio Details'!$D$6</f>
        <v>3.3155277214956817E-4</v>
      </c>
      <c r="J119" s="2">
        <f t="shared" si="3"/>
        <v>-7.0116298668464472E-2</v>
      </c>
      <c r="K119" s="18">
        <f>J119*'Portfolio Details'!$D$6</f>
        <v>-3.5058149334232236E-3</v>
      </c>
    </row>
    <row r="120" spans="2:11" x14ac:dyDescent="0.35">
      <c r="B120" t="s">
        <v>6</v>
      </c>
      <c r="C120" s="1">
        <v>44770</v>
      </c>
      <c r="D120">
        <v>54.65</v>
      </c>
      <c r="E120">
        <v>56.05</v>
      </c>
      <c r="F120">
        <v>55.92</v>
      </c>
      <c r="H120" s="2">
        <f t="shared" si="2"/>
        <v>2.5617566331198605E-2</v>
      </c>
      <c r="I120" s="18">
        <f>H120*'Portfolio Details'!$D$6</f>
        <v>1.2808783165599302E-3</v>
      </c>
      <c r="J120" s="2">
        <f t="shared" si="3"/>
        <v>-9.7887091449323171E-2</v>
      </c>
      <c r="K120" s="18">
        <f>J120*'Portfolio Details'!$D$6</f>
        <v>-4.8943545724661587E-3</v>
      </c>
    </row>
    <row r="121" spans="2:11" x14ac:dyDescent="0.35">
      <c r="B121" t="s">
        <v>6</v>
      </c>
      <c r="C121" s="1">
        <v>44771</v>
      </c>
      <c r="D121">
        <v>56.05</v>
      </c>
      <c r="E121">
        <v>57.4</v>
      </c>
      <c r="F121">
        <v>57.51</v>
      </c>
      <c r="H121" s="2">
        <f t="shared" si="2"/>
        <v>2.408563782337203E-2</v>
      </c>
      <c r="I121" s="18">
        <f>H121*'Portfolio Details'!$D$6</f>
        <v>1.2042818911686016E-3</v>
      </c>
      <c r="J121" s="2">
        <f t="shared" si="3"/>
        <v>-7.1404903909874085E-2</v>
      </c>
      <c r="K121" s="18">
        <f>J121*'Portfolio Details'!$D$6</f>
        <v>-3.5702451954937042E-3</v>
      </c>
    </row>
    <row r="122" spans="2:11" x14ac:dyDescent="0.35">
      <c r="B122" t="s">
        <v>6</v>
      </c>
      <c r="C122" s="1">
        <v>44774</v>
      </c>
      <c r="D122">
        <v>57.4</v>
      </c>
      <c r="E122">
        <v>57.95</v>
      </c>
      <c r="F122">
        <v>57.73</v>
      </c>
      <c r="H122" s="2">
        <f t="shared" si="2"/>
        <v>9.5818815331010221E-3</v>
      </c>
      <c r="I122" s="18">
        <f>H122*'Portfolio Details'!$D$6</f>
        <v>4.7909407665505113E-4</v>
      </c>
      <c r="J122" s="2">
        <f t="shared" si="3"/>
        <v>-3.204047217537942E-2</v>
      </c>
      <c r="K122" s="18">
        <f>J122*'Portfolio Details'!$D$6</f>
        <v>-1.6020236087689712E-3</v>
      </c>
    </row>
    <row r="123" spans="2:11" x14ac:dyDescent="0.35">
      <c r="B123" t="s">
        <v>6</v>
      </c>
      <c r="C123" s="1">
        <v>44775</v>
      </c>
      <c r="D123">
        <v>57.95</v>
      </c>
      <c r="E123">
        <v>57.49</v>
      </c>
      <c r="F123">
        <v>57.51</v>
      </c>
      <c r="H123" s="2">
        <f t="shared" si="2"/>
        <v>-7.9378774805867192E-3</v>
      </c>
      <c r="I123" s="18">
        <f>H123*'Portfolio Details'!$D$6</f>
        <v>-3.9689387402933599E-4</v>
      </c>
      <c r="J123" s="2">
        <f t="shared" si="3"/>
        <v>-2.6623706969645555E-2</v>
      </c>
      <c r="K123" s="18">
        <f>J123*'Portfolio Details'!$D$6</f>
        <v>-1.3311853484822779E-3</v>
      </c>
    </row>
    <row r="124" spans="2:11" x14ac:dyDescent="0.35">
      <c r="B124" t="s">
        <v>6</v>
      </c>
      <c r="C124" s="1">
        <v>44776</v>
      </c>
      <c r="D124">
        <v>57.49</v>
      </c>
      <c r="E124">
        <v>56.89</v>
      </c>
      <c r="F124">
        <v>56.97</v>
      </c>
      <c r="H124" s="2">
        <f t="shared" si="2"/>
        <v>-1.0436597669159831E-2</v>
      </c>
      <c r="I124" s="18">
        <f>H124*'Portfolio Details'!$D$6</f>
        <v>-5.2182988345799157E-4</v>
      </c>
      <c r="J124" s="2">
        <f t="shared" si="3"/>
        <v>-3.4500603760556636E-4</v>
      </c>
      <c r="K124" s="18">
        <f>J124*'Portfolio Details'!$D$6</f>
        <v>-1.7250301880278319E-5</v>
      </c>
    </row>
    <row r="125" spans="2:11" x14ac:dyDescent="0.35">
      <c r="B125" t="s">
        <v>6</v>
      </c>
      <c r="C125" s="1">
        <v>44777</v>
      </c>
      <c r="D125">
        <v>56.89</v>
      </c>
      <c r="E125">
        <v>57.83</v>
      </c>
      <c r="F125">
        <v>57.56</v>
      </c>
      <c r="H125" s="2">
        <f t="shared" si="2"/>
        <v>1.652311478291435E-2</v>
      </c>
      <c r="I125" s="18">
        <f>H125*'Portfolio Details'!$D$6</f>
        <v>8.2615573914571758E-4</v>
      </c>
      <c r="J125" s="2">
        <f t="shared" si="3"/>
        <v>-3.102913290811915E-3</v>
      </c>
      <c r="K125" s="18">
        <f>J125*'Portfolio Details'!$D$6</f>
        <v>-1.5514566454059576E-4</v>
      </c>
    </row>
    <row r="126" spans="2:11" x14ac:dyDescent="0.35">
      <c r="B126" t="s">
        <v>6</v>
      </c>
      <c r="C126" s="1">
        <v>44778</v>
      </c>
      <c r="D126">
        <v>57.83</v>
      </c>
      <c r="E126">
        <v>57.37</v>
      </c>
      <c r="F126">
        <v>57.6</v>
      </c>
      <c r="H126" s="2">
        <f t="shared" si="2"/>
        <v>-7.9543489538301815E-3</v>
      </c>
      <c r="I126" s="18">
        <f>H126*'Portfolio Details'!$D$6</f>
        <v>-3.977174476915091E-4</v>
      </c>
      <c r="J126" s="2">
        <f t="shared" si="3"/>
        <v>-1.5276347408170299E-2</v>
      </c>
      <c r="K126" s="18">
        <f>J126*'Portfolio Details'!$D$6</f>
        <v>-7.6381737040851503E-4</v>
      </c>
    </row>
    <row r="127" spans="2:11" x14ac:dyDescent="0.35">
      <c r="B127" t="s">
        <v>6</v>
      </c>
      <c r="C127" s="1">
        <v>44781</v>
      </c>
      <c r="D127">
        <v>57.37</v>
      </c>
      <c r="E127">
        <v>57.69</v>
      </c>
      <c r="F127">
        <v>57.43</v>
      </c>
      <c r="H127" s="2">
        <f t="shared" si="2"/>
        <v>5.5778281331706481E-3</v>
      </c>
      <c r="I127" s="18">
        <f>H127*'Portfolio Details'!$D$6</f>
        <v>2.7889140665853239E-4</v>
      </c>
      <c r="J127" s="2">
        <f t="shared" si="3"/>
        <v>3.4873583260663921E-4</v>
      </c>
      <c r="K127" s="18">
        <f>J127*'Portfolio Details'!$D$6</f>
        <v>1.7436791630331962E-5</v>
      </c>
    </row>
    <row r="128" spans="2:11" x14ac:dyDescent="0.35">
      <c r="B128" t="s">
        <v>6</v>
      </c>
      <c r="C128" s="1">
        <v>44783</v>
      </c>
      <c r="D128">
        <v>57.69</v>
      </c>
      <c r="E128">
        <v>58.36</v>
      </c>
      <c r="F128">
        <v>58.29</v>
      </c>
      <c r="H128" s="2">
        <f t="shared" si="2"/>
        <v>1.1613797885248855E-2</v>
      </c>
      <c r="I128" s="18">
        <f>H128*'Portfolio Details'!$D$6</f>
        <v>5.8068989426244275E-4</v>
      </c>
      <c r="J128" s="2">
        <f t="shared" si="3"/>
        <v>1.7461148943600513E-3</v>
      </c>
      <c r="K128" s="18">
        <f>J128*'Portfolio Details'!$D$6</f>
        <v>8.7305744718002576E-5</v>
      </c>
    </row>
    <row r="129" spans="2:11" x14ac:dyDescent="0.35">
      <c r="B129" t="s">
        <v>6</v>
      </c>
      <c r="C129" s="1">
        <v>44784</v>
      </c>
      <c r="D129">
        <v>58.36</v>
      </c>
      <c r="E129">
        <v>58.48</v>
      </c>
      <c r="F129">
        <v>58.33</v>
      </c>
      <c r="H129" s="2">
        <f t="shared" si="2"/>
        <v>2.0562028786839104E-3</v>
      </c>
      <c r="I129" s="18">
        <f>H129*'Portfolio Details'!$D$6</f>
        <v>1.0281014393419552E-4</v>
      </c>
      <c r="J129" s="2">
        <f t="shared" si="3"/>
        <v>1.7639795378373568E-2</v>
      </c>
      <c r="K129" s="18">
        <f>J129*'Portfolio Details'!$D$6</f>
        <v>8.8198976891867842E-4</v>
      </c>
    </row>
    <row r="130" spans="2:11" x14ac:dyDescent="0.35">
      <c r="B130" t="s">
        <v>6</v>
      </c>
      <c r="C130" s="1">
        <v>44785</v>
      </c>
      <c r="D130">
        <v>58.48</v>
      </c>
      <c r="E130">
        <v>58.12</v>
      </c>
      <c r="F130">
        <v>58.27</v>
      </c>
      <c r="H130" s="2">
        <f t="shared" si="2"/>
        <v>-6.1559507523939461E-3</v>
      </c>
      <c r="I130" s="18">
        <f>H130*'Portfolio Details'!$D$6</f>
        <v>-3.077975376196973E-4</v>
      </c>
      <c r="J130" s="2">
        <f t="shared" si="3"/>
        <v>2.9577464788732355E-2</v>
      </c>
      <c r="K130" s="18">
        <f>J130*'Portfolio Details'!$D$6</f>
        <v>1.4788732394366178E-3</v>
      </c>
    </row>
    <row r="131" spans="2:11" x14ac:dyDescent="0.35">
      <c r="B131" t="s">
        <v>6</v>
      </c>
      <c r="C131" s="1">
        <v>44789</v>
      </c>
      <c r="D131">
        <v>58.12</v>
      </c>
      <c r="E131">
        <v>57.67</v>
      </c>
      <c r="F131">
        <v>57.81</v>
      </c>
      <c r="H131" s="2">
        <f t="shared" ref="H131:H194" si="4">E131/D131-1</f>
        <v>-7.7426015141086602E-3</v>
      </c>
      <c r="I131" s="18">
        <f>H131*'Portfolio Details'!$D$6</f>
        <v>-3.8713007570543304E-4</v>
      </c>
      <c r="J131" s="2">
        <f t="shared" si="3"/>
        <v>3.4531861872552527E-2</v>
      </c>
      <c r="K131" s="18">
        <f>J131*'Portfolio Details'!$D$6</f>
        <v>1.7265930936276265E-3</v>
      </c>
    </row>
    <row r="132" spans="2:11" x14ac:dyDescent="0.35">
      <c r="B132" t="s">
        <v>6</v>
      </c>
      <c r="C132" s="1">
        <v>44790</v>
      </c>
      <c r="D132">
        <v>57.67</v>
      </c>
      <c r="E132">
        <v>57.36</v>
      </c>
      <c r="F132">
        <v>57.56</v>
      </c>
      <c r="H132" s="2">
        <f t="shared" si="4"/>
        <v>-5.3754118259060624E-3</v>
      </c>
      <c r="I132" s="18">
        <f>H132*'Portfolio Details'!$D$6</f>
        <v>-2.6877059129530313E-4</v>
      </c>
      <c r="J132" s="2">
        <f t="shared" si="3"/>
        <v>3.2693674484719271E-2</v>
      </c>
      <c r="K132" s="18">
        <f>J132*'Portfolio Details'!$D$6</f>
        <v>1.6346837242359636E-3</v>
      </c>
    </row>
    <row r="133" spans="2:11" x14ac:dyDescent="0.35">
      <c r="B133" t="s">
        <v>6</v>
      </c>
      <c r="C133" s="1">
        <v>44791</v>
      </c>
      <c r="D133">
        <v>57.36</v>
      </c>
      <c r="E133">
        <v>56.91</v>
      </c>
      <c r="F133">
        <v>56.77</v>
      </c>
      <c r="H133" s="2">
        <f t="shared" si="4"/>
        <v>-7.8451882845188559E-3</v>
      </c>
      <c r="I133" s="18">
        <f>H133*'Portfolio Details'!$D$6</f>
        <v>-3.9225941422594283E-4</v>
      </c>
      <c r="J133" s="2">
        <f t="shared" si="3"/>
        <v>3.7486611924312685E-2</v>
      </c>
      <c r="K133" s="18">
        <f>J133*'Portfolio Details'!$D$6</f>
        <v>1.8743305962156344E-3</v>
      </c>
    </row>
    <row r="134" spans="2:11" x14ac:dyDescent="0.35">
      <c r="B134" t="s">
        <v>6</v>
      </c>
      <c r="C134" s="1">
        <v>44792</v>
      </c>
      <c r="D134">
        <v>56.91</v>
      </c>
      <c r="E134">
        <v>55.67</v>
      </c>
      <c r="F134">
        <v>56</v>
      </c>
      <c r="H134" s="2">
        <f t="shared" si="4"/>
        <v>-2.1788789316464552E-2</v>
      </c>
      <c r="I134" s="18">
        <f>H134*'Portfolio Details'!$D$6</f>
        <v>-1.0894394658232276E-3</v>
      </c>
      <c r="J134" s="2">
        <f t="shared" si="3"/>
        <v>6.2911485003657619E-2</v>
      </c>
      <c r="K134" s="18">
        <f>J134*'Portfolio Details'!$D$6</f>
        <v>3.1455742501828813E-3</v>
      </c>
    </row>
    <row r="135" spans="2:11" x14ac:dyDescent="0.35">
      <c r="B135" t="s">
        <v>6</v>
      </c>
      <c r="C135" s="1">
        <v>44795</v>
      </c>
      <c r="D135">
        <v>55.67</v>
      </c>
      <c r="E135">
        <v>54.91</v>
      </c>
      <c r="F135">
        <v>55.12</v>
      </c>
      <c r="H135" s="2">
        <f t="shared" si="4"/>
        <v>-1.3651877133105894E-2</v>
      </c>
      <c r="I135" s="18">
        <f>H135*'Portfolio Details'!$D$6</f>
        <v>-6.8259385665529477E-4</v>
      </c>
      <c r="J135" s="2">
        <f t="shared" si="3"/>
        <v>1.788588803434088E-2</v>
      </c>
      <c r="K135" s="18">
        <f>J135*'Portfolio Details'!$D$6</f>
        <v>8.9429440171704408E-4</v>
      </c>
    </row>
    <row r="136" spans="2:11" x14ac:dyDescent="0.35">
      <c r="B136" t="s">
        <v>6</v>
      </c>
      <c r="C136" s="1">
        <v>44796</v>
      </c>
      <c r="D136">
        <v>54.91</v>
      </c>
      <c r="E136">
        <v>55.12</v>
      </c>
      <c r="F136">
        <v>55.02</v>
      </c>
      <c r="H136" s="2">
        <f t="shared" si="4"/>
        <v>3.8244399927154227E-3</v>
      </c>
      <c r="I136" s="18">
        <f>H136*'Portfolio Details'!$D$6</f>
        <v>1.9122199963577115E-4</v>
      </c>
      <c r="J136" s="2">
        <f t="shared" si="3"/>
        <v>1.6192875134941609E-3</v>
      </c>
      <c r="K136" s="18">
        <f>J136*'Portfolio Details'!$D$6</f>
        <v>8.096437567470805E-5</v>
      </c>
    </row>
    <row r="137" spans="2:11" x14ac:dyDescent="0.35">
      <c r="B137" t="s">
        <v>6</v>
      </c>
      <c r="C137" s="1">
        <v>44797</v>
      </c>
      <c r="D137">
        <v>55.12</v>
      </c>
      <c r="E137">
        <v>55.3</v>
      </c>
      <c r="F137">
        <v>55.28</v>
      </c>
      <c r="H137" s="2">
        <f t="shared" si="4"/>
        <v>3.2656023222061847E-3</v>
      </c>
      <c r="I137" s="18">
        <f>H137*'Portfolio Details'!$D$6</f>
        <v>1.6328011611030924E-4</v>
      </c>
      <c r="J137" s="2">
        <f t="shared" si="3"/>
        <v>1.0789426362165511E-3</v>
      </c>
      <c r="K137" s="18">
        <f>J137*'Portfolio Details'!$D$6</f>
        <v>5.3947131810827556E-5</v>
      </c>
    </row>
    <row r="138" spans="2:11" x14ac:dyDescent="0.35">
      <c r="B138" t="s">
        <v>6</v>
      </c>
      <c r="C138" s="1">
        <v>44798</v>
      </c>
      <c r="D138">
        <v>55.3</v>
      </c>
      <c r="E138">
        <v>55.83</v>
      </c>
      <c r="F138">
        <v>55.76</v>
      </c>
      <c r="H138" s="2">
        <f t="shared" si="4"/>
        <v>9.584086799276692E-3</v>
      </c>
      <c r="I138" s="18">
        <f>H138*'Portfolio Details'!$D$6</f>
        <v>4.7920433996383465E-4</v>
      </c>
      <c r="J138" s="2">
        <f t="shared" si="3"/>
        <v>2.3533737819452227E-2</v>
      </c>
      <c r="K138" s="18">
        <f>J138*'Portfolio Details'!$D$6</f>
        <v>1.1766868909726114E-3</v>
      </c>
    </row>
    <row r="139" spans="2:11" x14ac:dyDescent="0.35">
      <c r="B139" t="s">
        <v>6</v>
      </c>
      <c r="C139" s="1">
        <v>44799</v>
      </c>
      <c r="D139">
        <v>55.83</v>
      </c>
      <c r="E139">
        <v>55.56</v>
      </c>
      <c r="F139">
        <v>55.61</v>
      </c>
      <c r="H139" s="2">
        <f t="shared" si="4"/>
        <v>-4.8361096184845742E-3</v>
      </c>
      <c r="I139" s="18">
        <f>H139*'Portfolio Details'!$D$6</f>
        <v>-2.4180548092422871E-4</v>
      </c>
      <c r="J139" s="2">
        <f t="shared" si="3"/>
        <v>-4.7127061808954762E-3</v>
      </c>
      <c r="K139" s="18">
        <f>J139*'Portfolio Details'!$D$6</f>
        <v>-2.3563530904477381E-4</v>
      </c>
    </row>
    <row r="140" spans="2:11" x14ac:dyDescent="0.35">
      <c r="B140" t="s">
        <v>6</v>
      </c>
      <c r="C140" s="1">
        <v>44802</v>
      </c>
      <c r="D140">
        <v>55.56</v>
      </c>
      <c r="E140">
        <v>54.37</v>
      </c>
      <c r="F140">
        <v>54.39</v>
      </c>
      <c r="H140" s="2">
        <f t="shared" si="4"/>
        <v>-2.1418286537077114E-2</v>
      </c>
      <c r="I140" s="18">
        <f>H140*'Portfolio Details'!$D$6</f>
        <v>-1.0709143268538557E-3</v>
      </c>
      <c r="J140" s="2">
        <f t="shared" si="3"/>
        <v>1.7866909753874172E-2</v>
      </c>
      <c r="K140" s="18">
        <f>J140*'Portfolio Details'!$D$6</f>
        <v>8.9334548769370858E-4</v>
      </c>
    </row>
    <row r="141" spans="2:11" x14ac:dyDescent="0.35">
      <c r="B141" t="s">
        <v>6</v>
      </c>
      <c r="C141" s="1">
        <v>44803</v>
      </c>
      <c r="D141">
        <v>54.37</v>
      </c>
      <c r="E141">
        <v>54.36</v>
      </c>
      <c r="F141">
        <v>54.44</v>
      </c>
      <c r="H141" s="2">
        <f t="shared" si="4"/>
        <v>-1.8392495861685454E-4</v>
      </c>
      <c r="I141" s="18">
        <f>H141*'Portfolio Details'!$D$6</f>
        <v>-9.1962479308427276E-6</v>
      </c>
      <c r="J141" s="2">
        <f t="shared" si="3"/>
        <v>2.3392890034997338E-2</v>
      </c>
      <c r="K141" s="18">
        <f>J141*'Portfolio Details'!$D$6</f>
        <v>1.169644501749867E-3</v>
      </c>
    </row>
    <row r="142" spans="2:11" x14ac:dyDescent="0.35">
      <c r="B142" t="s">
        <v>6</v>
      </c>
      <c r="C142" s="1">
        <v>44805</v>
      </c>
      <c r="D142">
        <v>54.36</v>
      </c>
      <c r="E142">
        <v>52.27</v>
      </c>
      <c r="F142">
        <v>52.55</v>
      </c>
      <c r="H142" s="2">
        <f t="shared" si="4"/>
        <v>-3.8447387785136011E-2</v>
      </c>
      <c r="I142" s="18">
        <f>H142*'Portfolio Details'!$D$6</f>
        <v>-1.9223693892568006E-3</v>
      </c>
      <c r="J142" s="2">
        <f t="shared" si="3"/>
        <v>1.6651418115279037E-2</v>
      </c>
      <c r="K142" s="18">
        <f>J142*'Portfolio Details'!$D$6</f>
        <v>8.3257090576395194E-4</v>
      </c>
    </row>
    <row r="143" spans="2:11" x14ac:dyDescent="0.35">
      <c r="B143" t="s">
        <v>6</v>
      </c>
      <c r="C143" s="1">
        <v>44806</v>
      </c>
      <c r="D143">
        <v>52.27</v>
      </c>
      <c r="E143">
        <v>52.74</v>
      </c>
      <c r="F143">
        <v>52.75</v>
      </c>
      <c r="H143" s="2">
        <f t="shared" si="4"/>
        <v>8.9917734838338426E-3</v>
      </c>
      <c r="I143" s="18">
        <f>H143*'Portfolio Details'!$D$6</f>
        <v>4.4958867419169217E-4</v>
      </c>
      <c r="J143" s="2">
        <f t="shared" si="3"/>
        <v>-8.7421944692238629E-3</v>
      </c>
      <c r="K143" s="18">
        <f>J143*'Portfolio Details'!$D$6</f>
        <v>-4.3710972346119317E-4</v>
      </c>
    </row>
    <row r="144" spans="2:11" x14ac:dyDescent="0.35">
      <c r="B144" t="s">
        <v>6</v>
      </c>
      <c r="C144" s="1">
        <v>44809</v>
      </c>
      <c r="D144">
        <v>52.74</v>
      </c>
      <c r="E144">
        <v>53.42</v>
      </c>
      <c r="F144">
        <v>53.22</v>
      </c>
      <c r="H144" s="2">
        <f t="shared" si="4"/>
        <v>1.2893439514599869E-2</v>
      </c>
      <c r="I144" s="18">
        <f>H144*'Portfolio Details'!$D$6</f>
        <v>6.4467197572999353E-4</v>
      </c>
      <c r="J144" s="2">
        <f t="shared" si="3"/>
        <v>-5.2787456445993031E-2</v>
      </c>
      <c r="K144" s="18">
        <f>J144*'Portfolio Details'!$D$6</f>
        <v>-2.6393728222996516E-3</v>
      </c>
    </row>
    <row r="145" spans="2:11" x14ac:dyDescent="0.35">
      <c r="B145" t="s">
        <v>6</v>
      </c>
      <c r="C145" s="1">
        <v>44810</v>
      </c>
      <c r="D145">
        <v>53.42</v>
      </c>
      <c r="E145">
        <v>53.66</v>
      </c>
      <c r="F145">
        <v>53.67</v>
      </c>
      <c r="H145" s="2">
        <f t="shared" si="4"/>
        <v>4.4926993635341361E-3</v>
      </c>
      <c r="I145" s="18">
        <f>H145*'Portfolio Details'!$D$6</f>
        <v>2.2463496817670681E-4</v>
      </c>
      <c r="J145" s="2">
        <f t="shared" si="3"/>
        <v>-9.8015530629853354E-2</v>
      </c>
      <c r="K145" s="18">
        <f>J145*'Portfolio Details'!$D$6</f>
        <v>-4.9007765314926684E-3</v>
      </c>
    </row>
    <row r="146" spans="2:11" x14ac:dyDescent="0.35">
      <c r="B146" t="s">
        <v>6</v>
      </c>
      <c r="C146" s="1">
        <v>44811</v>
      </c>
      <c r="D146">
        <v>53.66</v>
      </c>
      <c r="E146">
        <v>53.26</v>
      </c>
      <c r="F146">
        <v>52.92</v>
      </c>
      <c r="H146" s="2">
        <f t="shared" si="4"/>
        <v>-7.4543421543048494E-3</v>
      </c>
      <c r="I146" s="18">
        <f>H146*'Portfolio Details'!$D$6</f>
        <v>-3.7271710771524249E-4</v>
      </c>
      <c r="J146" s="2">
        <f t="shared" si="3"/>
        <v>-8.2623064880848807E-2</v>
      </c>
      <c r="K146" s="18">
        <f>J146*'Portfolio Details'!$D$6</f>
        <v>-4.1311532440424402E-3</v>
      </c>
    </row>
    <row r="147" spans="2:11" x14ac:dyDescent="0.35">
      <c r="B147" t="s">
        <v>6</v>
      </c>
      <c r="C147" s="1">
        <v>44812</v>
      </c>
      <c r="D147">
        <v>53.26</v>
      </c>
      <c r="E147">
        <v>54</v>
      </c>
      <c r="F147">
        <v>53.88</v>
      </c>
      <c r="H147" s="2">
        <f t="shared" si="4"/>
        <v>1.3894104393541218E-2</v>
      </c>
      <c r="I147" s="18">
        <f>H147*'Portfolio Details'!$D$6</f>
        <v>6.9470521967706094E-4</v>
      </c>
      <c r="J147" s="2">
        <f t="shared" si="3"/>
        <v>-7.2947793988398679E-2</v>
      </c>
      <c r="K147" s="18">
        <f>J147*'Portfolio Details'!$D$6</f>
        <v>-3.6473896994199343E-3</v>
      </c>
    </row>
    <row r="148" spans="2:11" x14ac:dyDescent="0.35">
      <c r="B148" t="s">
        <v>6</v>
      </c>
      <c r="C148" s="1">
        <v>44813</v>
      </c>
      <c r="D148">
        <v>54</v>
      </c>
      <c r="E148">
        <v>54.55</v>
      </c>
      <c r="F148">
        <v>54.5</v>
      </c>
      <c r="H148" s="2">
        <f t="shared" si="4"/>
        <v>1.0185185185185075E-2</v>
      </c>
      <c r="I148" s="18">
        <f>H148*'Portfolio Details'!$D$6</f>
        <v>5.0925925925925379E-4</v>
      </c>
      <c r="J148" s="2">
        <f t="shared" si="3"/>
        <v>-8.8016600380425358E-2</v>
      </c>
      <c r="K148" s="18">
        <f>J148*'Portfolio Details'!$D$6</f>
        <v>-4.4008300190212677E-3</v>
      </c>
    </row>
    <row r="149" spans="2:11" x14ac:dyDescent="0.35">
      <c r="B149" t="s">
        <v>6</v>
      </c>
      <c r="C149" s="1">
        <v>44816</v>
      </c>
      <c r="D149">
        <v>54.55</v>
      </c>
      <c r="E149">
        <v>55.53</v>
      </c>
      <c r="F149">
        <v>55.21</v>
      </c>
      <c r="H149" s="2">
        <f t="shared" si="4"/>
        <v>1.7965169569202688E-2</v>
      </c>
      <c r="I149" s="18">
        <f>H149*'Portfolio Details'!$D$6</f>
        <v>8.9825847846013445E-4</v>
      </c>
      <c r="J149" s="2">
        <f t="shared" si="3"/>
        <v>-6.8851316018825104E-2</v>
      </c>
      <c r="K149" s="18">
        <f>J149*'Portfolio Details'!$D$6</f>
        <v>-3.4425658009412555E-3</v>
      </c>
    </row>
    <row r="150" spans="2:11" x14ac:dyDescent="0.35">
      <c r="B150" t="s">
        <v>6</v>
      </c>
      <c r="C150" s="1">
        <v>44817</v>
      </c>
      <c r="D150">
        <v>55.53</v>
      </c>
      <c r="E150">
        <v>56.74</v>
      </c>
      <c r="F150">
        <v>56.46</v>
      </c>
      <c r="H150" s="2">
        <f t="shared" si="4"/>
        <v>2.1790023410769077E-2</v>
      </c>
      <c r="I150" s="18">
        <f>H150*'Portfolio Details'!$D$6</f>
        <v>1.0895011705384539E-3</v>
      </c>
      <c r="J150" s="2">
        <f t="shared" si="3"/>
        <v>-6.3962558502340006E-2</v>
      </c>
      <c r="K150" s="18">
        <f>J150*'Portfolio Details'!$D$6</f>
        <v>-3.1981279251170006E-3</v>
      </c>
    </row>
    <row r="151" spans="2:11" x14ac:dyDescent="0.35">
      <c r="B151" t="s">
        <v>6</v>
      </c>
      <c r="C151" s="1">
        <v>44818</v>
      </c>
      <c r="D151">
        <v>56.74</v>
      </c>
      <c r="E151">
        <v>56.19</v>
      </c>
      <c r="F151">
        <v>55.94</v>
      </c>
      <c r="H151" s="2">
        <f t="shared" si="4"/>
        <v>-9.6933380331336583E-3</v>
      </c>
      <c r="I151" s="18">
        <f>H151*'Portfolio Details'!$D$6</f>
        <v>-4.8466690165668294E-4</v>
      </c>
      <c r="J151" s="2">
        <f t="shared" si="3"/>
        <v>-6.5284441398217985E-2</v>
      </c>
      <c r="K151" s="18">
        <f>J151*'Portfolio Details'!$D$6</f>
        <v>-3.2642220699108993E-3</v>
      </c>
    </row>
    <row r="152" spans="2:11" x14ac:dyDescent="0.35">
      <c r="B152" t="s">
        <v>6</v>
      </c>
      <c r="C152" s="1">
        <v>44819</v>
      </c>
      <c r="D152">
        <v>56.19</v>
      </c>
      <c r="E152">
        <v>56.22</v>
      </c>
      <c r="F152">
        <v>56.15</v>
      </c>
      <c r="H152" s="2">
        <f t="shared" si="4"/>
        <v>5.3390282968490688E-4</v>
      </c>
      <c r="I152" s="18">
        <f>H152*'Portfolio Details'!$D$6</f>
        <v>2.6695141484245345E-5</v>
      </c>
      <c r="J152" s="2">
        <f t="shared" si="3"/>
        <v>-6.720246238030092E-2</v>
      </c>
      <c r="K152" s="18">
        <f>J152*'Portfolio Details'!$D$6</f>
        <v>-3.3601231190150461E-3</v>
      </c>
    </row>
    <row r="153" spans="2:11" x14ac:dyDescent="0.35">
      <c r="B153" t="s">
        <v>6</v>
      </c>
      <c r="C153" s="1">
        <v>44820</v>
      </c>
      <c r="D153">
        <v>56.22</v>
      </c>
      <c r="E153">
        <v>54.98</v>
      </c>
      <c r="F153">
        <v>55.22</v>
      </c>
      <c r="H153" s="2">
        <f t="shared" si="4"/>
        <v>-2.2056207755247303E-2</v>
      </c>
      <c r="I153" s="18">
        <f>H153*'Portfolio Details'!$D$6</f>
        <v>-1.1028103877623653E-3</v>
      </c>
      <c r="J153" s="2">
        <f t="shared" si="3"/>
        <v>-4.4562973158981389E-2</v>
      </c>
      <c r="K153" s="18">
        <f>J153*'Portfolio Details'!$D$6</f>
        <v>-2.2281486579490695E-3</v>
      </c>
    </row>
    <row r="154" spans="2:11" x14ac:dyDescent="0.35">
      <c r="B154" t="s">
        <v>6</v>
      </c>
      <c r="C154" s="1">
        <v>44823</v>
      </c>
      <c r="D154">
        <v>54.98</v>
      </c>
      <c r="E154">
        <v>55.91</v>
      </c>
      <c r="F154">
        <v>55.99</v>
      </c>
      <c r="H154" s="2">
        <f t="shared" si="4"/>
        <v>1.6915241906147793E-2</v>
      </c>
      <c r="I154" s="18">
        <f>H154*'Portfolio Details'!$D$6</f>
        <v>8.457620953073897E-4</v>
      </c>
      <c r="J154" s="2">
        <f t="shared" ref="J154:J217" si="5">(INDEX(E131:E1629,MATCH(EDATE(C131,1),C131:C1629,1))/E131)-1</f>
        <v>-4.6644702618345857E-2</v>
      </c>
      <c r="K154" s="18">
        <f>J154*'Portfolio Details'!$D$6</f>
        <v>-2.3322351309172928E-3</v>
      </c>
    </row>
    <row r="155" spans="2:11" x14ac:dyDescent="0.35">
      <c r="B155" t="s">
        <v>6</v>
      </c>
      <c r="C155" s="1">
        <v>44824</v>
      </c>
      <c r="D155">
        <v>55.91</v>
      </c>
      <c r="E155">
        <v>55.98</v>
      </c>
      <c r="F155">
        <v>56.15</v>
      </c>
      <c r="H155" s="2">
        <f t="shared" si="4"/>
        <v>1.2520121624037817E-3</v>
      </c>
      <c r="I155" s="18">
        <f>H155*'Portfolio Details'!$D$6</f>
        <v>6.2600608120189083E-5</v>
      </c>
      <c r="J155" s="2">
        <f t="shared" si="5"/>
        <v>-4.1492329149232954E-2</v>
      </c>
      <c r="K155" s="18">
        <f>J155*'Portfolio Details'!$D$6</f>
        <v>-2.0746164574616476E-3</v>
      </c>
    </row>
    <row r="156" spans="2:11" x14ac:dyDescent="0.35">
      <c r="B156" t="s">
        <v>6</v>
      </c>
      <c r="C156" s="1">
        <v>44825</v>
      </c>
      <c r="D156">
        <v>55.98</v>
      </c>
      <c r="E156">
        <v>56.39</v>
      </c>
      <c r="F156">
        <v>56.15</v>
      </c>
      <c r="H156" s="2">
        <f t="shared" si="4"/>
        <v>7.3240443015363255E-3</v>
      </c>
      <c r="I156" s="18">
        <f>H156*'Portfolio Details'!$D$6</f>
        <v>3.6620221507681632E-4</v>
      </c>
      <c r="J156" s="2">
        <f t="shared" si="5"/>
        <v>-3.3913196274819923E-2</v>
      </c>
      <c r="K156" s="18">
        <f>J156*'Portfolio Details'!$D$6</f>
        <v>-1.6956598137409962E-3</v>
      </c>
    </row>
    <row r="157" spans="2:11" x14ac:dyDescent="0.35">
      <c r="B157" t="s">
        <v>6</v>
      </c>
      <c r="C157" s="1">
        <v>44826</v>
      </c>
      <c r="D157">
        <v>56.39</v>
      </c>
      <c r="E157">
        <v>57.14</v>
      </c>
      <c r="F157">
        <v>56.73</v>
      </c>
      <c r="H157" s="2">
        <f t="shared" si="4"/>
        <v>1.3300230537329316E-2</v>
      </c>
      <c r="I157" s="18">
        <f>H157*'Portfolio Details'!$D$6</f>
        <v>6.6501152686646589E-4</v>
      </c>
      <c r="J157" s="2">
        <f t="shared" si="5"/>
        <v>4.3111190946649725E-3</v>
      </c>
      <c r="K157" s="18">
        <f>J157*'Portfolio Details'!$D$6</f>
        <v>2.1555595473324863E-4</v>
      </c>
    </row>
    <row r="158" spans="2:11" x14ac:dyDescent="0.35">
      <c r="B158" t="s">
        <v>6</v>
      </c>
      <c r="C158" s="1">
        <v>44827</v>
      </c>
      <c r="D158">
        <v>57.14</v>
      </c>
      <c r="E158">
        <v>56.54</v>
      </c>
      <c r="F158">
        <v>56.99</v>
      </c>
      <c r="H158" s="2">
        <f t="shared" si="4"/>
        <v>-1.0500525026251317E-2</v>
      </c>
      <c r="I158" s="18">
        <f>H158*'Portfolio Details'!$D$6</f>
        <v>-5.2502625131256586E-4</v>
      </c>
      <c r="J158" s="2">
        <f t="shared" si="5"/>
        <v>4.0611910398834494E-2</v>
      </c>
      <c r="K158" s="18">
        <f>J158*'Portfolio Details'!$D$6</f>
        <v>2.0305955199417247E-3</v>
      </c>
    </row>
    <row r="159" spans="2:11" x14ac:dyDescent="0.35">
      <c r="B159" t="s">
        <v>6</v>
      </c>
      <c r="C159" s="1">
        <v>44830</v>
      </c>
      <c r="D159">
        <v>56.54</v>
      </c>
      <c r="E159">
        <v>55.26</v>
      </c>
      <c r="F159">
        <v>55.09</v>
      </c>
      <c r="H159" s="2">
        <f t="shared" si="4"/>
        <v>-2.2638839759462348E-2</v>
      </c>
      <c r="I159" s="18">
        <f>H159*'Portfolio Details'!$D$6</f>
        <v>-1.1319419879731174E-3</v>
      </c>
      <c r="J159" s="2">
        <f t="shared" si="5"/>
        <v>2.5761973875181532E-2</v>
      </c>
      <c r="K159" s="18">
        <f>J159*'Portfolio Details'!$D$6</f>
        <v>1.2880986937590768E-3</v>
      </c>
    </row>
    <row r="160" spans="2:11" x14ac:dyDescent="0.35">
      <c r="B160" t="s">
        <v>6</v>
      </c>
      <c r="C160" s="1">
        <v>44831</v>
      </c>
      <c r="D160">
        <v>55.26</v>
      </c>
      <c r="E160">
        <v>55.04</v>
      </c>
      <c r="F160">
        <v>54.98</v>
      </c>
      <c r="H160" s="2">
        <f t="shared" si="4"/>
        <v>-3.981179876945351E-3</v>
      </c>
      <c r="I160" s="18">
        <f>H160*'Portfolio Details'!$D$6</f>
        <v>-1.9905899384726756E-4</v>
      </c>
      <c r="J160" s="2">
        <f t="shared" si="5"/>
        <v>2.242314647377941E-2</v>
      </c>
      <c r="K160" s="18">
        <f>J160*'Portfolio Details'!$D$6</f>
        <v>1.1211573236889706E-3</v>
      </c>
    </row>
    <row r="161" spans="2:11" x14ac:dyDescent="0.35">
      <c r="B161" t="s">
        <v>6</v>
      </c>
      <c r="C161" s="1">
        <v>44832</v>
      </c>
      <c r="D161">
        <v>55.04</v>
      </c>
      <c r="E161">
        <v>54.02</v>
      </c>
      <c r="F161">
        <v>54.18</v>
      </c>
      <c r="H161" s="2">
        <f t="shared" si="4"/>
        <v>-1.8531976744185941E-2</v>
      </c>
      <c r="I161" s="18">
        <f>H161*'Portfolio Details'!$D$6</f>
        <v>-9.2659883720929705E-4</v>
      </c>
      <c r="J161" s="2">
        <f t="shared" si="5"/>
        <v>1.2717177144904168E-2</v>
      </c>
      <c r="K161" s="18">
        <f>J161*'Portfolio Details'!$D$6</f>
        <v>6.3585885724520841E-4</v>
      </c>
    </row>
    <row r="162" spans="2:11" x14ac:dyDescent="0.35">
      <c r="B162" t="s">
        <v>6</v>
      </c>
      <c r="C162" s="1">
        <v>44833</v>
      </c>
      <c r="D162">
        <v>54.02</v>
      </c>
      <c r="E162">
        <v>55.43</v>
      </c>
      <c r="F162">
        <v>55.42</v>
      </c>
      <c r="H162" s="2">
        <f t="shared" si="4"/>
        <v>2.6101443909662958E-2</v>
      </c>
      <c r="I162" s="18">
        <f>H162*'Portfolio Details'!$D$6</f>
        <v>1.3050721954831479E-3</v>
      </c>
      <c r="J162" s="2">
        <f t="shared" si="5"/>
        <v>-5.3995680345573227E-3</v>
      </c>
      <c r="K162" s="18">
        <f>J162*'Portfolio Details'!$D$6</f>
        <v>-2.6997840172786612E-4</v>
      </c>
    </row>
    <row r="163" spans="2:11" x14ac:dyDescent="0.35">
      <c r="B163" t="s">
        <v>6</v>
      </c>
      <c r="C163" s="1">
        <v>44834</v>
      </c>
      <c r="D163">
        <v>55.43</v>
      </c>
      <c r="E163">
        <v>56.12</v>
      </c>
      <c r="F163">
        <v>55.96</v>
      </c>
      <c r="H163" s="2">
        <f t="shared" si="4"/>
        <v>1.2448132780082943E-2</v>
      </c>
      <c r="I163" s="18">
        <f>H163*'Portfolio Details'!$D$6</f>
        <v>6.2240663900414717E-4</v>
      </c>
      <c r="J163" s="2">
        <f t="shared" si="5"/>
        <v>1.949604561338969E-2</v>
      </c>
      <c r="K163" s="18">
        <f>J163*'Portfolio Details'!$D$6</f>
        <v>9.7480228066948449E-4</v>
      </c>
    </row>
    <row r="164" spans="2:11" x14ac:dyDescent="0.35">
      <c r="B164" t="s">
        <v>6</v>
      </c>
      <c r="C164" s="1">
        <v>44837</v>
      </c>
      <c r="D164">
        <v>56.12</v>
      </c>
      <c r="E164">
        <v>56.88</v>
      </c>
      <c r="F164">
        <v>56.82</v>
      </c>
      <c r="H164" s="2">
        <f t="shared" si="4"/>
        <v>1.3542409123307397E-2</v>
      </c>
      <c r="I164" s="18">
        <f>H164*'Portfolio Details'!$D$6</f>
        <v>6.7712045616536993E-4</v>
      </c>
      <c r="J164" s="2">
        <f t="shared" si="5"/>
        <v>3.2376747608535705E-2</v>
      </c>
      <c r="K164" s="18">
        <f>J164*'Portfolio Details'!$D$6</f>
        <v>1.6188373804267853E-3</v>
      </c>
    </row>
    <row r="165" spans="2:11" x14ac:dyDescent="0.35">
      <c r="B165" t="s">
        <v>6</v>
      </c>
      <c r="C165" s="1">
        <v>44838</v>
      </c>
      <c r="D165">
        <v>56.88</v>
      </c>
      <c r="E165">
        <v>60.22</v>
      </c>
      <c r="F165">
        <v>60.2</v>
      </c>
      <c r="H165" s="2">
        <f t="shared" si="4"/>
        <v>5.8720112517580914E-2</v>
      </c>
      <c r="I165" s="18">
        <f>H165*'Portfolio Details'!$D$6</f>
        <v>2.9360056258790459E-3</v>
      </c>
      <c r="J165" s="2">
        <f t="shared" si="5"/>
        <v>7.3656016835660809E-2</v>
      </c>
      <c r="K165" s="18">
        <f>J165*'Portfolio Details'!$D$6</f>
        <v>3.6828008417830408E-3</v>
      </c>
    </row>
    <row r="166" spans="2:11" x14ac:dyDescent="0.35">
      <c r="B166" t="s">
        <v>6</v>
      </c>
      <c r="C166" s="1">
        <v>44840</v>
      </c>
      <c r="D166">
        <v>60.22</v>
      </c>
      <c r="E166">
        <v>59.83</v>
      </c>
      <c r="F166">
        <v>59.98</v>
      </c>
      <c r="H166" s="2">
        <f t="shared" si="4"/>
        <v>-6.4762537363002304E-3</v>
      </c>
      <c r="I166" s="18">
        <f>H166*'Portfolio Details'!$D$6</f>
        <v>-3.2381268681501153E-4</v>
      </c>
      <c r="J166" s="2">
        <f t="shared" si="5"/>
        <v>6.40879787637465E-2</v>
      </c>
      <c r="K166" s="18">
        <f>J166*'Portfolio Details'!$D$6</f>
        <v>3.2043989381873254E-3</v>
      </c>
    </row>
    <row r="167" spans="2:11" x14ac:dyDescent="0.35">
      <c r="B167" t="s">
        <v>6</v>
      </c>
      <c r="C167" s="1">
        <v>44841</v>
      </c>
      <c r="D167">
        <v>59.83</v>
      </c>
      <c r="E167">
        <v>60.49</v>
      </c>
      <c r="F167">
        <v>60.45</v>
      </c>
      <c r="H167" s="2">
        <f t="shared" si="4"/>
        <v>1.1031255223132197E-2</v>
      </c>
      <c r="I167" s="18">
        <f>H167*'Portfolio Details'!$D$6</f>
        <v>5.5156276115660987E-4</v>
      </c>
      <c r="J167" s="2">
        <f t="shared" si="5"/>
        <v>0.12729314863347052</v>
      </c>
      <c r="K167" s="18">
        <f>J167*'Portfolio Details'!$D$6</f>
        <v>6.364657431673526E-3</v>
      </c>
    </row>
    <row r="168" spans="2:11" x14ac:dyDescent="0.35">
      <c r="B168" t="s">
        <v>6</v>
      </c>
      <c r="C168" s="1">
        <v>44844</v>
      </c>
      <c r="D168">
        <v>60.49</v>
      </c>
      <c r="E168">
        <v>58.25</v>
      </c>
      <c r="F168">
        <v>58.39</v>
      </c>
      <c r="H168" s="2">
        <f t="shared" si="4"/>
        <v>-3.7030914200694376E-2</v>
      </c>
      <c r="I168" s="18">
        <f>H168*'Portfolio Details'!$D$6</f>
        <v>-1.851545710034719E-3</v>
      </c>
      <c r="J168" s="2">
        <f t="shared" si="5"/>
        <v>0.11498322773015279</v>
      </c>
      <c r="K168" s="18">
        <f>J168*'Portfolio Details'!$D$6</f>
        <v>5.7491613865076402E-3</v>
      </c>
    </row>
    <row r="169" spans="2:11" x14ac:dyDescent="0.35">
      <c r="B169" t="s">
        <v>6</v>
      </c>
      <c r="C169" s="1">
        <v>44845</v>
      </c>
      <c r="D169">
        <v>58.25</v>
      </c>
      <c r="E169">
        <v>57.22</v>
      </c>
      <c r="F169">
        <v>57.5</v>
      </c>
      <c r="H169" s="2">
        <f t="shared" si="4"/>
        <v>-1.7682403433476379E-2</v>
      </c>
      <c r="I169" s="18">
        <f>H169*'Portfolio Details'!$D$6</f>
        <v>-8.84120171673819E-4</v>
      </c>
      <c r="J169" s="2">
        <f t="shared" si="5"/>
        <v>0.13574915508824636</v>
      </c>
      <c r="K169" s="18">
        <f>J169*'Portfolio Details'!$D$6</f>
        <v>6.7874577544123184E-3</v>
      </c>
    </row>
    <row r="170" spans="2:11" x14ac:dyDescent="0.35">
      <c r="B170" t="s">
        <v>6</v>
      </c>
      <c r="C170" s="1">
        <v>44846</v>
      </c>
      <c r="D170">
        <v>57.22</v>
      </c>
      <c r="E170">
        <v>57.15</v>
      </c>
      <c r="F170">
        <v>57.01</v>
      </c>
      <c r="H170" s="2">
        <f t="shared" si="4"/>
        <v>-1.2233484795526328E-3</v>
      </c>
      <c r="I170" s="18">
        <f>H170*'Portfolio Details'!$D$6</f>
        <v>-6.1167423977631641E-5</v>
      </c>
      <c r="J170" s="2">
        <f t="shared" si="5"/>
        <v>0.12018518518518517</v>
      </c>
      <c r="K170" s="18">
        <f>J170*'Portfolio Details'!$D$6</f>
        <v>6.0092592592592593E-3</v>
      </c>
    </row>
    <row r="171" spans="2:11" x14ac:dyDescent="0.35">
      <c r="B171" t="s">
        <v>6</v>
      </c>
      <c r="C171" s="1">
        <v>44847</v>
      </c>
      <c r="D171">
        <v>57.15</v>
      </c>
      <c r="E171">
        <v>56.88</v>
      </c>
      <c r="F171">
        <v>56.71</v>
      </c>
      <c r="H171" s="2">
        <f t="shared" si="4"/>
        <v>-4.7244094488188004E-3</v>
      </c>
      <c r="I171" s="18">
        <f>H171*'Portfolio Details'!$D$6</f>
        <v>-2.3622047244094003E-4</v>
      </c>
      <c r="J171" s="2">
        <f t="shared" si="5"/>
        <v>0.10889092575618697</v>
      </c>
      <c r="K171" s="18">
        <f>J171*'Portfolio Details'!$D$6</f>
        <v>5.444546287809349E-3</v>
      </c>
    </row>
    <row r="172" spans="2:11" x14ac:dyDescent="0.35">
      <c r="B172" t="s">
        <v>6</v>
      </c>
      <c r="C172" s="1">
        <v>44848</v>
      </c>
      <c r="D172">
        <v>56.88</v>
      </c>
      <c r="E172">
        <v>55.82</v>
      </c>
      <c r="F172">
        <v>56.29</v>
      </c>
      <c r="H172" s="2">
        <f t="shared" si="4"/>
        <v>-1.8635724331926951E-2</v>
      </c>
      <c r="I172" s="18">
        <f>H172*'Portfolio Details'!$D$6</f>
        <v>-9.3178621659634761E-4</v>
      </c>
      <c r="J172" s="2">
        <f t="shared" si="5"/>
        <v>2.917341977309551E-2</v>
      </c>
      <c r="K172" s="18">
        <f>J172*'Portfolio Details'!$D$6</f>
        <v>1.4586709886547757E-3</v>
      </c>
    </row>
    <row r="173" spans="2:11" x14ac:dyDescent="0.35">
      <c r="B173" t="s">
        <v>6</v>
      </c>
      <c r="C173" s="1">
        <v>44851</v>
      </c>
      <c r="D173">
        <v>55.82</v>
      </c>
      <c r="E173">
        <v>55.52</v>
      </c>
      <c r="F173">
        <v>55.31</v>
      </c>
      <c r="H173" s="2">
        <f t="shared" si="4"/>
        <v>-5.3744177714080132E-3</v>
      </c>
      <c r="I173" s="18">
        <f>H173*'Portfolio Details'!$D$6</f>
        <v>-2.6872088857040065E-4</v>
      </c>
      <c r="J173" s="2">
        <f t="shared" si="5"/>
        <v>2.467395135706818E-3</v>
      </c>
      <c r="K173" s="18">
        <f>J173*'Portfolio Details'!$D$6</f>
        <v>1.233697567853409E-4</v>
      </c>
    </row>
    <row r="174" spans="2:11" x14ac:dyDescent="0.35">
      <c r="B174" t="s">
        <v>6</v>
      </c>
      <c r="C174" s="1">
        <v>44852</v>
      </c>
      <c r="D174">
        <v>55.52</v>
      </c>
      <c r="E174">
        <v>55.86</v>
      </c>
      <c r="F174">
        <v>56</v>
      </c>
      <c r="H174" s="2">
        <f t="shared" si="4"/>
        <v>6.1239193083573173E-3</v>
      </c>
      <c r="I174" s="18">
        <f>H174*'Portfolio Details'!$D$6</f>
        <v>3.0619596541786587E-4</v>
      </c>
      <c r="J174" s="2">
        <f t="shared" si="5"/>
        <v>-6.5848015661149617E-3</v>
      </c>
      <c r="K174" s="18">
        <f>J174*'Portfolio Details'!$D$6</f>
        <v>-3.2924007830574813E-4</v>
      </c>
    </row>
    <row r="175" spans="2:11" x14ac:dyDescent="0.35">
      <c r="B175" t="s">
        <v>6</v>
      </c>
      <c r="C175" s="1">
        <v>44853</v>
      </c>
      <c r="D175">
        <v>55.86</v>
      </c>
      <c r="E175">
        <v>55.71</v>
      </c>
      <c r="F175">
        <v>55.72</v>
      </c>
      <c r="H175" s="2">
        <f t="shared" si="4"/>
        <v>-2.6852846401718145E-3</v>
      </c>
      <c r="I175" s="18">
        <f>H175*'Portfolio Details'!$D$6</f>
        <v>-1.3426423200859074E-4</v>
      </c>
      <c r="J175" s="2">
        <f t="shared" si="5"/>
        <v>-7.1149057274990657E-3</v>
      </c>
      <c r="K175" s="18">
        <f>J175*'Portfolio Details'!$D$6</f>
        <v>-3.557452863749533E-4</v>
      </c>
    </row>
    <row r="176" spans="2:11" x14ac:dyDescent="0.35">
      <c r="B176" t="s">
        <v>6</v>
      </c>
      <c r="C176" s="1">
        <v>44854</v>
      </c>
      <c r="D176">
        <v>55.71</v>
      </c>
      <c r="E176">
        <v>55.81</v>
      </c>
      <c r="F176">
        <v>55.6</v>
      </c>
      <c r="H176" s="2">
        <f t="shared" si="4"/>
        <v>1.7950098725543207E-3</v>
      </c>
      <c r="I176" s="18">
        <f>H176*'Portfolio Details'!$D$6</f>
        <v>8.9750493627716041E-5</v>
      </c>
      <c r="J176" s="2">
        <f t="shared" si="5"/>
        <v>1.5278283012004401E-2</v>
      </c>
      <c r="K176" s="18">
        <f>J176*'Portfolio Details'!$D$6</f>
        <v>7.639141506002201E-4</v>
      </c>
    </row>
    <row r="177" spans="2:11" x14ac:dyDescent="0.35">
      <c r="B177" t="s">
        <v>6</v>
      </c>
      <c r="C177" s="1">
        <v>44855</v>
      </c>
      <c r="D177">
        <v>55.81</v>
      </c>
      <c r="E177">
        <v>55.35</v>
      </c>
      <c r="F177">
        <v>55.61</v>
      </c>
      <c r="H177" s="2">
        <f t="shared" si="4"/>
        <v>-8.2422504927432971E-3</v>
      </c>
      <c r="I177" s="18">
        <f>H177*'Portfolio Details'!$D$6</f>
        <v>-4.1211252463716489E-4</v>
      </c>
      <c r="J177" s="2">
        <f t="shared" si="5"/>
        <v>-3.5771776068681538E-3</v>
      </c>
      <c r="K177" s="18">
        <f>J177*'Portfolio Details'!$D$6</f>
        <v>-1.7885888034340771E-4</v>
      </c>
    </row>
    <row r="178" spans="2:11" x14ac:dyDescent="0.35">
      <c r="B178" t="s">
        <v>6</v>
      </c>
      <c r="C178" s="1">
        <v>44858</v>
      </c>
      <c r="D178">
        <v>55.35</v>
      </c>
      <c r="E178">
        <v>56.93</v>
      </c>
      <c r="F178">
        <v>56.94</v>
      </c>
      <c r="H178" s="2">
        <f t="shared" si="4"/>
        <v>2.8545618789521221E-2</v>
      </c>
      <c r="I178" s="18">
        <f>H178*'Portfolio Details'!$D$6</f>
        <v>1.4272809394760611E-3</v>
      </c>
      <c r="J178" s="2">
        <f t="shared" si="5"/>
        <v>-3.0367988567344684E-3</v>
      </c>
      <c r="K178" s="18">
        <f>J178*'Portfolio Details'!$D$6</f>
        <v>-1.5183994283672343E-4</v>
      </c>
    </row>
    <row r="179" spans="2:11" x14ac:dyDescent="0.35">
      <c r="B179" t="s">
        <v>6</v>
      </c>
      <c r="C179" s="1">
        <v>44859</v>
      </c>
      <c r="D179">
        <v>56.93</v>
      </c>
      <c r="E179">
        <v>56.52</v>
      </c>
      <c r="F179">
        <v>56.95</v>
      </c>
      <c r="H179" s="2">
        <f t="shared" si="4"/>
        <v>-7.2018268048480438E-3</v>
      </c>
      <c r="I179" s="18">
        <f>H179*'Portfolio Details'!$D$6</f>
        <v>-3.6009134024240222E-4</v>
      </c>
      <c r="J179" s="2">
        <f t="shared" si="5"/>
        <v>-1.8442986345096668E-2</v>
      </c>
      <c r="K179" s="18">
        <f>J179*'Portfolio Details'!$D$6</f>
        <v>-9.2214931725483344E-4</v>
      </c>
    </row>
    <row r="180" spans="2:11" x14ac:dyDescent="0.35">
      <c r="B180" t="s">
        <v>6</v>
      </c>
      <c r="C180" s="1">
        <v>44861</v>
      </c>
      <c r="D180">
        <v>56.52</v>
      </c>
      <c r="E180">
        <v>57.37</v>
      </c>
      <c r="F180">
        <v>57.46</v>
      </c>
      <c r="H180" s="2">
        <f t="shared" si="4"/>
        <v>1.5038924274592969E-2</v>
      </c>
      <c r="I180" s="18">
        <f>H180*'Portfolio Details'!$D$6</f>
        <v>7.5194621372964843E-4</v>
      </c>
      <c r="J180" s="2">
        <f t="shared" si="5"/>
        <v>-3.132656632831643E-2</v>
      </c>
      <c r="K180" s="18">
        <f>J180*'Portfolio Details'!$D$6</f>
        <v>-1.5663283164158216E-3</v>
      </c>
    </row>
    <row r="181" spans="2:11" x14ac:dyDescent="0.35">
      <c r="B181" t="s">
        <v>6</v>
      </c>
      <c r="C181" s="1">
        <v>44862</v>
      </c>
      <c r="D181">
        <v>57.37</v>
      </c>
      <c r="E181">
        <v>57.21</v>
      </c>
      <c r="F181">
        <v>57.48</v>
      </c>
      <c r="H181" s="2">
        <f t="shared" si="4"/>
        <v>-2.788914066585213E-3</v>
      </c>
      <c r="I181" s="18">
        <f>H181*'Portfolio Details'!$D$6</f>
        <v>-1.3944570332926067E-4</v>
      </c>
      <c r="J181" s="2">
        <f t="shared" si="5"/>
        <v>-2.1047046338875108E-2</v>
      </c>
      <c r="K181" s="18">
        <f>J181*'Portfolio Details'!$D$6</f>
        <v>-1.0523523169437554E-3</v>
      </c>
    </row>
    <row r="182" spans="2:11" x14ac:dyDescent="0.35">
      <c r="B182" t="s">
        <v>6</v>
      </c>
      <c r="C182" s="1">
        <v>44865</v>
      </c>
      <c r="D182">
        <v>57.21</v>
      </c>
      <c r="E182">
        <v>57.11</v>
      </c>
      <c r="F182">
        <v>57.01</v>
      </c>
      <c r="H182" s="2">
        <f t="shared" si="4"/>
        <v>-1.7479461632582405E-3</v>
      </c>
      <c r="I182" s="18">
        <f>H182*'Portfolio Details'!$D$6</f>
        <v>-8.7397308162912035E-5</v>
      </c>
      <c r="J182" s="2">
        <f t="shared" si="5"/>
        <v>2.2801302931596101E-2</v>
      </c>
      <c r="K182" s="18">
        <f>J182*'Portfolio Details'!$D$6</f>
        <v>1.1400651465798052E-3</v>
      </c>
    </row>
    <row r="183" spans="2:11" x14ac:dyDescent="0.35">
      <c r="B183" t="s">
        <v>6</v>
      </c>
      <c r="C183" s="1">
        <v>44866</v>
      </c>
      <c r="D183">
        <v>57.11</v>
      </c>
      <c r="E183">
        <v>58.42</v>
      </c>
      <c r="F183">
        <v>58.07</v>
      </c>
      <c r="H183" s="2">
        <f t="shared" si="4"/>
        <v>2.2938189458938885E-2</v>
      </c>
      <c r="I183" s="18">
        <f>H183*'Portfolio Details'!$D$6</f>
        <v>1.1469094729469442E-3</v>
      </c>
      <c r="J183" s="2">
        <f t="shared" si="5"/>
        <v>4.2332848837209225E-2</v>
      </c>
      <c r="K183" s="18">
        <f>J183*'Portfolio Details'!$D$6</f>
        <v>2.1166424418604612E-3</v>
      </c>
    </row>
    <row r="184" spans="2:11" x14ac:dyDescent="0.35">
      <c r="B184" t="s">
        <v>6</v>
      </c>
      <c r="C184" s="1">
        <v>44867</v>
      </c>
      <c r="D184">
        <v>58.42</v>
      </c>
      <c r="E184">
        <v>58.37</v>
      </c>
      <c r="F184">
        <v>58.41</v>
      </c>
      <c r="H184" s="2">
        <f t="shared" si="4"/>
        <v>-8.5587127695996301E-4</v>
      </c>
      <c r="I184" s="18">
        <f>H184*'Portfolio Details'!$D$6</f>
        <v>-4.2793563847998153E-5</v>
      </c>
      <c r="J184" s="2">
        <f t="shared" si="5"/>
        <v>5.9052202887819316E-2</v>
      </c>
      <c r="K184" s="18">
        <f>J184*'Portfolio Details'!$D$6</f>
        <v>2.9526101443909658E-3</v>
      </c>
    </row>
    <row r="185" spans="2:11" x14ac:dyDescent="0.35">
      <c r="B185" t="s">
        <v>6</v>
      </c>
      <c r="C185" s="1">
        <v>44868</v>
      </c>
      <c r="D185">
        <v>58.37</v>
      </c>
      <c r="E185">
        <v>56.98</v>
      </c>
      <c r="F185">
        <v>57.35</v>
      </c>
      <c r="H185" s="2">
        <f t="shared" si="4"/>
        <v>-2.3813602878190898E-2</v>
      </c>
      <c r="I185" s="18">
        <f>H185*'Portfolio Details'!$D$6</f>
        <v>-1.190680143909545E-3</v>
      </c>
      <c r="J185" s="2">
        <f t="shared" si="5"/>
        <v>3.2112574418185158E-2</v>
      </c>
      <c r="K185" s="18">
        <f>J185*'Portfolio Details'!$D$6</f>
        <v>1.6056287209092581E-3</v>
      </c>
    </row>
    <row r="186" spans="2:11" x14ac:dyDescent="0.35">
      <c r="B186" t="s">
        <v>6</v>
      </c>
      <c r="C186" s="1">
        <v>44869</v>
      </c>
      <c r="D186">
        <v>56.98</v>
      </c>
      <c r="E186">
        <v>58.32</v>
      </c>
      <c r="F186">
        <v>58.18</v>
      </c>
      <c r="H186" s="2">
        <f t="shared" si="4"/>
        <v>2.3517023517023672E-2</v>
      </c>
      <c r="I186" s="18">
        <f>H186*'Portfolio Details'!$D$6</f>
        <v>1.1758511758511838E-3</v>
      </c>
      <c r="J186" s="2">
        <f t="shared" si="5"/>
        <v>1.9422665716322118E-2</v>
      </c>
      <c r="K186" s="18">
        <f>J186*'Portfolio Details'!$D$6</f>
        <v>9.7113328581610592E-4</v>
      </c>
    </row>
    <row r="187" spans="2:11" x14ac:dyDescent="0.35">
      <c r="B187" t="s">
        <v>6</v>
      </c>
      <c r="C187" s="1">
        <v>44872</v>
      </c>
      <c r="D187">
        <v>58.32</v>
      </c>
      <c r="E187">
        <v>59.97</v>
      </c>
      <c r="F187">
        <v>59.64</v>
      </c>
      <c r="H187" s="2">
        <f t="shared" si="4"/>
        <v>2.8292181069958788E-2</v>
      </c>
      <c r="I187" s="18">
        <f>H187*'Portfolio Details'!$D$6</f>
        <v>1.4146090534979394E-3</v>
      </c>
      <c r="J187" s="2">
        <f t="shared" si="5"/>
        <v>1.7580872011251358E-3</v>
      </c>
      <c r="K187" s="18">
        <f>J187*'Portfolio Details'!$D$6</f>
        <v>8.79043600562568E-5</v>
      </c>
    </row>
    <row r="188" spans="2:11" x14ac:dyDescent="0.35">
      <c r="B188" t="s">
        <v>6</v>
      </c>
      <c r="C188" s="1">
        <v>44874</v>
      </c>
      <c r="D188">
        <v>59.97</v>
      </c>
      <c r="E188">
        <v>60.73</v>
      </c>
      <c r="F188">
        <v>60.89</v>
      </c>
      <c r="H188" s="2">
        <f t="shared" si="4"/>
        <v>1.2673003168250707E-2</v>
      </c>
      <c r="I188" s="18">
        <f>H188*'Portfolio Details'!$D$6</f>
        <v>6.336501584125354E-4</v>
      </c>
      <c r="J188" s="2">
        <f t="shared" si="5"/>
        <v>-3.1550979740949781E-2</v>
      </c>
      <c r="K188" s="18">
        <f>J188*'Portfolio Details'!$D$6</f>
        <v>-1.5775489870474891E-3</v>
      </c>
    </row>
    <row r="189" spans="2:11" x14ac:dyDescent="0.35">
      <c r="B189" t="s">
        <v>6</v>
      </c>
      <c r="C189" s="1">
        <v>44875</v>
      </c>
      <c r="D189">
        <v>60.73</v>
      </c>
      <c r="E189">
        <v>60.56</v>
      </c>
      <c r="F189">
        <v>60.51</v>
      </c>
      <c r="H189" s="2">
        <f t="shared" si="4"/>
        <v>-2.7992754816399401E-3</v>
      </c>
      <c r="I189" s="18">
        <f>H189*'Portfolio Details'!$D$6</f>
        <v>-1.3996377408199702E-4</v>
      </c>
      <c r="J189" s="2">
        <f t="shared" si="5"/>
        <v>-2.5238174828681181E-2</v>
      </c>
      <c r="K189" s="18">
        <f>J189*'Portfolio Details'!$D$6</f>
        <v>-1.2619087414340591E-3</v>
      </c>
    </row>
    <row r="190" spans="2:11" x14ac:dyDescent="0.35">
      <c r="B190" t="s">
        <v>6</v>
      </c>
      <c r="C190" s="1">
        <v>44876</v>
      </c>
      <c r="D190">
        <v>60.56</v>
      </c>
      <c r="E190">
        <v>61.58</v>
      </c>
      <c r="F190">
        <v>61.56</v>
      </c>
      <c r="H190" s="2">
        <f t="shared" si="4"/>
        <v>1.6842800528401591E-2</v>
      </c>
      <c r="I190" s="18">
        <f>H190*'Portfolio Details'!$D$6</f>
        <v>8.4214002642007957E-4</v>
      </c>
      <c r="J190" s="2">
        <f t="shared" si="5"/>
        <v>-8.5964622251611944E-3</v>
      </c>
      <c r="K190" s="18">
        <f>J190*'Portfolio Details'!$D$6</f>
        <v>-4.2982311125805975E-4</v>
      </c>
    </row>
    <row r="191" spans="2:11" x14ac:dyDescent="0.35">
      <c r="B191" t="s">
        <v>6</v>
      </c>
      <c r="C191" s="1">
        <v>44879</v>
      </c>
      <c r="D191">
        <v>61.58</v>
      </c>
      <c r="E191">
        <v>61.15</v>
      </c>
      <c r="F191">
        <v>61.18</v>
      </c>
      <c r="H191" s="2">
        <f t="shared" si="4"/>
        <v>-6.9827866190321775E-3</v>
      </c>
      <c r="I191" s="18">
        <f>H191*'Portfolio Details'!$D$6</f>
        <v>-3.4913933095160888E-4</v>
      </c>
      <c r="J191" s="2">
        <f t="shared" si="5"/>
        <v>3.9656652360515077E-2</v>
      </c>
      <c r="K191" s="18">
        <f>J191*'Portfolio Details'!$D$6</f>
        <v>1.9828326180257537E-3</v>
      </c>
    </row>
    <row r="192" spans="2:11" x14ac:dyDescent="0.35">
      <c r="B192" t="s">
        <v>6</v>
      </c>
      <c r="C192" s="1">
        <v>44880</v>
      </c>
      <c r="D192">
        <v>61.15</v>
      </c>
      <c r="E192">
        <v>61.78</v>
      </c>
      <c r="F192">
        <v>61.86</v>
      </c>
      <c r="H192" s="2">
        <f t="shared" si="4"/>
        <v>1.0302534750613379E-2</v>
      </c>
      <c r="I192" s="18">
        <f>H192*'Portfolio Details'!$D$6</f>
        <v>5.15126737530669E-4</v>
      </c>
      <c r="J192" s="2">
        <f t="shared" si="5"/>
        <v>7.6197133869276401E-2</v>
      </c>
      <c r="K192" s="18">
        <f>J192*'Portfolio Details'!$D$6</f>
        <v>3.8098566934638201E-3</v>
      </c>
    </row>
    <row r="193" spans="2:11" x14ac:dyDescent="0.35">
      <c r="B193" t="s">
        <v>6</v>
      </c>
      <c r="C193" s="1">
        <v>44881</v>
      </c>
      <c r="D193">
        <v>61.78</v>
      </c>
      <c r="E193">
        <v>61.56</v>
      </c>
      <c r="F193">
        <v>61.36</v>
      </c>
      <c r="H193" s="2">
        <f t="shared" si="4"/>
        <v>-3.5610229847846675E-3</v>
      </c>
      <c r="I193" s="18">
        <f>H193*'Portfolio Details'!$D$6</f>
        <v>-1.7805114923923339E-4</v>
      </c>
      <c r="J193" s="2">
        <f t="shared" si="5"/>
        <v>7.7515310586176778E-2</v>
      </c>
      <c r="K193" s="18">
        <f>J193*'Portfolio Details'!$D$6</f>
        <v>3.8757655293088391E-3</v>
      </c>
    </row>
    <row r="194" spans="2:11" x14ac:dyDescent="0.35">
      <c r="B194" t="s">
        <v>6</v>
      </c>
      <c r="C194" s="1">
        <v>44882</v>
      </c>
      <c r="D194">
        <v>61.56</v>
      </c>
      <c r="E194">
        <v>60.58</v>
      </c>
      <c r="F194">
        <v>60.69</v>
      </c>
      <c r="H194" s="2">
        <f t="shared" si="4"/>
        <v>-1.5919428200130037E-2</v>
      </c>
      <c r="I194" s="18">
        <f>H194*'Portfolio Details'!$D$6</f>
        <v>-7.9597141000650187E-4</v>
      </c>
      <c r="J194" s="2">
        <f t="shared" si="5"/>
        <v>8.2630098452883161E-2</v>
      </c>
      <c r="K194" s="18">
        <f>J194*'Portfolio Details'!$D$6</f>
        <v>4.1315049226441584E-3</v>
      </c>
    </row>
    <row r="195" spans="2:11" x14ac:dyDescent="0.35">
      <c r="B195" t="s">
        <v>6</v>
      </c>
      <c r="C195" s="1">
        <v>44883</v>
      </c>
      <c r="D195">
        <v>60.58</v>
      </c>
      <c r="E195">
        <v>60.82</v>
      </c>
      <c r="F195">
        <v>60.75</v>
      </c>
      <c r="H195" s="2">
        <f t="shared" ref="H195:H258" si="6">E195/D195-1</f>
        <v>3.961703532519012E-3</v>
      </c>
      <c r="I195" s="18">
        <f>H195*'Portfolio Details'!$D$6</f>
        <v>1.980851766259506E-4</v>
      </c>
      <c r="J195" s="2">
        <f t="shared" si="5"/>
        <v>9.5485489072017149E-2</v>
      </c>
      <c r="K195" s="18">
        <f>J195*'Portfolio Details'!$D$6</f>
        <v>4.7742744536008576E-3</v>
      </c>
    </row>
    <row r="196" spans="2:11" x14ac:dyDescent="0.35">
      <c r="B196" t="s">
        <v>6</v>
      </c>
      <c r="C196" s="1">
        <v>44886</v>
      </c>
      <c r="D196">
        <v>60.82</v>
      </c>
      <c r="E196">
        <v>59.93</v>
      </c>
      <c r="F196">
        <v>60.07</v>
      </c>
      <c r="H196" s="2">
        <f t="shared" si="6"/>
        <v>-1.4633344294639916E-2</v>
      </c>
      <c r="I196" s="18">
        <f>H196*'Portfolio Details'!$D$6</f>
        <v>-7.3166721473199583E-4</v>
      </c>
      <c r="J196" s="2">
        <f t="shared" si="5"/>
        <v>9.1138328530259383E-2</v>
      </c>
      <c r="K196" s="18">
        <f>J196*'Portfolio Details'!$D$6</f>
        <v>4.5569164265129693E-3</v>
      </c>
    </row>
    <row r="197" spans="2:11" x14ac:dyDescent="0.35">
      <c r="B197" t="s">
        <v>6</v>
      </c>
      <c r="C197" s="1">
        <v>44887</v>
      </c>
      <c r="D197">
        <v>59.93</v>
      </c>
      <c r="E197">
        <v>60.81</v>
      </c>
      <c r="F197">
        <v>60.74</v>
      </c>
      <c r="H197" s="2">
        <f t="shared" si="6"/>
        <v>1.4683797764058149E-2</v>
      </c>
      <c r="I197" s="18">
        <f>H197*'Portfolio Details'!$D$6</f>
        <v>7.3418988820290749E-4</v>
      </c>
      <c r="J197" s="2">
        <f t="shared" si="5"/>
        <v>8.87934121016829E-2</v>
      </c>
      <c r="K197" s="18">
        <f>J197*'Portfolio Details'!$D$6</f>
        <v>4.4396706050841448E-3</v>
      </c>
    </row>
    <row r="198" spans="2:11" x14ac:dyDescent="0.35">
      <c r="B198" t="s">
        <v>6</v>
      </c>
      <c r="C198" s="1">
        <v>44888</v>
      </c>
      <c r="D198">
        <v>60.81</v>
      </c>
      <c r="E198">
        <v>60.77</v>
      </c>
      <c r="F198">
        <v>60.76</v>
      </c>
      <c r="H198" s="2">
        <f t="shared" si="6"/>
        <v>-6.5778654826509353E-4</v>
      </c>
      <c r="I198" s="18">
        <f>H198*'Portfolio Details'!$D$6</f>
        <v>-3.2889327413254681E-5</v>
      </c>
      <c r="J198" s="2">
        <f t="shared" si="5"/>
        <v>9.1725004487524631E-2</v>
      </c>
      <c r="K198" s="18">
        <f>J198*'Portfolio Details'!$D$6</f>
        <v>4.5862502243762321E-3</v>
      </c>
    </row>
    <row r="199" spans="2:11" x14ac:dyDescent="0.35">
      <c r="B199" t="s">
        <v>6</v>
      </c>
      <c r="C199" s="1">
        <v>44889</v>
      </c>
      <c r="D199">
        <v>60.77</v>
      </c>
      <c r="E199">
        <v>61.46</v>
      </c>
      <c r="F199">
        <v>61.51</v>
      </c>
      <c r="H199" s="2">
        <f t="shared" si="6"/>
        <v>1.1354286654599255E-2</v>
      </c>
      <c r="I199" s="18">
        <f>H199*'Portfolio Details'!$D$6</f>
        <v>5.6771433272996281E-4</v>
      </c>
      <c r="J199" s="2">
        <f t="shared" si="5"/>
        <v>8.976885862748607E-2</v>
      </c>
      <c r="K199" s="18">
        <f>J199*'Portfolio Details'!$D$6</f>
        <v>4.4884429313743037E-3</v>
      </c>
    </row>
    <row r="200" spans="2:11" x14ac:dyDescent="0.35">
      <c r="B200" t="s">
        <v>6</v>
      </c>
      <c r="C200" s="1">
        <v>44890</v>
      </c>
      <c r="D200">
        <v>61.46</v>
      </c>
      <c r="E200">
        <v>61.09</v>
      </c>
      <c r="F200">
        <v>61.18</v>
      </c>
      <c r="H200" s="2">
        <f t="shared" si="6"/>
        <v>-6.0201757240481157E-3</v>
      </c>
      <c r="I200" s="18">
        <f>H200*'Portfolio Details'!$D$6</f>
        <v>-3.0100878620240582E-4</v>
      </c>
      <c r="J200" s="2">
        <f t="shared" si="5"/>
        <v>8.2746160794941348E-2</v>
      </c>
      <c r="K200" s="18">
        <f>J200*'Portfolio Details'!$D$6</f>
        <v>4.1373080397470677E-3</v>
      </c>
    </row>
    <row r="201" spans="2:11" x14ac:dyDescent="0.35">
      <c r="B201" t="s">
        <v>6</v>
      </c>
      <c r="C201" s="1">
        <v>44893</v>
      </c>
      <c r="D201">
        <v>61.09</v>
      </c>
      <c r="E201">
        <v>61.44</v>
      </c>
      <c r="F201">
        <v>61.2</v>
      </c>
      <c r="H201" s="2">
        <f t="shared" si="6"/>
        <v>5.7292519233915762E-3</v>
      </c>
      <c r="I201" s="18">
        <f>H201*'Portfolio Details'!$D$6</f>
        <v>2.8646259616957884E-4</v>
      </c>
      <c r="J201" s="2">
        <f t="shared" si="5"/>
        <v>7.9571403477955327E-2</v>
      </c>
      <c r="K201" s="18">
        <f>J201*'Portfolio Details'!$D$6</f>
        <v>3.9785701738977667E-3</v>
      </c>
    </row>
    <row r="202" spans="2:11" x14ac:dyDescent="0.35">
      <c r="B202" t="s">
        <v>6</v>
      </c>
      <c r="C202" s="1">
        <v>44894</v>
      </c>
      <c r="D202">
        <v>61.44</v>
      </c>
      <c r="E202">
        <v>61.21</v>
      </c>
      <c r="F202">
        <v>61.21</v>
      </c>
      <c r="H202" s="2">
        <f t="shared" si="6"/>
        <v>-3.7434895833332593E-3</v>
      </c>
      <c r="I202" s="18">
        <f>H202*'Portfolio Details'!$D$6</f>
        <v>-1.8717447916666297E-4</v>
      </c>
      <c r="J202" s="2">
        <f t="shared" si="5"/>
        <v>8.0856334041047528E-2</v>
      </c>
      <c r="K202" s="18">
        <f>J202*'Portfolio Details'!$D$6</f>
        <v>4.0428167020523766E-3</v>
      </c>
    </row>
    <row r="203" spans="2:11" x14ac:dyDescent="0.35">
      <c r="B203" t="s">
        <v>6</v>
      </c>
      <c r="C203" s="1">
        <v>44895</v>
      </c>
      <c r="D203">
        <v>61.21</v>
      </c>
      <c r="E203">
        <v>61.32</v>
      </c>
      <c r="F203">
        <v>61.25</v>
      </c>
      <c r="H203" s="2">
        <f t="shared" si="6"/>
        <v>1.7970919784349171E-3</v>
      </c>
      <c r="I203" s="18">
        <f>H203*'Portfolio Details'!$D$6</f>
        <v>8.9854598921745854E-5</v>
      </c>
      <c r="J203" s="2">
        <f t="shared" si="5"/>
        <v>6.4842252048108895E-2</v>
      </c>
      <c r="K203" s="18">
        <f>J203*'Portfolio Details'!$D$6</f>
        <v>3.2421126024054451E-3</v>
      </c>
    </row>
    <row r="204" spans="2:11" x14ac:dyDescent="0.35">
      <c r="B204" t="s">
        <v>6</v>
      </c>
      <c r="C204" s="1">
        <v>44896</v>
      </c>
      <c r="D204">
        <v>61.32</v>
      </c>
      <c r="E204">
        <v>62.53</v>
      </c>
      <c r="F204">
        <v>62.66</v>
      </c>
      <c r="H204" s="2">
        <f t="shared" si="6"/>
        <v>1.973255055446832E-2</v>
      </c>
      <c r="I204" s="18">
        <f>H204*'Portfolio Details'!$D$6</f>
        <v>9.8662752772341608E-4</v>
      </c>
      <c r="J204" s="2">
        <f t="shared" si="5"/>
        <v>7.3938122705820675E-2</v>
      </c>
      <c r="K204" s="18">
        <f>J204*'Portfolio Details'!$D$6</f>
        <v>3.6969061352910338E-3</v>
      </c>
    </row>
    <row r="205" spans="2:11" x14ac:dyDescent="0.35">
      <c r="B205" t="s">
        <v>6</v>
      </c>
      <c r="C205" s="1">
        <v>44897</v>
      </c>
      <c r="D205">
        <v>62.53</v>
      </c>
      <c r="E205">
        <v>63.76</v>
      </c>
      <c r="F205">
        <v>63.63</v>
      </c>
      <c r="H205" s="2">
        <f t="shared" si="6"/>
        <v>1.9670558132096616E-2</v>
      </c>
      <c r="I205" s="18">
        <f>H205*'Portfolio Details'!$D$6</f>
        <v>9.835279066048308E-4</v>
      </c>
      <c r="J205" s="2">
        <f t="shared" si="5"/>
        <v>7.3717387497811204E-2</v>
      </c>
      <c r="K205" s="18">
        <f>J205*'Portfolio Details'!$D$6</f>
        <v>3.6858693748905605E-3</v>
      </c>
    </row>
    <row r="206" spans="2:11" x14ac:dyDescent="0.35">
      <c r="B206" t="s">
        <v>6</v>
      </c>
      <c r="C206" s="1">
        <v>44900</v>
      </c>
      <c r="D206">
        <v>63.76</v>
      </c>
      <c r="E206">
        <v>65.11</v>
      </c>
      <c r="F206">
        <v>65.12</v>
      </c>
      <c r="H206" s="2">
        <f t="shared" si="6"/>
        <v>2.1173149309912098E-2</v>
      </c>
      <c r="I206" s="18">
        <f>H206*'Portfolio Details'!$D$6</f>
        <v>1.0586574654956049E-3</v>
      </c>
      <c r="J206" s="2">
        <f t="shared" si="5"/>
        <v>7.035261896610745E-2</v>
      </c>
      <c r="K206" s="18">
        <f>J206*'Portfolio Details'!$D$6</f>
        <v>3.5176309483053725E-3</v>
      </c>
    </row>
    <row r="207" spans="2:11" x14ac:dyDescent="0.35">
      <c r="B207" t="s">
        <v>6</v>
      </c>
      <c r="C207" s="1">
        <v>44901</v>
      </c>
      <c r="D207">
        <v>65.11</v>
      </c>
      <c r="E207">
        <v>64.12</v>
      </c>
      <c r="F207">
        <v>64.040000000000006</v>
      </c>
      <c r="H207" s="2">
        <f t="shared" si="6"/>
        <v>-1.5205037628628348E-2</v>
      </c>
      <c r="I207" s="18">
        <f>H207*'Portfolio Details'!$D$6</f>
        <v>-7.6025188143141742E-4</v>
      </c>
      <c r="J207" s="2">
        <f t="shared" si="5"/>
        <v>9.2341956484495391E-2</v>
      </c>
      <c r="K207" s="18">
        <f>J207*'Portfolio Details'!$D$6</f>
        <v>4.6170978242247697E-3</v>
      </c>
    </row>
    <row r="208" spans="2:11" x14ac:dyDescent="0.35">
      <c r="B208" t="s">
        <v>6</v>
      </c>
      <c r="C208" s="1">
        <v>44902</v>
      </c>
      <c r="D208">
        <v>64.12</v>
      </c>
      <c r="E208">
        <v>63.83</v>
      </c>
      <c r="F208">
        <v>63.95</v>
      </c>
      <c r="H208" s="2">
        <f t="shared" si="6"/>
        <v>-4.5227698066127031E-3</v>
      </c>
      <c r="I208" s="18">
        <f>H208*'Portfolio Details'!$D$6</f>
        <v>-2.2613849033063517E-4</v>
      </c>
      <c r="J208" s="2">
        <f t="shared" si="5"/>
        <v>0.11898911898911901</v>
      </c>
      <c r="K208" s="18">
        <f>J208*'Portfolio Details'!$D$6</f>
        <v>5.9494559494559507E-3</v>
      </c>
    </row>
    <row r="209" spans="2:11" x14ac:dyDescent="0.35">
      <c r="B209" t="s">
        <v>6</v>
      </c>
      <c r="C209" s="1">
        <v>44903</v>
      </c>
      <c r="D209">
        <v>63.83</v>
      </c>
      <c r="E209">
        <v>64.56</v>
      </c>
      <c r="F209">
        <v>64.510000000000005</v>
      </c>
      <c r="H209" s="2">
        <f t="shared" si="6"/>
        <v>1.1436628544571503E-2</v>
      </c>
      <c r="I209" s="18">
        <f>H209*'Portfolio Details'!$D$6</f>
        <v>5.7183142722857518E-4</v>
      </c>
      <c r="J209" s="2">
        <f t="shared" si="5"/>
        <v>9.3278463648833965E-2</v>
      </c>
      <c r="K209" s="18">
        <f>J209*'Portfolio Details'!$D$6</f>
        <v>4.6639231824416984E-3</v>
      </c>
    </row>
    <row r="210" spans="2:11" x14ac:dyDescent="0.35">
      <c r="B210" t="s">
        <v>6</v>
      </c>
      <c r="C210" s="1">
        <v>44904</v>
      </c>
      <c r="D210">
        <v>64.56</v>
      </c>
      <c r="E210">
        <v>65.28</v>
      </c>
      <c r="F210">
        <v>65.41</v>
      </c>
      <c r="H210" s="2">
        <f t="shared" si="6"/>
        <v>1.1152416356877248E-2</v>
      </c>
      <c r="I210" s="18">
        <f>H210*'Portfolio Details'!$D$6</f>
        <v>5.5762081784386239E-4</v>
      </c>
      <c r="J210" s="2">
        <f t="shared" si="5"/>
        <v>6.4365516091378971E-2</v>
      </c>
      <c r="K210" s="18">
        <f>J210*'Portfolio Details'!$D$6</f>
        <v>3.2182758045689488E-3</v>
      </c>
    </row>
    <row r="211" spans="2:11" x14ac:dyDescent="0.35">
      <c r="B211" t="s">
        <v>6</v>
      </c>
      <c r="C211" s="1">
        <v>44907</v>
      </c>
      <c r="D211">
        <v>65.28</v>
      </c>
      <c r="E211">
        <v>66.11</v>
      </c>
      <c r="F211">
        <v>65.89</v>
      </c>
      <c r="H211" s="2">
        <f t="shared" si="6"/>
        <v>1.2714460784313708E-2</v>
      </c>
      <c r="I211" s="18">
        <f>H211*'Portfolio Details'!$D$6</f>
        <v>6.3572303921568543E-4</v>
      </c>
      <c r="J211" s="2">
        <f t="shared" si="5"/>
        <v>7.4921784949777859E-2</v>
      </c>
      <c r="K211" s="18">
        <f>J211*'Portfolio Details'!$D$6</f>
        <v>3.7460892474888933E-3</v>
      </c>
    </row>
    <row r="212" spans="2:11" x14ac:dyDescent="0.35">
      <c r="B212" t="s">
        <v>6</v>
      </c>
      <c r="C212" s="1">
        <v>44908</v>
      </c>
      <c r="D212">
        <v>66.11</v>
      </c>
      <c r="E212">
        <v>66.09</v>
      </c>
      <c r="F212">
        <v>66.12</v>
      </c>
      <c r="H212" s="2">
        <f t="shared" si="6"/>
        <v>-3.0252609287539922E-4</v>
      </c>
      <c r="I212" s="18">
        <f>H212*'Portfolio Details'!$D$6</f>
        <v>-1.5126304643769962E-5</v>
      </c>
      <c r="J212" s="2">
        <f t="shared" si="5"/>
        <v>7.7939233817701403E-2</v>
      </c>
      <c r="K212" s="18">
        <f>J212*'Portfolio Details'!$D$6</f>
        <v>3.8969616908850705E-3</v>
      </c>
    </row>
    <row r="213" spans="2:11" x14ac:dyDescent="0.35">
      <c r="B213" t="s">
        <v>6</v>
      </c>
      <c r="C213" s="1">
        <v>44909</v>
      </c>
      <c r="D213">
        <v>66.09</v>
      </c>
      <c r="E213">
        <v>66.680000000000007</v>
      </c>
      <c r="F213">
        <v>66.87</v>
      </c>
      <c r="H213" s="2">
        <f t="shared" si="6"/>
        <v>8.9272204569526004E-3</v>
      </c>
      <c r="I213" s="18">
        <f>H213*'Portfolio Details'!$D$6</f>
        <v>4.4636102284763003E-4</v>
      </c>
      <c r="J213" s="2">
        <f t="shared" si="5"/>
        <v>6.0084443000974375E-2</v>
      </c>
      <c r="K213" s="18">
        <f>J213*'Portfolio Details'!$D$6</f>
        <v>3.0042221500487191E-3</v>
      </c>
    </row>
    <row r="214" spans="2:11" x14ac:dyDescent="0.35">
      <c r="B214" t="s">
        <v>6</v>
      </c>
      <c r="C214" s="1">
        <v>44910</v>
      </c>
      <c r="D214">
        <v>66.680000000000007</v>
      </c>
      <c r="E214">
        <v>65.569999999999993</v>
      </c>
      <c r="F214">
        <v>65.8</v>
      </c>
      <c r="H214" s="2">
        <f t="shared" si="6"/>
        <v>-1.6646670665867003E-2</v>
      </c>
      <c r="I214" s="18">
        <f>H214*'Portfolio Details'!$D$6</f>
        <v>-8.3233353329335022E-4</v>
      </c>
      <c r="J214" s="2">
        <f t="shared" si="5"/>
        <v>9.0433360588716427E-2</v>
      </c>
      <c r="K214" s="18">
        <f>J214*'Portfolio Details'!$D$6</f>
        <v>4.5216680294358214E-3</v>
      </c>
    </row>
    <row r="215" spans="2:11" x14ac:dyDescent="0.35">
      <c r="B215" t="s">
        <v>6</v>
      </c>
      <c r="C215" s="1">
        <v>44911</v>
      </c>
      <c r="D215">
        <v>65.569999999999993</v>
      </c>
      <c r="E215">
        <v>64.91</v>
      </c>
      <c r="F215">
        <v>65.34</v>
      </c>
      <c r="H215" s="2">
        <f t="shared" si="6"/>
        <v>-1.0065578770779293E-2</v>
      </c>
      <c r="I215" s="18">
        <f>H215*'Portfolio Details'!$D$6</f>
        <v>-5.0327893853896466E-4</v>
      </c>
      <c r="J215" s="2">
        <f t="shared" si="5"/>
        <v>6.1346714146973014E-2</v>
      </c>
      <c r="K215" s="18">
        <f>J215*'Portfolio Details'!$D$6</f>
        <v>3.067335707348651E-3</v>
      </c>
    </row>
    <row r="216" spans="2:11" x14ac:dyDescent="0.35">
      <c r="B216" t="s">
        <v>6</v>
      </c>
      <c r="C216" s="1">
        <v>44914</v>
      </c>
      <c r="D216">
        <v>64.91</v>
      </c>
      <c r="E216">
        <v>66.12</v>
      </c>
      <c r="F216">
        <v>65.989999999999995</v>
      </c>
      <c r="H216" s="2">
        <f t="shared" si="6"/>
        <v>1.8641195501463592E-2</v>
      </c>
      <c r="I216" s="18">
        <f>H216*'Portfolio Details'!$D$6</f>
        <v>9.3205977507317963E-4</v>
      </c>
      <c r="J216" s="2">
        <f t="shared" si="5"/>
        <v>5.4418453541260403E-2</v>
      </c>
      <c r="K216" s="18">
        <f>J216*'Portfolio Details'!$D$6</f>
        <v>2.7209226770630204E-3</v>
      </c>
    </row>
    <row r="217" spans="2:11" x14ac:dyDescent="0.35">
      <c r="B217" t="s">
        <v>6</v>
      </c>
      <c r="C217" s="1">
        <v>44915</v>
      </c>
      <c r="D217">
        <v>66.12</v>
      </c>
      <c r="E217">
        <v>67.010000000000005</v>
      </c>
      <c r="F217">
        <v>66.33</v>
      </c>
      <c r="H217" s="2">
        <f t="shared" si="6"/>
        <v>1.3460375075620146E-2</v>
      </c>
      <c r="I217" s="18">
        <f>H217*'Portfolio Details'!$D$6</f>
        <v>6.7301875378100728E-4</v>
      </c>
      <c r="J217" s="2">
        <f t="shared" si="5"/>
        <v>7.1475734565863203E-2</v>
      </c>
      <c r="K217" s="18">
        <f>J217*'Portfolio Details'!$D$6</f>
        <v>3.5737867282931604E-3</v>
      </c>
    </row>
    <row r="218" spans="2:11" x14ac:dyDescent="0.35">
      <c r="B218" t="s">
        <v>6</v>
      </c>
      <c r="C218" s="1">
        <v>44916</v>
      </c>
      <c r="D218">
        <v>67.010000000000005</v>
      </c>
      <c r="E218">
        <v>67.39</v>
      </c>
      <c r="F218">
        <v>67.55</v>
      </c>
      <c r="H218" s="2">
        <f t="shared" si="6"/>
        <v>5.6707954036709918E-3</v>
      </c>
      <c r="I218" s="18">
        <f>H218*'Portfolio Details'!$D$6</f>
        <v>2.8353977018354961E-4</v>
      </c>
      <c r="J218" s="2">
        <f t="shared" ref="J218:J281" si="7">(INDEX(E195:E1693,MATCH(EDATE(C195,1),C195:C1693,1))/E195)-1</f>
        <v>6.7247615915817072E-2</v>
      </c>
      <c r="K218" s="18">
        <f>J218*'Portfolio Details'!$D$6</f>
        <v>3.3623807957908537E-3</v>
      </c>
    </row>
    <row r="219" spans="2:11" x14ac:dyDescent="0.35">
      <c r="B219" t="s">
        <v>6</v>
      </c>
      <c r="C219" s="1">
        <v>44917</v>
      </c>
      <c r="D219">
        <v>67.39</v>
      </c>
      <c r="E219">
        <v>66.92</v>
      </c>
      <c r="F219">
        <v>67.180000000000007</v>
      </c>
      <c r="H219" s="2">
        <f t="shared" si="6"/>
        <v>-6.9743285353910389E-3</v>
      </c>
      <c r="I219" s="18">
        <f>H219*'Portfolio Details'!$D$6</f>
        <v>-3.4871642676955199E-4</v>
      </c>
      <c r="J219" s="2">
        <f t="shared" si="7"/>
        <v>0.12447855831803767</v>
      </c>
      <c r="K219" s="18">
        <f>J219*'Portfolio Details'!$D$6</f>
        <v>6.2239279159018836E-3</v>
      </c>
    </row>
    <row r="220" spans="2:11" x14ac:dyDescent="0.35">
      <c r="B220" t="s">
        <v>6</v>
      </c>
      <c r="C220" s="1">
        <v>44918</v>
      </c>
      <c r="D220">
        <v>66.92</v>
      </c>
      <c r="E220">
        <v>66.760000000000005</v>
      </c>
      <c r="F220">
        <v>66.650000000000006</v>
      </c>
      <c r="H220" s="2">
        <f t="shared" si="6"/>
        <v>-2.3909145248056651E-3</v>
      </c>
      <c r="I220" s="18">
        <f>H220*'Portfolio Details'!$D$6</f>
        <v>-1.1954572624028326E-4</v>
      </c>
      <c r="J220" s="2">
        <f t="shared" si="7"/>
        <v>0.10047689524749215</v>
      </c>
      <c r="K220" s="18">
        <f>J220*'Portfolio Details'!$D$6</f>
        <v>5.0238447623746074E-3</v>
      </c>
    </row>
    <row r="221" spans="2:11" x14ac:dyDescent="0.35">
      <c r="B221" t="s">
        <v>6</v>
      </c>
      <c r="C221" s="1">
        <v>44921</v>
      </c>
      <c r="D221">
        <v>66.760000000000005</v>
      </c>
      <c r="E221">
        <v>66.72</v>
      </c>
      <c r="F221">
        <v>66.81</v>
      </c>
      <c r="H221" s="2">
        <f t="shared" si="6"/>
        <v>-5.9916117435598881E-4</v>
      </c>
      <c r="I221" s="18">
        <f>H221*'Portfolio Details'!$D$6</f>
        <v>-2.9958058717799442E-5</v>
      </c>
      <c r="J221" s="2">
        <f t="shared" si="7"/>
        <v>9.8568372552246153E-2</v>
      </c>
      <c r="K221" s="18">
        <f>J221*'Portfolio Details'!$D$6</f>
        <v>4.928418627612308E-3</v>
      </c>
    </row>
    <row r="222" spans="2:11" x14ac:dyDescent="0.35">
      <c r="B222" t="s">
        <v>6</v>
      </c>
      <c r="C222" s="1">
        <v>44922</v>
      </c>
      <c r="D222">
        <v>66.72</v>
      </c>
      <c r="E222">
        <v>67.97</v>
      </c>
      <c r="F222">
        <v>67.599999999999994</v>
      </c>
      <c r="H222" s="2">
        <f t="shared" si="6"/>
        <v>1.8735011990407724E-2</v>
      </c>
      <c r="I222" s="18">
        <f>H222*'Portfolio Details'!$D$6</f>
        <v>9.3675059952038622E-4</v>
      </c>
      <c r="J222" s="2">
        <f t="shared" si="7"/>
        <v>8.623494956069E-2</v>
      </c>
      <c r="K222" s="18">
        <f>J222*'Portfolio Details'!$D$6</f>
        <v>4.3117474780345003E-3</v>
      </c>
    </row>
    <row r="223" spans="2:11" x14ac:dyDescent="0.35">
      <c r="B223" t="s">
        <v>6</v>
      </c>
      <c r="C223" s="1">
        <v>44923</v>
      </c>
      <c r="D223">
        <v>67.97</v>
      </c>
      <c r="E223">
        <v>66.959999999999994</v>
      </c>
      <c r="F223">
        <v>67.239999999999995</v>
      </c>
      <c r="H223" s="2">
        <f t="shared" si="6"/>
        <v>-1.4859496836839847E-2</v>
      </c>
      <c r="I223" s="18">
        <f>H223*'Portfolio Details'!$D$6</f>
        <v>-7.4297484184199236E-4</v>
      </c>
      <c r="J223" s="2">
        <f t="shared" si="7"/>
        <v>9.2813881158945843E-2</v>
      </c>
      <c r="K223" s="18">
        <f>J223*'Portfolio Details'!$D$6</f>
        <v>4.6406940579472927E-3</v>
      </c>
    </row>
    <row r="224" spans="2:11" x14ac:dyDescent="0.35">
      <c r="B224" t="s">
        <v>6</v>
      </c>
      <c r="C224" s="1">
        <v>44924</v>
      </c>
      <c r="D224">
        <v>66.959999999999994</v>
      </c>
      <c r="E224">
        <v>66.959999999999994</v>
      </c>
      <c r="F224">
        <v>66.95</v>
      </c>
      <c r="H224" s="2">
        <f t="shared" si="6"/>
        <v>0</v>
      </c>
      <c r="I224" s="18">
        <f>H224*'Portfolio Details'!$D$6</f>
        <v>0</v>
      </c>
      <c r="J224" s="2">
        <f t="shared" si="7"/>
        <v>8.984375E-2</v>
      </c>
      <c r="K224" s="18">
        <f>J224*'Portfolio Details'!$D$6</f>
        <v>4.4921875000000005E-3</v>
      </c>
    </row>
    <row r="225" spans="2:11" x14ac:dyDescent="0.35">
      <c r="B225" t="s">
        <v>6</v>
      </c>
      <c r="C225" s="1">
        <v>44925</v>
      </c>
      <c r="D225">
        <v>66.959999999999994</v>
      </c>
      <c r="E225">
        <v>67.23</v>
      </c>
      <c r="F225">
        <v>67.44</v>
      </c>
      <c r="H225" s="2">
        <f t="shared" si="6"/>
        <v>4.0322580645162365E-3</v>
      </c>
      <c r="I225" s="18">
        <f>H225*'Portfolio Details'!$D$6</f>
        <v>2.0161290322581185E-4</v>
      </c>
      <c r="J225" s="2">
        <f t="shared" si="7"/>
        <v>9.393889887273299E-2</v>
      </c>
      <c r="K225" s="18">
        <f>J225*'Portfolio Details'!$D$6</f>
        <v>4.6969449436366495E-3</v>
      </c>
    </row>
    <row r="226" spans="2:11" x14ac:dyDescent="0.35">
      <c r="B226" t="s">
        <v>6</v>
      </c>
      <c r="C226" s="1">
        <v>44928</v>
      </c>
      <c r="D226">
        <v>67.23</v>
      </c>
      <c r="E226">
        <v>67.67</v>
      </c>
      <c r="F226">
        <v>67.64</v>
      </c>
      <c r="H226" s="2">
        <f t="shared" si="6"/>
        <v>6.5446973077494253E-3</v>
      </c>
      <c r="I226" s="18">
        <f>H226*'Portfolio Details'!$D$6</f>
        <v>3.272348653874713E-4</v>
      </c>
      <c r="J226" s="2">
        <f t="shared" si="7"/>
        <v>9.6379647749510911E-2</v>
      </c>
      <c r="K226" s="18">
        <f>J226*'Portfolio Details'!$D$6</f>
        <v>4.8189823874755459E-3</v>
      </c>
    </row>
    <row r="227" spans="2:11" x14ac:dyDescent="0.35">
      <c r="B227" t="s">
        <v>6</v>
      </c>
      <c r="C227" s="1">
        <v>44929</v>
      </c>
      <c r="D227">
        <v>67.67</v>
      </c>
      <c r="E227">
        <v>68.67</v>
      </c>
      <c r="F227">
        <v>68.650000000000006</v>
      </c>
      <c r="H227" s="2">
        <f t="shared" si="6"/>
        <v>1.4777597162701328E-2</v>
      </c>
      <c r="I227" s="18">
        <f>H227*'Portfolio Details'!$D$6</f>
        <v>7.3887985813506649E-4</v>
      </c>
      <c r="J227" s="2">
        <f t="shared" si="7"/>
        <v>7.5163921317767501E-2</v>
      </c>
      <c r="K227" s="18">
        <f>J227*'Portfolio Details'!$D$6</f>
        <v>3.7581960658883752E-3</v>
      </c>
    </row>
    <row r="228" spans="2:11" x14ac:dyDescent="0.35">
      <c r="B228" t="s">
        <v>6</v>
      </c>
      <c r="C228" s="1">
        <v>44930</v>
      </c>
      <c r="D228">
        <v>68.67</v>
      </c>
      <c r="E228">
        <v>68.73</v>
      </c>
      <c r="F228">
        <v>68.489999999999995</v>
      </c>
      <c r="H228" s="2">
        <f t="shared" si="6"/>
        <v>8.7374399300998995E-4</v>
      </c>
      <c r="I228" s="18">
        <f>H228*'Portfolio Details'!$D$6</f>
        <v>4.3687199650499499E-5</v>
      </c>
      <c r="J228" s="2">
        <f t="shared" si="7"/>
        <v>6.132371392722713E-2</v>
      </c>
      <c r="K228" s="18">
        <f>J228*'Portfolio Details'!$D$6</f>
        <v>3.0661856963613565E-3</v>
      </c>
    </row>
    <row r="229" spans="2:11" x14ac:dyDescent="0.35">
      <c r="B229" t="s">
        <v>6</v>
      </c>
      <c r="C229" s="1">
        <v>44931</v>
      </c>
      <c r="D229">
        <v>68.73</v>
      </c>
      <c r="E229">
        <v>66.92</v>
      </c>
      <c r="F229">
        <v>67.19</v>
      </c>
      <c r="H229" s="2">
        <f t="shared" si="6"/>
        <v>-2.6334933798923377E-2</v>
      </c>
      <c r="I229" s="18">
        <f>H229*'Portfolio Details'!$D$6</f>
        <v>-1.3167466899461689E-3</v>
      </c>
      <c r="J229" s="2">
        <f t="shared" si="7"/>
        <v>2.7799109199815764E-2</v>
      </c>
      <c r="K229" s="18">
        <f>J229*'Portfolio Details'!$D$6</f>
        <v>1.3899554599907883E-3</v>
      </c>
    </row>
    <row r="230" spans="2:11" x14ac:dyDescent="0.35">
      <c r="B230" t="s">
        <v>6</v>
      </c>
      <c r="C230" s="1">
        <v>44932</v>
      </c>
      <c r="D230">
        <v>66.92</v>
      </c>
      <c r="E230">
        <v>66.88</v>
      </c>
      <c r="F230">
        <v>66.97</v>
      </c>
      <c r="H230" s="2">
        <f t="shared" si="6"/>
        <v>-5.9772863120155506E-4</v>
      </c>
      <c r="I230" s="18">
        <f>H230*'Portfolio Details'!$D$6</f>
        <v>-2.9886431560077755E-5</v>
      </c>
      <c r="J230" s="2">
        <f t="shared" si="7"/>
        <v>4.3044291952588853E-2</v>
      </c>
      <c r="K230" s="18">
        <f>J230*'Portfolio Details'!$D$6</f>
        <v>2.1522145976294428E-3</v>
      </c>
    </row>
    <row r="231" spans="2:11" x14ac:dyDescent="0.35">
      <c r="B231" t="s">
        <v>6</v>
      </c>
      <c r="C231" s="1">
        <v>44935</v>
      </c>
      <c r="D231">
        <v>66.88</v>
      </c>
      <c r="E231">
        <v>67.95</v>
      </c>
      <c r="F231">
        <v>68</v>
      </c>
      <c r="H231" s="2">
        <f t="shared" si="6"/>
        <v>1.5998803827751207E-2</v>
      </c>
      <c r="I231" s="18">
        <f>H231*'Portfolio Details'!$D$6</f>
        <v>7.9994019138756038E-4</v>
      </c>
      <c r="J231" s="2">
        <f t="shared" si="7"/>
        <v>4.7783174056086342E-2</v>
      </c>
      <c r="K231" s="18">
        <f>J231*'Portfolio Details'!$D$6</f>
        <v>2.3891587028043171E-3</v>
      </c>
    </row>
    <row r="232" spans="2:11" x14ac:dyDescent="0.35">
      <c r="B232" t="s">
        <v>6</v>
      </c>
      <c r="C232" s="1">
        <v>44936</v>
      </c>
      <c r="D232">
        <v>67.95</v>
      </c>
      <c r="E232">
        <v>67.08</v>
      </c>
      <c r="F232">
        <v>67.040000000000006</v>
      </c>
      <c r="H232" s="2">
        <f t="shared" si="6"/>
        <v>-1.280353200883011E-2</v>
      </c>
      <c r="I232" s="18">
        <f>H232*'Portfolio Details'!$D$6</f>
        <v>-6.4017660044150555E-4</v>
      </c>
      <c r="J232" s="2">
        <f t="shared" si="7"/>
        <v>3.5935563816604565E-2</v>
      </c>
      <c r="K232" s="18">
        <f>J232*'Portfolio Details'!$D$6</f>
        <v>1.7967781908302283E-3</v>
      </c>
    </row>
    <row r="233" spans="2:11" x14ac:dyDescent="0.35">
      <c r="B233" t="s">
        <v>6</v>
      </c>
      <c r="C233" s="1">
        <v>44937</v>
      </c>
      <c r="D233">
        <v>67.08</v>
      </c>
      <c r="E233">
        <v>67.540000000000006</v>
      </c>
      <c r="F233">
        <v>67.5</v>
      </c>
      <c r="H233" s="2">
        <f t="shared" si="6"/>
        <v>6.8574836016697116E-3</v>
      </c>
      <c r="I233" s="18">
        <f>H233*'Portfolio Details'!$D$6</f>
        <v>3.4287418008348562E-4</v>
      </c>
      <c r="J233" s="2">
        <f t="shared" si="7"/>
        <v>4.0900735294117752E-2</v>
      </c>
      <c r="K233" s="18">
        <f>J233*'Portfolio Details'!$D$6</f>
        <v>2.0450367647058877E-3</v>
      </c>
    </row>
    <row r="234" spans="2:11" x14ac:dyDescent="0.35">
      <c r="B234" t="s">
        <v>6</v>
      </c>
      <c r="C234" s="1">
        <v>44938</v>
      </c>
      <c r="D234">
        <v>67.540000000000006</v>
      </c>
      <c r="E234">
        <v>67.150000000000006</v>
      </c>
      <c r="F234">
        <v>67.16</v>
      </c>
      <c r="H234" s="2">
        <f t="shared" si="6"/>
        <v>-5.7743559372224196E-3</v>
      </c>
      <c r="I234" s="18">
        <f>H234*'Portfolio Details'!$D$6</f>
        <v>-2.88717796861121E-4</v>
      </c>
      <c r="J234" s="2">
        <f t="shared" si="7"/>
        <v>1.5731356829526533E-2</v>
      </c>
      <c r="K234" s="18">
        <f>J234*'Portfolio Details'!$D$6</f>
        <v>7.8656784147632672E-4</v>
      </c>
    </row>
    <row r="235" spans="2:11" x14ac:dyDescent="0.35">
      <c r="B235" t="s">
        <v>6</v>
      </c>
      <c r="C235" s="1">
        <v>44939</v>
      </c>
      <c r="D235">
        <v>67.150000000000006</v>
      </c>
      <c r="E235">
        <v>67.180000000000007</v>
      </c>
      <c r="F235">
        <v>67.180000000000007</v>
      </c>
      <c r="H235" s="2">
        <f t="shared" si="6"/>
        <v>4.4676098287421695E-4</v>
      </c>
      <c r="I235" s="18">
        <f>H235*'Portfolio Details'!$D$6</f>
        <v>2.2338049143710848E-5</v>
      </c>
      <c r="J235" s="2">
        <f t="shared" si="7"/>
        <v>1.6492661522166774E-2</v>
      </c>
      <c r="K235" s="18">
        <f>J235*'Portfolio Details'!$D$6</f>
        <v>8.2463307610833878E-4</v>
      </c>
    </row>
    <row r="236" spans="2:11" x14ac:dyDescent="0.35">
      <c r="B236" t="s">
        <v>6</v>
      </c>
      <c r="C236" s="1">
        <v>44942</v>
      </c>
      <c r="D236">
        <v>67.180000000000007</v>
      </c>
      <c r="E236">
        <v>68.260000000000005</v>
      </c>
      <c r="F236">
        <v>68.239999999999995</v>
      </c>
      <c r="H236" s="2">
        <f t="shared" si="6"/>
        <v>1.6076213158678243E-2</v>
      </c>
      <c r="I236" s="18">
        <f>H236*'Portfolio Details'!$D$6</f>
        <v>8.0381065793391218E-4</v>
      </c>
      <c r="J236" s="2">
        <f t="shared" si="7"/>
        <v>7.4985002999399253E-3</v>
      </c>
      <c r="K236" s="18">
        <f>J236*'Portfolio Details'!$D$6</f>
        <v>3.7492501499699629E-4</v>
      </c>
    </row>
    <row r="237" spans="2:11" x14ac:dyDescent="0.35">
      <c r="B237" t="s">
        <v>6</v>
      </c>
      <c r="C237" s="1">
        <v>44943</v>
      </c>
      <c r="D237">
        <v>68.260000000000005</v>
      </c>
      <c r="E237">
        <v>68.05</v>
      </c>
      <c r="F237">
        <v>68.209999999999994</v>
      </c>
      <c r="H237" s="2">
        <f t="shared" si="6"/>
        <v>-3.0764723117493453E-3</v>
      </c>
      <c r="I237" s="18">
        <f>H237*'Portfolio Details'!$D$6</f>
        <v>-1.5382361558746727E-4</v>
      </c>
      <c r="J237" s="2">
        <f t="shared" si="7"/>
        <v>2.4553911849931609E-2</v>
      </c>
      <c r="K237" s="18">
        <f>J237*'Portfolio Details'!$D$6</f>
        <v>1.2276955924965804E-3</v>
      </c>
    </row>
    <row r="238" spans="2:11" x14ac:dyDescent="0.35">
      <c r="B238" t="s">
        <v>6</v>
      </c>
      <c r="C238" s="1">
        <v>44944</v>
      </c>
      <c r="D238">
        <v>68.05</v>
      </c>
      <c r="E238">
        <v>68.2</v>
      </c>
      <c r="F238">
        <v>68.08</v>
      </c>
      <c r="H238" s="2">
        <f t="shared" si="6"/>
        <v>2.2042615723734116E-3</v>
      </c>
      <c r="I238" s="18">
        <f>H238*'Portfolio Details'!$D$6</f>
        <v>1.1021307861867058E-4</v>
      </c>
      <c r="J238" s="2">
        <f t="shared" si="7"/>
        <v>5.1609921429671912E-2</v>
      </c>
      <c r="K238" s="18">
        <f>J238*'Portfolio Details'!$D$6</f>
        <v>2.5804960714835958E-3</v>
      </c>
    </row>
    <row r="239" spans="2:11" x14ac:dyDescent="0.35">
      <c r="B239" t="s">
        <v>6</v>
      </c>
      <c r="C239" s="1">
        <v>44945</v>
      </c>
      <c r="D239">
        <v>68.2</v>
      </c>
      <c r="E239">
        <v>66.739999999999995</v>
      </c>
      <c r="F239">
        <v>66.739999999999995</v>
      </c>
      <c r="H239" s="2">
        <f t="shared" si="6"/>
        <v>-2.1407624633431155E-2</v>
      </c>
      <c r="I239" s="18">
        <f>H239*'Portfolio Details'!$D$6</f>
        <v>-1.0703812316715578E-3</v>
      </c>
      <c r="J239" s="2">
        <f t="shared" si="7"/>
        <v>9.3768905021172078E-3</v>
      </c>
      <c r="K239" s="18">
        <f>J239*'Portfolio Details'!$D$6</f>
        <v>4.6884452510586043E-4</v>
      </c>
    </row>
    <row r="240" spans="2:11" x14ac:dyDescent="0.35">
      <c r="B240" t="s">
        <v>6</v>
      </c>
      <c r="C240" s="1">
        <v>44946</v>
      </c>
      <c r="D240">
        <v>66.739999999999995</v>
      </c>
      <c r="E240">
        <v>67.59</v>
      </c>
      <c r="F240">
        <v>67.58</v>
      </c>
      <c r="H240" s="2">
        <f t="shared" si="6"/>
        <v>1.2735990410548625E-2</v>
      </c>
      <c r="I240" s="18">
        <f>H240*'Portfolio Details'!$D$6</f>
        <v>6.3679952052743134E-4</v>
      </c>
      <c r="J240" s="2">
        <f t="shared" si="7"/>
        <v>8.6554245634979932E-3</v>
      </c>
      <c r="K240" s="18">
        <f>J240*'Portfolio Details'!$D$6</f>
        <v>4.3277122817489969E-4</v>
      </c>
    </row>
    <row r="241" spans="2:11" x14ac:dyDescent="0.35">
      <c r="B241" t="s">
        <v>6</v>
      </c>
      <c r="C241" s="1">
        <v>44949</v>
      </c>
      <c r="D241">
        <v>67.59</v>
      </c>
      <c r="E241">
        <v>67.52</v>
      </c>
      <c r="F241">
        <v>67.7</v>
      </c>
      <c r="H241" s="2">
        <f t="shared" si="6"/>
        <v>-1.0356561621542859E-3</v>
      </c>
      <c r="I241" s="18">
        <f>H241*'Portfolio Details'!$D$6</f>
        <v>-5.1782808107714297E-5</v>
      </c>
      <c r="J241" s="2">
        <f t="shared" si="7"/>
        <v>2.9677993767622812E-3</v>
      </c>
      <c r="K241" s="18">
        <f>J241*'Portfolio Details'!$D$6</f>
        <v>1.4838996883811408E-4</v>
      </c>
    </row>
    <row r="242" spans="2:11" x14ac:dyDescent="0.35">
      <c r="B242" t="s">
        <v>6</v>
      </c>
      <c r="C242" s="1">
        <v>44950</v>
      </c>
      <c r="D242">
        <v>67.52</v>
      </c>
      <c r="E242">
        <v>67.31</v>
      </c>
      <c r="F242">
        <v>67.290000000000006</v>
      </c>
      <c r="H242" s="2">
        <f t="shared" si="6"/>
        <v>-3.1101895734596541E-3</v>
      </c>
      <c r="I242" s="18">
        <f>H242*'Portfolio Details'!$D$6</f>
        <v>-1.5550947867298273E-4</v>
      </c>
      <c r="J242" s="2">
        <f t="shared" si="7"/>
        <v>1.0011954572624049E-2</v>
      </c>
      <c r="K242" s="18">
        <f>J242*'Portfolio Details'!$D$6</f>
        <v>5.0059772863120244E-4</v>
      </c>
    </row>
    <row r="243" spans="2:11" x14ac:dyDescent="0.35">
      <c r="B243" t="s">
        <v>6</v>
      </c>
      <c r="C243" s="1">
        <v>44951</v>
      </c>
      <c r="D243">
        <v>67.31</v>
      </c>
      <c r="E243">
        <v>67.25</v>
      </c>
      <c r="F243">
        <v>67.23</v>
      </c>
      <c r="H243" s="2">
        <f t="shared" si="6"/>
        <v>-8.9139800921111956E-4</v>
      </c>
      <c r="I243" s="18">
        <f>H243*'Portfolio Details'!$D$6</f>
        <v>-4.4569900460555979E-5</v>
      </c>
      <c r="J243" s="2">
        <f t="shared" si="7"/>
        <v>1.13840623127619E-2</v>
      </c>
      <c r="K243" s="18">
        <f>J243*'Portfolio Details'!$D$6</f>
        <v>5.6920311563809502E-4</v>
      </c>
    </row>
    <row r="244" spans="2:11" x14ac:dyDescent="0.35">
      <c r="B244" t="s">
        <v>6</v>
      </c>
      <c r="C244" s="1">
        <v>44953</v>
      </c>
      <c r="D244">
        <v>67.25</v>
      </c>
      <c r="E244">
        <v>67.47</v>
      </c>
      <c r="F244">
        <v>67.55</v>
      </c>
      <c r="H244" s="2">
        <f t="shared" si="6"/>
        <v>3.2713754646840343E-3</v>
      </c>
      <c r="I244" s="18">
        <f>H244*'Portfolio Details'!$D$6</f>
        <v>1.6356877323420171E-4</v>
      </c>
      <c r="J244" s="2">
        <f t="shared" si="7"/>
        <v>7.9436450839329709E-3</v>
      </c>
      <c r="K244" s="18">
        <f>J244*'Portfolio Details'!$D$6</f>
        <v>3.9718225419664859E-4</v>
      </c>
    </row>
    <row r="245" spans="2:11" x14ac:dyDescent="0.35">
      <c r="B245" t="s">
        <v>6</v>
      </c>
      <c r="C245" s="1">
        <v>44956</v>
      </c>
      <c r="D245">
        <v>67.47</v>
      </c>
      <c r="E245">
        <v>67.45</v>
      </c>
      <c r="F245">
        <v>67.489999999999995</v>
      </c>
      <c r="H245" s="2">
        <f t="shared" si="6"/>
        <v>-2.9642804209273343E-4</v>
      </c>
      <c r="I245" s="18">
        <f>H245*'Portfolio Details'!$D$6</f>
        <v>-1.4821402104636672E-5</v>
      </c>
      <c r="J245" s="2">
        <f t="shared" si="7"/>
        <v>-7.356186552890942E-3</v>
      </c>
      <c r="K245" s="18">
        <f>J245*'Portfolio Details'!$D$6</f>
        <v>-3.678093276445471E-4</v>
      </c>
    </row>
    <row r="246" spans="2:11" x14ac:dyDescent="0.35">
      <c r="B246" t="s">
        <v>6</v>
      </c>
      <c r="C246" s="1">
        <v>44957</v>
      </c>
      <c r="D246">
        <v>67.45</v>
      </c>
      <c r="E246">
        <v>66.98</v>
      </c>
      <c r="F246">
        <v>67.209999999999994</v>
      </c>
      <c r="H246" s="2">
        <f t="shared" si="6"/>
        <v>-6.9681245366938205E-3</v>
      </c>
      <c r="I246" s="18">
        <f>H246*'Portfolio Details'!$D$6</f>
        <v>-3.4840622683469106E-4</v>
      </c>
      <c r="J246" s="2">
        <f t="shared" si="7"/>
        <v>7.6164874551971629E-3</v>
      </c>
      <c r="K246" s="18">
        <f>J246*'Portfolio Details'!$D$6</f>
        <v>3.8082437275985818E-4</v>
      </c>
    </row>
    <row r="247" spans="2:11" x14ac:dyDescent="0.35">
      <c r="B247" t="s">
        <v>6</v>
      </c>
      <c r="C247" s="1">
        <v>44958</v>
      </c>
      <c r="D247">
        <v>66.98</v>
      </c>
      <c r="E247">
        <v>68.709999999999994</v>
      </c>
      <c r="F247">
        <v>68.47</v>
      </c>
      <c r="H247" s="2">
        <f t="shared" si="6"/>
        <v>2.5828605553896544E-2</v>
      </c>
      <c r="I247" s="18">
        <f>H247*'Portfolio Details'!$D$6</f>
        <v>1.2914302776948273E-3</v>
      </c>
      <c r="J247" s="2">
        <f t="shared" si="7"/>
        <v>7.6164874551971629E-3</v>
      </c>
      <c r="K247" s="18">
        <f>J247*'Portfolio Details'!$D$6</f>
        <v>3.8082437275985818E-4</v>
      </c>
    </row>
    <row r="248" spans="2:11" x14ac:dyDescent="0.35">
      <c r="B248" t="s">
        <v>6</v>
      </c>
      <c r="C248" s="1">
        <v>44959</v>
      </c>
      <c r="D248">
        <v>68.709999999999994</v>
      </c>
      <c r="E248">
        <v>70.599999999999994</v>
      </c>
      <c r="F248">
        <v>70.22</v>
      </c>
      <c r="H248" s="2">
        <f t="shared" si="6"/>
        <v>2.7506913113084064E-2</v>
      </c>
      <c r="I248" s="18">
        <f>H248*'Portfolio Details'!$D$6</f>
        <v>1.3753456556542033E-3</v>
      </c>
      <c r="J248" s="2">
        <f t="shared" si="7"/>
        <v>3.2723486538748237E-3</v>
      </c>
      <c r="K248" s="18">
        <f>J248*'Portfolio Details'!$D$6</f>
        <v>1.636174326937412E-4</v>
      </c>
    </row>
    <row r="249" spans="2:11" x14ac:dyDescent="0.35">
      <c r="B249" t="s">
        <v>6</v>
      </c>
      <c r="C249" s="1">
        <v>44960</v>
      </c>
      <c r="D249">
        <v>70.599999999999994</v>
      </c>
      <c r="E249">
        <v>68.88</v>
      </c>
      <c r="F249">
        <v>69.06</v>
      </c>
      <c r="H249" s="2">
        <f t="shared" si="6"/>
        <v>-2.4362606232294581E-2</v>
      </c>
      <c r="I249" s="18">
        <f>H249*'Portfolio Details'!$D$6</f>
        <v>-1.2181303116147292E-3</v>
      </c>
      <c r="J249" s="2">
        <f t="shared" si="7"/>
        <v>4.3298359686714916E-2</v>
      </c>
      <c r="K249" s="18">
        <f>J249*'Portfolio Details'!$D$6</f>
        <v>2.1649179843357459E-3</v>
      </c>
    </row>
    <row r="250" spans="2:11" x14ac:dyDescent="0.35">
      <c r="B250" t="s">
        <v>6</v>
      </c>
      <c r="C250" s="1">
        <v>44963</v>
      </c>
      <c r="D250">
        <v>68.88</v>
      </c>
      <c r="E250">
        <v>66.92</v>
      </c>
      <c r="F250">
        <v>67.010000000000005</v>
      </c>
      <c r="H250" s="2">
        <f t="shared" si="6"/>
        <v>-2.8455284552845406E-2</v>
      </c>
      <c r="I250" s="18">
        <f>H250*'Portfolio Details'!$D$6</f>
        <v>-1.4227642276422705E-3</v>
      </c>
      <c r="J250" s="2">
        <f t="shared" si="7"/>
        <v>3.0581039755350758E-3</v>
      </c>
      <c r="K250" s="18">
        <f>J250*'Portfolio Details'!$D$6</f>
        <v>1.5290519877675379E-4</v>
      </c>
    </row>
    <row r="251" spans="2:11" x14ac:dyDescent="0.35">
      <c r="B251" t="s">
        <v>6</v>
      </c>
      <c r="C251" s="1">
        <v>44964</v>
      </c>
      <c r="D251">
        <v>66.92</v>
      </c>
      <c r="E251">
        <v>66.81</v>
      </c>
      <c r="F251">
        <v>66.77</v>
      </c>
      <c r="H251" s="2">
        <f t="shared" si="6"/>
        <v>-1.6437537358039433E-3</v>
      </c>
      <c r="I251" s="18">
        <f>H251*'Portfolio Details'!$D$6</f>
        <v>-8.2187686790197173E-5</v>
      </c>
      <c r="J251" s="2">
        <f t="shared" si="7"/>
        <v>2.1824530772587281E-3</v>
      </c>
      <c r="K251" s="18">
        <f>J251*'Portfolio Details'!$D$6</f>
        <v>1.0912265386293641E-4</v>
      </c>
    </row>
    <row r="252" spans="2:11" x14ac:dyDescent="0.35">
      <c r="B252" t="s">
        <v>6</v>
      </c>
      <c r="C252" s="1">
        <v>44965</v>
      </c>
      <c r="D252">
        <v>66.81</v>
      </c>
      <c r="E252">
        <v>66.84</v>
      </c>
      <c r="F252">
        <v>66.8</v>
      </c>
      <c r="H252" s="2">
        <f t="shared" si="6"/>
        <v>4.4903457566225491E-4</v>
      </c>
      <c r="I252" s="18">
        <f>H252*'Portfolio Details'!$D$6</f>
        <v>2.2451728783112748E-5</v>
      </c>
      <c r="J252" s="2">
        <f t="shared" si="7"/>
        <v>2.9288702928870203E-2</v>
      </c>
      <c r="K252" s="18">
        <f>J252*'Portfolio Details'!$D$6</f>
        <v>1.4644351464435101E-3</v>
      </c>
    </row>
    <row r="253" spans="2:11" x14ac:dyDescent="0.35">
      <c r="B253" t="s">
        <v>6</v>
      </c>
      <c r="C253" s="1">
        <v>44966</v>
      </c>
      <c r="D253">
        <v>66.84</v>
      </c>
      <c r="E253">
        <v>66.739999999999995</v>
      </c>
      <c r="F253">
        <v>66.8</v>
      </c>
      <c r="H253" s="2">
        <f t="shared" si="6"/>
        <v>-1.4961101137045407E-3</v>
      </c>
      <c r="I253" s="18">
        <f>H253*'Portfolio Details'!$D$6</f>
        <v>-7.4805505685227036E-5</v>
      </c>
      <c r="J253" s="2">
        <f t="shared" si="7"/>
        <v>5.9808612440193087E-4</v>
      </c>
      <c r="K253" s="18">
        <f>J253*'Portfolio Details'!$D$6</f>
        <v>2.9904306220096545E-5</v>
      </c>
    </row>
    <row r="254" spans="2:11" x14ac:dyDescent="0.35">
      <c r="B254" t="s">
        <v>6</v>
      </c>
      <c r="C254" s="1">
        <v>44967</v>
      </c>
      <c r="D254">
        <v>66.739999999999995</v>
      </c>
      <c r="E254">
        <v>66.040000000000006</v>
      </c>
      <c r="F254">
        <v>65.86</v>
      </c>
      <c r="H254" s="2">
        <f t="shared" si="6"/>
        <v>-1.0488462691039646E-2</v>
      </c>
      <c r="I254" s="18">
        <f>H254*'Portfolio Details'!$D$6</f>
        <v>-5.2442313455198228E-4</v>
      </c>
      <c r="J254" s="2">
        <f t="shared" si="7"/>
        <v>-1.7807211184694749E-2</v>
      </c>
      <c r="K254" s="18">
        <f>J254*'Portfolio Details'!$D$6</f>
        <v>-8.9036055923473749E-4</v>
      </c>
    </row>
    <row r="255" spans="2:11" x14ac:dyDescent="0.35">
      <c r="B255" t="s">
        <v>6</v>
      </c>
      <c r="C255" s="1">
        <v>44970</v>
      </c>
      <c r="D255">
        <v>66.040000000000006</v>
      </c>
      <c r="E255">
        <v>65.62</v>
      </c>
      <c r="F255">
        <v>65.650000000000006</v>
      </c>
      <c r="H255" s="2">
        <f t="shared" si="6"/>
        <v>-6.3597819503331543E-3</v>
      </c>
      <c r="I255" s="18">
        <f>H255*'Portfolio Details'!$D$6</f>
        <v>-3.1798909751665775E-4</v>
      </c>
      <c r="J255" s="2">
        <f t="shared" si="7"/>
        <v>-1.5503875968992165E-2</v>
      </c>
      <c r="K255" s="18">
        <f>J255*'Portfolio Details'!$D$6</f>
        <v>-7.7519379844960827E-4</v>
      </c>
    </row>
    <row r="256" spans="2:11" x14ac:dyDescent="0.35">
      <c r="B256" t="s">
        <v>6</v>
      </c>
      <c r="C256" s="1">
        <v>44971</v>
      </c>
      <c r="D256">
        <v>65.62</v>
      </c>
      <c r="E256">
        <v>65.56</v>
      </c>
      <c r="F256">
        <v>65.7</v>
      </c>
      <c r="H256" s="2">
        <f t="shared" si="6"/>
        <v>-9.1435537945749878E-4</v>
      </c>
      <c r="I256" s="18">
        <f>H256*'Portfolio Details'!$D$6</f>
        <v>-4.5717768972874942E-5</v>
      </c>
      <c r="J256" s="2">
        <f t="shared" si="7"/>
        <v>-2.2209061297009169E-2</v>
      </c>
      <c r="K256" s="18">
        <f>J256*'Portfolio Details'!$D$6</f>
        <v>-1.1104530648504585E-3</v>
      </c>
    </row>
    <row r="257" spans="2:11" x14ac:dyDescent="0.35">
      <c r="B257" t="s">
        <v>6</v>
      </c>
      <c r="C257" s="1">
        <v>44972</v>
      </c>
      <c r="D257">
        <v>65.56</v>
      </c>
      <c r="E257">
        <v>64.8</v>
      </c>
      <c r="F257">
        <v>65.02</v>
      </c>
      <c r="H257" s="2">
        <f t="shared" si="6"/>
        <v>-1.1592434411226482E-2</v>
      </c>
      <c r="I257" s="18">
        <f>H257*'Portfolio Details'!$D$6</f>
        <v>-5.7962172056132415E-4</v>
      </c>
      <c r="J257" s="2">
        <f t="shared" si="7"/>
        <v>-1.6530156366344029E-2</v>
      </c>
      <c r="K257" s="18">
        <f>J257*'Portfolio Details'!$D$6</f>
        <v>-8.2650781831720152E-4</v>
      </c>
    </row>
    <row r="258" spans="2:11" x14ac:dyDescent="0.35">
      <c r="B258" t="s">
        <v>6</v>
      </c>
      <c r="C258" s="1">
        <v>44973</v>
      </c>
      <c r="D258">
        <v>64.8</v>
      </c>
      <c r="E258">
        <v>64.98</v>
      </c>
      <c r="F258">
        <v>65.040000000000006</v>
      </c>
      <c r="H258" s="2">
        <f t="shared" si="6"/>
        <v>2.77777777777799E-3</v>
      </c>
      <c r="I258" s="18">
        <f>H258*'Portfolio Details'!$D$6</f>
        <v>1.3888888888889951E-4</v>
      </c>
      <c r="J258" s="2">
        <f t="shared" si="7"/>
        <v>-2.3221196784757425E-2</v>
      </c>
      <c r="K258" s="18">
        <f>J258*'Portfolio Details'!$D$6</f>
        <v>-1.1610598392378713E-3</v>
      </c>
    </row>
    <row r="259" spans="2:11" x14ac:dyDescent="0.35">
      <c r="B259" t="s">
        <v>6</v>
      </c>
      <c r="C259" s="1">
        <v>44974</v>
      </c>
      <c r="D259">
        <v>64.98</v>
      </c>
      <c r="E259">
        <v>64.11</v>
      </c>
      <c r="F259">
        <v>64.3</v>
      </c>
      <c r="H259" s="2">
        <f t="shared" ref="H259:H322" si="8">E259/D259-1</f>
        <v>-1.3388734995383289E-2</v>
      </c>
      <c r="I259" s="18">
        <f>H259*'Portfolio Details'!$D$6</f>
        <v>-6.6943674976916454E-4</v>
      </c>
      <c r="J259" s="2">
        <f t="shared" si="7"/>
        <v>-4.8051567535892237E-2</v>
      </c>
      <c r="K259" s="18">
        <f>J259*'Portfolio Details'!$D$6</f>
        <v>-2.4025783767946118E-3</v>
      </c>
    </row>
    <row r="260" spans="2:11" x14ac:dyDescent="0.35">
      <c r="B260" t="s">
        <v>6</v>
      </c>
      <c r="C260" s="1">
        <v>44977</v>
      </c>
      <c r="D260">
        <v>64.11</v>
      </c>
      <c r="E260">
        <v>65.33</v>
      </c>
      <c r="F260">
        <v>65.23</v>
      </c>
      <c r="H260" s="2">
        <f t="shared" si="8"/>
        <v>1.9029792544064783E-2</v>
      </c>
      <c r="I260" s="18">
        <f>H260*'Portfolio Details'!$D$6</f>
        <v>9.5148962720323924E-4</v>
      </c>
      <c r="J260" s="2">
        <f t="shared" si="7"/>
        <v>-5.789860396767077E-2</v>
      </c>
      <c r="K260" s="18">
        <f>J260*'Portfolio Details'!$D$6</f>
        <v>-2.8949301983835387E-3</v>
      </c>
    </row>
    <row r="261" spans="2:11" x14ac:dyDescent="0.35">
      <c r="B261" t="s">
        <v>6</v>
      </c>
      <c r="C261" s="1">
        <v>44978</v>
      </c>
      <c r="D261">
        <v>65.33</v>
      </c>
      <c r="E261">
        <v>65.12</v>
      </c>
      <c r="F261">
        <v>65.06</v>
      </c>
      <c r="H261" s="2">
        <f t="shared" si="8"/>
        <v>-3.2144497168221653E-3</v>
      </c>
      <c r="I261" s="18">
        <f>H261*'Portfolio Details'!$D$6</f>
        <v>-1.6072248584110828E-4</v>
      </c>
      <c r="J261" s="2">
        <f t="shared" si="7"/>
        <v>-5.9970674486803599E-2</v>
      </c>
      <c r="K261" s="18">
        <f>J261*'Portfolio Details'!$D$6</f>
        <v>-2.9985337243401801E-3</v>
      </c>
    </row>
    <row r="262" spans="2:11" x14ac:dyDescent="0.35">
      <c r="B262" t="s">
        <v>6</v>
      </c>
      <c r="C262" s="1">
        <v>44979</v>
      </c>
      <c r="D262">
        <v>65.12</v>
      </c>
      <c r="E262">
        <v>65.22</v>
      </c>
      <c r="F262">
        <v>65.400000000000006</v>
      </c>
      <c r="H262" s="2">
        <f t="shared" si="8"/>
        <v>1.5356265356265553E-3</v>
      </c>
      <c r="I262" s="18">
        <f>H262*'Portfolio Details'!$D$6</f>
        <v>7.6781326781327769E-5</v>
      </c>
      <c r="J262" s="2">
        <f t="shared" si="7"/>
        <v>-3.9406652682049681E-2</v>
      </c>
      <c r="K262" s="18">
        <f>J262*'Portfolio Details'!$D$6</f>
        <v>-1.970332634102484E-3</v>
      </c>
    </row>
    <row r="263" spans="2:11" x14ac:dyDescent="0.35">
      <c r="B263" t="s">
        <v>6</v>
      </c>
      <c r="C263" s="1">
        <v>44980</v>
      </c>
      <c r="D263">
        <v>65.22</v>
      </c>
      <c r="E263">
        <v>64.53</v>
      </c>
      <c r="F263">
        <v>64.67</v>
      </c>
      <c r="H263" s="2">
        <f t="shared" si="8"/>
        <v>-1.0579576816927339E-2</v>
      </c>
      <c r="I263" s="18">
        <f>H263*'Portfolio Details'!$D$6</f>
        <v>-5.2897884084636697E-4</v>
      </c>
      <c r="J263" s="2">
        <f t="shared" si="7"/>
        <v>-3.3436898949548821E-2</v>
      </c>
      <c r="K263" s="18">
        <f>J263*'Portfolio Details'!$D$6</f>
        <v>-1.6718449474774411E-3</v>
      </c>
    </row>
    <row r="264" spans="2:11" x14ac:dyDescent="0.35">
      <c r="B264" t="s">
        <v>6</v>
      </c>
      <c r="C264" s="1">
        <v>44981</v>
      </c>
      <c r="D264">
        <v>64.53</v>
      </c>
      <c r="E264">
        <v>63.9</v>
      </c>
      <c r="F264">
        <v>63.95</v>
      </c>
      <c r="H264" s="2">
        <f t="shared" si="8"/>
        <v>-9.7629009762901786E-3</v>
      </c>
      <c r="I264" s="18">
        <f>H264*'Portfolio Details'!$D$6</f>
        <v>-4.8814504881450896E-4</v>
      </c>
      <c r="J264" s="2">
        <f t="shared" si="7"/>
        <v>-4.4283175355450122E-2</v>
      </c>
      <c r="K264" s="18">
        <f>J264*'Portfolio Details'!$D$6</f>
        <v>-2.2141587677725061E-3</v>
      </c>
    </row>
    <row r="265" spans="2:11" x14ac:dyDescent="0.35">
      <c r="B265" t="s">
        <v>6</v>
      </c>
      <c r="C265" s="1">
        <v>44984</v>
      </c>
      <c r="D265">
        <v>63.9</v>
      </c>
      <c r="E265">
        <v>62.91</v>
      </c>
      <c r="F265">
        <v>62.72</v>
      </c>
      <c r="H265" s="2">
        <f t="shared" si="8"/>
        <v>-1.5492957746478853E-2</v>
      </c>
      <c r="I265" s="18">
        <f>H265*'Portfolio Details'!$D$6</f>
        <v>-7.7464788732394267E-4</v>
      </c>
      <c r="J265" s="2">
        <f t="shared" si="7"/>
        <v>-5.0661120190164999E-2</v>
      </c>
      <c r="K265" s="18">
        <f>J265*'Portfolio Details'!$D$6</f>
        <v>-2.5330560095082502E-3</v>
      </c>
    </row>
    <row r="266" spans="2:11" x14ac:dyDescent="0.35">
      <c r="B266" t="s">
        <v>6</v>
      </c>
      <c r="C266" s="1">
        <v>44985</v>
      </c>
      <c r="D266">
        <v>62.91</v>
      </c>
      <c r="E266">
        <v>62.48</v>
      </c>
      <c r="F266">
        <v>62.57</v>
      </c>
      <c r="H266" s="2">
        <f t="shared" si="8"/>
        <v>-6.8351613415991164E-3</v>
      </c>
      <c r="I266" s="18">
        <f>H266*'Portfolio Details'!$D$6</f>
        <v>-3.4175806707995585E-4</v>
      </c>
      <c r="J266" s="2">
        <f t="shared" si="7"/>
        <v>-4.9814126394052027E-2</v>
      </c>
      <c r="K266" s="18">
        <f>J266*'Portfolio Details'!$D$6</f>
        <v>-2.4907063197026017E-3</v>
      </c>
    </row>
    <row r="267" spans="2:11" x14ac:dyDescent="0.35">
      <c r="B267" t="s">
        <v>6</v>
      </c>
      <c r="C267" s="1">
        <v>44986</v>
      </c>
      <c r="D267">
        <v>62.48</v>
      </c>
      <c r="E267">
        <v>63.76</v>
      </c>
      <c r="F267">
        <v>63.8</v>
      </c>
      <c r="H267" s="2">
        <f t="shared" si="8"/>
        <v>2.0486555697823317E-2</v>
      </c>
      <c r="I267" s="18">
        <f>H267*'Portfolio Details'!$D$6</f>
        <v>1.024327784891166E-3</v>
      </c>
      <c r="J267" s="2">
        <f t="shared" si="7"/>
        <v>-6.7585593597154325E-2</v>
      </c>
      <c r="K267" s="18">
        <f>J267*'Portfolio Details'!$D$6</f>
        <v>-3.3792796798577164E-3</v>
      </c>
    </row>
    <row r="268" spans="2:11" x14ac:dyDescent="0.35">
      <c r="B268" t="s">
        <v>6</v>
      </c>
      <c r="C268" s="1">
        <v>44987</v>
      </c>
      <c r="D268">
        <v>63.76</v>
      </c>
      <c r="E268">
        <v>63.21</v>
      </c>
      <c r="F268">
        <v>63.35</v>
      </c>
      <c r="H268" s="2">
        <f t="shared" si="8"/>
        <v>-8.6260978670011923E-3</v>
      </c>
      <c r="I268" s="18">
        <f>H268*'Portfolio Details'!$D$6</f>
        <v>-4.3130489335005965E-4</v>
      </c>
      <c r="J268" s="2">
        <f t="shared" si="7"/>
        <v>-7.3684210526315908E-2</v>
      </c>
      <c r="K268" s="18">
        <f>J268*'Portfolio Details'!$D$6</f>
        <v>-3.6842105263157955E-3</v>
      </c>
    </row>
    <row r="269" spans="2:11" x14ac:dyDescent="0.35">
      <c r="B269" t="s">
        <v>6</v>
      </c>
      <c r="C269" s="1">
        <v>44988</v>
      </c>
      <c r="D269">
        <v>63.21</v>
      </c>
      <c r="E269">
        <v>63.54</v>
      </c>
      <c r="F269">
        <v>63.51</v>
      </c>
      <c r="H269" s="2">
        <f t="shared" si="8"/>
        <v>5.2206929283340475E-3</v>
      </c>
      <c r="I269" s="18">
        <f>H269*'Portfolio Details'!$D$6</f>
        <v>2.6103464641670239E-4</v>
      </c>
      <c r="J269" s="2">
        <f t="shared" si="7"/>
        <v>-6.7184234099731399E-2</v>
      </c>
      <c r="K269" s="18">
        <f>J269*'Portfolio Details'!$D$6</f>
        <v>-3.35921170498657E-3</v>
      </c>
    </row>
    <row r="270" spans="2:11" x14ac:dyDescent="0.35">
      <c r="B270" t="s">
        <v>6</v>
      </c>
      <c r="C270" s="1">
        <v>44991</v>
      </c>
      <c r="D270">
        <v>63.54</v>
      </c>
      <c r="E270">
        <v>63.72</v>
      </c>
      <c r="F270">
        <v>63.79</v>
      </c>
      <c r="H270" s="2">
        <f t="shared" si="8"/>
        <v>2.8328611898016387E-3</v>
      </c>
      <c r="I270" s="18">
        <f>H270*'Portfolio Details'!$D$6</f>
        <v>1.4164305949008194E-4</v>
      </c>
      <c r="J270" s="2">
        <f t="shared" si="7"/>
        <v>-7.204191529617221E-2</v>
      </c>
      <c r="K270" s="18">
        <f>J270*'Portfolio Details'!$D$6</f>
        <v>-3.6020957648086106E-3</v>
      </c>
    </row>
    <row r="271" spans="2:11" x14ac:dyDescent="0.35">
      <c r="B271" t="s">
        <v>6</v>
      </c>
      <c r="C271" s="1">
        <v>44993</v>
      </c>
      <c r="D271">
        <v>63.72</v>
      </c>
      <c r="E271">
        <v>61.3</v>
      </c>
      <c r="F271">
        <v>61.21</v>
      </c>
      <c r="H271" s="2">
        <f t="shared" si="8"/>
        <v>-3.7978656622724483E-2</v>
      </c>
      <c r="I271" s="18">
        <f>H271*'Portfolio Details'!$D$6</f>
        <v>-1.8989328311362242E-3</v>
      </c>
      <c r="J271" s="2">
        <f t="shared" si="7"/>
        <v>-0.10467422096317269</v>
      </c>
      <c r="K271" s="18">
        <f>J271*'Portfolio Details'!$D$6</f>
        <v>-5.2337110481586353E-3</v>
      </c>
    </row>
    <row r="272" spans="2:11" x14ac:dyDescent="0.35">
      <c r="B272" t="s">
        <v>6</v>
      </c>
      <c r="C272" s="1">
        <v>44994</v>
      </c>
      <c r="D272">
        <v>61.3</v>
      </c>
      <c r="E272">
        <v>60.94</v>
      </c>
      <c r="F272">
        <v>60.99</v>
      </c>
      <c r="H272" s="2">
        <f t="shared" si="8"/>
        <v>-5.8727569331158413E-3</v>
      </c>
      <c r="I272" s="18">
        <f>H272*'Portfolio Details'!$D$6</f>
        <v>-2.936378466557921E-4</v>
      </c>
      <c r="J272" s="2">
        <f t="shared" si="7"/>
        <v>-7.7526132404181158E-2</v>
      </c>
      <c r="K272" s="18">
        <f>J272*'Portfolio Details'!$D$6</f>
        <v>-3.8763066202090581E-3</v>
      </c>
    </row>
    <row r="273" spans="2:11" x14ac:dyDescent="0.35">
      <c r="B273" t="s">
        <v>6</v>
      </c>
      <c r="C273" s="1">
        <v>44995</v>
      </c>
      <c r="D273">
        <v>60.94</v>
      </c>
      <c r="E273">
        <v>61.26</v>
      </c>
      <c r="F273">
        <v>61.04</v>
      </c>
      <c r="H273" s="2">
        <f t="shared" si="8"/>
        <v>5.2510666229077518E-3</v>
      </c>
      <c r="I273" s="18">
        <f>H273*'Portfolio Details'!$D$6</f>
        <v>2.6255333114538759E-4</v>
      </c>
      <c r="J273" s="2">
        <f t="shared" si="7"/>
        <v>-4.7818290496114857E-2</v>
      </c>
      <c r="K273" s="18">
        <f>J273*'Portfolio Details'!$D$6</f>
        <v>-2.3909145248057432E-3</v>
      </c>
    </row>
    <row r="274" spans="2:11" x14ac:dyDescent="0.35">
      <c r="B274" t="s">
        <v>6</v>
      </c>
      <c r="C274" s="1">
        <v>44998</v>
      </c>
      <c r="D274">
        <v>61.26</v>
      </c>
      <c r="E274">
        <v>63.1</v>
      </c>
      <c r="F274">
        <v>62.73</v>
      </c>
      <c r="H274" s="2">
        <f t="shared" si="8"/>
        <v>3.0035912504080997E-2</v>
      </c>
      <c r="I274" s="18">
        <f>H274*'Portfolio Details'!$D$6</f>
        <v>1.50179562520405E-3</v>
      </c>
      <c r="J274" s="2">
        <f t="shared" si="7"/>
        <v>-4.6250561293219583E-2</v>
      </c>
      <c r="K274" s="18">
        <f>J274*'Portfolio Details'!$D$6</f>
        <v>-2.3125280646609792E-3</v>
      </c>
    </row>
    <row r="275" spans="2:11" x14ac:dyDescent="0.35">
      <c r="B275" t="s">
        <v>6</v>
      </c>
      <c r="C275" s="1">
        <v>44999</v>
      </c>
      <c r="D275">
        <v>63.1</v>
      </c>
      <c r="E275">
        <v>64.91</v>
      </c>
      <c r="F275">
        <v>65.16</v>
      </c>
      <c r="H275" s="2">
        <f t="shared" si="8"/>
        <v>2.8684627575277233E-2</v>
      </c>
      <c r="I275" s="18">
        <f>H275*'Portfolio Details'!$D$6</f>
        <v>1.4342313787638616E-3</v>
      </c>
      <c r="J275" s="2">
        <f t="shared" si="7"/>
        <v>-8.2884500299222119E-2</v>
      </c>
      <c r="K275" s="18">
        <f>J275*'Portfolio Details'!$D$6</f>
        <v>-4.1442250149611058E-3</v>
      </c>
    </row>
    <row r="276" spans="2:11" x14ac:dyDescent="0.35">
      <c r="B276" t="s">
        <v>6</v>
      </c>
      <c r="C276" s="1">
        <v>45000</v>
      </c>
      <c r="D276">
        <v>64.91</v>
      </c>
      <c r="E276">
        <v>65.400000000000006</v>
      </c>
      <c r="F276">
        <v>65.349999999999994</v>
      </c>
      <c r="H276" s="2">
        <f t="shared" si="8"/>
        <v>7.548913880758068E-3</v>
      </c>
      <c r="I276" s="18">
        <f>H276*'Portfolio Details'!$D$6</f>
        <v>3.7744569403790344E-4</v>
      </c>
      <c r="J276" s="2">
        <f t="shared" si="7"/>
        <v>-8.6904405154330178E-2</v>
      </c>
      <c r="K276" s="18">
        <f>J276*'Portfolio Details'!$D$6</f>
        <v>-4.3452202577165091E-3</v>
      </c>
    </row>
    <row r="277" spans="2:11" x14ac:dyDescent="0.35">
      <c r="B277" t="s">
        <v>6</v>
      </c>
      <c r="C277" s="1">
        <v>45001</v>
      </c>
      <c r="D277">
        <v>65.400000000000006</v>
      </c>
      <c r="E277">
        <v>66.239999999999995</v>
      </c>
      <c r="F277">
        <v>65.959999999999994</v>
      </c>
      <c r="H277" s="2">
        <f t="shared" si="8"/>
        <v>1.2844036697247541E-2</v>
      </c>
      <c r="I277" s="18">
        <f>H277*'Portfolio Details'!$D$6</f>
        <v>6.4220183486237705E-4</v>
      </c>
      <c r="J277" s="2">
        <f t="shared" si="7"/>
        <v>-7.2380375529982E-2</v>
      </c>
      <c r="K277" s="18">
        <f>J277*'Portfolio Details'!$D$6</f>
        <v>-3.6190187764991001E-3</v>
      </c>
    </row>
    <row r="278" spans="2:11" x14ac:dyDescent="0.35">
      <c r="B278" t="s">
        <v>6</v>
      </c>
      <c r="C278" s="1">
        <v>45002</v>
      </c>
      <c r="D278">
        <v>66.239999999999995</v>
      </c>
      <c r="E278">
        <v>65.89</v>
      </c>
      <c r="F278">
        <v>66.05</v>
      </c>
      <c r="H278" s="2">
        <f t="shared" si="8"/>
        <v>-5.2838164251206576E-3</v>
      </c>
      <c r="I278" s="18">
        <f>H278*'Portfolio Details'!$D$6</f>
        <v>-2.6419082125603288E-4</v>
      </c>
      <c r="J278" s="2">
        <f t="shared" si="7"/>
        <v>-3.8402925937214283E-2</v>
      </c>
      <c r="K278" s="18">
        <f>J278*'Portfolio Details'!$D$6</f>
        <v>-1.9201462968607141E-3</v>
      </c>
    </row>
    <row r="279" spans="2:11" x14ac:dyDescent="0.35">
      <c r="B279" t="s">
        <v>6</v>
      </c>
      <c r="C279" s="1">
        <v>45005</v>
      </c>
      <c r="D279">
        <v>65.89</v>
      </c>
      <c r="E279">
        <v>67.59</v>
      </c>
      <c r="F279">
        <v>67.52</v>
      </c>
      <c r="H279" s="2">
        <f t="shared" si="8"/>
        <v>2.5800576718773671E-2</v>
      </c>
      <c r="I279" s="18">
        <f>H279*'Portfolio Details'!$D$6</f>
        <v>1.2900288359386836E-3</v>
      </c>
      <c r="J279" s="2">
        <f t="shared" si="7"/>
        <v>-9.9145820622331682E-3</v>
      </c>
      <c r="K279" s="18">
        <f>J279*'Portfolio Details'!$D$6</f>
        <v>-4.9572910311165841E-4</v>
      </c>
    </row>
    <row r="280" spans="2:11" x14ac:dyDescent="0.35">
      <c r="B280" t="s">
        <v>6</v>
      </c>
      <c r="C280" s="1">
        <v>45006</v>
      </c>
      <c r="D280">
        <v>67.59</v>
      </c>
      <c r="E280">
        <v>67.36</v>
      </c>
      <c r="F280">
        <v>67.459999999999994</v>
      </c>
      <c r="H280" s="2">
        <f t="shared" si="8"/>
        <v>-3.4028702470780825E-3</v>
      </c>
      <c r="I280" s="18">
        <f>H280*'Portfolio Details'!$D$6</f>
        <v>-1.7014351235390414E-4</v>
      </c>
      <c r="J280" s="2">
        <f t="shared" si="7"/>
        <v>9.2592592592593004E-3</v>
      </c>
      <c r="K280" s="18">
        <f>J280*'Portfolio Details'!$D$6</f>
        <v>4.6296296296296504E-4</v>
      </c>
    </row>
    <row r="281" spans="2:11" x14ac:dyDescent="0.35">
      <c r="B281" t="s">
        <v>6</v>
      </c>
      <c r="C281" s="1">
        <v>45007</v>
      </c>
      <c r="D281">
        <v>67.36</v>
      </c>
      <c r="E281">
        <v>67.430000000000007</v>
      </c>
      <c r="F281">
        <v>67.290000000000006</v>
      </c>
      <c r="H281" s="2">
        <f t="shared" si="8"/>
        <v>1.0391923990500374E-3</v>
      </c>
      <c r="I281" s="18">
        <f>H281*'Portfolio Details'!$D$6</f>
        <v>5.1959619952501873E-5</v>
      </c>
      <c r="J281" s="2">
        <f t="shared" si="7"/>
        <v>1.9390581717451338E-2</v>
      </c>
      <c r="K281" s="18">
        <f>J281*'Portfolio Details'!$D$6</f>
        <v>9.6952908587256699E-4</v>
      </c>
    </row>
    <row r="282" spans="2:11" x14ac:dyDescent="0.35">
      <c r="B282" t="s">
        <v>6</v>
      </c>
      <c r="C282" s="1">
        <v>45008</v>
      </c>
      <c r="D282">
        <v>67.430000000000007</v>
      </c>
      <c r="E282">
        <v>68.260000000000005</v>
      </c>
      <c r="F282">
        <v>68.290000000000006</v>
      </c>
      <c r="H282" s="2">
        <f t="shared" si="8"/>
        <v>1.2309061248702236E-2</v>
      </c>
      <c r="I282" s="18">
        <f>H282*'Portfolio Details'!$D$6</f>
        <v>6.1545306243511184E-4</v>
      </c>
      <c r="J282" s="2">
        <f t="shared" ref="J282:J345" si="9">(INDEX(E259:E1757,MATCH(EDATE(C259,1),C259:C1757,1))/E259)-1</f>
        <v>2.7764779285602836E-2</v>
      </c>
      <c r="K282" s="18">
        <f>J282*'Portfolio Details'!$D$6</f>
        <v>1.3882389642801418E-3</v>
      </c>
    </row>
    <row r="283" spans="2:11" x14ac:dyDescent="0.35">
      <c r="B283" t="s">
        <v>6</v>
      </c>
      <c r="C283" s="1">
        <v>45009</v>
      </c>
      <c r="D283">
        <v>68.260000000000005</v>
      </c>
      <c r="E283">
        <v>68.98</v>
      </c>
      <c r="F283">
        <v>68.88</v>
      </c>
      <c r="H283" s="2">
        <f t="shared" si="8"/>
        <v>1.0547905068854391E-2</v>
      </c>
      <c r="I283" s="18">
        <f>H283*'Portfolio Details'!$D$6</f>
        <v>5.2739525344271956E-4</v>
      </c>
      <c r="J283" s="2">
        <f t="shared" si="9"/>
        <v>3.4593601714373312E-2</v>
      </c>
      <c r="K283" s="18">
        <f>J283*'Portfolio Details'!$D$6</f>
        <v>1.7296800857186656E-3</v>
      </c>
    </row>
    <row r="284" spans="2:11" x14ac:dyDescent="0.35">
      <c r="B284" t="s">
        <v>6</v>
      </c>
      <c r="C284" s="1">
        <v>45012</v>
      </c>
      <c r="D284">
        <v>68.98</v>
      </c>
      <c r="E284">
        <v>68.42</v>
      </c>
      <c r="F284">
        <v>68.650000000000006</v>
      </c>
      <c r="H284" s="2">
        <f t="shared" si="8"/>
        <v>-8.118295158016875E-3</v>
      </c>
      <c r="I284" s="18">
        <f>H284*'Portfolio Details'!$D$6</f>
        <v>-4.0591475790084376E-4</v>
      </c>
      <c r="J284" s="2">
        <f t="shared" si="9"/>
        <v>3.4398034398034349E-2</v>
      </c>
      <c r="K284" s="18">
        <f>J284*'Portfolio Details'!$D$6</f>
        <v>1.7199017199017175E-3</v>
      </c>
    </row>
    <row r="285" spans="2:11" x14ac:dyDescent="0.35">
      <c r="B285" t="s">
        <v>6</v>
      </c>
      <c r="C285" s="1">
        <v>45013</v>
      </c>
      <c r="D285">
        <v>68.42</v>
      </c>
      <c r="E285">
        <v>68.31</v>
      </c>
      <c r="F285">
        <v>68.42</v>
      </c>
      <c r="H285" s="2">
        <f t="shared" si="8"/>
        <v>-1.607717041800627E-3</v>
      </c>
      <c r="I285" s="18">
        <f>H285*'Portfolio Details'!$D$6</f>
        <v>-8.0385852090031357E-5</v>
      </c>
      <c r="J285" s="2">
        <f t="shared" si="9"/>
        <v>3.3885311254216566E-2</v>
      </c>
      <c r="K285" s="18">
        <f>J285*'Portfolio Details'!$D$6</f>
        <v>1.6942655627108284E-3</v>
      </c>
    </row>
    <row r="286" spans="2:11" x14ac:dyDescent="0.35">
      <c r="B286" t="s">
        <v>6</v>
      </c>
      <c r="C286" s="1">
        <v>45014</v>
      </c>
      <c r="D286">
        <v>68.31</v>
      </c>
      <c r="E286">
        <v>69.2</v>
      </c>
      <c r="F286">
        <v>69.069999999999993</v>
      </c>
      <c r="H286" s="2">
        <f t="shared" si="8"/>
        <v>1.3028839115795554E-2</v>
      </c>
      <c r="I286" s="18">
        <f>H286*'Portfolio Details'!$D$6</f>
        <v>6.5144195578977773E-4</v>
      </c>
      <c r="J286" s="2">
        <f t="shared" si="9"/>
        <v>5.7802572446923994E-2</v>
      </c>
      <c r="K286" s="18">
        <f>J286*'Portfolio Details'!$D$6</f>
        <v>2.8901286223461998E-3</v>
      </c>
    </row>
    <row r="287" spans="2:11" x14ac:dyDescent="0.35">
      <c r="B287" t="s">
        <v>6</v>
      </c>
      <c r="C287" s="1">
        <v>45016</v>
      </c>
      <c r="D287">
        <v>69.2</v>
      </c>
      <c r="E287">
        <v>70.67</v>
      </c>
      <c r="F287">
        <v>70.489999999999995</v>
      </c>
      <c r="H287" s="2">
        <f t="shared" si="8"/>
        <v>2.1242774566474054E-2</v>
      </c>
      <c r="I287" s="18">
        <f>H287*'Portfolio Details'!$D$6</f>
        <v>1.0621387283237028E-3</v>
      </c>
      <c r="J287" s="2">
        <f t="shared" si="9"/>
        <v>7.9499217527386534E-2</v>
      </c>
      <c r="K287" s="18">
        <f>J287*'Portfolio Details'!$D$6</f>
        <v>3.9749608763693265E-3</v>
      </c>
    </row>
    <row r="288" spans="2:11" x14ac:dyDescent="0.35">
      <c r="B288" t="s">
        <v>6</v>
      </c>
      <c r="C288" s="1">
        <v>45019</v>
      </c>
      <c r="D288">
        <v>70.67</v>
      </c>
      <c r="E288">
        <v>70.39</v>
      </c>
      <c r="F288">
        <v>70.180000000000007</v>
      </c>
      <c r="H288" s="2">
        <f t="shared" si="8"/>
        <v>-3.9620772605065691E-3</v>
      </c>
      <c r="I288" s="18">
        <f>H288*'Portfolio Details'!$D$6</f>
        <v>-1.9810386302532846E-4</v>
      </c>
      <c r="J288" s="2">
        <f t="shared" si="9"/>
        <v>8.7585439516770114E-2</v>
      </c>
      <c r="K288" s="18">
        <f>J288*'Portfolio Details'!$D$6</f>
        <v>4.379271975838506E-3</v>
      </c>
    </row>
    <row r="289" spans="2:11" x14ac:dyDescent="0.35">
      <c r="B289" t="s">
        <v>6</v>
      </c>
      <c r="C289" s="1">
        <v>45021</v>
      </c>
      <c r="D289">
        <v>70.39</v>
      </c>
      <c r="E289">
        <v>72.95</v>
      </c>
      <c r="F289">
        <v>73.23</v>
      </c>
      <c r="H289" s="2">
        <f t="shared" si="8"/>
        <v>3.6368802386702592E-2</v>
      </c>
      <c r="I289" s="18">
        <f>H289*'Portfolio Details'!$D$6</f>
        <v>1.8184401193351296E-3</v>
      </c>
      <c r="J289" s="2">
        <f t="shared" si="9"/>
        <v>9.3309859154929731E-2</v>
      </c>
      <c r="K289" s="18">
        <f>J289*'Portfolio Details'!$D$6</f>
        <v>4.6654929577464865E-3</v>
      </c>
    </row>
    <row r="290" spans="2:11" x14ac:dyDescent="0.35">
      <c r="B290" t="s">
        <v>6</v>
      </c>
      <c r="C290" s="1">
        <v>45022</v>
      </c>
      <c r="D290">
        <v>72.95</v>
      </c>
      <c r="E290">
        <v>73.22</v>
      </c>
      <c r="F290">
        <v>73.03</v>
      </c>
      <c r="H290" s="2">
        <f t="shared" si="8"/>
        <v>3.7011651816312163E-3</v>
      </c>
      <c r="I290" s="18">
        <f>H290*'Portfolio Details'!$D$6</f>
        <v>1.8505825908156083E-4</v>
      </c>
      <c r="J290" s="2">
        <f t="shared" si="9"/>
        <v>0.10837515683814303</v>
      </c>
      <c r="K290" s="18">
        <f>J290*'Portfolio Details'!$D$6</f>
        <v>5.4187578419071514E-3</v>
      </c>
    </row>
    <row r="291" spans="2:11" x14ac:dyDescent="0.35">
      <c r="B291" t="s">
        <v>6</v>
      </c>
      <c r="C291" s="1">
        <v>45026</v>
      </c>
      <c r="D291">
        <v>73.22</v>
      </c>
      <c r="E291">
        <v>73.239999999999995</v>
      </c>
      <c r="F291">
        <v>73.02</v>
      </c>
      <c r="H291" s="2">
        <f t="shared" si="8"/>
        <v>2.731494127286016E-4</v>
      </c>
      <c r="I291" s="18">
        <f>H291*'Portfolio Details'!$D$6</f>
        <v>1.3657470636430081E-5</v>
      </c>
      <c r="J291" s="2">
        <f t="shared" si="9"/>
        <v>0.11801930074355327</v>
      </c>
      <c r="K291" s="18">
        <f>J291*'Portfolio Details'!$D$6</f>
        <v>5.9009650371776639E-3</v>
      </c>
    </row>
    <row r="292" spans="2:11" x14ac:dyDescent="0.35">
      <c r="B292" t="s">
        <v>6</v>
      </c>
      <c r="C292" s="1">
        <v>45027</v>
      </c>
      <c r="D292">
        <v>73.239999999999995</v>
      </c>
      <c r="E292">
        <v>73.569999999999993</v>
      </c>
      <c r="F292">
        <v>73.53</v>
      </c>
      <c r="H292" s="2">
        <f t="shared" si="8"/>
        <v>4.5057345712724572E-3</v>
      </c>
      <c r="I292" s="18">
        <f>H292*'Portfolio Details'!$D$6</f>
        <v>2.2528672856362287E-4</v>
      </c>
      <c r="J292" s="2">
        <f t="shared" si="9"/>
        <v>0.1078061063896758</v>
      </c>
      <c r="K292" s="18">
        <f>J292*'Portfolio Details'!$D$6</f>
        <v>5.3903053194837907E-3</v>
      </c>
    </row>
    <row r="293" spans="2:11" x14ac:dyDescent="0.35">
      <c r="B293" t="s">
        <v>6</v>
      </c>
      <c r="C293" s="1">
        <v>45028</v>
      </c>
      <c r="D293">
        <v>73.569999999999993</v>
      </c>
      <c r="E293">
        <v>73.849999999999994</v>
      </c>
      <c r="F293">
        <v>74.34</v>
      </c>
      <c r="H293" s="2">
        <f t="shared" si="8"/>
        <v>3.8058991436726863E-3</v>
      </c>
      <c r="I293" s="18">
        <f>H293*'Portfolio Details'!$D$6</f>
        <v>1.9029495718363433E-4</v>
      </c>
      <c r="J293" s="2">
        <f t="shared" si="9"/>
        <v>0.14908976773383564</v>
      </c>
      <c r="K293" s="18">
        <f>J293*'Portfolio Details'!$D$6</f>
        <v>7.4544883866917823E-3</v>
      </c>
    </row>
    <row r="294" spans="2:11" x14ac:dyDescent="0.35">
      <c r="B294" t="s">
        <v>6</v>
      </c>
      <c r="C294" s="1">
        <v>45029</v>
      </c>
      <c r="D294">
        <v>73.849999999999994</v>
      </c>
      <c r="E294">
        <v>74.86</v>
      </c>
      <c r="F294">
        <v>74.7</v>
      </c>
      <c r="H294" s="2">
        <f t="shared" si="8"/>
        <v>1.3676371022342648E-2</v>
      </c>
      <c r="I294" s="18">
        <f>H294*'Portfolio Details'!$D$6</f>
        <v>6.838185511171325E-4</v>
      </c>
      <c r="J294" s="2">
        <f t="shared" si="9"/>
        <v>0.19445350734094613</v>
      </c>
      <c r="K294" s="18">
        <f>J294*'Portfolio Details'!$D$6</f>
        <v>9.7226753670473075E-3</v>
      </c>
    </row>
    <row r="295" spans="2:11" x14ac:dyDescent="0.35">
      <c r="B295" t="s">
        <v>6</v>
      </c>
      <c r="C295" s="1">
        <v>45033</v>
      </c>
      <c r="D295">
        <v>74.86</v>
      </c>
      <c r="E295">
        <v>74.62</v>
      </c>
      <c r="F295">
        <v>74.510000000000005</v>
      </c>
      <c r="H295" s="2">
        <f t="shared" si="8"/>
        <v>-3.2059845044081214E-3</v>
      </c>
      <c r="I295" s="18">
        <f>H295*'Portfolio Details'!$D$6</f>
        <v>-1.6029922522040608E-4</v>
      </c>
      <c r="J295" s="2">
        <f t="shared" si="9"/>
        <v>0.201509681654086</v>
      </c>
      <c r="K295" s="18">
        <f>J295*'Portfolio Details'!$D$6</f>
        <v>1.0075484082704301E-2</v>
      </c>
    </row>
    <row r="296" spans="2:11" x14ac:dyDescent="0.35">
      <c r="B296" t="s">
        <v>6</v>
      </c>
      <c r="C296" s="1">
        <v>45034</v>
      </c>
      <c r="D296">
        <v>74.62</v>
      </c>
      <c r="E296">
        <v>73.680000000000007</v>
      </c>
      <c r="F296">
        <v>73.66</v>
      </c>
      <c r="H296" s="2">
        <f t="shared" si="8"/>
        <v>-1.2597158938622344E-2</v>
      </c>
      <c r="I296" s="18">
        <f>H296*'Portfolio Details'!$D$6</f>
        <v>-6.2985794693111723E-4</v>
      </c>
      <c r="J296" s="2">
        <f t="shared" si="9"/>
        <v>0.1955599085863533</v>
      </c>
      <c r="K296" s="18">
        <f>J296*'Portfolio Details'!$D$6</f>
        <v>9.7779954293176659E-3</v>
      </c>
    </row>
    <row r="297" spans="2:11" x14ac:dyDescent="0.35">
      <c r="B297" t="s">
        <v>6</v>
      </c>
      <c r="C297" s="1">
        <v>45035</v>
      </c>
      <c r="D297">
        <v>73.680000000000007</v>
      </c>
      <c r="E297">
        <v>73</v>
      </c>
      <c r="F297">
        <v>73.48</v>
      </c>
      <c r="H297" s="2">
        <f t="shared" si="8"/>
        <v>-9.229098805646152E-3</v>
      </c>
      <c r="I297" s="18">
        <f>H297*'Portfolio Details'!$D$6</f>
        <v>-4.6145494028230761E-4</v>
      </c>
      <c r="J297" s="2">
        <f t="shared" si="9"/>
        <v>0.18637083993660841</v>
      </c>
      <c r="K297" s="18">
        <f>J297*'Portfolio Details'!$D$6</f>
        <v>9.3185419968304217E-3</v>
      </c>
    </row>
    <row r="298" spans="2:11" x14ac:dyDescent="0.35">
      <c r="B298" t="s">
        <v>6</v>
      </c>
      <c r="C298" s="1">
        <v>45036</v>
      </c>
      <c r="D298">
        <v>73</v>
      </c>
      <c r="E298">
        <v>74.569999999999993</v>
      </c>
      <c r="F298">
        <v>74.209999999999994</v>
      </c>
      <c r="H298" s="2">
        <f t="shared" si="8"/>
        <v>2.1506849315068299E-2</v>
      </c>
      <c r="I298" s="18">
        <f>H298*'Portfolio Details'!$D$6</f>
        <v>1.075342465753415E-3</v>
      </c>
      <c r="J298" s="2">
        <f t="shared" si="9"/>
        <v>0.15328916961947314</v>
      </c>
      <c r="K298" s="18">
        <f>J298*'Portfolio Details'!$D$6</f>
        <v>7.6644584809736575E-3</v>
      </c>
    </row>
    <row r="299" spans="2:11" x14ac:dyDescent="0.35">
      <c r="B299" t="s">
        <v>6</v>
      </c>
      <c r="C299" s="1">
        <v>45037</v>
      </c>
      <c r="D299">
        <v>74.569999999999993</v>
      </c>
      <c r="E299">
        <v>73.94</v>
      </c>
      <c r="F299">
        <v>74.02</v>
      </c>
      <c r="H299" s="2">
        <f t="shared" si="8"/>
        <v>-8.4484377095346286E-3</v>
      </c>
      <c r="I299" s="18">
        <f>H299*'Portfolio Details'!$D$6</f>
        <v>-4.2242188547673146E-4</v>
      </c>
      <c r="J299" s="2">
        <f t="shared" si="9"/>
        <v>0.14464831804281331</v>
      </c>
      <c r="K299" s="18">
        <f>J299*'Portfolio Details'!$D$6</f>
        <v>7.2324159021406658E-3</v>
      </c>
    </row>
    <row r="300" spans="2:11" x14ac:dyDescent="0.35">
      <c r="B300" t="s">
        <v>6</v>
      </c>
      <c r="C300" s="1">
        <v>45040</v>
      </c>
      <c r="D300">
        <v>73.94</v>
      </c>
      <c r="E300">
        <v>73.67</v>
      </c>
      <c r="F300">
        <v>73.47</v>
      </c>
      <c r="H300" s="2">
        <f t="shared" si="8"/>
        <v>-3.6516094130375487E-3</v>
      </c>
      <c r="I300" s="18">
        <f>H300*'Portfolio Details'!$D$6</f>
        <v>-1.8258047065187745E-4</v>
      </c>
      <c r="J300" s="2">
        <f t="shared" si="9"/>
        <v>0.13013285024154597</v>
      </c>
      <c r="K300" s="18">
        <f>J300*'Portfolio Details'!$D$6</f>
        <v>6.5066425120772989E-3</v>
      </c>
    </row>
    <row r="301" spans="2:11" x14ac:dyDescent="0.35">
      <c r="B301" t="s">
        <v>6</v>
      </c>
      <c r="C301" s="1">
        <v>45041</v>
      </c>
      <c r="D301">
        <v>73.67</v>
      </c>
      <c r="E301">
        <v>73.73</v>
      </c>
      <c r="F301">
        <v>73.87</v>
      </c>
      <c r="H301" s="2">
        <f t="shared" si="8"/>
        <v>8.1444278539444248E-4</v>
      </c>
      <c r="I301" s="18">
        <f>H301*'Portfolio Details'!$D$6</f>
        <v>4.0722139269722125E-5</v>
      </c>
      <c r="J301" s="2">
        <f t="shared" si="9"/>
        <v>0.1324935498558204</v>
      </c>
      <c r="K301" s="18">
        <f>J301*'Portfolio Details'!$D$6</f>
        <v>6.6246774927910205E-3</v>
      </c>
    </row>
    <row r="302" spans="2:11" x14ac:dyDescent="0.35">
      <c r="B302" t="s">
        <v>6</v>
      </c>
      <c r="C302" s="1">
        <v>45042</v>
      </c>
      <c r="D302">
        <v>73.73</v>
      </c>
      <c r="E302">
        <v>73.510000000000005</v>
      </c>
      <c r="F302">
        <v>73.55</v>
      </c>
      <c r="H302" s="2">
        <f t="shared" si="8"/>
        <v>-2.9838600298386364E-3</v>
      </c>
      <c r="I302" s="18">
        <f>H302*'Portfolio Details'!$D$6</f>
        <v>-1.4919300149193184E-4</v>
      </c>
      <c r="J302" s="2">
        <f t="shared" si="9"/>
        <v>0.10326971445480093</v>
      </c>
      <c r="K302" s="18">
        <f>J302*'Portfolio Details'!$D$6</f>
        <v>5.1634857227400473E-3</v>
      </c>
    </row>
    <row r="303" spans="2:11" x14ac:dyDescent="0.35">
      <c r="B303" t="s">
        <v>6</v>
      </c>
      <c r="C303" s="1">
        <v>45043</v>
      </c>
      <c r="D303">
        <v>73.510000000000005</v>
      </c>
      <c r="E303">
        <v>73.45</v>
      </c>
      <c r="F303">
        <v>73.45</v>
      </c>
      <c r="H303" s="2">
        <f t="shared" si="8"/>
        <v>-8.162154808869504E-4</v>
      </c>
      <c r="I303" s="18">
        <f>H303*'Portfolio Details'!$D$6</f>
        <v>-4.0810774044347522E-5</v>
      </c>
      <c r="J303" s="2">
        <f t="shared" si="9"/>
        <v>9.7684085510688856E-2</v>
      </c>
      <c r="K303" s="18">
        <f>J303*'Portfolio Details'!$D$6</f>
        <v>4.884204275534443E-3</v>
      </c>
    </row>
    <row r="304" spans="2:11" x14ac:dyDescent="0.35">
      <c r="B304" t="s">
        <v>6</v>
      </c>
      <c r="C304" s="1">
        <v>45044</v>
      </c>
      <c r="D304">
        <v>73.45</v>
      </c>
      <c r="E304">
        <v>73.08</v>
      </c>
      <c r="F304">
        <v>73.09</v>
      </c>
      <c r="H304" s="2">
        <f t="shared" si="8"/>
        <v>-5.0374404356705593E-3</v>
      </c>
      <c r="I304" s="18">
        <f>H304*'Portfolio Details'!$D$6</f>
        <v>-2.5187202178352799E-4</v>
      </c>
      <c r="J304" s="2">
        <f t="shared" si="9"/>
        <v>9.6544564733797911E-2</v>
      </c>
      <c r="K304" s="18">
        <f>J304*'Portfolio Details'!$D$6</f>
        <v>4.8272282366898962E-3</v>
      </c>
    </row>
    <row r="305" spans="2:11" x14ac:dyDescent="0.35">
      <c r="B305" t="s">
        <v>6</v>
      </c>
      <c r="C305" s="1">
        <v>45048</v>
      </c>
      <c r="D305">
        <v>73.08</v>
      </c>
      <c r="E305">
        <v>72.989999999999995</v>
      </c>
      <c r="F305">
        <v>73.150000000000006</v>
      </c>
      <c r="H305" s="2">
        <f t="shared" si="8"/>
        <v>-1.2315270935960854E-3</v>
      </c>
      <c r="I305" s="18">
        <f>H305*'Portfolio Details'!$D$6</f>
        <v>-6.1576354679804266E-5</v>
      </c>
      <c r="J305" s="2">
        <f t="shared" si="9"/>
        <v>8.3211251098739947E-2</v>
      </c>
      <c r="K305" s="18">
        <f>J305*'Portfolio Details'!$D$6</f>
        <v>4.1605625549369979E-3</v>
      </c>
    </row>
    <row r="306" spans="2:11" x14ac:dyDescent="0.35">
      <c r="B306" t="s">
        <v>6</v>
      </c>
      <c r="C306" s="1">
        <v>45049</v>
      </c>
      <c r="D306">
        <v>72.989999999999995</v>
      </c>
      <c r="E306">
        <v>74.41</v>
      </c>
      <c r="F306">
        <v>74.319999999999993</v>
      </c>
      <c r="H306" s="2">
        <f t="shared" si="8"/>
        <v>1.9454719824633537E-2</v>
      </c>
      <c r="I306" s="18">
        <f>H306*'Portfolio Details'!$D$6</f>
        <v>9.7273599123167689E-4</v>
      </c>
      <c r="J306" s="2">
        <f t="shared" si="9"/>
        <v>6.7990721948390842E-2</v>
      </c>
      <c r="K306" s="18">
        <f>J306*'Portfolio Details'!$D$6</f>
        <v>3.3995360974195424E-3</v>
      </c>
    </row>
    <row r="307" spans="2:11" x14ac:dyDescent="0.35">
      <c r="B307" t="s">
        <v>6</v>
      </c>
      <c r="C307" s="1">
        <v>45050</v>
      </c>
      <c r="D307">
        <v>74.41</v>
      </c>
      <c r="E307">
        <v>75.150000000000006</v>
      </c>
      <c r="F307">
        <v>75.19</v>
      </c>
      <c r="H307" s="2">
        <f t="shared" si="8"/>
        <v>9.9448998790485632E-3</v>
      </c>
      <c r="I307" s="18">
        <f>H307*'Portfolio Details'!$D$6</f>
        <v>4.9724499395242816E-4</v>
      </c>
      <c r="J307" s="2">
        <f t="shared" si="9"/>
        <v>7.3516515638702096E-2</v>
      </c>
      <c r="K307" s="18">
        <f>J307*'Portfolio Details'!$D$6</f>
        <v>3.675825781935105E-3</v>
      </c>
    </row>
    <row r="308" spans="2:11" x14ac:dyDescent="0.35">
      <c r="B308" t="s">
        <v>6</v>
      </c>
      <c r="C308" s="1">
        <v>45051</v>
      </c>
      <c r="D308">
        <v>75.150000000000006</v>
      </c>
      <c r="E308">
        <v>75.930000000000007</v>
      </c>
      <c r="F308">
        <v>76.06</v>
      </c>
      <c r="H308" s="2">
        <f t="shared" si="8"/>
        <v>1.037924151696612E-2</v>
      </c>
      <c r="I308" s="18">
        <f>H308*'Portfolio Details'!$D$6</f>
        <v>5.1896207584830603E-4</v>
      </c>
      <c r="J308" s="2">
        <f t="shared" si="9"/>
        <v>6.9828722002635013E-2</v>
      </c>
      <c r="K308" s="18">
        <f>J308*'Portfolio Details'!$D$6</f>
        <v>3.4914361001317507E-3</v>
      </c>
    </row>
    <row r="309" spans="2:11" x14ac:dyDescent="0.35">
      <c r="B309" t="s">
        <v>6</v>
      </c>
      <c r="C309" s="1">
        <v>45054</v>
      </c>
      <c r="D309">
        <v>75.930000000000007</v>
      </c>
      <c r="E309">
        <v>75.25</v>
      </c>
      <c r="F309">
        <v>75.31</v>
      </c>
      <c r="H309" s="2">
        <f t="shared" si="8"/>
        <v>-8.9556170156723791E-3</v>
      </c>
      <c r="I309" s="18">
        <f>H309*'Portfolio Details'!$D$6</f>
        <v>-4.4778085078361896E-4</v>
      </c>
      <c r="J309" s="2">
        <f t="shared" si="9"/>
        <v>5.6069364161849711E-2</v>
      </c>
      <c r="K309" s="18">
        <f>J309*'Portfolio Details'!$D$6</f>
        <v>2.8034682080924859E-3</v>
      </c>
    </row>
    <row r="310" spans="2:11" x14ac:dyDescent="0.35">
      <c r="B310" t="s">
        <v>6</v>
      </c>
      <c r="C310" s="1">
        <v>45055</v>
      </c>
      <c r="D310">
        <v>75.25</v>
      </c>
      <c r="E310">
        <v>75.23</v>
      </c>
      <c r="F310">
        <v>75.22</v>
      </c>
      <c r="H310" s="2">
        <f t="shared" si="8"/>
        <v>-2.6578073089700283E-4</v>
      </c>
      <c r="I310" s="18">
        <f>H310*'Portfolio Details'!$D$6</f>
        <v>-1.3289036544850141E-5</v>
      </c>
      <c r="J310" s="2">
        <f t="shared" si="9"/>
        <v>3.4102164992217299E-2</v>
      </c>
      <c r="K310" s="18">
        <f>J310*'Portfolio Details'!$D$6</f>
        <v>1.7051082496108651E-3</v>
      </c>
    </row>
    <row r="311" spans="2:11" x14ac:dyDescent="0.35">
      <c r="B311" t="s">
        <v>6</v>
      </c>
      <c r="C311" s="1">
        <v>45056</v>
      </c>
      <c r="D311">
        <v>75.23</v>
      </c>
      <c r="E311">
        <v>75.42</v>
      </c>
      <c r="F311">
        <v>75.47</v>
      </c>
      <c r="H311" s="2">
        <f t="shared" si="8"/>
        <v>2.5255881961983029E-3</v>
      </c>
      <c r="I311" s="18">
        <f>H311*'Portfolio Details'!$D$6</f>
        <v>1.2627940980991514E-4</v>
      </c>
      <c r="J311" s="2">
        <f t="shared" si="9"/>
        <v>5.7110384997868913E-2</v>
      </c>
      <c r="K311" s="18">
        <f>J311*'Portfolio Details'!$D$6</f>
        <v>2.8555192498934457E-3</v>
      </c>
    </row>
    <row r="312" spans="2:11" x14ac:dyDescent="0.35">
      <c r="B312" t="s">
        <v>6</v>
      </c>
      <c r="C312" s="1">
        <v>45057</v>
      </c>
      <c r="D312">
        <v>75.42</v>
      </c>
      <c r="E312">
        <v>73.89</v>
      </c>
      <c r="F312">
        <v>74.22</v>
      </c>
      <c r="H312" s="2">
        <f t="shared" si="8"/>
        <v>-2.0286396181384281E-2</v>
      </c>
      <c r="I312" s="18">
        <f>H312*'Portfolio Details'!$D$6</f>
        <v>-1.014319809069214E-3</v>
      </c>
      <c r="J312" s="2">
        <f t="shared" si="9"/>
        <v>4.0849897189856099E-2</v>
      </c>
      <c r="K312" s="18">
        <f>J312*'Portfolio Details'!$D$6</f>
        <v>2.0424948594928052E-3</v>
      </c>
    </row>
    <row r="313" spans="2:11" x14ac:dyDescent="0.35">
      <c r="B313" t="s">
        <v>6</v>
      </c>
      <c r="C313" s="1">
        <v>45058</v>
      </c>
      <c r="D313">
        <v>73.89</v>
      </c>
      <c r="E313">
        <v>71.09</v>
      </c>
      <c r="F313">
        <v>71.48</v>
      </c>
      <c r="H313" s="2">
        <f t="shared" si="8"/>
        <v>-3.7894167005007362E-2</v>
      </c>
      <c r="I313" s="18">
        <f>H313*'Portfolio Details'!$D$6</f>
        <v>-1.8947083502503681E-3</v>
      </c>
      <c r="J313" s="2">
        <f t="shared" si="9"/>
        <v>3.7011745424747389E-2</v>
      </c>
      <c r="K313" s="18">
        <f>J313*'Portfolio Details'!$D$6</f>
        <v>1.8505872712373695E-3</v>
      </c>
    </row>
    <row r="314" spans="2:11" x14ac:dyDescent="0.35">
      <c r="B314" t="s">
        <v>6</v>
      </c>
      <c r="C314" s="1">
        <v>45061</v>
      </c>
      <c r="D314">
        <v>71.09</v>
      </c>
      <c r="E314">
        <v>71.83</v>
      </c>
      <c r="F314">
        <v>71.760000000000005</v>
      </c>
      <c r="H314" s="2">
        <f t="shared" si="8"/>
        <v>1.040934027289353E-2</v>
      </c>
      <c r="I314" s="18">
        <f>H314*'Portfolio Details'!$D$6</f>
        <v>5.2046701364467658E-4</v>
      </c>
      <c r="J314" s="2">
        <f t="shared" si="9"/>
        <v>2.9765155652648811E-2</v>
      </c>
      <c r="K314" s="18">
        <f>J314*'Portfolio Details'!$D$6</f>
        <v>1.4882577826324406E-3</v>
      </c>
    </row>
    <row r="315" spans="2:11" x14ac:dyDescent="0.35">
      <c r="B315" t="s">
        <v>6</v>
      </c>
      <c r="C315" s="1">
        <v>45062</v>
      </c>
      <c r="D315">
        <v>71.83</v>
      </c>
      <c r="E315">
        <v>71.25</v>
      </c>
      <c r="F315">
        <v>71.349999999999994</v>
      </c>
      <c r="H315" s="2">
        <f t="shared" si="8"/>
        <v>-8.0746206320478908E-3</v>
      </c>
      <c r="I315" s="18">
        <f>H315*'Portfolio Details'!$D$6</f>
        <v>-4.0373103160239458E-4</v>
      </c>
      <c r="J315" s="2">
        <f t="shared" si="9"/>
        <v>4.3495990213402447E-3</v>
      </c>
      <c r="K315" s="18">
        <f>J315*'Portfolio Details'!$D$6</f>
        <v>2.1747995106701225E-4</v>
      </c>
    </row>
    <row r="316" spans="2:11" x14ac:dyDescent="0.35">
      <c r="B316" t="s">
        <v>6</v>
      </c>
      <c r="C316" s="1">
        <v>45063</v>
      </c>
      <c r="D316">
        <v>71.25</v>
      </c>
      <c r="E316">
        <v>70.95</v>
      </c>
      <c r="F316">
        <v>70.98</v>
      </c>
      <c r="H316" s="2">
        <f t="shared" si="8"/>
        <v>-4.2105263157894424E-3</v>
      </c>
      <c r="I316" s="18">
        <f>H316*'Portfolio Details'!$D$6</f>
        <v>-2.1052631578947212E-4</v>
      </c>
      <c r="J316" s="2">
        <f t="shared" si="9"/>
        <v>-3.7373053486797425E-2</v>
      </c>
      <c r="K316" s="18">
        <f>J316*'Portfolio Details'!$D$6</f>
        <v>-1.8686526743398714E-3</v>
      </c>
    </row>
    <row r="317" spans="2:11" x14ac:dyDescent="0.35">
      <c r="B317" t="s">
        <v>6</v>
      </c>
      <c r="C317" s="1">
        <v>45064</v>
      </c>
      <c r="D317">
        <v>70.95</v>
      </c>
      <c r="E317">
        <v>70.67</v>
      </c>
      <c r="F317">
        <v>70.78</v>
      </c>
      <c r="H317" s="2">
        <f t="shared" si="8"/>
        <v>-3.9464411557434964E-3</v>
      </c>
      <c r="I317" s="18">
        <f>H317*'Portfolio Details'!$D$6</f>
        <v>-1.9732205778717483E-4</v>
      </c>
      <c r="J317" s="2">
        <f t="shared" si="9"/>
        <v>-5.0360673256745869E-2</v>
      </c>
      <c r="K317" s="18">
        <f>J317*'Portfolio Details'!$D$6</f>
        <v>-2.5180336628372935E-3</v>
      </c>
    </row>
    <row r="318" spans="2:11" x14ac:dyDescent="0.35">
      <c r="B318" t="s">
        <v>6</v>
      </c>
      <c r="C318" s="1">
        <v>45065</v>
      </c>
      <c r="D318">
        <v>70.67</v>
      </c>
      <c r="E318">
        <v>71.209999999999994</v>
      </c>
      <c r="F318">
        <v>71.13</v>
      </c>
      <c r="H318" s="2">
        <f t="shared" si="8"/>
        <v>7.641149002405534E-3</v>
      </c>
      <c r="I318" s="18">
        <f>H318*'Portfolio Details'!$D$6</f>
        <v>3.8205745012027671E-4</v>
      </c>
      <c r="J318" s="2">
        <f t="shared" si="9"/>
        <v>-4.9182524792280913E-2</v>
      </c>
      <c r="K318" s="18">
        <f>J318*'Portfolio Details'!$D$6</f>
        <v>-2.4591262396140459E-3</v>
      </c>
    </row>
    <row r="319" spans="2:11" x14ac:dyDescent="0.35">
      <c r="B319" t="s">
        <v>6</v>
      </c>
      <c r="C319" s="1">
        <v>45068</v>
      </c>
      <c r="D319">
        <v>71.209999999999994</v>
      </c>
      <c r="E319">
        <v>71.680000000000007</v>
      </c>
      <c r="F319">
        <v>71.48</v>
      </c>
      <c r="H319" s="2">
        <f t="shared" si="8"/>
        <v>6.6001966016011604E-3</v>
      </c>
      <c r="I319" s="18">
        <f>H319*'Portfolio Details'!$D$6</f>
        <v>3.3000983008005805E-4</v>
      </c>
      <c r="J319" s="2">
        <f t="shared" si="9"/>
        <v>-4.0852334419109737E-2</v>
      </c>
      <c r="K319" s="18">
        <f>J319*'Portfolio Details'!$D$6</f>
        <v>-2.0426167209554869E-3</v>
      </c>
    </row>
    <row r="320" spans="2:11" x14ac:dyDescent="0.35">
      <c r="B320" t="s">
        <v>6</v>
      </c>
      <c r="C320" s="1">
        <v>45069</v>
      </c>
      <c r="D320">
        <v>71.680000000000007</v>
      </c>
      <c r="E320">
        <v>69.92</v>
      </c>
      <c r="F320">
        <v>70.41</v>
      </c>
      <c r="H320" s="2">
        <f t="shared" si="8"/>
        <v>-2.4553571428571508E-2</v>
      </c>
      <c r="I320" s="18">
        <f>H320*'Portfolio Details'!$D$6</f>
        <v>-1.2276785714285755E-3</v>
      </c>
      <c r="J320" s="2">
        <f t="shared" si="9"/>
        <v>-2.4520547945205529E-2</v>
      </c>
      <c r="K320" s="18">
        <f>J320*'Portfolio Details'!$D$6</f>
        <v>-1.2260273972602765E-3</v>
      </c>
    </row>
    <row r="321" spans="2:11" x14ac:dyDescent="0.35">
      <c r="B321" t="s">
        <v>6</v>
      </c>
      <c r="C321" s="1">
        <v>45070</v>
      </c>
      <c r="D321">
        <v>69.92</v>
      </c>
      <c r="E321">
        <v>70.42</v>
      </c>
      <c r="F321">
        <v>70.400000000000006</v>
      </c>
      <c r="H321" s="2">
        <f t="shared" si="8"/>
        <v>7.1510297482837437E-3</v>
      </c>
      <c r="I321" s="18">
        <f>H321*'Portfolio Details'!$D$6</f>
        <v>3.575514874141872E-4</v>
      </c>
      <c r="J321" s="2">
        <f t="shared" si="9"/>
        <v>-4.50583344508515E-2</v>
      </c>
      <c r="K321" s="18">
        <f>J321*'Portfolio Details'!$D$6</f>
        <v>-2.252916722542575E-3</v>
      </c>
    </row>
    <row r="322" spans="2:11" x14ac:dyDescent="0.35">
      <c r="B322" t="s">
        <v>6</v>
      </c>
      <c r="C322" s="1">
        <v>45071</v>
      </c>
      <c r="D322">
        <v>70.42</v>
      </c>
      <c r="E322">
        <v>69.72</v>
      </c>
      <c r="F322">
        <v>69.55</v>
      </c>
      <c r="H322" s="2">
        <f t="shared" si="8"/>
        <v>-9.9403578528827197E-3</v>
      </c>
      <c r="I322" s="18">
        <f>H322*'Portfolio Details'!$D$6</f>
        <v>-4.9701789264413601E-4</v>
      </c>
      <c r="J322" s="2">
        <f t="shared" si="9"/>
        <v>-3.6921828509602461E-2</v>
      </c>
      <c r="K322" s="18">
        <f>J322*'Portfolio Details'!$D$6</f>
        <v>-1.8460914254801231E-3</v>
      </c>
    </row>
    <row r="323" spans="2:11" x14ac:dyDescent="0.35">
      <c r="B323" t="s">
        <v>6</v>
      </c>
      <c r="C323" s="1">
        <v>45072</v>
      </c>
      <c r="D323">
        <v>69.72</v>
      </c>
      <c r="E323">
        <v>69.75</v>
      </c>
      <c r="F323">
        <v>69.56</v>
      </c>
      <c r="H323" s="2">
        <f t="shared" ref="H323:H386" si="10">E323/D323-1</f>
        <v>4.3029259896720795E-4</v>
      </c>
      <c r="I323" s="18">
        <f>H323*'Portfolio Details'!$D$6</f>
        <v>2.15146299483604E-5</v>
      </c>
      <c r="J323" s="2">
        <f t="shared" si="9"/>
        <v>-4.4115650875526047E-2</v>
      </c>
      <c r="K323" s="18">
        <f>J323*'Portfolio Details'!$D$6</f>
        <v>-2.2057825437763025E-3</v>
      </c>
    </row>
    <row r="324" spans="2:11" x14ac:dyDescent="0.35">
      <c r="B324" t="s">
        <v>6</v>
      </c>
      <c r="C324" s="1">
        <v>45075</v>
      </c>
      <c r="D324">
        <v>69.75</v>
      </c>
      <c r="E324">
        <v>70.2</v>
      </c>
      <c r="F324">
        <v>70.13</v>
      </c>
      <c r="H324" s="2">
        <f t="shared" si="10"/>
        <v>6.4516129032259339E-3</v>
      </c>
      <c r="I324" s="18">
        <f>H324*'Portfolio Details'!$D$6</f>
        <v>3.2258064516129672E-4</v>
      </c>
      <c r="J324" s="2">
        <f t="shared" si="9"/>
        <v>-5.4387630543876408E-2</v>
      </c>
      <c r="K324" s="18">
        <f>J324*'Portfolio Details'!$D$6</f>
        <v>-2.7193815271938206E-3</v>
      </c>
    </row>
    <row r="325" spans="2:11" x14ac:dyDescent="0.35">
      <c r="B325" t="s">
        <v>6</v>
      </c>
      <c r="C325" s="1">
        <v>45076</v>
      </c>
      <c r="D325">
        <v>70.2</v>
      </c>
      <c r="E325">
        <v>69.959999999999994</v>
      </c>
      <c r="F325">
        <v>69.709999999999994</v>
      </c>
      <c r="H325" s="2">
        <f t="shared" si="10"/>
        <v>-3.4188034188035177E-3</v>
      </c>
      <c r="I325" s="18">
        <f>H325*'Portfolio Details'!$D$6</f>
        <v>-1.709401709401759E-4</v>
      </c>
      <c r="J325" s="2">
        <f t="shared" si="9"/>
        <v>-5.1149503468915891E-2</v>
      </c>
      <c r="K325" s="18">
        <f>J325*'Portfolio Details'!$D$6</f>
        <v>-2.5574751734457946E-3</v>
      </c>
    </row>
    <row r="326" spans="2:11" x14ac:dyDescent="0.35">
      <c r="B326" t="s">
        <v>6</v>
      </c>
      <c r="C326" s="1">
        <v>45077</v>
      </c>
      <c r="D326">
        <v>69.959999999999994</v>
      </c>
      <c r="E326">
        <v>70.180000000000007</v>
      </c>
      <c r="F326">
        <v>70.08</v>
      </c>
      <c r="H326" s="2">
        <f t="shared" si="10"/>
        <v>3.1446540880504248E-3</v>
      </c>
      <c r="I326" s="18">
        <f>H326*'Portfolio Details'!$D$6</f>
        <v>1.5723270440252124E-4</v>
      </c>
      <c r="J326" s="2">
        <f t="shared" si="9"/>
        <v>-5.037440435670526E-2</v>
      </c>
      <c r="K326" s="18">
        <f>J326*'Portfolio Details'!$D$6</f>
        <v>-2.5187202178352632E-3</v>
      </c>
    </row>
    <row r="327" spans="2:11" x14ac:dyDescent="0.35">
      <c r="B327" t="s">
        <v>6</v>
      </c>
      <c r="C327" s="1">
        <v>45078</v>
      </c>
      <c r="D327">
        <v>70.180000000000007</v>
      </c>
      <c r="E327">
        <v>70.3</v>
      </c>
      <c r="F327">
        <v>70.44</v>
      </c>
      <c r="H327" s="2">
        <f t="shared" si="10"/>
        <v>1.7098888572242288E-3</v>
      </c>
      <c r="I327" s="18">
        <f>H327*'Portfolio Details'!$D$6</f>
        <v>8.5494442861211439E-5</v>
      </c>
      <c r="J327" s="2">
        <f t="shared" si="9"/>
        <v>-4.5566502463054159E-2</v>
      </c>
      <c r="K327" s="18">
        <f>J327*'Portfolio Details'!$D$6</f>
        <v>-2.278325123152708E-3</v>
      </c>
    </row>
    <row r="328" spans="2:11" x14ac:dyDescent="0.35">
      <c r="B328" t="s">
        <v>6</v>
      </c>
      <c r="C328" s="1">
        <v>45079</v>
      </c>
      <c r="D328">
        <v>70.3</v>
      </c>
      <c r="E328">
        <v>71.48</v>
      </c>
      <c r="F328">
        <v>71.44</v>
      </c>
      <c r="H328" s="2">
        <f t="shared" si="10"/>
        <v>1.6785206258890462E-2</v>
      </c>
      <c r="I328" s="18">
        <f>H328*'Portfolio Details'!$D$6</f>
        <v>8.3926031294452314E-4</v>
      </c>
      <c r="J328" s="2">
        <f t="shared" si="9"/>
        <v>-2.0687765447321427E-2</v>
      </c>
      <c r="K328" s="18">
        <f>J328*'Portfolio Details'!$D$6</f>
        <v>-1.0343882723660713E-3</v>
      </c>
    </row>
    <row r="329" spans="2:11" x14ac:dyDescent="0.35">
      <c r="B329" t="s">
        <v>6</v>
      </c>
      <c r="C329" s="1">
        <v>45082</v>
      </c>
      <c r="D329">
        <v>71.48</v>
      </c>
      <c r="E329">
        <v>70.63</v>
      </c>
      <c r="F329">
        <v>70.63</v>
      </c>
      <c r="H329" s="2">
        <f t="shared" si="10"/>
        <v>-1.189143816452165E-2</v>
      </c>
      <c r="I329" s="18">
        <f>H329*'Portfolio Details'!$D$6</f>
        <v>-5.9457190822608257E-4</v>
      </c>
      <c r="J329" s="2">
        <f t="shared" si="9"/>
        <v>-3.9376427899475819E-2</v>
      </c>
      <c r="K329" s="18">
        <f>J329*'Portfolio Details'!$D$6</f>
        <v>-1.968821394973791E-3</v>
      </c>
    </row>
    <row r="330" spans="2:11" x14ac:dyDescent="0.35">
      <c r="B330" t="s">
        <v>6</v>
      </c>
      <c r="C330" s="1">
        <v>45083</v>
      </c>
      <c r="D330">
        <v>70.63</v>
      </c>
      <c r="E330">
        <v>70.73</v>
      </c>
      <c r="F330">
        <v>70.75</v>
      </c>
      <c r="H330" s="2">
        <f t="shared" si="10"/>
        <v>1.4158289678607439E-3</v>
      </c>
      <c r="I330" s="18">
        <f>H330*'Portfolio Details'!$D$6</f>
        <v>7.0791448393037198E-5</v>
      </c>
      <c r="J330" s="2">
        <f t="shared" si="9"/>
        <v>-4.8835662009314773E-2</v>
      </c>
      <c r="K330" s="18">
        <f>J330*'Portfolio Details'!$D$6</f>
        <v>-2.4417831004657389E-3</v>
      </c>
    </row>
    <row r="331" spans="2:11" x14ac:dyDescent="0.35">
      <c r="B331" t="s">
        <v>6</v>
      </c>
      <c r="C331" s="1">
        <v>45084</v>
      </c>
      <c r="D331">
        <v>70.73</v>
      </c>
      <c r="E331">
        <v>70.709999999999994</v>
      </c>
      <c r="F331">
        <v>70.61</v>
      </c>
      <c r="H331" s="2">
        <f t="shared" si="10"/>
        <v>-2.8276544606264942E-4</v>
      </c>
      <c r="I331" s="18">
        <f>H331*'Portfolio Details'!$D$6</f>
        <v>-1.4138272303132472E-5</v>
      </c>
      <c r="J331" s="2">
        <f t="shared" si="9"/>
        <v>-6.9801132622152151E-2</v>
      </c>
      <c r="K331" s="18">
        <f>J331*'Portfolio Details'!$D$6</f>
        <v>-3.4900566311076076E-3</v>
      </c>
    </row>
    <row r="332" spans="2:11" x14ac:dyDescent="0.35">
      <c r="B332" t="s">
        <v>6</v>
      </c>
      <c r="C332" s="1">
        <v>45085</v>
      </c>
      <c r="D332">
        <v>70.709999999999994</v>
      </c>
      <c r="E332">
        <v>71.06</v>
      </c>
      <c r="F332">
        <v>70.959999999999994</v>
      </c>
      <c r="H332" s="2">
        <f t="shared" si="10"/>
        <v>4.9497949370669314E-3</v>
      </c>
      <c r="I332" s="18">
        <f>H332*'Portfolio Details'!$D$6</f>
        <v>2.4748974685334657E-4</v>
      </c>
      <c r="J332" s="2">
        <f t="shared" si="9"/>
        <v>-5.5681063122923535E-2</v>
      </c>
      <c r="K332" s="18">
        <f>J332*'Portfolio Details'!$D$6</f>
        <v>-2.784053156146177E-3</v>
      </c>
    </row>
    <row r="333" spans="2:11" x14ac:dyDescent="0.35">
      <c r="B333" t="s">
        <v>6</v>
      </c>
      <c r="C333" s="1">
        <v>45086</v>
      </c>
      <c r="D333">
        <v>71.06</v>
      </c>
      <c r="E333">
        <v>72.66</v>
      </c>
      <c r="F333">
        <v>72.52</v>
      </c>
      <c r="H333" s="2">
        <f t="shared" si="10"/>
        <v>2.2516183506895437E-2</v>
      </c>
      <c r="I333" s="18">
        <f>H333*'Portfolio Details'!$D$6</f>
        <v>1.1258091753447719E-3</v>
      </c>
      <c r="J333" s="2">
        <f t="shared" si="9"/>
        <v>-3.4161903495945833E-2</v>
      </c>
      <c r="K333" s="18">
        <f>J333*'Portfolio Details'!$D$6</f>
        <v>-1.7080951747972918E-3</v>
      </c>
    </row>
    <row r="334" spans="2:11" x14ac:dyDescent="0.35">
      <c r="B334" t="s">
        <v>6</v>
      </c>
      <c r="C334" s="1">
        <v>45089</v>
      </c>
      <c r="D334">
        <v>72.66</v>
      </c>
      <c r="E334">
        <v>72.349999999999994</v>
      </c>
      <c r="F334">
        <v>72.27</v>
      </c>
      <c r="H334" s="2">
        <f t="shared" si="10"/>
        <v>-4.2664464629782461E-3</v>
      </c>
      <c r="I334" s="18">
        <f>H334*'Portfolio Details'!$D$6</f>
        <v>-2.1332232314891231E-4</v>
      </c>
      <c r="J334" s="2">
        <f t="shared" si="9"/>
        <v>-3.6595067621320698E-2</v>
      </c>
      <c r="K334" s="18">
        <f>J334*'Portfolio Details'!$D$6</f>
        <v>-1.829753381066035E-3</v>
      </c>
    </row>
    <row r="335" spans="2:11" x14ac:dyDescent="0.35">
      <c r="B335" t="s">
        <v>6</v>
      </c>
      <c r="C335" s="1">
        <v>45090</v>
      </c>
      <c r="D335">
        <v>72.349999999999994</v>
      </c>
      <c r="E335">
        <v>72.27</v>
      </c>
      <c r="F335">
        <v>72.2</v>
      </c>
      <c r="H335" s="2">
        <f t="shared" si="10"/>
        <v>-1.1057360055286569E-3</v>
      </c>
      <c r="I335" s="18">
        <f>H335*'Portfolio Details'!$D$6</f>
        <v>-5.5286800276432849E-5</v>
      </c>
      <c r="J335" s="2">
        <f t="shared" si="9"/>
        <v>-1.6646366220056885E-2</v>
      </c>
      <c r="K335" s="18">
        <f>J335*'Portfolio Details'!$D$6</f>
        <v>-8.3231831100284432E-4</v>
      </c>
    </row>
    <row r="336" spans="2:11" x14ac:dyDescent="0.35">
      <c r="B336" t="s">
        <v>6</v>
      </c>
      <c r="C336" s="1">
        <v>45091</v>
      </c>
      <c r="D336">
        <v>72.27</v>
      </c>
      <c r="E336">
        <v>71.48</v>
      </c>
      <c r="F336">
        <v>71.349999999999994</v>
      </c>
      <c r="H336" s="2">
        <f t="shared" si="10"/>
        <v>-1.0931230109312184E-2</v>
      </c>
      <c r="I336" s="18">
        <f>H336*'Portfolio Details'!$D$6</f>
        <v>-5.4656150546560924E-4</v>
      </c>
      <c r="J336" s="2">
        <f t="shared" si="9"/>
        <v>1.7724011816007801E-2</v>
      </c>
      <c r="K336" s="18">
        <f>J336*'Portfolio Details'!$D$6</f>
        <v>8.8620059080039013E-4</v>
      </c>
    </row>
    <row r="337" spans="2:11" x14ac:dyDescent="0.35">
      <c r="B337" t="s">
        <v>6</v>
      </c>
      <c r="C337" s="1">
        <v>45092</v>
      </c>
      <c r="D337">
        <v>71.48</v>
      </c>
      <c r="E337">
        <v>70.12</v>
      </c>
      <c r="F337">
        <v>70.260000000000005</v>
      </c>
      <c r="H337" s="2">
        <f t="shared" si="10"/>
        <v>-1.9026301063234441E-2</v>
      </c>
      <c r="I337" s="18">
        <f>H337*'Portfolio Details'!$D$6</f>
        <v>-9.5131505316172209E-4</v>
      </c>
      <c r="J337" s="2">
        <f t="shared" si="9"/>
        <v>-2.3806209104830778E-2</v>
      </c>
      <c r="K337" s="18">
        <f>J337*'Portfolio Details'!$D$6</f>
        <v>-1.1903104552415389E-3</v>
      </c>
    </row>
    <row r="338" spans="2:11" x14ac:dyDescent="0.35">
      <c r="B338" t="s">
        <v>6</v>
      </c>
      <c r="C338" s="1">
        <v>45093</v>
      </c>
      <c r="D338">
        <v>70.12</v>
      </c>
      <c r="E338">
        <v>71.489999999999995</v>
      </c>
      <c r="F338">
        <v>71.319999999999993</v>
      </c>
      <c r="H338" s="2">
        <f t="shared" si="10"/>
        <v>1.9537934968625104E-2</v>
      </c>
      <c r="I338" s="18">
        <f>H338*'Portfolio Details'!$D$6</f>
        <v>9.7689674843125522E-4</v>
      </c>
      <c r="J338" s="2">
        <f t="shared" si="9"/>
        <v>3.3684210526314651E-3</v>
      </c>
      <c r="K338" s="18">
        <f>J338*'Portfolio Details'!$D$6</f>
        <v>1.6842105263157326E-4</v>
      </c>
    </row>
    <row r="339" spans="2:11" x14ac:dyDescent="0.35">
      <c r="B339" t="s">
        <v>6</v>
      </c>
      <c r="C339" s="1">
        <v>45096</v>
      </c>
      <c r="D339">
        <v>71.489999999999995</v>
      </c>
      <c r="E339">
        <v>71.739999999999995</v>
      </c>
      <c r="F339">
        <v>71.75</v>
      </c>
      <c r="H339" s="2">
        <f t="shared" si="10"/>
        <v>3.4969925863757023E-3</v>
      </c>
      <c r="I339" s="18">
        <f>H339*'Portfolio Details'!$D$6</f>
        <v>1.7484962931878513E-4</v>
      </c>
      <c r="J339" s="2">
        <f t="shared" si="9"/>
        <v>7.6109936575052828E-3</v>
      </c>
      <c r="K339" s="18">
        <f>J339*'Portfolio Details'!$D$6</f>
        <v>3.8054968287526414E-4</v>
      </c>
    </row>
    <row r="340" spans="2:11" x14ac:dyDescent="0.35">
      <c r="B340" t="s">
        <v>6</v>
      </c>
      <c r="C340" s="1">
        <v>45097</v>
      </c>
      <c r="D340">
        <v>71.739999999999995</v>
      </c>
      <c r="E340">
        <v>71.45</v>
      </c>
      <c r="F340">
        <v>71.48</v>
      </c>
      <c r="H340" s="2">
        <f t="shared" si="10"/>
        <v>-4.0423752439363581E-3</v>
      </c>
      <c r="I340" s="18">
        <f>H340*'Portfolio Details'!$D$6</f>
        <v>-2.0211876219681791E-4</v>
      </c>
      <c r="J340" s="2">
        <f t="shared" si="9"/>
        <v>1.1603226262911992E-2</v>
      </c>
      <c r="K340" s="18">
        <f>J340*'Portfolio Details'!$D$6</f>
        <v>5.8016131314559966E-4</v>
      </c>
    </row>
    <row r="341" spans="2:11" x14ac:dyDescent="0.35">
      <c r="B341" t="s">
        <v>6</v>
      </c>
      <c r="C341" s="1">
        <v>45098</v>
      </c>
      <c r="D341">
        <v>71.45</v>
      </c>
      <c r="E341">
        <v>69.36</v>
      </c>
      <c r="F341">
        <v>69.459999999999994</v>
      </c>
      <c r="H341" s="2">
        <f t="shared" si="10"/>
        <v>-2.9251224632610318E-2</v>
      </c>
      <c r="I341" s="18">
        <f>H341*'Portfolio Details'!$D$6</f>
        <v>-1.462561231630516E-3</v>
      </c>
      <c r="J341" s="2">
        <f t="shared" si="9"/>
        <v>7.4427748911669589E-3</v>
      </c>
      <c r="K341" s="18">
        <f>J341*'Portfolio Details'!$D$6</f>
        <v>3.7213874455834797E-4</v>
      </c>
    </row>
    <row r="342" spans="2:11" x14ac:dyDescent="0.35">
      <c r="B342" t="s">
        <v>6</v>
      </c>
      <c r="C342" s="1">
        <v>45099</v>
      </c>
      <c r="D342">
        <v>69.36</v>
      </c>
      <c r="E342">
        <v>68.09</v>
      </c>
      <c r="F342">
        <v>68.069999999999993</v>
      </c>
      <c r="H342" s="2">
        <f t="shared" si="10"/>
        <v>-1.8310265282583615E-2</v>
      </c>
      <c r="I342" s="18">
        <f>H342*'Portfolio Details'!$D$6</f>
        <v>-9.1551326412918084E-4</v>
      </c>
      <c r="J342" s="2">
        <f t="shared" si="9"/>
        <v>-5.0083705357142905E-2</v>
      </c>
      <c r="K342" s="18">
        <f>J342*'Portfolio Details'!$D$6</f>
        <v>-2.5041852678571452E-3</v>
      </c>
    </row>
    <row r="343" spans="2:11" x14ac:dyDescent="0.35">
      <c r="B343" t="s">
        <v>6</v>
      </c>
      <c r="C343" s="1">
        <v>45100</v>
      </c>
      <c r="D343">
        <v>68.09</v>
      </c>
      <c r="E343">
        <v>67.41</v>
      </c>
      <c r="F343">
        <v>67.239999999999995</v>
      </c>
      <c r="H343" s="2">
        <f t="shared" si="10"/>
        <v>-9.9867822000294648E-3</v>
      </c>
      <c r="I343" s="18">
        <f>H343*'Portfolio Details'!$D$6</f>
        <v>-4.9933911000147322E-4</v>
      </c>
      <c r="J343" s="2">
        <f t="shared" si="9"/>
        <v>-3.5898169336384567E-2</v>
      </c>
      <c r="K343" s="18">
        <f>J343*'Portfolio Details'!$D$6</f>
        <v>-1.7949084668192285E-3</v>
      </c>
    </row>
    <row r="344" spans="2:11" x14ac:dyDescent="0.35">
      <c r="B344" t="s">
        <v>6</v>
      </c>
      <c r="C344" s="1">
        <v>45103</v>
      </c>
      <c r="D344">
        <v>67.41</v>
      </c>
      <c r="E344">
        <v>68.48</v>
      </c>
      <c r="F344">
        <v>68.37</v>
      </c>
      <c r="H344" s="2">
        <f t="shared" si="10"/>
        <v>1.5873015873016039E-2</v>
      </c>
      <c r="I344" s="18">
        <f>H344*'Portfolio Details'!$D$6</f>
        <v>7.93650793650802E-4</v>
      </c>
      <c r="J344" s="2">
        <f t="shared" si="9"/>
        <v>-4.2743538767395672E-2</v>
      </c>
      <c r="K344" s="18">
        <f>J344*'Portfolio Details'!$D$6</f>
        <v>-2.1371769383697835E-3</v>
      </c>
    </row>
    <row r="345" spans="2:11" x14ac:dyDescent="0.35">
      <c r="B345" t="s">
        <v>6</v>
      </c>
      <c r="C345" s="1">
        <v>45104</v>
      </c>
      <c r="D345">
        <v>68.48</v>
      </c>
      <c r="E345">
        <v>68.8</v>
      </c>
      <c r="F345">
        <v>68.8</v>
      </c>
      <c r="H345" s="2">
        <f t="shared" si="10"/>
        <v>4.6728971962615162E-3</v>
      </c>
      <c r="I345" s="18">
        <f>H345*'Portfolio Details'!$D$6</f>
        <v>2.3364485981307583E-4</v>
      </c>
      <c r="J345" s="2">
        <f t="shared" si="9"/>
        <v>-3.3132530120482007E-2</v>
      </c>
      <c r="K345" s="18">
        <f>J345*'Portfolio Details'!$D$6</f>
        <v>-1.6566265060241005E-3</v>
      </c>
    </row>
    <row r="346" spans="2:11" x14ac:dyDescent="0.35">
      <c r="B346" t="s">
        <v>6</v>
      </c>
      <c r="C346" s="1">
        <v>45105</v>
      </c>
      <c r="D346">
        <v>68.8</v>
      </c>
      <c r="E346">
        <v>68.38</v>
      </c>
      <c r="F346">
        <v>68.540000000000006</v>
      </c>
      <c r="H346" s="2">
        <f t="shared" si="10"/>
        <v>-6.1046511627906863E-3</v>
      </c>
      <c r="I346" s="18">
        <f>H346*'Portfolio Details'!$D$6</f>
        <v>-3.0523255813953433E-4</v>
      </c>
      <c r="J346" s="2">
        <f t="shared" ref="J346:J409" si="11">(INDEX(E323:E1821,MATCH(EDATE(C323,1),C323:C1821,1))/E323)-1</f>
        <v>-1.8207885304659444E-2</v>
      </c>
      <c r="K346" s="18">
        <f>J346*'Portfolio Details'!$D$6</f>
        <v>-9.1039426523297222E-4</v>
      </c>
    </row>
    <row r="347" spans="2:11" x14ac:dyDescent="0.35">
      <c r="B347" t="s">
        <v>6</v>
      </c>
      <c r="C347" s="1">
        <v>45107</v>
      </c>
      <c r="D347">
        <v>68.38</v>
      </c>
      <c r="E347">
        <v>67.569999999999993</v>
      </c>
      <c r="F347">
        <v>67.66</v>
      </c>
      <c r="H347" s="2">
        <f t="shared" si="10"/>
        <v>-1.1845568879789492E-2</v>
      </c>
      <c r="I347" s="18">
        <f>H347*'Portfolio Details'!$D$6</f>
        <v>-5.9227844398947464E-4</v>
      </c>
      <c r="J347" s="2">
        <f t="shared" si="11"/>
        <v>-2.5925925925926019E-2</v>
      </c>
      <c r="K347" s="18">
        <f>J347*'Portfolio Details'!$D$6</f>
        <v>-1.296296296296301E-3</v>
      </c>
    </row>
    <row r="348" spans="2:11" x14ac:dyDescent="0.35">
      <c r="B348" t="s">
        <v>6</v>
      </c>
      <c r="C348" s="1">
        <v>45110</v>
      </c>
      <c r="D348">
        <v>67.569999999999993</v>
      </c>
      <c r="E348">
        <v>68.5</v>
      </c>
      <c r="F348">
        <v>68.39</v>
      </c>
      <c r="H348" s="2">
        <f t="shared" si="10"/>
        <v>1.3763504513837566E-2</v>
      </c>
      <c r="I348" s="18">
        <f>H348*'Portfolio Details'!$D$6</f>
        <v>6.8817522569187834E-4</v>
      </c>
      <c r="J348" s="2">
        <f t="shared" si="11"/>
        <v>-3.4162378502001101E-2</v>
      </c>
      <c r="K348" s="18">
        <f>J348*'Portfolio Details'!$D$6</f>
        <v>-1.7081189251000552E-3</v>
      </c>
    </row>
    <row r="349" spans="2:11" x14ac:dyDescent="0.35">
      <c r="B349" t="s">
        <v>6</v>
      </c>
      <c r="C349" s="1">
        <v>45111</v>
      </c>
      <c r="D349">
        <v>68.5</v>
      </c>
      <c r="E349">
        <v>69.02</v>
      </c>
      <c r="F349">
        <v>68.88</v>
      </c>
      <c r="H349" s="2">
        <f t="shared" si="10"/>
        <v>7.5912408759124528E-3</v>
      </c>
      <c r="I349" s="18">
        <f>H349*'Portfolio Details'!$D$6</f>
        <v>3.7956204379562268E-4</v>
      </c>
      <c r="J349" s="2">
        <f t="shared" si="11"/>
        <v>-3.7190082644628308E-2</v>
      </c>
      <c r="K349" s="18">
        <f>J349*'Portfolio Details'!$D$6</f>
        <v>-1.8595041322314156E-3</v>
      </c>
    </row>
    <row r="350" spans="2:11" x14ac:dyDescent="0.35">
      <c r="B350" t="s">
        <v>6</v>
      </c>
      <c r="C350" s="1">
        <v>45112</v>
      </c>
      <c r="D350">
        <v>69.02</v>
      </c>
      <c r="E350">
        <v>68.92</v>
      </c>
      <c r="F350">
        <v>68.91</v>
      </c>
      <c r="H350" s="2">
        <f t="shared" si="10"/>
        <v>-1.4488554042305646E-3</v>
      </c>
      <c r="I350" s="18">
        <f>H350*'Portfolio Details'!$D$6</f>
        <v>-7.2442770211528232E-5</v>
      </c>
      <c r="J350" s="2">
        <f t="shared" si="11"/>
        <v>-3.8833570412517893E-2</v>
      </c>
      <c r="K350" s="18">
        <f>J350*'Portfolio Details'!$D$6</f>
        <v>-1.9416785206258947E-3</v>
      </c>
    </row>
    <row r="351" spans="2:11" x14ac:dyDescent="0.35">
      <c r="B351" t="s">
        <v>6</v>
      </c>
      <c r="C351" s="1">
        <v>45113</v>
      </c>
      <c r="D351">
        <v>68.92</v>
      </c>
      <c r="E351">
        <v>69.739999999999995</v>
      </c>
      <c r="F351">
        <v>69.77</v>
      </c>
      <c r="H351" s="2">
        <f t="shared" si="10"/>
        <v>1.1897852582704482E-2</v>
      </c>
      <c r="I351" s="18">
        <f>H351*'Portfolio Details'!$D$6</f>
        <v>5.9489262913522414E-4</v>
      </c>
      <c r="J351" s="2">
        <f t="shared" si="11"/>
        <v>-5.4700615556799281E-2</v>
      </c>
      <c r="K351" s="18">
        <f>J351*'Portfolio Details'!$D$6</f>
        <v>-2.7350307778399642E-3</v>
      </c>
    </row>
    <row r="352" spans="2:11" x14ac:dyDescent="0.35">
      <c r="B352" t="s">
        <v>6</v>
      </c>
      <c r="C352" s="1">
        <v>45114</v>
      </c>
      <c r="D352">
        <v>69.739999999999995</v>
      </c>
      <c r="E352">
        <v>68.94</v>
      </c>
      <c r="F352">
        <v>68.87</v>
      </c>
      <c r="H352" s="2">
        <f t="shared" si="10"/>
        <v>-1.1471178663607695E-2</v>
      </c>
      <c r="I352" s="18">
        <f>H352*'Portfolio Details'!$D$6</f>
        <v>-5.735589331803848E-4</v>
      </c>
      <c r="J352" s="2">
        <f t="shared" si="11"/>
        <v>-2.4210675350417543E-2</v>
      </c>
      <c r="K352" s="18">
        <f>J352*'Portfolio Details'!$D$6</f>
        <v>-1.2105337675208773E-3</v>
      </c>
    </row>
    <row r="353" spans="2:11" x14ac:dyDescent="0.35">
      <c r="B353" t="s">
        <v>6</v>
      </c>
      <c r="C353" s="1">
        <v>45117</v>
      </c>
      <c r="D353">
        <v>68.94</v>
      </c>
      <c r="E353">
        <v>69.650000000000006</v>
      </c>
      <c r="F353">
        <v>69.650000000000006</v>
      </c>
      <c r="H353" s="2">
        <f t="shared" si="10"/>
        <v>1.0298810559907334E-2</v>
      </c>
      <c r="I353" s="18">
        <f>H353*'Portfolio Details'!$D$6</f>
        <v>5.1494052799536669E-4</v>
      </c>
      <c r="J353" s="2">
        <f t="shared" si="11"/>
        <v>-1.3996889580093486E-2</v>
      </c>
      <c r="K353" s="18">
        <f>J353*'Portfolio Details'!$D$6</f>
        <v>-6.9984447900467428E-4</v>
      </c>
    </row>
    <row r="354" spans="2:11" x14ac:dyDescent="0.35">
      <c r="B354" t="s">
        <v>6</v>
      </c>
      <c r="C354" s="1">
        <v>45118</v>
      </c>
      <c r="D354">
        <v>69.650000000000006</v>
      </c>
      <c r="E354">
        <v>70</v>
      </c>
      <c r="F354">
        <v>70.02</v>
      </c>
      <c r="H354" s="2">
        <f t="shared" si="10"/>
        <v>5.0251256281406143E-3</v>
      </c>
      <c r="I354" s="18">
        <f>H354*'Portfolio Details'!$D$6</f>
        <v>2.512562814070307E-4</v>
      </c>
      <c r="J354" s="2">
        <f t="shared" si="11"/>
        <v>-2.5031820110309688E-2</v>
      </c>
      <c r="K354" s="18">
        <f>J354*'Portfolio Details'!$D$6</f>
        <v>-1.2515910055154846E-3</v>
      </c>
    </row>
    <row r="355" spans="2:11" x14ac:dyDescent="0.35">
      <c r="B355" t="s">
        <v>6</v>
      </c>
      <c r="C355" s="1">
        <v>45119</v>
      </c>
      <c r="D355">
        <v>70</v>
      </c>
      <c r="E355">
        <v>69.89</v>
      </c>
      <c r="F355">
        <v>69.94</v>
      </c>
      <c r="H355" s="2">
        <f t="shared" si="10"/>
        <v>-1.571428571428557E-3</v>
      </c>
      <c r="I355" s="18">
        <f>H355*'Portfolio Details'!$D$6</f>
        <v>-7.8571428571427848E-5</v>
      </c>
      <c r="J355" s="2">
        <f t="shared" si="11"/>
        <v>-2.9833943146636677E-2</v>
      </c>
      <c r="K355" s="18">
        <f>J355*'Portfolio Details'!$D$6</f>
        <v>-1.4916971573318339E-3</v>
      </c>
    </row>
    <row r="356" spans="2:11" x14ac:dyDescent="0.35">
      <c r="B356" t="s">
        <v>6</v>
      </c>
      <c r="C356" s="1">
        <v>45120</v>
      </c>
      <c r="D356">
        <v>69.89</v>
      </c>
      <c r="E356">
        <v>72.150000000000006</v>
      </c>
      <c r="F356">
        <v>72.069999999999993</v>
      </c>
      <c r="H356" s="2">
        <f t="shared" si="10"/>
        <v>3.2336528831020228E-2</v>
      </c>
      <c r="I356" s="18">
        <f>H356*'Portfolio Details'!$D$6</f>
        <v>1.6168264415510115E-3</v>
      </c>
      <c r="J356" s="2">
        <f t="shared" si="11"/>
        <v>-5.1197357555739065E-2</v>
      </c>
      <c r="K356" s="18">
        <f>J356*'Portfolio Details'!$D$6</f>
        <v>-2.5598678777869533E-3</v>
      </c>
    </row>
    <row r="357" spans="2:11" x14ac:dyDescent="0.35">
      <c r="B357" t="s">
        <v>6</v>
      </c>
      <c r="C357" s="1">
        <v>45121</v>
      </c>
      <c r="D357">
        <v>72.150000000000006</v>
      </c>
      <c r="E357">
        <v>73.61</v>
      </c>
      <c r="F357">
        <v>73.709999999999994</v>
      </c>
      <c r="H357" s="2">
        <f t="shared" si="10"/>
        <v>2.02356202356202E-2</v>
      </c>
      <c r="I357" s="18">
        <f>H357*'Portfolio Details'!$D$6</f>
        <v>1.01178101178101E-3</v>
      </c>
      <c r="J357" s="2">
        <f t="shared" si="11"/>
        <v>-3.4001382170006811E-2</v>
      </c>
      <c r="K357" s="18">
        <f>J357*'Portfolio Details'!$D$6</f>
        <v>-1.7000691085003407E-3</v>
      </c>
    </row>
    <row r="358" spans="2:11" x14ac:dyDescent="0.35">
      <c r="B358" t="s">
        <v>6</v>
      </c>
      <c r="C358" s="1">
        <v>45124</v>
      </c>
      <c r="D358">
        <v>73.61</v>
      </c>
      <c r="E358">
        <v>73.81</v>
      </c>
      <c r="F358">
        <v>73.87</v>
      </c>
      <c r="H358" s="2">
        <f t="shared" si="10"/>
        <v>2.7170221437304853E-3</v>
      </c>
      <c r="I358" s="18">
        <f>H358*'Portfolio Details'!$D$6</f>
        <v>1.3585110718652426E-4</v>
      </c>
      <c r="J358" s="2">
        <f t="shared" si="11"/>
        <v>-1.6604400166042588E-3</v>
      </c>
      <c r="K358" s="18">
        <f>J358*'Portfolio Details'!$D$6</f>
        <v>-8.3022000830212939E-5</v>
      </c>
    </row>
    <row r="359" spans="2:11" x14ac:dyDescent="0.35">
      <c r="B359" t="s">
        <v>6</v>
      </c>
      <c r="C359" s="1">
        <v>45125</v>
      </c>
      <c r="D359">
        <v>73.81</v>
      </c>
      <c r="E359">
        <v>74.05</v>
      </c>
      <c r="F359">
        <v>74.03</v>
      </c>
      <c r="H359" s="2">
        <f t="shared" si="10"/>
        <v>3.251591925213404E-3</v>
      </c>
      <c r="I359" s="18">
        <f>H359*'Portfolio Details'!$D$6</f>
        <v>1.6257959626067022E-4</v>
      </c>
      <c r="J359" s="2">
        <f t="shared" si="11"/>
        <v>2.9798545047565739E-2</v>
      </c>
      <c r="K359" s="18">
        <f>J359*'Portfolio Details'!$D$6</f>
        <v>1.4899272523782869E-3</v>
      </c>
    </row>
    <row r="360" spans="2:11" x14ac:dyDescent="0.35">
      <c r="B360" t="s">
        <v>6</v>
      </c>
      <c r="C360" s="1">
        <v>45126</v>
      </c>
      <c r="D360">
        <v>74.05</v>
      </c>
      <c r="E360">
        <v>74.42</v>
      </c>
      <c r="F360">
        <v>74.38</v>
      </c>
      <c r="H360" s="2">
        <f t="shared" si="10"/>
        <v>4.9966239027685599E-3</v>
      </c>
      <c r="I360" s="18">
        <f>H360*'Portfolio Details'!$D$6</f>
        <v>2.4983119513842799E-4</v>
      </c>
      <c r="J360" s="2">
        <f t="shared" si="11"/>
        <v>4.9771819737592704E-2</v>
      </c>
      <c r="K360" s="18">
        <f>J360*'Portfolio Details'!$D$6</f>
        <v>2.4885909868796355E-3</v>
      </c>
    </row>
    <row r="361" spans="2:11" x14ac:dyDescent="0.35">
      <c r="B361" t="s">
        <v>6</v>
      </c>
      <c r="C361" s="1">
        <v>45127</v>
      </c>
      <c r="D361">
        <v>74.42</v>
      </c>
      <c r="E361">
        <v>74.760000000000005</v>
      </c>
      <c r="F361">
        <v>74.709999999999994</v>
      </c>
      <c r="H361" s="2">
        <f t="shared" si="10"/>
        <v>4.5686643375437708E-3</v>
      </c>
      <c r="I361" s="18">
        <f>H361*'Portfolio Details'!$D$6</f>
        <v>2.2843321687718854E-4</v>
      </c>
      <c r="J361" s="2">
        <f t="shared" si="11"/>
        <v>2.9654497132466151E-2</v>
      </c>
      <c r="K361" s="18">
        <f>J361*'Portfolio Details'!$D$6</f>
        <v>1.4827248566233076E-3</v>
      </c>
    </row>
    <row r="362" spans="2:11" x14ac:dyDescent="0.35">
      <c r="B362" t="s">
        <v>6</v>
      </c>
      <c r="C362" s="1">
        <v>45128</v>
      </c>
      <c r="D362">
        <v>74.760000000000005</v>
      </c>
      <c r="E362">
        <v>73.45</v>
      </c>
      <c r="F362">
        <v>73.64</v>
      </c>
      <c r="H362" s="2">
        <f t="shared" si="10"/>
        <v>-1.7522739432851875E-2</v>
      </c>
      <c r="I362" s="18">
        <f>H362*'Portfolio Details'!$D$6</f>
        <v>-8.7613697164259376E-4</v>
      </c>
      <c r="J362" s="2">
        <f t="shared" si="11"/>
        <v>3.7357122943964427E-2</v>
      </c>
      <c r="K362" s="18">
        <f>J362*'Portfolio Details'!$D$6</f>
        <v>1.8678561471982215E-3</v>
      </c>
    </row>
    <row r="363" spans="2:11" x14ac:dyDescent="0.35">
      <c r="B363" t="s">
        <v>6</v>
      </c>
      <c r="C363" s="1">
        <v>45131</v>
      </c>
      <c r="D363">
        <v>73.45</v>
      </c>
      <c r="E363">
        <v>73.23</v>
      </c>
      <c r="F363">
        <v>73.099999999999994</v>
      </c>
      <c r="H363" s="2">
        <f t="shared" si="10"/>
        <v>-2.9952348536419482E-3</v>
      </c>
      <c r="I363" s="18">
        <f>H363*'Portfolio Details'!$D$6</f>
        <v>-1.4976174268209743E-4</v>
      </c>
      <c r="J363" s="2">
        <f t="shared" si="11"/>
        <v>4.6326102169349292E-2</v>
      </c>
      <c r="K363" s="18">
        <f>J363*'Portfolio Details'!$D$6</f>
        <v>2.3163051084674649E-3</v>
      </c>
    </row>
    <row r="364" spans="2:11" x14ac:dyDescent="0.35">
      <c r="B364" t="s">
        <v>6</v>
      </c>
      <c r="C364" s="1">
        <v>45132</v>
      </c>
      <c r="D364">
        <v>73.23</v>
      </c>
      <c r="E364">
        <v>73.17</v>
      </c>
      <c r="F364">
        <v>72.989999999999995</v>
      </c>
      <c r="H364" s="2">
        <f t="shared" si="10"/>
        <v>-8.1933633756658963E-4</v>
      </c>
      <c r="I364" s="18">
        <f>H364*'Portfolio Details'!$D$6</f>
        <v>-4.0966816878329486E-5</v>
      </c>
      <c r="J364" s="2">
        <f t="shared" si="11"/>
        <v>5.8967704728950521E-2</v>
      </c>
      <c r="K364" s="18">
        <f>J364*'Portfolio Details'!$D$6</f>
        <v>2.948385236447526E-3</v>
      </c>
    </row>
    <row r="365" spans="2:11" x14ac:dyDescent="0.35">
      <c r="B365" t="s">
        <v>6</v>
      </c>
      <c r="C365" s="1">
        <v>45133</v>
      </c>
      <c r="D365">
        <v>73.17</v>
      </c>
      <c r="E365">
        <v>73.58</v>
      </c>
      <c r="F365">
        <v>73.44</v>
      </c>
      <c r="H365" s="2">
        <f t="shared" si="10"/>
        <v>5.6033893672269297E-3</v>
      </c>
      <c r="I365" s="18">
        <f>H365*'Portfolio Details'!$D$6</f>
        <v>2.8016946836134649E-4</v>
      </c>
      <c r="J365" s="2">
        <f t="shared" si="11"/>
        <v>7.8719342047290253E-2</v>
      </c>
      <c r="K365" s="18">
        <f>J365*'Portfolio Details'!$D$6</f>
        <v>3.935967102364513E-3</v>
      </c>
    </row>
    <row r="366" spans="2:11" x14ac:dyDescent="0.35">
      <c r="B366" t="s">
        <v>6</v>
      </c>
      <c r="C366" s="1">
        <v>45134</v>
      </c>
      <c r="D366">
        <v>73.58</v>
      </c>
      <c r="E366">
        <v>74.150000000000006</v>
      </c>
      <c r="F366">
        <v>74.260000000000005</v>
      </c>
      <c r="H366" s="2">
        <f t="shared" si="10"/>
        <v>7.7466702908399743E-3</v>
      </c>
      <c r="I366" s="18">
        <f>H366*'Portfolio Details'!$D$6</f>
        <v>3.8733351454199876E-4</v>
      </c>
      <c r="J366" s="2">
        <f t="shared" si="11"/>
        <v>8.9600949414033515E-2</v>
      </c>
      <c r="K366" s="18">
        <f>J366*'Portfolio Details'!$D$6</f>
        <v>4.4800474707016756E-3</v>
      </c>
    </row>
    <row r="367" spans="2:11" x14ac:dyDescent="0.35">
      <c r="B367" t="s">
        <v>6</v>
      </c>
      <c r="C367" s="1">
        <v>45135</v>
      </c>
      <c r="D367">
        <v>74.150000000000006</v>
      </c>
      <c r="E367">
        <v>72.400000000000006</v>
      </c>
      <c r="F367">
        <v>72.41</v>
      </c>
      <c r="H367" s="2">
        <f t="shared" si="10"/>
        <v>-2.3600809170600145E-2</v>
      </c>
      <c r="I367" s="18">
        <f>H367*'Portfolio Details'!$D$6</f>
        <v>-1.1800404585300074E-3</v>
      </c>
      <c r="J367" s="2">
        <f t="shared" si="11"/>
        <v>7.4474299065420579E-2</v>
      </c>
      <c r="K367" s="18">
        <f>J367*'Portfolio Details'!$D$6</f>
        <v>3.7237149532710293E-3</v>
      </c>
    </row>
    <row r="368" spans="2:11" x14ac:dyDescent="0.35">
      <c r="B368" t="s">
        <v>6</v>
      </c>
      <c r="C368" s="1">
        <v>45138</v>
      </c>
      <c r="D368">
        <v>72.400000000000006</v>
      </c>
      <c r="E368">
        <v>72.680000000000007</v>
      </c>
      <c r="F368">
        <v>72.59</v>
      </c>
      <c r="H368" s="2">
        <f t="shared" si="10"/>
        <v>3.8674033149170839E-3</v>
      </c>
      <c r="I368" s="18">
        <f>H368*'Portfolio Details'!$D$6</f>
        <v>1.9337016574585422E-4</v>
      </c>
      <c r="J368" s="2">
        <f t="shared" si="11"/>
        <v>7.7761627906976827E-2</v>
      </c>
      <c r="K368" s="18">
        <f>J368*'Portfolio Details'!$D$6</f>
        <v>3.8880813953488416E-3</v>
      </c>
    </row>
    <row r="369" spans="2:11" x14ac:dyDescent="0.35">
      <c r="B369" t="s">
        <v>6</v>
      </c>
      <c r="C369" s="1">
        <v>45139</v>
      </c>
      <c r="D369">
        <v>72.680000000000007</v>
      </c>
      <c r="E369">
        <v>73.37</v>
      </c>
      <c r="F369">
        <v>73.48</v>
      </c>
      <c r="H369" s="2">
        <f t="shared" si="10"/>
        <v>9.493670886076E-3</v>
      </c>
      <c r="I369" s="18">
        <f>H369*'Portfolio Details'!$D$6</f>
        <v>4.746835443038E-4</v>
      </c>
      <c r="J369" s="2">
        <f t="shared" si="11"/>
        <v>5.8789119625621611E-2</v>
      </c>
      <c r="K369" s="18">
        <f>J369*'Portfolio Details'!$D$6</f>
        <v>2.9394559812810808E-3</v>
      </c>
    </row>
    <row r="370" spans="2:11" x14ac:dyDescent="0.35">
      <c r="B370" t="s">
        <v>6</v>
      </c>
      <c r="C370" s="1">
        <v>45140</v>
      </c>
      <c r="D370">
        <v>73.37</v>
      </c>
      <c r="E370">
        <v>72.97</v>
      </c>
      <c r="F370">
        <v>72.97</v>
      </c>
      <c r="H370" s="2">
        <f t="shared" si="10"/>
        <v>-5.4518195447731399E-3</v>
      </c>
      <c r="I370" s="18">
        <f>H370*'Portfolio Details'!$D$6</f>
        <v>-2.7259097723865698E-4</v>
      </c>
      <c r="J370" s="2">
        <f t="shared" si="11"/>
        <v>7.1481426668640102E-2</v>
      </c>
      <c r="K370" s="18">
        <f>J370*'Portfolio Details'!$D$6</f>
        <v>3.5740713334320054E-3</v>
      </c>
    </row>
    <row r="371" spans="2:11" x14ac:dyDescent="0.35">
      <c r="B371" t="s">
        <v>6</v>
      </c>
      <c r="C371" s="1">
        <v>45141</v>
      </c>
      <c r="D371">
        <v>72.97</v>
      </c>
      <c r="E371">
        <v>71.14</v>
      </c>
      <c r="F371">
        <v>71.23</v>
      </c>
      <c r="H371" s="2">
        <f t="shared" si="10"/>
        <v>-2.5078799506646599E-2</v>
      </c>
      <c r="I371" s="18">
        <f>H371*'Portfolio Details'!$D$6</f>
        <v>-1.25393997533233E-3</v>
      </c>
      <c r="J371" s="2">
        <f t="shared" si="11"/>
        <v>3.8540145985401564E-2</v>
      </c>
      <c r="K371" s="18">
        <f>J371*'Portfolio Details'!$D$6</f>
        <v>1.9270072992700782E-3</v>
      </c>
    </row>
    <row r="372" spans="2:11" x14ac:dyDescent="0.35">
      <c r="B372" t="s">
        <v>6</v>
      </c>
      <c r="C372" s="1">
        <v>45142</v>
      </c>
      <c r="D372">
        <v>71.14</v>
      </c>
      <c r="E372">
        <v>71.14</v>
      </c>
      <c r="F372">
        <v>71.069999999999993</v>
      </c>
      <c r="H372" s="2">
        <f t="shared" si="10"/>
        <v>0</v>
      </c>
      <c r="I372" s="18">
        <f>H372*'Portfolio Details'!$D$6</f>
        <v>0</v>
      </c>
      <c r="J372" s="2">
        <f t="shared" si="11"/>
        <v>3.0715734569690012E-2</v>
      </c>
      <c r="K372" s="18">
        <f>J372*'Portfolio Details'!$D$6</f>
        <v>1.5357867284845007E-3</v>
      </c>
    </row>
    <row r="373" spans="2:11" x14ac:dyDescent="0.35">
      <c r="B373" t="s">
        <v>6</v>
      </c>
      <c r="C373" s="1">
        <v>45145</v>
      </c>
      <c r="D373">
        <v>71.14</v>
      </c>
      <c r="E373">
        <v>71.040000000000006</v>
      </c>
      <c r="F373">
        <v>71.06</v>
      </c>
      <c r="H373" s="2">
        <f t="shared" si="10"/>
        <v>-1.4056789429293115E-3</v>
      </c>
      <c r="I373" s="18">
        <f>H373*'Portfolio Details'!$D$6</f>
        <v>-7.0283947146465578E-5</v>
      </c>
      <c r="J373" s="2">
        <f t="shared" si="11"/>
        <v>3.2211259431224493E-2</v>
      </c>
      <c r="K373" s="18">
        <f>J373*'Portfolio Details'!$D$6</f>
        <v>1.6105629715612248E-3</v>
      </c>
    </row>
    <row r="374" spans="2:11" x14ac:dyDescent="0.35">
      <c r="B374" t="s">
        <v>6</v>
      </c>
      <c r="C374" s="1">
        <v>45146</v>
      </c>
      <c r="D374">
        <v>71.040000000000006</v>
      </c>
      <c r="E374">
        <v>70.319999999999993</v>
      </c>
      <c r="F374">
        <v>70.28</v>
      </c>
      <c r="H374" s="2">
        <f t="shared" si="10"/>
        <v>-1.0135135135135309E-2</v>
      </c>
      <c r="I374" s="18">
        <f>H374*'Portfolio Details'!$D$6</f>
        <v>-5.0675675675676546E-4</v>
      </c>
      <c r="J374" s="2">
        <f t="shared" si="11"/>
        <v>2.0074562661313466E-2</v>
      </c>
      <c r="K374" s="18">
        <f>J374*'Portfolio Details'!$D$6</f>
        <v>1.0037281330656735E-3</v>
      </c>
    </row>
    <row r="375" spans="2:11" x14ac:dyDescent="0.35">
      <c r="B375" t="s">
        <v>6</v>
      </c>
      <c r="C375" s="1">
        <v>45147</v>
      </c>
      <c r="D375">
        <v>70.319999999999993</v>
      </c>
      <c r="E375">
        <v>69.41</v>
      </c>
      <c r="F375">
        <v>69.63</v>
      </c>
      <c r="H375" s="2">
        <f t="shared" si="10"/>
        <v>-1.2940841865756503E-2</v>
      </c>
      <c r="I375" s="18">
        <f>H375*'Portfolio Details'!$D$6</f>
        <v>-6.4704209328782518E-4</v>
      </c>
      <c r="J375" s="2">
        <f t="shared" si="11"/>
        <v>3.0461270670148144E-2</v>
      </c>
      <c r="K375" s="18">
        <f>J375*'Portfolio Details'!$D$6</f>
        <v>1.5230635335074074E-3</v>
      </c>
    </row>
    <row r="376" spans="2:11" x14ac:dyDescent="0.35">
      <c r="B376" t="s">
        <v>6</v>
      </c>
      <c r="C376" s="1">
        <v>45148</v>
      </c>
      <c r="D376">
        <v>69.41</v>
      </c>
      <c r="E376">
        <v>69.48</v>
      </c>
      <c r="F376">
        <v>69.34</v>
      </c>
      <c r="H376" s="2">
        <f t="shared" si="10"/>
        <v>1.008500216107322E-3</v>
      </c>
      <c r="I376" s="18">
        <f>H376*'Portfolio Details'!$D$6</f>
        <v>5.0425010805366102E-5</v>
      </c>
      <c r="J376" s="2">
        <f t="shared" si="11"/>
        <v>-2.4407753050968983E-3</v>
      </c>
      <c r="K376" s="18">
        <f>J376*'Portfolio Details'!$D$6</f>
        <v>-1.2203876525484492E-4</v>
      </c>
    </row>
    <row r="377" spans="2:11" x14ac:dyDescent="0.35">
      <c r="B377" t="s">
        <v>6</v>
      </c>
      <c r="C377" s="1">
        <v>45149</v>
      </c>
      <c r="D377">
        <v>69.48</v>
      </c>
      <c r="E377">
        <v>69.25</v>
      </c>
      <c r="F377">
        <v>69.23</v>
      </c>
      <c r="H377" s="2">
        <f t="shared" si="10"/>
        <v>-3.3103051237767245E-3</v>
      </c>
      <c r="I377" s="18">
        <f>H377*'Portfolio Details'!$D$6</f>
        <v>-1.6551525618883623E-4</v>
      </c>
      <c r="J377" s="2">
        <f t="shared" si="11"/>
        <v>-1.0714285714285676E-2</v>
      </c>
      <c r="K377" s="18">
        <f>J377*'Portfolio Details'!$D$6</f>
        <v>-5.3571428571428379E-4</v>
      </c>
    </row>
    <row r="378" spans="2:11" x14ac:dyDescent="0.35">
      <c r="B378" t="s">
        <v>6</v>
      </c>
      <c r="C378" s="1">
        <v>45152</v>
      </c>
      <c r="D378">
        <v>69.25</v>
      </c>
      <c r="E378">
        <v>69.319999999999993</v>
      </c>
      <c r="F378">
        <v>69.22</v>
      </c>
      <c r="H378" s="2">
        <f t="shared" si="10"/>
        <v>1.0108303249096728E-3</v>
      </c>
      <c r="I378" s="18">
        <f>H378*'Portfolio Details'!$D$6</f>
        <v>5.0541516245483647E-5</v>
      </c>
      <c r="J378" s="2">
        <f t="shared" si="11"/>
        <v>-9.157247102589805E-3</v>
      </c>
      <c r="K378" s="18">
        <f>J378*'Portfolio Details'!$D$6</f>
        <v>-4.5786235512949028E-4</v>
      </c>
    </row>
    <row r="379" spans="2:11" x14ac:dyDescent="0.35">
      <c r="B379" t="s">
        <v>6</v>
      </c>
      <c r="C379" s="1">
        <v>45154</v>
      </c>
      <c r="D379">
        <v>69.319999999999993</v>
      </c>
      <c r="E379">
        <v>69.680000000000007</v>
      </c>
      <c r="F379">
        <v>69.5</v>
      </c>
      <c r="H379" s="2">
        <f t="shared" si="10"/>
        <v>5.1933064050782018E-3</v>
      </c>
      <c r="I379" s="18">
        <f>H379*'Portfolio Details'!$D$6</f>
        <v>2.596653202539101E-4</v>
      </c>
      <c r="J379" s="2">
        <f t="shared" si="11"/>
        <v>-4.019404019404027E-2</v>
      </c>
      <c r="K379" s="18">
        <f>J379*'Portfolio Details'!$D$6</f>
        <v>-2.0097020097020134E-3</v>
      </c>
    </row>
    <row r="380" spans="2:11" x14ac:dyDescent="0.35">
      <c r="B380" t="s">
        <v>6</v>
      </c>
      <c r="C380" s="1">
        <v>45155</v>
      </c>
      <c r="D380">
        <v>69.680000000000007</v>
      </c>
      <c r="E380">
        <v>69.17</v>
      </c>
      <c r="F380">
        <v>68.989999999999995</v>
      </c>
      <c r="H380" s="2">
        <f t="shared" si="10"/>
        <v>-7.3191733639496048E-3</v>
      </c>
      <c r="I380" s="18">
        <f>H380*'Portfolio Details'!$D$6</f>
        <v>-3.6595866819748025E-4</v>
      </c>
      <c r="J380" s="2">
        <f t="shared" si="11"/>
        <v>-5.8280124983018711E-2</v>
      </c>
      <c r="K380" s="18">
        <f>J380*'Portfolio Details'!$D$6</f>
        <v>-2.9140062491509358E-3</v>
      </c>
    </row>
    <row r="381" spans="2:11" x14ac:dyDescent="0.35">
      <c r="B381" t="s">
        <v>6</v>
      </c>
      <c r="C381" s="1">
        <v>45156</v>
      </c>
      <c r="D381">
        <v>69.17</v>
      </c>
      <c r="E381">
        <v>69.63</v>
      </c>
      <c r="F381">
        <v>69.63</v>
      </c>
      <c r="H381" s="2">
        <f t="shared" si="10"/>
        <v>6.650281914124534E-3</v>
      </c>
      <c r="I381" s="18">
        <f>H381*'Portfolio Details'!$D$6</f>
        <v>3.325140957062267E-4</v>
      </c>
      <c r="J381" s="2">
        <f t="shared" si="11"/>
        <v>-6.2864110554125441E-2</v>
      </c>
      <c r="K381" s="18">
        <f>J381*'Portfolio Details'!$D$6</f>
        <v>-3.1432055277062724E-3</v>
      </c>
    </row>
    <row r="382" spans="2:11" x14ac:dyDescent="0.35">
      <c r="B382" t="s">
        <v>6</v>
      </c>
      <c r="C382" s="1">
        <v>45159</v>
      </c>
      <c r="D382">
        <v>69.63</v>
      </c>
      <c r="E382">
        <v>69.73</v>
      </c>
      <c r="F382">
        <v>69.72</v>
      </c>
      <c r="H382" s="2">
        <f t="shared" si="10"/>
        <v>1.4361625736034611E-3</v>
      </c>
      <c r="I382" s="18">
        <f>H382*'Portfolio Details'!$D$6</f>
        <v>7.1808128680173058E-5</v>
      </c>
      <c r="J382" s="2">
        <f t="shared" si="11"/>
        <v>-5.9689399054692838E-2</v>
      </c>
      <c r="K382" s="18">
        <f>J382*'Portfolio Details'!$D$6</f>
        <v>-2.9844699527346421E-3</v>
      </c>
    </row>
    <row r="383" spans="2:11" x14ac:dyDescent="0.35">
      <c r="B383" t="s">
        <v>6</v>
      </c>
      <c r="C383" s="1">
        <v>45160</v>
      </c>
      <c r="D383">
        <v>69.73</v>
      </c>
      <c r="E383">
        <v>70.95</v>
      </c>
      <c r="F383">
        <v>70.819999999999993</v>
      </c>
      <c r="H383" s="2">
        <f t="shared" si="10"/>
        <v>1.7496056216836253E-2</v>
      </c>
      <c r="I383" s="18">
        <f>H383*'Portfolio Details'!$D$6</f>
        <v>8.7480281084181268E-4</v>
      </c>
      <c r="J383" s="2">
        <f t="shared" si="11"/>
        <v>-6.4364418167159432E-2</v>
      </c>
      <c r="K383" s="18">
        <f>J383*'Portfolio Details'!$D$6</f>
        <v>-3.2182209083579717E-3</v>
      </c>
    </row>
    <row r="384" spans="2:11" x14ac:dyDescent="0.35">
      <c r="B384" t="s">
        <v>6</v>
      </c>
      <c r="C384" s="1">
        <v>45161</v>
      </c>
      <c r="D384">
        <v>70.95</v>
      </c>
      <c r="E384">
        <v>71.62</v>
      </c>
      <c r="F384">
        <v>71.55</v>
      </c>
      <c r="H384" s="2">
        <f t="shared" si="10"/>
        <v>9.443269908386176E-3</v>
      </c>
      <c r="I384" s="18">
        <f>H384*'Portfolio Details'!$D$6</f>
        <v>4.7216349541930882E-4</v>
      </c>
      <c r="J384" s="2">
        <f t="shared" si="11"/>
        <v>-6.8619582664526613E-2</v>
      </c>
      <c r="K384" s="18">
        <f>J384*'Portfolio Details'!$D$6</f>
        <v>-3.4309791332263308E-3</v>
      </c>
    </row>
    <row r="385" spans="2:11" x14ac:dyDescent="0.35">
      <c r="B385" t="s">
        <v>6</v>
      </c>
      <c r="C385" s="1">
        <v>45162</v>
      </c>
      <c r="D385">
        <v>71.62</v>
      </c>
      <c r="E385">
        <v>72.540000000000006</v>
      </c>
      <c r="F385">
        <v>72.61</v>
      </c>
      <c r="H385" s="2">
        <f t="shared" si="10"/>
        <v>1.2845573862049653E-2</v>
      </c>
      <c r="I385" s="18">
        <f>H385*'Portfolio Details'!$D$6</f>
        <v>6.4227869310248267E-4</v>
      </c>
      <c r="J385" s="2">
        <f t="shared" si="11"/>
        <v>-5.0646698434309023E-2</v>
      </c>
      <c r="K385" s="18">
        <f>J385*'Portfolio Details'!$D$6</f>
        <v>-2.5323349217154512E-3</v>
      </c>
    </row>
    <row r="386" spans="2:11" x14ac:dyDescent="0.35">
      <c r="B386" t="s">
        <v>6</v>
      </c>
      <c r="C386" s="1">
        <v>45163</v>
      </c>
      <c r="D386">
        <v>72.540000000000006</v>
      </c>
      <c r="E386">
        <v>72.55</v>
      </c>
      <c r="F386">
        <v>72.41</v>
      </c>
      <c r="H386" s="2">
        <f t="shared" si="10"/>
        <v>1.3785497656448875E-4</v>
      </c>
      <c r="I386" s="18">
        <f>H386*'Portfolio Details'!$D$6</f>
        <v>6.8927488282244381E-6</v>
      </c>
      <c r="J386" s="2">
        <f t="shared" si="11"/>
        <v>-9.4223678820155587E-3</v>
      </c>
      <c r="K386" s="18">
        <f>J386*'Portfolio Details'!$D$6</f>
        <v>-4.7111839410077797E-4</v>
      </c>
    </row>
    <row r="387" spans="2:11" x14ac:dyDescent="0.35">
      <c r="B387" t="s">
        <v>6</v>
      </c>
      <c r="C387" s="1">
        <v>45166</v>
      </c>
      <c r="D387">
        <v>72.55</v>
      </c>
      <c r="E387">
        <v>72.48</v>
      </c>
      <c r="F387">
        <v>72.540000000000006</v>
      </c>
      <c r="H387" s="2">
        <f t="shared" ref="H387:H450" si="12">E387/D387-1</f>
        <v>-9.6485182632655153E-4</v>
      </c>
      <c r="I387" s="18">
        <f>H387*'Portfolio Details'!$D$6</f>
        <v>-4.8242591316327578E-5</v>
      </c>
      <c r="J387" s="2">
        <f t="shared" si="11"/>
        <v>-8.4734180675141157E-3</v>
      </c>
      <c r="K387" s="18">
        <f>J387*'Portfolio Details'!$D$6</f>
        <v>-4.236709033757058E-4</v>
      </c>
    </row>
    <row r="388" spans="2:11" x14ac:dyDescent="0.35">
      <c r="B388" t="s">
        <v>6</v>
      </c>
      <c r="C388" s="1">
        <v>45167</v>
      </c>
      <c r="D388">
        <v>72.48</v>
      </c>
      <c r="E388">
        <v>72.69</v>
      </c>
      <c r="F388">
        <v>72.78</v>
      </c>
      <c r="H388" s="2">
        <f t="shared" si="12"/>
        <v>2.8973509933774011E-3</v>
      </c>
      <c r="I388" s="18">
        <f>H388*'Portfolio Details'!$D$6</f>
        <v>1.4486754966887007E-4</v>
      </c>
      <c r="J388" s="2">
        <f t="shared" si="11"/>
        <v>-1.3998369122043997E-2</v>
      </c>
      <c r="K388" s="18">
        <f>J388*'Portfolio Details'!$D$6</f>
        <v>-6.9991845610219985E-4</v>
      </c>
    </row>
    <row r="389" spans="2:11" x14ac:dyDescent="0.35">
      <c r="B389" t="s">
        <v>6</v>
      </c>
      <c r="C389" s="1">
        <v>45168</v>
      </c>
      <c r="D389">
        <v>72.69</v>
      </c>
      <c r="E389">
        <v>73.48</v>
      </c>
      <c r="F389">
        <v>73.44</v>
      </c>
      <c r="H389" s="2">
        <f t="shared" si="12"/>
        <v>1.0868069885816567E-2</v>
      </c>
      <c r="I389" s="18">
        <f>H389*'Portfolio Details'!$D$6</f>
        <v>5.4340349429082835E-4</v>
      </c>
      <c r="J389" s="2">
        <f t="shared" si="11"/>
        <v>-2.157788267026306E-2</v>
      </c>
      <c r="K389" s="18">
        <f>J389*'Portfolio Details'!$D$6</f>
        <v>-1.078894133513153E-3</v>
      </c>
    </row>
    <row r="390" spans="2:11" x14ac:dyDescent="0.35">
      <c r="B390" t="s">
        <v>6</v>
      </c>
      <c r="C390" s="1">
        <v>45169</v>
      </c>
      <c r="D390">
        <v>73.48</v>
      </c>
      <c r="E390">
        <v>73.290000000000006</v>
      </c>
      <c r="F390">
        <v>73.25</v>
      </c>
      <c r="H390" s="2">
        <f t="shared" si="12"/>
        <v>-2.5857376156777079E-3</v>
      </c>
      <c r="I390" s="18">
        <f>H390*'Portfolio Details'!$D$6</f>
        <v>-1.2928688078388541E-4</v>
      </c>
      <c r="J390" s="2">
        <f t="shared" si="11"/>
        <v>1.1049723756906271E-3</v>
      </c>
      <c r="K390" s="18">
        <f>J390*'Portfolio Details'!$D$6</f>
        <v>5.5248618784531356E-5</v>
      </c>
    </row>
    <row r="391" spans="2:11" x14ac:dyDescent="0.35">
      <c r="B391" t="s">
        <v>6</v>
      </c>
      <c r="C391" s="1">
        <v>45170</v>
      </c>
      <c r="D391">
        <v>73.290000000000006</v>
      </c>
      <c r="E391">
        <v>73.55</v>
      </c>
      <c r="F391">
        <v>73.33</v>
      </c>
      <c r="H391" s="2">
        <f t="shared" si="12"/>
        <v>3.5475508254876331E-3</v>
      </c>
      <c r="I391" s="18">
        <f>H391*'Portfolio Details'!$D$6</f>
        <v>1.7737754127438167E-4</v>
      </c>
      <c r="J391" s="2">
        <f t="shared" si="11"/>
        <v>8.3929554210235846E-3</v>
      </c>
      <c r="K391" s="18">
        <f>J391*'Portfolio Details'!$D$6</f>
        <v>4.1964777105117927E-4</v>
      </c>
    </row>
    <row r="392" spans="2:11" x14ac:dyDescent="0.35">
      <c r="B392" t="s">
        <v>6</v>
      </c>
      <c r="C392" s="1">
        <v>45173</v>
      </c>
      <c r="D392">
        <v>73.55</v>
      </c>
      <c r="E392">
        <v>72.430000000000007</v>
      </c>
      <c r="F392">
        <v>72.55</v>
      </c>
      <c r="H392" s="2">
        <f t="shared" si="12"/>
        <v>-1.5227736233854428E-2</v>
      </c>
      <c r="I392" s="18">
        <f>H392*'Portfolio Details'!$D$6</f>
        <v>-7.6138681169272146E-4</v>
      </c>
      <c r="J392" s="2">
        <f t="shared" si="11"/>
        <v>2.4533187951478741E-3</v>
      </c>
      <c r="K392" s="18">
        <f>J392*'Portfolio Details'!$D$6</f>
        <v>1.2266593975739372E-4</v>
      </c>
    </row>
    <row r="393" spans="2:11" x14ac:dyDescent="0.35">
      <c r="B393" t="s">
        <v>6</v>
      </c>
      <c r="C393" s="1">
        <v>45174</v>
      </c>
      <c r="D393">
        <v>72.430000000000007</v>
      </c>
      <c r="E393">
        <v>71.23</v>
      </c>
      <c r="F393">
        <v>71.569999999999993</v>
      </c>
      <c r="H393" s="2">
        <f t="shared" si="12"/>
        <v>-1.6567720557779997E-2</v>
      </c>
      <c r="I393" s="18">
        <f>H393*'Portfolio Details'!$D$6</f>
        <v>-8.2838602788899989E-4</v>
      </c>
      <c r="J393" s="2">
        <f t="shared" si="11"/>
        <v>7.9484719747842103E-3</v>
      </c>
      <c r="K393" s="18">
        <f>J393*'Portfolio Details'!$D$6</f>
        <v>3.9742359873921055E-4</v>
      </c>
    </row>
    <row r="394" spans="2:11" x14ac:dyDescent="0.35">
      <c r="B394" t="s">
        <v>6</v>
      </c>
      <c r="C394" s="1">
        <v>45175</v>
      </c>
      <c r="D394">
        <v>71.23</v>
      </c>
      <c r="E394">
        <v>71.12</v>
      </c>
      <c r="F394">
        <v>71.239999999999995</v>
      </c>
      <c r="H394" s="2">
        <f t="shared" si="12"/>
        <v>-1.544293134915109E-3</v>
      </c>
      <c r="I394" s="18">
        <f>H394*'Portfolio Details'!$D$6</f>
        <v>-7.7214656745755458E-5</v>
      </c>
      <c r="J394" s="2">
        <f t="shared" si="11"/>
        <v>3.3876862524599316E-2</v>
      </c>
      <c r="K394" s="18">
        <f>J394*'Portfolio Details'!$D$6</f>
        <v>1.6938431262299659E-3</v>
      </c>
    </row>
    <row r="395" spans="2:11" x14ac:dyDescent="0.35">
      <c r="B395" t="s">
        <v>6</v>
      </c>
      <c r="C395" s="1">
        <v>45176</v>
      </c>
      <c r="D395">
        <v>71.12</v>
      </c>
      <c r="E395">
        <v>70.400000000000006</v>
      </c>
      <c r="F395">
        <v>70.290000000000006</v>
      </c>
      <c r="H395" s="2">
        <f t="shared" si="12"/>
        <v>-1.0123734533183382E-2</v>
      </c>
      <c r="I395" s="18">
        <f>H395*'Portfolio Details'!$D$6</f>
        <v>-5.0618672665916908E-4</v>
      </c>
      <c r="J395" s="2">
        <f t="shared" si="11"/>
        <v>1.8133258363789873E-2</v>
      </c>
      <c r="K395" s="18">
        <f>J395*'Portfolio Details'!$D$6</f>
        <v>9.0666291818949365E-4</v>
      </c>
    </row>
    <row r="396" spans="2:11" x14ac:dyDescent="0.35">
      <c r="B396" t="s">
        <v>6</v>
      </c>
      <c r="C396" s="1">
        <v>45177</v>
      </c>
      <c r="D396">
        <v>70.400000000000006</v>
      </c>
      <c r="E396">
        <v>70.17</v>
      </c>
      <c r="F396">
        <v>70.22</v>
      </c>
      <c r="H396" s="2">
        <f t="shared" si="12"/>
        <v>-3.2670454545454808E-3</v>
      </c>
      <c r="I396" s="18">
        <f>H396*'Portfolio Details'!$D$6</f>
        <v>-1.6335227272727405E-4</v>
      </c>
      <c r="J396" s="2">
        <f t="shared" si="11"/>
        <v>-9.009009009009028E-3</v>
      </c>
      <c r="K396" s="18">
        <f>J396*'Portfolio Details'!$D$6</f>
        <v>-4.5045045045045143E-4</v>
      </c>
    </row>
    <row r="397" spans="2:11" x14ac:dyDescent="0.35">
      <c r="B397" t="s">
        <v>6</v>
      </c>
      <c r="C397" s="1">
        <v>45180</v>
      </c>
      <c r="D397">
        <v>70.17</v>
      </c>
      <c r="E397">
        <v>70.61</v>
      </c>
      <c r="F397">
        <v>70.349999999999994</v>
      </c>
      <c r="H397" s="2">
        <f t="shared" si="12"/>
        <v>6.270485962662109E-3</v>
      </c>
      <c r="I397" s="18">
        <f>H397*'Portfolio Details'!$D$6</f>
        <v>3.1352429813310547E-4</v>
      </c>
      <c r="J397" s="2">
        <f t="shared" si="11"/>
        <v>-2.133105802047619E-3</v>
      </c>
      <c r="K397" s="18">
        <f>J397*'Portfolio Details'!$D$6</f>
        <v>-1.0665529010238096E-4</v>
      </c>
    </row>
    <row r="398" spans="2:11" x14ac:dyDescent="0.35">
      <c r="B398" t="s">
        <v>6</v>
      </c>
      <c r="C398" s="1">
        <v>45181</v>
      </c>
      <c r="D398">
        <v>70.61</v>
      </c>
      <c r="E398">
        <v>70.290000000000006</v>
      </c>
      <c r="F398">
        <v>70.42</v>
      </c>
      <c r="H398" s="2">
        <f t="shared" si="12"/>
        <v>-4.531935986404112E-3</v>
      </c>
      <c r="I398" s="18">
        <f>H398*'Portfolio Details'!$D$6</f>
        <v>-2.2659679932020562E-4</v>
      </c>
      <c r="J398" s="2">
        <f t="shared" si="11"/>
        <v>1.094943091773537E-2</v>
      </c>
      <c r="K398" s="18">
        <f>J398*'Portfolio Details'!$D$6</f>
        <v>5.4747154588676852E-4</v>
      </c>
    </row>
    <row r="399" spans="2:11" x14ac:dyDescent="0.35">
      <c r="B399" t="s">
        <v>6</v>
      </c>
      <c r="C399" s="1">
        <v>45182</v>
      </c>
      <c r="D399">
        <v>70.290000000000006</v>
      </c>
      <c r="E399">
        <v>70.05</v>
      </c>
      <c r="F399">
        <v>70</v>
      </c>
      <c r="H399" s="2">
        <f t="shared" si="12"/>
        <v>-3.4144259496373675E-3</v>
      </c>
      <c r="I399" s="18">
        <f>H399*'Portfolio Details'!$D$6</f>
        <v>-1.7072129748186838E-4</v>
      </c>
      <c r="J399" s="2">
        <f t="shared" si="11"/>
        <v>9.9309153713298404E-3</v>
      </c>
      <c r="K399" s="18">
        <f>J399*'Portfolio Details'!$D$6</f>
        <v>4.9654576856649206E-4</v>
      </c>
    </row>
    <row r="400" spans="2:11" x14ac:dyDescent="0.35">
      <c r="B400" t="s">
        <v>6</v>
      </c>
      <c r="C400" s="1">
        <v>45183</v>
      </c>
      <c r="D400">
        <v>70.05</v>
      </c>
      <c r="E400">
        <v>69.260000000000005</v>
      </c>
      <c r="F400">
        <v>69.36</v>
      </c>
      <c r="H400" s="2">
        <f t="shared" si="12"/>
        <v>-1.1277658815131986E-2</v>
      </c>
      <c r="I400" s="18">
        <f>H400*'Portfolio Details'!$D$6</f>
        <v>-5.6388294075659928E-4</v>
      </c>
      <c r="J400" s="2">
        <f t="shared" si="11"/>
        <v>1.9638989169675103E-2</v>
      </c>
      <c r="K400" s="18">
        <f>J400*'Portfolio Details'!$D$6</f>
        <v>9.8194945848375527E-4</v>
      </c>
    </row>
    <row r="401" spans="2:11" x14ac:dyDescent="0.35">
      <c r="B401" t="s">
        <v>6</v>
      </c>
      <c r="C401" s="1">
        <v>45184</v>
      </c>
      <c r="D401">
        <v>69.260000000000005</v>
      </c>
      <c r="E401">
        <v>70.73</v>
      </c>
      <c r="F401">
        <v>70.459999999999994</v>
      </c>
      <c r="H401" s="2">
        <f t="shared" si="12"/>
        <v>2.1224371931851005E-2</v>
      </c>
      <c r="I401" s="18">
        <f>H401*'Portfolio Details'!$D$6</f>
        <v>1.0612185965925504E-3</v>
      </c>
      <c r="J401" s="2">
        <f t="shared" si="11"/>
        <v>-8.655510675128486E-4</v>
      </c>
      <c r="K401" s="18">
        <f>J401*'Portfolio Details'!$D$6</f>
        <v>-4.3277553375642434E-5</v>
      </c>
    </row>
    <row r="402" spans="2:11" x14ac:dyDescent="0.35">
      <c r="B402" t="s">
        <v>6</v>
      </c>
      <c r="C402" s="1">
        <v>45187</v>
      </c>
      <c r="D402">
        <v>70.73</v>
      </c>
      <c r="E402">
        <v>71.08</v>
      </c>
      <c r="F402">
        <v>71.08</v>
      </c>
      <c r="H402" s="2">
        <f t="shared" si="12"/>
        <v>4.9483953060935892E-3</v>
      </c>
      <c r="I402" s="18">
        <f>H402*'Portfolio Details'!$D$6</f>
        <v>2.4741976530467946E-4</v>
      </c>
      <c r="J402" s="2">
        <f t="shared" si="11"/>
        <v>1.5068886337542997E-2</v>
      </c>
      <c r="K402" s="18">
        <f>J402*'Portfolio Details'!$D$6</f>
        <v>7.5344431687714988E-4</v>
      </c>
    </row>
    <row r="403" spans="2:11" x14ac:dyDescent="0.35">
      <c r="B403" t="s">
        <v>6</v>
      </c>
      <c r="C403" s="1">
        <v>45189</v>
      </c>
      <c r="D403">
        <v>71.08</v>
      </c>
      <c r="E403">
        <v>71.08</v>
      </c>
      <c r="F403">
        <v>70.989999999999995</v>
      </c>
      <c r="H403" s="2">
        <f t="shared" si="12"/>
        <v>0</v>
      </c>
      <c r="I403" s="18">
        <f>H403*'Portfolio Details'!$D$6</f>
        <v>0</v>
      </c>
      <c r="J403" s="2">
        <f t="shared" si="11"/>
        <v>2.2553129969639985E-2</v>
      </c>
      <c r="K403" s="18">
        <f>J403*'Portfolio Details'!$D$6</f>
        <v>1.1276564984819993E-3</v>
      </c>
    </row>
    <row r="404" spans="2:11" x14ac:dyDescent="0.35">
      <c r="B404" t="s">
        <v>6</v>
      </c>
      <c r="C404" s="1">
        <v>45190</v>
      </c>
      <c r="D404">
        <v>71.08</v>
      </c>
      <c r="E404">
        <v>70.930000000000007</v>
      </c>
      <c r="F404">
        <v>70.930000000000007</v>
      </c>
      <c r="H404" s="2">
        <f t="shared" si="12"/>
        <v>-2.1102982554866978E-3</v>
      </c>
      <c r="I404" s="18">
        <f>H404*'Portfolio Details'!$D$6</f>
        <v>-1.055149127743349E-4</v>
      </c>
      <c r="J404" s="2">
        <f t="shared" si="11"/>
        <v>2.082435731724841E-2</v>
      </c>
      <c r="K404" s="18">
        <f>J404*'Portfolio Details'!$D$6</f>
        <v>1.0412178658624205E-3</v>
      </c>
    </row>
    <row r="405" spans="2:11" x14ac:dyDescent="0.35">
      <c r="B405" t="s">
        <v>6</v>
      </c>
      <c r="C405" s="1">
        <v>45191</v>
      </c>
      <c r="D405">
        <v>70.930000000000007</v>
      </c>
      <c r="E405">
        <v>71.83</v>
      </c>
      <c r="F405">
        <v>71.739999999999995</v>
      </c>
      <c r="H405" s="2">
        <f t="shared" si="12"/>
        <v>1.268856619202019E-2</v>
      </c>
      <c r="I405" s="18">
        <f>H405*'Portfolio Details'!$D$6</f>
        <v>6.3442830960100957E-4</v>
      </c>
      <c r="J405" s="2">
        <f t="shared" si="11"/>
        <v>1.7209235623117713E-2</v>
      </c>
      <c r="K405" s="18">
        <f>J405*'Portfolio Details'!$D$6</f>
        <v>8.6046178115588572E-4</v>
      </c>
    </row>
    <row r="406" spans="2:11" x14ac:dyDescent="0.35">
      <c r="B406" t="s">
        <v>6</v>
      </c>
      <c r="C406" s="1">
        <v>45194</v>
      </c>
      <c r="D406">
        <v>71.83</v>
      </c>
      <c r="E406">
        <v>71.709999999999994</v>
      </c>
      <c r="F406">
        <v>71.69</v>
      </c>
      <c r="H406" s="2">
        <f t="shared" si="12"/>
        <v>-1.6706111652513567E-3</v>
      </c>
      <c r="I406" s="18">
        <f>H406*'Portfolio Details'!$D$6</f>
        <v>-8.3530558262567841E-5</v>
      </c>
      <c r="J406" s="2">
        <f t="shared" si="11"/>
        <v>1.2403100775193687E-2</v>
      </c>
      <c r="K406" s="18">
        <f>J406*'Portfolio Details'!$D$6</f>
        <v>6.2015503875968443E-4</v>
      </c>
    </row>
    <row r="407" spans="2:11" x14ac:dyDescent="0.35">
      <c r="B407" t="s">
        <v>6</v>
      </c>
      <c r="C407" s="1">
        <v>45195</v>
      </c>
      <c r="D407">
        <v>71.709999999999994</v>
      </c>
      <c r="E407">
        <v>70.53</v>
      </c>
      <c r="F407">
        <v>70.400000000000006</v>
      </c>
      <c r="H407" s="2">
        <f t="shared" si="12"/>
        <v>-1.6455166643424834E-2</v>
      </c>
      <c r="I407" s="18">
        <f>H407*'Portfolio Details'!$D$6</f>
        <v>-8.2275833217124172E-4</v>
      </c>
      <c r="J407" s="2">
        <f t="shared" si="11"/>
        <v>2.9321418598156068E-3</v>
      </c>
      <c r="K407" s="18">
        <f>J407*'Portfolio Details'!$D$6</f>
        <v>1.4660709299078035E-4</v>
      </c>
    </row>
    <row r="408" spans="2:11" x14ac:dyDescent="0.35">
      <c r="B408" t="s">
        <v>6</v>
      </c>
      <c r="C408" s="1">
        <v>45196</v>
      </c>
      <c r="D408">
        <v>70.53</v>
      </c>
      <c r="E408">
        <v>69.97</v>
      </c>
      <c r="F408">
        <v>69.91</v>
      </c>
      <c r="H408" s="2">
        <f t="shared" si="12"/>
        <v>-7.9398837374167197E-3</v>
      </c>
      <c r="I408" s="18">
        <f>H408*'Portfolio Details'!$D$6</f>
        <v>-3.9699418687083599E-4</v>
      </c>
      <c r="J408" s="2">
        <f t="shared" si="11"/>
        <v>-9.7877033360905807E-3</v>
      </c>
      <c r="K408" s="18">
        <f>J408*'Portfolio Details'!$D$6</f>
        <v>-4.8938516680452902E-4</v>
      </c>
    </row>
    <row r="409" spans="2:11" x14ac:dyDescent="0.35">
      <c r="B409" t="s">
        <v>6</v>
      </c>
      <c r="C409" s="1">
        <v>45197</v>
      </c>
      <c r="D409">
        <v>69.97</v>
      </c>
      <c r="E409">
        <v>69.55</v>
      </c>
      <c r="F409">
        <v>69.41</v>
      </c>
      <c r="H409" s="2">
        <f t="shared" si="12"/>
        <v>-6.0025725310848266E-3</v>
      </c>
      <c r="I409" s="18">
        <f>H409*'Portfolio Details'!$D$6</f>
        <v>-3.0012862655424136E-4</v>
      </c>
      <c r="J409" s="2">
        <f t="shared" si="11"/>
        <v>-1.1578221915920062E-2</v>
      </c>
      <c r="K409" s="18">
        <f>J409*'Portfolio Details'!$D$6</f>
        <v>-5.7891109579600306E-4</v>
      </c>
    </row>
    <row r="410" spans="2:11" x14ac:dyDescent="0.35">
      <c r="B410" t="s">
        <v>6</v>
      </c>
      <c r="C410" s="1">
        <v>45198</v>
      </c>
      <c r="D410">
        <v>69.55</v>
      </c>
      <c r="E410">
        <v>70.56</v>
      </c>
      <c r="F410">
        <v>70.48</v>
      </c>
      <c r="H410" s="2">
        <f t="shared" si="12"/>
        <v>1.4521926671459351E-2</v>
      </c>
      <c r="I410" s="18">
        <f>H410*'Portfolio Details'!$D$6</f>
        <v>7.2609633357296761E-4</v>
      </c>
      <c r="J410" s="2">
        <f t="shared" ref="J410:J473" si="13">(INDEX(E387:E1885,MATCH(EDATE(C387,1),C387:C1885,1))/E387)-1</f>
        <v>-4.042494481236214E-2</v>
      </c>
      <c r="K410" s="18">
        <f>J410*'Portfolio Details'!$D$6</f>
        <v>-2.0212472406181069E-3</v>
      </c>
    </row>
    <row r="411" spans="2:11" x14ac:dyDescent="0.35">
      <c r="B411" t="s">
        <v>6</v>
      </c>
      <c r="C411" s="1">
        <v>45202</v>
      </c>
      <c r="D411">
        <v>70.56</v>
      </c>
      <c r="E411">
        <v>67.73</v>
      </c>
      <c r="F411">
        <v>67.53</v>
      </c>
      <c r="H411" s="2">
        <f t="shared" si="12"/>
        <v>-4.0107709750566878E-2</v>
      </c>
      <c r="I411" s="18">
        <f>H411*'Portfolio Details'!$D$6</f>
        <v>-2.0053854875283438E-3</v>
      </c>
      <c r="J411" s="2">
        <f t="shared" si="13"/>
        <v>-2.930251754023927E-2</v>
      </c>
      <c r="K411" s="18">
        <f>J411*'Portfolio Details'!$D$6</f>
        <v>-1.4651258770119636E-3</v>
      </c>
    </row>
    <row r="412" spans="2:11" x14ac:dyDescent="0.35">
      <c r="B412" t="s">
        <v>6</v>
      </c>
      <c r="C412" s="1">
        <v>45203</v>
      </c>
      <c r="D412">
        <v>67.73</v>
      </c>
      <c r="E412">
        <v>67.06</v>
      </c>
      <c r="F412">
        <v>67.23</v>
      </c>
      <c r="H412" s="2">
        <f t="shared" si="12"/>
        <v>-9.8922191052709385E-3</v>
      </c>
      <c r="I412" s="18">
        <f>H412*'Portfolio Details'!$D$6</f>
        <v>-4.946109552635469E-4</v>
      </c>
      <c r="J412" s="2">
        <f t="shared" si="13"/>
        <v>-3.9738704409363113E-2</v>
      </c>
      <c r="K412" s="18">
        <f>J412*'Portfolio Details'!$D$6</f>
        <v>-1.9869352204681559E-3</v>
      </c>
    </row>
    <row r="413" spans="2:11" x14ac:dyDescent="0.35">
      <c r="B413" t="s">
        <v>6</v>
      </c>
      <c r="C413" s="1">
        <v>45204</v>
      </c>
      <c r="D413">
        <v>67.06</v>
      </c>
      <c r="E413">
        <v>67.39</v>
      </c>
      <c r="F413">
        <v>67.17</v>
      </c>
      <c r="H413" s="2">
        <f t="shared" si="12"/>
        <v>4.9209662988367597E-3</v>
      </c>
      <c r="I413" s="18">
        <f>H413*'Portfolio Details'!$D$6</f>
        <v>2.4604831494183798E-4</v>
      </c>
      <c r="J413" s="2">
        <f t="shared" si="13"/>
        <v>-3.7249283667621813E-2</v>
      </c>
      <c r="K413" s="18">
        <f>J413*'Portfolio Details'!$D$6</f>
        <v>-1.8624641833810908E-3</v>
      </c>
    </row>
    <row r="414" spans="2:11" x14ac:dyDescent="0.35">
      <c r="B414" t="s">
        <v>6</v>
      </c>
      <c r="C414" s="1">
        <v>45205</v>
      </c>
      <c r="D414">
        <v>67.39</v>
      </c>
      <c r="E414">
        <v>68.25</v>
      </c>
      <c r="F414">
        <v>67.709999999999994</v>
      </c>
      <c r="H414" s="2">
        <f t="shared" si="12"/>
        <v>1.2761537320077121E-2</v>
      </c>
      <c r="I414" s="18">
        <f>H414*'Portfolio Details'!$D$6</f>
        <v>6.3807686600385609E-4</v>
      </c>
      <c r="J414" s="2">
        <f t="shared" si="13"/>
        <v>-4.0652617267165181E-2</v>
      </c>
      <c r="K414" s="18">
        <f>J414*'Portfolio Details'!$D$6</f>
        <v>-2.0326308633582591E-3</v>
      </c>
    </row>
    <row r="415" spans="2:11" x14ac:dyDescent="0.35">
      <c r="B415" t="s">
        <v>6</v>
      </c>
      <c r="C415" s="1">
        <v>45208</v>
      </c>
      <c r="D415">
        <v>68.25</v>
      </c>
      <c r="E415">
        <v>69.31</v>
      </c>
      <c r="F415">
        <v>69.16</v>
      </c>
      <c r="H415" s="2">
        <f t="shared" si="12"/>
        <v>1.5531135531135609E-2</v>
      </c>
      <c r="I415" s="18">
        <f>H415*'Portfolio Details'!$D$6</f>
        <v>7.7655677655678055E-4</v>
      </c>
      <c r="J415" s="2">
        <f t="shared" si="13"/>
        <v>-7.4140549496065189E-2</v>
      </c>
      <c r="K415" s="18">
        <f>J415*'Portfolio Details'!$D$6</f>
        <v>-3.7070274748032595E-3</v>
      </c>
    </row>
    <row r="416" spans="2:11" x14ac:dyDescent="0.35">
      <c r="B416" t="s">
        <v>6</v>
      </c>
      <c r="C416" s="1">
        <v>45209</v>
      </c>
      <c r="D416">
        <v>69.31</v>
      </c>
      <c r="E416">
        <v>69.45</v>
      </c>
      <c r="F416">
        <v>69.400000000000006</v>
      </c>
      <c r="H416" s="2">
        <f t="shared" si="12"/>
        <v>2.019910546818604E-3</v>
      </c>
      <c r="I416" s="18">
        <f>H416*'Portfolio Details'!$D$6</f>
        <v>1.0099552734093021E-4</v>
      </c>
      <c r="J416" s="2">
        <f t="shared" si="13"/>
        <v>-5.3909869437035018E-2</v>
      </c>
      <c r="K416" s="18">
        <f>J416*'Portfolio Details'!$D$6</f>
        <v>-2.695493471851751E-3</v>
      </c>
    </row>
    <row r="417" spans="2:11" x14ac:dyDescent="0.35">
      <c r="B417" t="s">
        <v>6</v>
      </c>
      <c r="C417" s="1">
        <v>45210</v>
      </c>
      <c r="D417">
        <v>69.45</v>
      </c>
      <c r="E417">
        <v>69.52</v>
      </c>
      <c r="F417">
        <v>69.510000000000005</v>
      </c>
      <c r="H417" s="2">
        <f t="shared" si="12"/>
        <v>1.0079193664505048E-3</v>
      </c>
      <c r="I417" s="18">
        <f>H417*'Portfolio Details'!$D$6</f>
        <v>5.0395968322525246E-5</v>
      </c>
      <c r="J417" s="2">
        <f t="shared" si="13"/>
        <v>-4.0354330708661457E-2</v>
      </c>
      <c r="K417" s="18">
        <f>J417*'Portfolio Details'!$D$6</f>
        <v>-2.017716535433073E-3</v>
      </c>
    </row>
    <row r="418" spans="2:11" x14ac:dyDescent="0.35">
      <c r="B418" t="s">
        <v>6</v>
      </c>
      <c r="C418" s="1">
        <v>45211</v>
      </c>
      <c r="D418">
        <v>69.52</v>
      </c>
      <c r="E418">
        <v>68.900000000000006</v>
      </c>
      <c r="F418">
        <v>69.23</v>
      </c>
      <c r="H418" s="2">
        <f t="shared" si="12"/>
        <v>-8.918296892980293E-3</v>
      </c>
      <c r="I418" s="18">
        <f>H418*'Portfolio Details'!$D$6</f>
        <v>-4.4591484464901468E-4</v>
      </c>
      <c r="J418" s="2">
        <f t="shared" si="13"/>
        <v>-3.0539772727272818E-2</v>
      </c>
      <c r="K418" s="18">
        <f>J418*'Portfolio Details'!$D$6</f>
        <v>-1.526988636363641E-3</v>
      </c>
    </row>
    <row r="419" spans="2:11" x14ac:dyDescent="0.35">
      <c r="B419" t="s">
        <v>6</v>
      </c>
      <c r="C419" s="1">
        <v>45212</v>
      </c>
      <c r="D419">
        <v>68.900000000000006</v>
      </c>
      <c r="E419">
        <v>68.69</v>
      </c>
      <c r="F419">
        <v>68.599999999999994</v>
      </c>
      <c r="H419" s="2">
        <f t="shared" si="12"/>
        <v>-3.0478955007258168E-3</v>
      </c>
      <c r="I419" s="18">
        <f>H419*'Portfolio Details'!$D$6</f>
        <v>-1.5239477503629085E-4</v>
      </c>
      <c r="J419" s="2">
        <f t="shared" si="13"/>
        <v>-2.7362120564343728E-2</v>
      </c>
      <c r="K419" s="18">
        <f>J419*'Portfolio Details'!$D$6</f>
        <v>-1.3681060282171864E-3</v>
      </c>
    </row>
    <row r="420" spans="2:11" x14ac:dyDescent="0.35">
      <c r="B420" t="s">
        <v>6</v>
      </c>
      <c r="C420" s="1">
        <v>45215</v>
      </c>
      <c r="D420">
        <v>68.69</v>
      </c>
      <c r="E420">
        <v>69.72</v>
      </c>
      <c r="F420">
        <v>69.790000000000006</v>
      </c>
      <c r="H420" s="2">
        <f t="shared" si="12"/>
        <v>1.4994904644052953E-2</v>
      </c>
      <c r="I420" s="18">
        <f>H420*'Portfolio Details'!$D$6</f>
        <v>7.4974523220264775E-4</v>
      </c>
      <c r="J420" s="2">
        <f t="shared" si="13"/>
        <v>-1.5436906953689378E-2</v>
      </c>
      <c r="K420" s="18">
        <f>J420*'Portfolio Details'!$D$6</f>
        <v>-7.7184534768446895E-4</v>
      </c>
    </row>
    <row r="421" spans="2:11" x14ac:dyDescent="0.35">
      <c r="B421" t="s">
        <v>6</v>
      </c>
      <c r="C421" s="1">
        <v>45216</v>
      </c>
      <c r="D421">
        <v>69.72</v>
      </c>
      <c r="E421">
        <v>69.8</v>
      </c>
      <c r="F421">
        <v>69.64</v>
      </c>
      <c r="H421" s="2">
        <f t="shared" si="12"/>
        <v>1.1474469305794432E-3</v>
      </c>
      <c r="I421" s="18">
        <f>H421*'Portfolio Details'!$D$6</f>
        <v>5.7372346528972162E-5</v>
      </c>
      <c r="J421" s="2">
        <f t="shared" si="13"/>
        <v>-1.9775216958315522E-2</v>
      </c>
      <c r="K421" s="18">
        <f>J421*'Portfolio Details'!$D$6</f>
        <v>-9.8876084791577621E-4</v>
      </c>
    </row>
    <row r="422" spans="2:11" x14ac:dyDescent="0.35">
      <c r="B422" t="s">
        <v>6</v>
      </c>
      <c r="C422" s="1">
        <v>45217</v>
      </c>
      <c r="D422">
        <v>69.8</v>
      </c>
      <c r="E422">
        <v>70.849999999999994</v>
      </c>
      <c r="F422">
        <v>70.61</v>
      </c>
      <c r="H422" s="2">
        <f t="shared" si="12"/>
        <v>1.5042979942693435E-2</v>
      </c>
      <c r="I422" s="18">
        <f>H422*'Portfolio Details'!$D$6</f>
        <v>7.5214899713467182E-4</v>
      </c>
      <c r="J422" s="2">
        <f t="shared" si="13"/>
        <v>-1.9414703783012133E-2</v>
      </c>
      <c r="K422" s="18">
        <f>J422*'Portfolio Details'!$D$6</f>
        <v>-9.7073518915060666E-4</v>
      </c>
    </row>
    <row r="423" spans="2:11" x14ac:dyDescent="0.35">
      <c r="B423" t="s">
        <v>6</v>
      </c>
      <c r="C423" s="1">
        <v>45218</v>
      </c>
      <c r="D423">
        <v>70.849999999999994</v>
      </c>
      <c r="E423">
        <v>70.28</v>
      </c>
      <c r="F423">
        <v>70.349999999999994</v>
      </c>
      <c r="H423" s="2">
        <f t="shared" si="12"/>
        <v>-8.0451658433309259E-3</v>
      </c>
      <c r="I423" s="18">
        <f>H423*'Portfolio Details'!$D$6</f>
        <v>-4.0225829216654634E-4</v>
      </c>
      <c r="J423" s="2">
        <f t="shared" si="13"/>
        <v>-8.2298585041872263E-3</v>
      </c>
      <c r="K423" s="18">
        <f>J423*'Portfolio Details'!$D$6</f>
        <v>-4.1149292520936134E-4</v>
      </c>
    </row>
    <row r="424" spans="2:11" x14ac:dyDescent="0.35">
      <c r="B424" t="s">
        <v>6</v>
      </c>
      <c r="C424" s="1">
        <v>45219</v>
      </c>
      <c r="D424">
        <v>70.28</v>
      </c>
      <c r="E424">
        <v>70.760000000000005</v>
      </c>
      <c r="F424">
        <v>70.52</v>
      </c>
      <c r="H424" s="2">
        <f t="shared" si="12"/>
        <v>6.8298235628914128E-3</v>
      </c>
      <c r="I424" s="18">
        <f>H424*'Portfolio Details'!$D$6</f>
        <v>3.4149117814457068E-4</v>
      </c>
      <c r="J424" s="2">
        <f t="shared" si="13"/>
        <v>-2.8842075498374142E-2</v>
      </c>
      <c r="K424" s="18">
        <f>J424*'Portfolio Details'!$D$6</f>
        <v>-1.4421037749187072E-3</v>
      </c>
    </row>
    <row r="425" spans="2:11" x14ac:dyDescent="0.35">
      <c r="B425" t="s">
        <v>6</v>
      </c>
      <c r="C425" s="1">
        <v>45222</v>
      </c>
      <c r="D425">
        <v>70.760000000000005</v>
      </c>
      <c r="E425">
        <v>70.92</v>
      </c>
      <c r="F425">
        <v>71.010000000000005</v>
      </c>
      <c r="H425" s="2">
        <f t="shared" si="12"/>
        <v>2.2611644997172498E-3</v>
      </c>
      <c r="I425" s="18">
        <f>H425*'Portfolio Details'!$D$6</f>
        <v>1.1305822498586249E-4</v>
      </c>
      <c r="J425" s="2">
        <f t="shared" si="13"/>
        <v>-3.2357906584130625E-3</v>
      </c>
      <c r="K425" s="18">
        <f>J425*'Portfolio Details'!$D$6</f>
        <v>-1.6178953292065313E-4</v>
      </c>
    </row>
    <row r="426" spans="2:11" x14ac:dyDescent="0.35">
      <c r="B426" t="s">
        <v>6</v>
      </c>
      <c r="C426" s="1">
        <v>45224</v>
      </c>
      <c r="D426">
        <v>70.92</v>
      </c>
      <c r="E426">
        <v>70.010000000000005</v>
      </c>
      <c r="F426">
        <v>70.209999999999994</v>
      </c>
      <c r="H426" s="2">
        <f t="shared" si="12"/>
        <v>-1.2831359278059784E-2</v>
      </c>
      <c r="I426" s="18">
        <f>H426*'Portfolio Details'!$D$6</f>
        <v>-6.4156796390298922E-4</v>
      </c>
      <c r="J426" s="2">
        <f t="shared" si="13"/>
        <v>-4.5019696117050145E-3</v>
      </c>
      <c r="K426" s="18">
        <f>J426*'Portfolio Details'!$D$6</f>
        <v>-2.2509848058525073E-4</v>
      </c>
    </row>
    <row r="427" spans="2:11" x14ac:dyDescent="0.35">
      <c r="B427" t="s">
        <v>6</v>
      </c>
      <c r="C427" s="1">
        <v>45225</v>
      </c>
      <c r="D427">
        <v>70.010000000000005</v>
      </c>
      <c r="E427">
        <v>70.59</v>
      </c>
      <c r="F427">
        <v>70.44</v>
      </c>
      <c r="H427" s="2">
        <f t="shared" si="12"/>
        <v>8.2845307813168567E-3</v>
      </c>
      <c r="I427" s="18">
        <f>H427*'Portfolio Details'!$D$6</f>
        <v>4.1422653906584287E-4</v>
      </c>
      <c r="J427" s="2">
        <f t="shared" si="13"/>
        <v>-2.3967291696038728E-3</v>
      </c>
      <c r="K427" s="18">
        <f>J427*'Portfolio Details'!$D$6</f>
        <v>-1.1983645848019365E-4</v>
      </c>
    </row>
    <row r="428" spans="2:11" x14ac:dyDescent="0.35">
      <c r="B428" t="s">
        <v>6</v>
      </c>
      <c r="C428" s="1">
        <v>45226</v>
      </c>
      <c r="D428">
        <v>70.59</v>
      </c>
      <c r="E428">
        <v>70.17</v>
      </c>
      <c r="F428">
        <v>70.239999999999995</v>
      </c>
      <c r="H428" s="2">
        <f t="shared" si="12"/>
        <v>-5.9498512537187187E-3</v>
      </c>
      <c r="I428" s="18">
        <f>H428*'Portfolio Details'!$D$6</f>
        <v>-2.9749256268593594E-4</v>
      </c>
      <c r="J428" s="2">
        <f t="shared" si="13"/>
        <v>-1.4896282890157209E-2</v>
      </c>
      <c r="K428" s="18">
        <f>J428*'Portfolio Details'!$D$6</f>
        <v>-7.4481414450786043E-4</v>
      </c>
    </row>
    <row r="429" spans="2:11" x14ac:dyDescent="0.35">
      <c r="B429" t="s">
        <v>6</v>
      </c>
      <c r="C429" s="1">
        <v>45229</v>
      </c>
      <c r="D429">
        <v>70.17</v>
      </c>
      <c r="E429">
        <v>70.849999999999994</v>
      </c>
      <c r="F429">
        <v>70.67</v>
      </c>
      <c r="H429" s="2">
        <f t="shared" si="12"/>
        <v>9.6907510332049362E-3</v>
      </c>
      <c r="I429" s="18">
        <f>H429*'Portfolio Details'!$D$6</f>
        <v>4.8453755166024683E-4</v>
      </c>
      <c r="J429" s="2">
        <f t="shared" si="13"/>
        <v>-2.3706596011713654E-2</v>
      </c>
      <c r="K429" s="18">
        <f>J429*'Portfolio Details'!$D$6</f>
        <v>-1.1853298005856828E-3</v>
      </c>
    </row>
    <row r="430" spans="2:11" x14ac:dyDescent="0.35">
      <c r="B430" t="s">
        <v>6</v>
      </c>
      <c r="C430" s="1">
        <v>45230</v>
      </c>
      <c r="D430">
        <v>70.849999999999994</v>
      </c>
      <c r="E430">
        <v>71.040000000000006</v>
      </c>
      <c r="F430">
        <v>70.94</v>
      </c>
      <c r="H430" s="2">
        <f t="shared" si="12"/>
        <v>2.6817219477772714E-3</v>
      </c>
      <c r="I430" s="18">
        <f>H430*'Portfolio Details'!$D$6</f>
        <v>1.3408609738886358E-4</v>
      </c>
      <c r="J430" s="2">
        <f t="shared" si="13"/>
        <v>8.5070182900892632E-4</v>
      </c>
      <c r="K430" s="18">
        <f>J430*'Portfolio Details'!$D$6</f>
        <v>4.2535091450446322E-5</v>
      </c>
    </row>
    <row r="431" spans="2:11" x14ac:dyDescent="0.35">
      <c r="B431" t="s">
        <v>6</v>
      </c>
      <c r="C431" s="1">
        <v>45231</v>
      </c>
      <c r="D431">
        <v>71.040000000000006</v>
      </c>
      <c r="E431">
        <v>69.709999999999994</v>
      </c>
      <c r="F431">
        <v>69.72</v>
      </c>
      <c r="H431" s="2">
        <f t="shared" si="12"/>
        <v>-1.8721846846846968E-2</v>
      </c>
      <c r="I431" s="18">
        <f>H431*'Portfolio Details'!$D$6</f>
        <v>-9.3609234234234839E-4</v>
      </c>
      <c r="J431" s="2">
        <f t="shared" si="13"/>
        <v>2.8583678719451555E-3</v>
      </c>
      <c r="K431" s="18">
        <f>J431*'Portfolio Details'!$D$6</f>
        <v>1.4291839359725778E-4</v>
      </c>
    </row>
    <row r="432" spans="2:11" x14ac:dyDescent="0.35">
      <c r="B432" t="s">
        <v>6</v>
      </c>
      <c r="C432" s="1">
        <v>45232</v>
      </c>
      <c r="D432">
        <v>69.709999999999994</v>
      </c>
      <c r="E432">
        <v>70.680000000000007</v>
      </c>
      <c r="F432">
        <v>70.48</v>
      </c>
      <c r="H432" s="2">
        <f t="shared" si="12"/>
        <v>1.3914789843638031E-2</v>
      </c>
      <c r="I432" s="18">
        <f>H432*'Portfolio Details'!$D$6</f>
        <v>6.9573949218190159E-4</v>
      </c>
      <c r="J432" s="2">
        <f t="shared" si="13"/>
        <v>8.914450035945487E-3</v>
      </c>
      <c r="K432" s="18">
        <f>J432*'Portfolio Details'!$D$6</f>
        <v>4.4572250179727437E-4</v>
      </c>
    </row>
    <row r="433" spans="2:11" x14ac:dyDescent="0.35">
      <c r="B433" t="s">
        <v>6</v>
      </c>
      <c r="C433" s="1">
        <v>45233</v>
      </c>
      <c r="D433">
        <v>70.680000000000007</v>
      </c>
      <c r="E433">
        <v>69.819999999999993</v>
      </c>
      <c r="F433">
        <v>69.86</v>
      </c>
      <c r="H433" s="2">
        <f t="shared" si="12"/>
        <v>-1.2167515563101472E-2</v>
      </c>
      <c r="I433" s="18">
        <f>H433*'Portfolio Details'!$D$6</f>
        <v>-6.0837577815507366E-4</v>
      </c>
      <c r="J433" s="2">
        <f t="shared" si="13"/>
        <v>-5.527210884353706E-3</v>
      </c>
      <c r="K433" s="18">
        <f>J433*'Portfolio Details'!$D$6</f>
        <v>-2.7636054421768531E-4</v>
      </c>
    </row>
    <row r="434" spans="2:11" x14ac:dyDescent="0.35">
      <c r="B434" t="s">
        <v>6</v>
      </c>
      <c r="C434" s="1">
        <v>45236</v>
      </c>
      <c r="D434">
        <v>69.819999999999993</v>
      </c>
      <c r="E434">
        <v>70.77</v>
      </c>
      <c r="F434">
        <v>70.7</v>
      </c>
      <c r="H434" s="2">
        <f t="shared" si="12"/>
        <v>1.3606416499570395E-2</v>
      </c>
      <c r="I434" s="18">
        <f>H434*'Portfolio Details'!$D$6</f>
        <v>6.8032082497851984E-4</v>
      </c>
      <c r="J434" s="2">
        <f t="shared" si="13"/>
        <v>3.085781780599417E-2</v>
      </c>
      <c r="K434" s="18">
        <f>J434*'Portfolio Details'!$D$6</f>
        <v>1.5428908902997086E-3</v>
      </c>
    </row>
    <row r="435" spans="2:11" x14ac:dyDescent="0.35">
      <c r="B435" t="s">
        <v>6</v>
      </c>
      <c r="C435" s="1">
        <v>45237</v>
      </c>
      <c r="D435">
        <v>70.77</v>
      </c>
      <c r="E435">
        <v>70.040000000000006</v>
      </c>
      <c r="F435">
        <v>70.16</v>
      </c>
      <c r="H435" s="2">
        <f t="shared" si="12"/>
        <v>-1.031510527059476E-2</v>
      </c>
      <c r="I435" s="18">
        <f>H435*'Portfolio Details'!$D$6</f>
        <v>-5.1575526352973797E-4</v>
      </c>
      <c r="J435" s="2">
        <f t="shared" si="13"/>
        <v>4.1157172681180798E-2</v>
      </c>
      <c r="K435" s="18">
        <f>J435*'Portfolio Details'!$D$6</f>
        <v>2.0578586340590402E-3</v>
      </c>
    </row>
    <row r="436" spans="2:11" x14ac:dyDescent="0.35">
      <c r="B436" t="s">
        <v>6</v>
      </c>
      <c r="C436" s="1">
        <v>45238</v>
      </c>
      <c r="D436">
        <v>70.040000000000006</v>
      </c>
      <c r="E436">
        <v>69.37</v>
      </c>
      <c r="F436">
        <v>69.39</v>
      </c>
      <c r="H436" s="2">
        <f t="shared" si="12"/>
        <v>-9.5659623072530398E-3</v>
      </c>
      <c r="I436" s="18">
        <f>H436*'Portfolio Details'!$D$6</f>
        <v>-4.7829811536265199E-4</v>
      </c>
      <c r="J436" s="2">
        <f t="shared" si="13"/>
        <v>3.6058762427659818E-2</v>
      </c>
      <c r="K436" s="18">
        <f>J436*'Portfolio Details'!$D$6</f>
        <v>1.8029381213829909E-3</v>
      </c>
    </row>
    <row r="437" spans="2:11" x14ac:dyDescent="0.35">
      <c r="B437" t="s">
        <v>6</v>
      </c>
      <c r="C437" s="1">
        <v>45239</v>
      </c>
      <c r="D437">
        <v>69.37</v>
      </c>
      <c r="E437">
        <v>69.22</v>
      </c>
      <c r="F437">
        <v>69.16</v>
      </c>
      <c r="H437" s="2">
        <f t="shared" si="12"/>
        <v>-2.162318004901298E-3</v>
      </c>
      <c r="I437" s="18">
        <f>H437*'Portfolio Details'!$D$6</f>
        <v>-1.081159002450649E-4</v>
      </c>
      <c r="J437" s="2">
        <f t="shared" si="13"/>
        <v>3.6923076923076836E-2</v>
      </c>
      <c r="K437" s="18">
        <f>J437*'Portfolio Details'!$D$6</f>
        <v>1.846153846153842E-3</v>
      </c>
    </row>
    <row r="438" spans="2:11" x14ac:dyDescent="0.35">
      <c r="B438" t="s">
        <v>6</v>
      </c>
      <c r="C438" s="1">
        <v>45240</v>
      </c>
      <c r="D438">
        <v>69.22</v>
      </c>
      <c r="E438">
        <v>69.69</v>
      </c>
      <c r="F438">
        <v>69.77</v>
      </c>
      <c r="H438" s="2">
        <f t="shared" si="12"/>
        <v>6.7899451025714708E-3</v>
      </c>
      <c r="I438" s="18">
        <f>H438*'Portfolio Details'!$D$6</f>
        <v>3.3949725512857356E-4</v>
      </c>
      <c r="J438" s="2">
        <f t="shared" si="13"/>
        <v>-1.2985139229548803E-3</v>
      </c>
      <c r="K438" s="18">
        <f>J438*'Portfolio Details'!$D$6</f>
        <v>-6.4925696147744016E-5</v>
      </c>
    </row>
    <row r="439" spans="2:11" x14ac:dyDescent="0.35">
      <c r="B439" t="s">
        <v>6</v>
      </c>
      <c r="C439" s="1">
        <v>45242</v>
      </c>
      <c r="D439">
        <v>69.69</v>
      </c>
      <c r="E439">
        <v>69.13</v>
      </c>
      <c r="F439">
        <v>69.22</v>
      </c>
      <c r="H439" s="2">
        <f t="shared" si="12"/>
        <v>-8.0355861673123696E-3</v>
      </c>
      <c r="I439" s="18">
        <f>H439*'Portfolio Details'!$D$6</f>
        <v>-4.0177930836561852E-4</v>
      </c>
      <c r="J439" s="2">
        <f t="shared" si="13"/>
        <v>3.455723542116651E-3</v>
      </c>
      <c r="K439" s="18">
        <f>J439*'Portfolio Details'!$D$6</f>
        <v>1.7278617710583257E-4</v>
      </c>
    </row>
    <row r="440" spans="2:11" x14ac:dyDescent="0.35">
      <c r="B440" t="s">
        <v>6</v>
      </c>
      <c r="C440" s="1">
        <v>45243</v>
      </c>
      <c r="D440">
        <v>69.13</v>
      </c>
      <c r="E440">
        <v>68.63</v>
      </c>
      <c r="F440">
        <v>68.61</v>
      </c>
      <c r="H440" s="2">
        <f t="shared" si="12"/>
        <v>-7.232749891508794E-3</v>
      </c>
      <c r="I440" s="18">
        <f>H440*'Portfolio Details'!$D$6</f>
        <v>-3.6163749457543973E-4</v>
      </c>
      <c r="J440" s="2">
        <f t="shared" si="13"/>
        <v>2.4453394706560605E-3</v>
      </c>
      <c r="K440" s="18">
        <f>J440*'Portfolio Details'!$D$6</f>
        <v>1.2226697353280304E-4</v>
      </c>
    </row>
    <row r="441" spans="2:11" x14ac:dyDescent="0.35">
      <c r="B441" t="s">
        <v>6</v>
      </c>
      <c r="C441" s="1">
        <v>45245</v>
      </c>
      <c r="D441">
        <v>68.63</v>
      </c>
      <c r="E441">
        <v>70.86</v>
      </c>
      <c r="F441">
        <v>70.53</v>
      </c>
      <c r="H441" s="2">
        <f t="shared" si="12"/>
        <v>3.2493078828500721E-2</v>
      </c>
      <c r="I441" s="18">
        <f>H441*'Portfolio Details'!$D$6</f>
        <v>1.6246539414250362E-3</v>
      </c>
      <c r="J441" s="2">
        <f t="shared" si="13"/>
        <v>3.3381712626994187E-3</v>
      </c>
      <c r="K441" s="18">
        <f>J441*'Portfolio Details'!$D$6</f>
        <v>1.6690856313497095E-4</v>
      </c>
    </row>
    <row r="442" spans="2:11" x14ac:dyDescent="0.35">
      <c r="B442" t="s">
        <v>6</v>
      </c>
      <c r="C442" s="1">
        <v>45246</v>
      </c>
      <c r="D442">
        <v>70.86</v>
      </c>
      <c r="E442">
        <v>71.42</v>
      </c>
      <c r="F442">
        <v>71.180000000000007</v>
      </c>
      <c r="H442" s="2">
        <f t="shared" si="12"/>
        <v>7.9029071408411866E-3</v>
      </c>
      <c r="I442" s="18">
        <f>H442*'Portfolio Details'!$D$6</f>
        <v>3.9514535704205934E-4</v>
      </c>
      <c r="J442" s="2">
        <f t="shared" si="13"/>
        <v>-8.7348959091571032E-4</v>
      </c>
      <c r="K442" s="18">
        <f>J442*'Portfolio Details'!$D$6</f>
        <v>-4.3674479545785516E-5</v>
      </c>
    </row>
    <row r="443" spans="2:11" x14ac:dyDescent="0.35">
      <c r="B443" t="s">
        <v>6</v>
      </c>
      <c r="C443" s="1">
        <v>45247</v>
      </c>
      <c r="D443">
        <v>71.42</v>
      </c>
      <c r="E443">
        <v>72.27</v>
      </c>
      <c r="F443">
        <v>72.010000000000005</v>
      </c>
      <c r="H443" s="2">
        <f t="shared" si="12"/>
        <v>1.1901428171380513E-2</v>
      </c>
      <c r="I443" s="18">
        <f>H443*'Portfolio Details'!$D$6</f>
        <v>5.9507140856902569E-4</v>
      </c>
      <c r="J443" s="2">
        <f t="shared" si="13"/>
        <v>2.4383247274813558E-2</v>
      </c>
      <c r="K443" s="18">
        <f>J443*'Portfolio Details'!$D$6</f>
        <v>1.219162363740678E-3</v>
      </c>
    </row>
    <row r="444" spans="2:11" x14ac:dyDescent="0.35">
      <c r="B444" t="s">
        <v>6</v>
      </c>
      <c r="C444" s="1">
        <v>45250</v>
      </c>
      <c r="D444">
        <v>72.27</v>
      </c>
      <c r="E444">
        <v>71.58</v>
      </c>
      <c r="F444">
        <v>71.72</v>
      </c>
      <c r="H444" s="2">
        <f t="shared" si="12"/>
        <v>-9.5475300954752651E-3</v>
      </c>
      <c r="I444" s="18">
        <f>H444*'Portfolio Details'!$D$6</f>
        <v>-4.7737650477376327E-4</v>
      </c>
      <c r="J444" s="2">
        <f t="shared" si="13"/>
        <v>3.5386819484240606E-2</v>
      </c>
      <c r="K444" s="18">
        <f>J444*'Portfolio Details'!$D$6</f>
        <v>1.7693409742120304E-3</v>
      </c>
    </row>
    <row r="445" spans="2:11" x14ac:dyDescent="0.35">
      <c r="B445" t="s">
        <v>6</v>
      </c>
      <c r="C445" s="1">
        <v>45251</v>
      </c>
      <c r="D445">
        <v>71.58</v>
      </c>
      <c r="E445">
        <v>71.58</v>
      </c>
      <c r="F445">
        <v>71.88</v>
      </c>
      <c r="H445" s="2">
        <f t="shared" si="12"/>
        <v>0</v>
      </c>
      <c r="I445" s="18">
        <f>H445*'Portfolio Details'!$D$6</f>
        <v>0</v>
      </c>
      <c r="J445" s="2">
        <f t="shared" si="13"/>
        <v>2.0042342978122907E-2</v>
      </c>
      <c r="K445" s="18">
        <f>J445*'Portfolio Details'!$D$6</f>
        <v>1.0021171489061453E-3</v>
      </c>
    </row>
    <row r="446" spans="2:11" x14ac:dyDescent="0.35">
      <c r="B446" t="s">
        <v>6</v>
      </c>
      <c r="C446" s="1">
        <v>45252</v>
      </c>
      <c r="D446">
        <v>71.58</v>
      </c>
      <c r="E446">
        <v>72.180000000000007</v>
      </c>
      <c r="F446">
        <v>72.06</v>
      </c>
      <c r="H446" s="2">
        <f t="shared" si="12"/>
        <v>8.3822296730931001E-3</v>
      </c>
      <c r="I446" s="18">
        <f>H446*'Portfolio Details'!$D$6</f>
        <v>4.1911148365465501E-4</v>
      </c>
      <c r="J446" s="2">
        <f t="shared" si="13"/>
        <v>2.8315310187819964E-2</v>
      </c>
      <c r="K446" s="18">
        <f>J446*'Portfolio Details'!$D$6</f>
        <v>1.4157655093909984E-3</v>
      </c>
    </row>
    <row r="447" spans="2:11" x14ac:dyDescent="0.35">
      <c r="B447" t="s">
        <v>6</v>
      </c>
      <c r="C447" s="1">
        <v>45253</v>
      </c>
      <c r="D447">
        <v>72.180000000000007</v>
      </c>
      <c r="E447">
        <v>71.900000000000006</v>
      </c>
      <c r="F447">
        <v>71.87</v>
      </c>
      <c r="H447" s="2">
        <f t="shared" si="12"/>
        <v>-3.879190911609931E-3</v>
      </c>
      <c r="I447" s="18">
        <f>H447*'Portfolio Details'!$D$6</f>
        <v>-1.9395954558049656E-4</v>
      </c>
      <c r="J447" s="2">
        <f t="shared" si="13"/>
        <v>1.1588468061051405E-2</v>
      </c>
      <c r="K447" s="18">
        <f>J447*'Portfolio Details'!$D$6</f>
        <v>5.7942340305257029E-4</v>
      </c>
    </row>
    <row r="448" spans="2:11" x14ac:dyDescent="0.35">
      <c r="B448" t="s">
        <v>6</v>
      </c>
      <c r="C448" s="1">
        <v>45254</v>
      </c>
      <c r="D448">
        <v>71.900000000000006</v>
      </c>
      <c r="E448">
        <v>71.87</v>
      </c>
      <c r="F448">
        <v>71.83</v>
      </c>
      <c r="H448" s="2">
        <f t="shared" si="12"/>
        <v>-4.1724617524341312E-4</v>
      </c>
      <c r="I448" s="18">
        <f>H448*'Portfolio Details'!$D$6</f>
        <v>-2.0862308762170658E-5</v>
      </c>
      <c r="J448" s="2">
        <f t="shared" si="13"/>
        <v>1.3818386914833614E-2</v>
      </c>
      <c r="K448" s="18">
        <f>J448*'Portfolio Details'!$D$6</f>
        <v>6.9091934574168074E-4</v>
      </c>
    </row>
    <row r="449" spans="2:11" x14ac:dyDescent="0.35">
      <c r="B449" t="s">
        <v>6</v>
      </c>
      <c r="C449" s="1">
        <v>45258</v>
      </c>
      <c r="D449">
        <v>71.87</v>
      </c>
      <c r="E449">
        <v>73.41</v>
      </c>
      <c r="F449">
        <v>73.349999999999994</v>
      </c>
      <c r="H449" s="2">
        <f t="shared" si="12"/>
        <v>2.1427577570613421E-2</v>
      </c>
      <c r="I449" s="18">
        <f>H449*'Portfolio Details'!$D$6</f>
        <v>1.0713788785306712E-3</v>
      </c>
      <c r="J449" s="2">
        <f t="shared" si="13"/>
        <v>2.6567633195257789E-2</v>
      </c>
      <c r="K449" s="18">
        <f>J449*'Portfolio Details'!$D$6</f>
        <v>1.3283816597628895E-3</v>
      </c>
    </row>
    <row r="450" spans="2:11" x14ac:dyDescent="0.35">
      <c r="B450" t="s">
        <v>6</v>
      </c>
      <c r="C450" s="1">
        <v>45259</v>
      </c>
      <c r="D450">
        <v>73.41</v>
      </c>
      <c r="E450">
        <v>74.08</v>
      </c>
      <c r="F450">
        <v>74.14</v>
      </c>
      <c r="H450" s="2">
        <f t="shared" si="12"/>
        <v>9.1268219588611643E-3</v>
      </c>
      <c r="I450" s="18">
        <f>H450*'Portfolio Details'!$D$6</f>
        <v>4.5634109794305826E-4</v>
      </c>
      <c r="J450" s="2">
        <f t="shared" si="13"/>
        <v>1.8132880011333175E-2</v>
      </c>
      <c r="K450" s="18">
        <f>J450*'Portfolio Details'!$D$6</f>
        <v>9.0664400056665877E-4</v>
      </c>
    </row>
    <row r="451" spans="2:11" x14ac:dyDescent="0.35">
      <c r="B451" t="s">
        <v>6</v>
      </c>
      <c r="C451" s="1">
        <v>45260</v>
      </c>
      <c r="D451">
        <v>74.08</v>
      </c>
      <c r="E451">
        <v>74.61</v>
      </c>
      <c r="F451">
        <v>74.53</v>
      </c>
      <c r="H451" s="2">
        <f t="shared" ref="H451:H514" si="14">E451/D451-1</f>
        <v>7.1544276457884415E-3</v>
      </c>
      <c r="I451" s="18">
        <f>H451*'Portfolio Details'!$D$6</f>
        <v>3.577213822894221E-4</v>
      </c>
      <c r="J451" s="2">
        <f t="shared" si="13"/>
        <v>2.4226877583012785E-2</v>
      </c>
      <c r="K451" s="18">
        <f>J451*'Portfolio Details'!$D$6</f>
        <v>1.2113438791506394E-3</v>
      </c>
    </row>
    <row r="452" spans="2:11" x14ac:dyDescent="0.35">
      <c r="B452" t="s">
        <v>6</v>
      </c>
      <c r="C452" s="1">
        <v>45261</v>
      </c>
      <c r="D452">
        <v>74.61</v>
      </c>
      <c r="E452">
        <v>75.209999999999994</v>
      </c>
      <c r="F452">
        <v>75.12</v>
      </c>
      <c r="H452" s="2">
        <f t="shared" si="14"/>
        <v>8.0418174507437268E-3</v>
      </c>
      <c r="I452" s="18">
        <f>H452*'Portfolio Details'!$D$6</f>
        <v>4.0209087253718635E-4</v>
      </c>
      <c r="J452" s="2">
        <f t="shared" si="13"/>
        <v>5.3069865913902614E-2</v>
      </c>
      <c r="K452" s="18">
        <f>J452*'Portfolio Details'!$D$6</f>
        <v>2.653493295695131E-3</v>
      </c>
    </row>
    <row r="453" spans="2:11" x14ac:dyDescent="0.35">
      <c r="B453" t="s">
        <v>6</v>
      </c>
      <c r="C453" s="1">
        <v>45264</v>
      </c>
      <c r="D453">
        <v>75.209999999999994</v>
      </c>
      <c r="E453">
        <v>75.150000000000006</v>
      </c>
      <c r="F453">
        <v>75.45</v>
      </c>
      <c r="H453" s="2">
        <f t="shared" si="14"/>
        <v>-7.9776625448724214E-4</v>
      </c>
      <c r="I453" s="18">
        <f>H453*'Portfolio Details'!$D$6</f>
        <v>-3.9888312724362107E-5</v>
      </c>
      <c r="J453" s="2">
        <f t="shared" si="13"/>
        <v>5.0253378378378288E-2</v>
      </c>
      <c r="K453" s="18">
        <f>J453*'Portfolio Details'!$D$6</f>
        <v>2.5126689189189145E-3</v>
      </c>
    </row>
    <row r="454" spans="2:11" x14ac:dyDescent="0.35">
      <c r="B454" t="s">
        <v>6</v>
      </c>
      <c r="C454" s="1">
        <v>45265</v>
      </c>
      <c r="D454">
        <v>75.150000000000006</v>
      </c>
      <c r="E454">
        <v>73.64</v>
      </c>
      <c r="F454">
        <v>73.819999999999993</v>
      </c>
      <c r="H454" s="2">
        <f t="shared" si="14"/>
        <v>-2.0093147039254911E-2</v>
      </c>
      <c r="I454" s="18">
        <f>H454*'Portfolio Details'!$D$6</f>
        <v>-1.0046573519627456E-3</v>
      </c>
      <c r="J454" s="2">
        <f t="shared" si="13"/>
        <v>7.8898292927843894E-2</v>
      </c>
      <c r="K454" s="18">
        <f>J454*'Portfolio Details'!$D$6</f>
        <v>3.9449146463921949E-3</v>
      </c>
    </row>
    <row r="455" spans="2:11" x14ac:dyDescent="0.35">
      <c r="B455" t="s">
        <v>6</v>
      </c>
      <c r="C455" s="1">
        <v>45266</v>
      </c>
      <c r="D455">
        <v>73.64</v>
      </c>
      <c r="E455">
        <v>73.040000000000006</v>
      </c>
      <c r="F455">
        <v>73.209999999999994</v>
      </c>
      <c r="H455" s="2">
        <f t="shared" si="14"/>
        <v>-8.1477457903312844E-3</v>
      </c>
      <c r="I455" s="18">
        <f>H455*'Portfolio Details'!$D$6</f>
        <v>-4.0738728951656425E-4</v>
      </c>
      <c r="J455" s="2">
        <f t="shared" si="13"/>
        <v>6.4091680814940322E-2</v>
      </c>
      <c r="K455" s="18">
        <f>J455*'Portfolio Details'!$D$6</f>
        <v>3.2045840407470163E-3</v>
      </c>
    </row>
    <row r="456" spans="2:11" x14ac:dyDescent="0.35">
      <c r="B456" t="s">
        <v>6</v>
      </c>
      <c r="C456" s="1">
        <v>45267</v>
      </c>
      <c r="D456">
        <v>73.040000000000006</v>
      </c>
      <c r="E456">
        <v>72.819999999999993</v>
      </c>
      <c r="F456">
        <v>72.569999999999993</v>
      </c>
      <c r="H456" s="2">
        <f t="shared" si="14"/>
        <v>-3.0120481927712328E-3</v>
      </c>
      <c r="I456" s="18">
        <f>H456*'Portfolio Details'!$D$6</f>
        <v>-1.5060240963856166E-4</v>
      </c>
      <c r="J456" s="2">
        <f t="shared" si="13"/>
        <v>7.7198510455456892E-2</v>
      </c>
      <c r="K456" s="18">
        <f>J456*'Portfolio Details'!$D$6</f>
        <v>3.8599255227728447E-3</v>
      </c>
    </row>
    <row r="457" spans="2:11" x14ac:dyDescent="0.35">
      <c r="B457" t="s">
        <v>6</v>
      </c>
      <c r="C457" s="1">
        <v>45268</v>
      </c>
      <c r="D457">
        <v>72.819999999999993</v>
      </c>
      <c r="E457">
        <v>72.44</v>
      </c>
      <c r="F457">
        <v>72.540000000000006</v>
      </c>
      <c r="H457" s="2">
        <f t="shared" si="14"/>
        <v>-5.218346608074631E-3</v>
      </c>
      <c r="I457" s="18">
        <f>H457*'Portfolio Details'!$D$6</f>
        <v>-2.6091733040373155E-4</v>
      </c>
      <c r="J457" s="2">
        <f t="shared" si="13"/>
        <v>3.2075738307192569E-2</v>
      </c>
      <c r="K457" s="18">
        <f>J457*'Portfolio Details'!$D$6</f>
        <v>1.6037869153596286E-3</v>
      </c>
    </row>
    <row r="458" spans="2:11" x14ac:dyDescent="0.35">
      <c r="B458" t="s">
        <v>6</v>
      </c>
      <c r="C458" s="1">
        <v>45271</v>
      </c>
      <c r="D458">
        <v>72.44</v>
      </c>
      <c r="E458">
        <v>70.349999999999994</v>
      </c>
      <c r="F458">
        <v>70.58</v>
      </c>
      <c r="H458" s="2">
        <f t="shared" si="14"/>
        <v>-2.8851463279955913E-2</v>
      </c>
      <c r="I458" s="18">
        <f>H458*'Portfolio Details'!$D$6</f>
        <v>-1.4425731639977958E-3</v>
      </c>
      <c r="J458" s="2">
        <f t="shared" si="13"/>
        <v>3.9691604797258417E-2</v>
      </c>
      <c r="K458" s="18">
        <f>J458*'Portfolio Details'!$D$6</f>
        <v>1.9845802398629209E-3</v>
      </c>
    </row>
    <row r="459" spans="2:11" x14ac:dyDescent="0.35">
      <c r="B459" t="s">
        <v>6</v>
      </c>
      <c r="C459" s="1">
        <v>45272</v>
      </c>
      <c r="D459">
        <v>70.349999999999994</v>
      </c>
      <c r="E459">
        <v>70.260000000000005</v>
      </c>
      <c r="F459">
        <v>70.39</v>
      </c>
      <c r="H459" s="2">
        <f t="shared" si="14"/>
        <v>-1.2793176972279996E-3</v>
      </c>
      <c r="I459" s="18">
        <f>H459*'Portfolio Details'!$D$6</f>
        <v>-6.3965884861399988E-5</v>
      </c>
      <c r="J459" s="2">
        <f t="shared" si="13"/>
        <v>4.4255441833645603E-2</v>
      </c>
      <c r="K459" s="18">
        <f>J459*'Portfolio Details'!$D$6</f>
        <v>2.2127720916822803E-3</v>
      </c>
    </row>
    <row r="460" spans="2:11" x14ac:dyDescent="0.35">
      <c r="B460" t="s">
        <v>6</v>
      </c>
      <c r="C460" s="1">
        <v>45273</v>
      </c>
      <c r="D460">
        <v>70.260000000000005</v>
      </c>
      <c r="E460">
        <v>69.69</v>
      </c>
      <c r="F460">
        <v>69.72</v>
      </c>
      <c r="H460" s="2">
        <f t="shared" si="14"/>
        <v>-8.1127241673784045E-3</v>
      </c>
      <c r="I460" s="18">
        <f>H460*'Portfolio Details'!$D$6</f>
        <v>-4.0563620836892023E-4</v>
      </c>
      <c r="J460" s="2">
        <f t="shared" si="13"/>
        <v>4.651834729846871E-2</v>
      </c>
      <c r="K460" s="18">
        <f>J460*'Portfolio Details'!$D$6</f>
        <v>2.3259173649234355E-3</v>
      </c>
    </row>
    <row r="461" spans="2:11" x14ac:dyDescent="0.35">
      <c r="B461" t="s">
        <v>6</v>
      </c>
      <c r="C461" s="1">
        <v>45274</v>
      </c>
      <c r="D461">
        <v>69.69</v>
      </c>
      <c r="E461">
        <v>72.569999999999993</v>
      </c>
      <c r="F461">
        <v>72.209999999999994</v>
      </c>
      <c r="H461" s="2">
        <f t="shared" si="14"/>
        <v>4.1325871717606377E-2</v>
      </c>
      <c r="I461" s="18">
        <f>H461*'Portfolio Details'!$D$6</f>
        <v>2.0662935858803189E-3</v>
      </c>
      <c r="J461" s="2">
        <f t="shared" si="13"/>
        <v>3.9460467785908948E-2</v>
      </c>
      <c r="K461" s="18">
        <f>J461*'Portfolio Details'!$D$6</f>
        <v>1.9730233892954474E-3</v>
      </c>
    </row>
    <row r="462" spans="2:11" x14ac:dyDescent="0.35">
      <c r="B462" t="s">
        <v>6</v>
      </c>
      <c r="C462" s="1">
        <v>45275</v>
      </c>
      <c r="D462">
        <v>72.569999999999993</v>
      </c>
      <c r="E462">
        <v>72.819999999999993</v>
      </c>
      <c r="F462">
        <v>72.78</v>
      </c>
      <c r="H462" s="2">
        <f t="shared" si="14"/>
        <v>3.4449497037343235E-3</v>
      </c>
      <c r="I462" s="18">
        <f>H462*'Portfolio Details'!$D$6</f>
        <v>1.7224748518671618E-4</v>
      </c>
      <c r="J462" s="2">
        <f t="shared" si="13"/>
        <v>1.6346014754810012E-2</v>
      </c>
      <c r="K462" s="18">
        <f>J462*'Portfolio Details'!$D$6</f>
        <v>8.173007377405006E-4</v>
      </c>
    </row>
    <row r="463" spans="2:11" x14ac:dyDescent="0.35">
      <c r="B463" t="s">
        <v>6</v>
      </c>
      <c r="C463" s="1">
        <v>45278</v>
      </c>
      <c r="D463">
        <v>72.819999999999993</v>
      </c>
      <c r="E463">
        <v>72.510000000000005</v>
      </c>
      <c r="F463">
        <v>72.400000000000006</v>
      </c>
      <c r="H463" s="2">
        <f t="shared" si="14"/>
        <v>-4.2570722329028365E-3</v>
      </c>
      <c r="I463" s="18">
        <f>H463*'Portfolio Details'!$D$6</f>
        <v>-2.1285361164514183E-4</v>
      </c>
      <c r="J463" s="2">
        <f t="shared" si="13"/>
        <v>1.5445140609063213E-2</v>
      </c>
      <c r="K463" s="18">
        <f>J463*'Portfolio Details'!$D$6</f>
        <v>7.7225703045316065E-4</v>
      </c>
    </row>
    <row r="464" spans="2:11" x14ac:dyDescent="0.35">
      <c r="B464" t="s">
        <v>6</v>
      </c>
      <c r="C464" s="1">
        <v>45279</v>
      </c>
      <c r="D464">
        <v>72.510000000000005</v>
      </c>
      <c r="E464">
        <v>72.38</v>
      </c>
      <c r="F464">
        <v>72.290000000000006</v>
      </c>
      <c r="H464" s="2">
        <f t="shared" si="14"/>
        <v>-1.7928561577714719E-3</v>
      </c>
      <c r="I464" s="18">
        <f>H464*'Portfolio Details'!$D$6</f>
        <v>-8.9642807888573605E-5</v>
      </c>
      <c r="J464" s="2">
        <f t="shared" si="13"/>
        <v>2.7660174992943709E-2</v>
      </c>
      <c r="K464" s="18">
        <f>J464*'Portfolio Details'!$D$6</f>
        <v>1.3830087496471855E-3</v>
      </c>
    </row>
    <row r="465" spans="2:11" x14ac:dyDescent="0.35">
      <c r="B465" t="s">
        <v>6</v>
      </c>
      <c r="C465" s="1">
        <v>45280</v>
      </c>
      <c r="D465">
        <v>72.38</v>
      </c>
      <c r="E465">
        <v>72.66</v>
      </c>
      <c r="F465">
        <v>72.739999999999995</v>
      </c>
      <c r="H465" s="2">
        <f t="shared" si="14"/>
        <v>3.8684719535784229E-3</v>
      </c>
      <c r="I465" s="18">
        <f>H465*'Portfolio Details'!$D$6</f>
        <v>1.9342359767892116E-4</v>
      </c>
      <c r="J465" s="2">
        <f t="shared" si="13"/>
        <v>1.9602352282273694E-2</v>
      </c>
      <c r="K465" s="18">
        <f>J465*'Portfolio Details'!$D$6</f>
        <v>9.8011761411368479E-4</v>
      </c>
    </row>
    <row r="466" spans="2:11" x14ac:dyDescent="0.35">
      <c r="B466" t="s">
        <v>6</v>
      </c>
      <c r="C466" s="1">
        <v>45281</v>
      </c>
      <c r="D466">
        <v>72.66</v>
      </c>
      <c r="E466">
        <v>73.14</v>
      </c>
      <c r="F466">
        <v>73.180000000000007</v>
      </c>
      <c r="H466" s="2">
        <f t="shared" si="14"/>
        <v>6.6061106523533919E-3</v>
      </c>
      <c r="I466" s="18">
        <f>H466*'Portfolio Details'!$D$6</f>
        <v>3.3030553261766962E-4</v>
      </c>
      <c r="J466" s="2">
        <f t="shared" si="13"/>
        <v>7.6103500761035558E-3</v>
      </c>
      <c r="K466" s="18">
        <f>J466*'Portfolio Details'!$D$6</f>
        <v>3.8051750380517784E-4</v>
      </c>
    </row>
    <row r="467" spans="2:11" x14ac:dyDescent="0.35">
      <c r="B467" t="s">
        <v>6</v>
      </c>
      <c r="C467" s="1">
        <v>45282</v>
      </c>
      <c r="D467">
        <v>73.14</v>
      </c>
      <c r="E467">
        <v>73.48</v>
      </c>
      <c r="F467">
        <v>73.44</v>
      </c>
      <c r="H467" s="2">
        <f t="shared" si="14"/>
        <v>4.6486190866830146E-3</v>
      </c>
      <c r="I467" s="18">
        <f>H467*'Portfolio Details'!$D$6</f>
        <v>2.3243095433415074E-4</v>
      </c>
      <c r="J467" s="2">
        <f t="shared" si="13"/>
        <v>1.5088013411567402E-2</v>
      </c>
      <c r="K467" s="18">
        <f>J467*'Portfolio Details'!$D$6</f>
        <v>7.5440067057837019E-4</v>
      </c>
    </row>
    <row r="468" spans="2:11" x14ac:dyDescent="0.35">
      <c r="B468" t="s">
        <v>6</v>
      </c>
      <c r="C468" s="1">
        <v>45286</v>
      </c>
      <c r="D468">
        <v>73.48</v>
      </c>
      <c r="E468">
        <v>73.31</v>
      </c>
      <c r="F468">
        <v>73.36</v>
      </c>
      <c r="H468" s="2">
        <f t="shared" si="14"/>
        <v>-2.3135547087642649E-3</v>
      </c>
      <c r="I468" s="18">
        <f>H468*'Portfolio Details'!$D$6</f>
        <v>-1.1567773543821326E-4</v>
      </c>
      <c r="J468" s="2">
        <f t="shared" si="13"/>
        <v>2.1793797150041927E-2</v>
      </c>
      <c r="K468" s="18">
        <f>J468*'Portfolio Details'!$D$6</f>
        <v>1.0896898575020965E-3</v>
      </c>
    </row>
    <row r="469" spans="2:11" x14ac:dyDescent="0.35">
      <c r="B469" t="s">
        <v>6</v>
      </c>
      <c r="C469" s="1">
        <v>45287</v>
      </c>
      <c r="D469">
        <v>73.31</v>
      </c>
      <c r="E469">
        <v>73.06</v>
      </c>
      <c r="F469">
        <v>73.11</v>
      </c>
      <c r="H469" s="2">
        <f t="shared" si="14"/>
        <v>-3.4101759650797536E-3</v>
      </c>
      <c r="I469" s="18">
        <f>H469*'Portfolio Details'!$D$6</f>
        <v>-1.7050879825398769E-4</v>
      </c>
      <c r="J469" s="2">
        <f t="shared" si="13"/>
        <v>1.801052923247437E-2</v>
      </c>
      <c r="K469" s="18">
        <f>J469*'Portfolio Details'!$D$6</f>
        <v>9.0052646162371854E-4</v>
      </c>
    </row>
    <row r="470" spans="2:11" x14ac:dyDescent="0.35">
      <c r="B470" t="s">
        <v>6</v>
      </c>
      <c r="C470" s="1">
        <v>45288</v>
      </c>
      <c r="D470">
        <v>73.06</v>
      </c>
      <c r="E470">
        <v>73.39</v>
      </c>
      <c r="F470">
        <v>73.47</v>
      </c>
      <c r="H470" s="2">
        <f t="shared" si="14"/>
        <v>4.5168354776894404E-3</v>
      </c>
      <c r="I470" s="18">
        <f>H470*'Portfolio Details'!$D$6</f>
        <v>2.2584177388447203E-4</v>
      </c>
      <c r="J470" s="2">
        <f t="shared" si="13"/>
        <v>2.1974965229485388E-2</v>
      </c>
      <c r="K470" s="18">
        <f>J470*'Portfolio Details'!$D$6</f>
        <v>1.0987482614742694E-3</v>
      </c>
    </row>
    <row r="471" spans="2:11" x14ac:dyDescent="0.35">
      <c r="B471" t="s">
        <v>6</v>
      </c>
      <c r="C471" s="1">
        <v>45289</v>
      </c>
      <c r="D471">
        <v>73.39</v>
      </c>
      <c r="E471">
        <v>72.180000000000007</v>
      </c>
      <c r="F471">
        <v>72.349999999999994</v>
      </c>
      <c r="H471" s="2">
        <f t="shared" si="14"/>
        <v>-1.648725984466537E-2</v>
      </c>
      <c r="I471" s="18">
        <f>H471*'Portfolio Details'!$D$6</f>
        <v>-8.2436299223326856E-4</v>
      </c>
      <c r="J471" s="2">
        <f t="shared" si="13"/>
        <v>2.2401558369277819E-2</v>
      </c>
      <c r="K471" s="18">
        <f>J471*'Portfolio Details'!$D$6</f>
        <v>1.120077918463891E-3</v>
      </c>
    </row>
    <row r="472" spans="2:11" x14ac:dyDescent="0.35">
      <c r="B472" t="s">
        <v>6</v>
      </c>
      <c r="C472" s="1">
        <v>45292</v>
      </c>
      <c r="D472">
        <v>72.180000000000007</v>
      </c>
      <c r="E472">
        <v>72.48</v>
      </c>
      <c r="F472">
        <v>72.489999999999995</v>
      </c>
      <c r="H472" s="2">
        <f t="shared" si="14"/>
        <v>4.1562759767248547E-3</v>
      </c>
      <c r="I472" s="18">
        <f>H472*'Portfolio Details'!$D$6</f>
        <v>2.0781379883624276E-4</v>
      </c>
      <c r="J472" s="2">
        <f t="shared" si="13"/>
        <v>-2.7244244653312766E-4</v>
      </c>
      <c r="K472" s="18">
        <f>J472*'Portfolio Details'!$D$6</f>
        <v>-1.3622122326656384E-5</v>
      </c>
    </row>
    <row r="473" spans="2:11" x14ac:dyDescent="0.35">
      <c r="B473" t="s">
        <v>6</v>
      </c>
      <c r="C473" s="1">
        <v>45293</v>
      </c>
      <c r="D473">
        <v>72.48</v>
      </c>
      <c r="E473">
        <v>73.010000000000005</v>
      </c>
      <c r="F473">
        <v>72.930000000000007</v>
      </c>
      <c r="H473" s="2">
        <f t="shared" si="14"/>
        <v>7.3123620309050175E-3</v>
      </c>
      <c r="I473" s="18">
        <f>H473*'Portfolio Details'!$D$6</f>
        <v>3.6561810154525089E-4</v>
      </c>
      <c r="J473" s="2">
        <f t="shared" si="13"/>
        <v>-2.5647948164146728E-2</v>
      </c>
      <c r="K473" s="18">
        <f>J473*'Portfolio Details'!$D$6</f>
        <v>-1.2823974082073364E-3</v>
      </c>
    </row>
    <row r="474" spans="2:11" x14ac:dyDescent="0.35">
      <c r="B474" t="s">
        <v>6</v>
      </c>
      <c r="C474" s="1">
        <v>45294</v>
      </c>
      <c r="D474">
        <v>73.010000000000005</v>
      </c>
      <c r="E474">
        <v>71.59</v>
      </c>
      <c r="F474">
        <v>71.959999999999994</v>
      </c>
      <c r="H474" s="2">
        <f t="shared" si="14"/>
        <v>-1.9449390494452823E-2</v>
      </c>
      <c r="I474" s="18">
        <f>H474*'Portfolio Details'!$D$6</f>
        <v>-9.7246952472264121E-4</v>
      </c>
      <c r="J474" s="2">
        <f t="shared" ref="J474:J537" si="15">(INDEX(E451:E1949,MATCH(EDATE(C451,1),C451:C1949,1))/E451)-1</f>
        <v>-3.2569360675512526E-2</v>
      </c>
      <c r="K474" s="18">
        <f>J474*'Portfolio Details'!$D$6</f>
        <v>-1.6284680337756265E-3</v>
      </c>
    </row>
    <row r="475" spans="2:11" x14ac:dyDescent="0.35">
      <c r="B475" t="s">
        <v>6</v>
      </c>
      <c r="C475" s="1">
        <v>45295</v>
      </c>
      <c r="D475">
        <v>71.59</v>
      </c>
      <c r="E475">
        <v>70.69</v>
      </c>
      <c r="F475">
        <v>70.67</v>
      </c>
      <c r="H475" s="2">
        <f t="shared" si="14"/>
        <v>-1.2571588210643969E-2</v>
      </c>
      <c r="I475" s="18">
        <f>H475*'Portfolio Details'!$D$6</f>
        <v>-6.285794105321985E-4</v>
      </c>
      <c r="J475" s="2">
        <f t="shared" si="15"/>
        <v>-3.6298364579178122E-2</v>
      </c>
      <c r="K475" s="18">
        <f>J475*'Portfolio Details'!$D$6</f>
        <v>-1.8149182289589061E-3</v>
      </c>
    </row>
    <row r="476" spans="2:11" x14ac:dyDescent="0.35">
      <c r="B476" t="s">
        <v>6</v>
      </c>
      <c r="C476" s="1">
        <v>45296</v>
      </c>
      <c r="D476">
        <v>70.69</v>
      </c>
      <c r="E476">
        <v>70.53</v>
      </c>
      <c r="F476">
        <v>70.73</v>
      </c>
      <c r="H476" s="2">
        <f t="shared" si="14"/>
        <v>-2.2634035931531349E-3</v>
      </c>
      <c r="I476" s="18">
        <f>H476*'Portfolio Details'!$D$6</f>
        <v>-1.1317017965765676E-4</v>
      </c>
      <c r="J476" s="2">
        <f t="shared" si="15"/>
        <v>-5.9347970725216359E-2</v>
      </c>
      <c r="K476" s="18">
        <f>J476*'Portfolio Details'!$D$6</f>
        <v>-2.9673985362608183E-3</v>
      </c>
    </row>
    <row r="477" spans="2:11" x14ac:dyDescent="0.35">
      <c r="B477" t="s">
        <v>6</v>
      </c>
      <c r="C477" s="1">
        <v>45299</v>
      </c>
      <c r="D477">
        <v>70.53</v>
      </c>
      <c r="E477">
        <v>70.42</v>
      </c>
      <c r="F477">
        <v>70.47</v>
      </c>
      <c r="H477" s="2">
        <f t="shared" si="14"/>
        <v>-1.5596200198496613E-3</v>
      </c>
      <c r="I477" s="18">
        <f>H477*'Portfolio Details'!$D$6</f>
        <v>-7.7981000992483071E-5</v>
      </c>
      <c r="J477" s="2">
        <f t="shared" si="15"/>
        <v>-4.2232482346550748E-2</v>
      </c>
      <c r="K477" s="18">
        <f>J477*'Portfolio Details'!$D$6</f>
        <v>-2.1116241173275373E-3</v>
      </c>
    </row>
    <row r="478" spans="2:11" x14ac:dyDescent="0.35">
      <c r="B478" t="s">
        <v>6</v>
      </c>
      <c r="C478" s="1">
        <v>45300</v>
      </c>
      <c r="D478">
        <v>70.42</v>
      </c>
      <c r="E478">
        <v>70.87</v>
      </c>
      <c r="F478">
        <v>70.739999999999995</v>
      </c>
      <c r="H478" s="2">
        <f t="shared" si="14"/>
        <v>6.3902300482818752E-3</v>
      </c>
      <c r="I478" s="18">
        <f>H478*'Portfolio Details'!$D$6</f>
        <v>3.1951150241409381E-4</v>
      </c>
      <c r="J478" s="2">
        <f t="shared" si="15"/>
        <v>-3.4364731653888314E-2</v>
      </c>
      <c r="K478" s="18">
        <f>J478*'Portfolio Details'!$D$6</f>
        <v>-1.7182365826944159E-3</v>
      </c>
    </row>
    <row r="479" spans="2:11" x14ac:dyDescent="0.35">
      <c r="B479" t="s">
        <v>6</v>
      </c>
      <c r="C479" s="1">
        <v>45301</v>
      </c>
      <c r="D479">
        <v>70.87</v>
      </c>
      <c r="E479">
        <v>70.489999999999995</v>
      </c>
      <c r="F479">
        <v>70.34</v>
      </c>
      <c r="H479" s="2">
        <f t="shared" si="14"/>
        <v>-5.3619302949062808E-3</v>
      </c>
      <c r="I479" s="18">
        <f>H479*'Portfolio Details'!$D$6</f>
        <v>-2.6809651474531403E-4</v>
      </c>
      <c r="J479" s="2">
        <f t="shared" si="15"/>
        <v>-3.1447404559186931E-2</v>
      </c>
      <c r="K479" s="18">
        <f>J479*'Portfolio Details'!$D$6</f>
        <v>-1.5723702279593467E-3</v>
      </c>
    </row>
    <row r="480" spans="2:11" x14ac:dyDescent="0.35">
      <c r="B480" t="s">
        <v>6</v>
      </c>
      <c r="C480" s="1">
        <v>45302</v>
      </c>
      <c r="D480">
        <v>70.489999999999995</v>
      </c>
      <c r="E480">
        <v>70.430000000000007</v>
      </c>
      <c r="F480">
        <v>70.42</v>
      </c>
      <c r="H480" s="2">
        <f t="shared" si="14"/>
        <v>-8.5118456518640251E-4</v>
      </c>
      <c r="I480" s="18">
        <f>H480*'Portfolio Details'!$D$6</f>
        <v>-4.2559228259320127E-5</v>
      </c>
      <c r="J480" s="2">
        <f t="shared" si="15"/>
        <v>-2.7885146327995547E-2</v>
      </c>
      <c r="K480" s="18">
        <f>J480*'Portfolio Details'!$D$6</f>
        <v>-1.3942573163997773E-3</v>
      </c>
    </row>
    <row r="481" spans="2:11" x14ac:dyDescent="0.35">
      <c r="B481" t="s">
        <v>6</v>
      </c>
      <c r="C481" s="1">
        <v>45303</v>
      </c>
      <c r="D481">
        <v>70.430000000000007</v>
      </c>
      <c r="E481">
        <v>70.25</v>
      </c>
      <c r="F481">
        <v>70.19</v>
      </c>
      <c r="H481" s="2">
        <f t="shared" si="14"/>
        <v>-2.5557290927162857E-3</v>
      </c>
      <c r="I481" s="18">
        <f>H481*'Portfolio Details'!$D$6</f>
        <v>-1.2778645463581428E-4</v>
      </c>
      <c r="J481" s="2">
        <f t="shared" si="15"/>
        <v>1.1371712864252093E-3</v>
      </c>
      <c r="K481" s="18">
        <f>J481*'Portfolio Details'!$D$6</f>
        <v>5.6858564321260467E-5</v>
      </c>
    </row>
    <row r="482" spans="2:11" x14ac:dyDescent="0.35">
      <c r="B482" t="s">
        <v>6</v>
      </c>
      <c r="C482" s="1">
        <v>45306</v>
      </c>
      <c r="D482">
        <v>70.25</v>
      </c>
      <c r="E482">
        <v>70.989999999999995</v>
      </c>
      <c r="F482">
        <v>71.010000000000005</v>
      </c>
      <c r="H482" s="2">
        <f t="shared" si="14"/>
        <v>1.0533807829181452E-2</v>
      </c>
      <c r="I482" s="18">
        <f>H482*'Portfolio Details'!$D$6</f>
        <v>5.2669039145907264E-4</v>
      </c>
      <c r="J482" s="2">
        <f t="shared" si="15"/>
        <v>-1.4232849416462301E-4</v>
      </c>
      <c r="K482" s="18">
        <f>J482*'Portfolio Details'!$D$6</f>
        <v>-7.1164247082311506E-6</v>
      </c>
    </row>
    <row r="483" spans="2:11" x14ac:dyDescent="0.35">
      <c r="B483" t="s">
        <v>6</v>
      </c>
      <c r="C483" s="1">
        <v>45307</v>
      </c>
      <c r="D483">
        <v>70.989999999999995</v>
      </c>
      <c r="E483">
        <v>70.7</v>
      </c>
      <c r="F483">
        <v>70.739999999999995</v>
      </c>
      <c r="H483" s="2">
        <f t="shared" si="14"/>
        <v>-4.0850824059726065E-3</v>
      </c>
      <c r="I483" s="18">
        <f>H483*'Portfolio Details'!$D$6</f>
        <v>-2.0425412029863034E-4</v>
      </c>
      <c r="J483" s="2">
        <f t="shared" si="15"/>
        <v>8.0355861673124807E-3</v>
      </c>
      <c r="K483" s="18">
        <f>J483*'Portfolio Details'!$D$6</f>
        <v>4.0177930836562405E-4</v>
      </c>
    </row>
    <row r="484" spans="2:11" x14ac:dyDescent="0.35">
      <c r="B484" t="s">
        <v>6</v>
      </c>
      <c r="C484" s="1">
        <v>45308</v>
      </c>
      <c r="D484">
        <v>70.7</v>
      </c>
      <c r="E484">
        <v>70.069999999999993</v>
      </c>
      <c r="F484">
        <v>70.05</v>
      </c>
      <c r="H484" s="2">
        <f t="shared" si="14"/>
        <v>-8.9108910891090298E-3</v>
      </c>
      <c r="I484" s="18">
        <f>H484*'Portfolio Details'!$D$6</f>
        <v>-4.4554455445545152E-4</v>
      </c>
      <c r="J484" s="2">
        <f t="shared" si="15"/>
        <v>-3.1969133250654425E-2</v>
      </c>
      <c r="K484" s="18">
        <f>J484*'Portfolio Details'!$D$6</f>
        <v>-1.5984566625327212E-3</v>
      </c>
    </row>
    <row r="485" spans="2:11" x14ac:dyDescent="0.35">
      <c r="B485" t="s">
        <v>6</v>
      </c>
      <c r="C485" s="1">
        <v>45309</v>
      </c>
      <c r="D485">
        <v>70.069999999999993</v>
      </c>
      <c r="E485">
        <v>69.849999999999994</v>
      </c>
      <c r="F485">
        <v>69.819999999999993</v>
      </c>
      <c r="H485" s="2">
        <f t="shared" si="14"/>
        <v>-3.1397174254317317E-3</v>
      </c>
      <c r="I485" s="18">
        <f>H485*'Portfolio Details'!$D$6</f>
        <v>-1.5698587127158659E-4</v>
      </c>
      <c r="J485" s="2">
        <f t="shared" si="15"/>
        <v>-2.5130458665201805E-2</v>
      </c>
      <c r="K485" s="18">
        <f>J485*'Portfolio Details'!$D$6</f>
        <v>-1.2565229332600902E-3</v>
      </c>
    </row>
    <row r="486" spans="2:11" x14ac:dyDescent="0.35">
      <c r="B486" t="s">
        <v>6</v>
      </c>
      <c r="C486" s="1">
        <v>45310</v>
      </c>
      <c r="D486">
        <v>69.849999999999994</v>
      </c>
      <c r="E486">
        <v>70.16</v>
      </c>
      <c r="F486">
        <v>70.099999999999994</v>
      </c>
      <c r="H486" s="2">
        <f t="shared" si="14"/>
        <v>4.4380816034359505E-3</v>
      </c>
      <c r="I486" s="18">
        <f>H486*'Portfolio Details'!$D$6</f>
        <v>2.2190408017179754E-4</v>
      </c>
      <c r="J486" s="2">
        <f t="shared" si="15"/>
        <v>-3.6684595228244521E-2</v>
      </c>
      <c r="K486" s="18">
        <f>J486*'Portfolio Details'!$D$6</f>
        <v>-1.8342297614122262E-3</v>
      </c>
    </row>
    <row r="487" spans="2:11" x14ac:dyDescent="0.35">
      <c r="B487" t="s">
        <v>6</v>
      </c>
      <c r="C487" s="1">
        <v>45311</v>
      </c>
      <c r="D487">
        <v>70.16</v>
      </c>
      <c r="E487">
        <v>70.12</v>
      </c>
      <c r="F487">
        <v>70.13</v>
      </c>
      <c r="H487" s="2">
        <f t="shared" si="14"/>
        <v>-5.7012542759393714E-4</v>
      </c>
      <c r="I487" s="18">
        <f>H487*'Portfolio Details'!$D$6</f>
        <v>-2.850627137969686E-5</v>
      </c>
      <c r="J487" s="2">
        <f t="shared" si="15"/>
        <v>-3.0671456203371084E-2</v>
      </c>
      <c r="K487" s="18">
        <f>J487*'Portfolio Details'!$D$6</f>
        <v>-1.5335728101685542E-3</v>
      </c>
    </row>
    <row r="488" spans="2:11" x14ac:dyDescent="0.35">
      <c r="B488" t="s">
        <v>6</v>
      </c>
      <c r="C488" s="1">
        <v>45314</v>
      </c>
      <c r="D488">
        <v>70.12</v>
      </c>
      <c r="E488">
        <v>69.430000000000007</v>
      </c>
      <c r="F488">
        <v>69.5</v>
      </c>
      <c r="H488" s="2">
        <f t="shared" si="14"/>
        <v>-9.840273816314804E-3</v>
      </c>
      <c r="I488" s="18">
        <f>H488*'Portfolio Details'!$D$6</f>
        <v>-4.9201369081574024E-4</v>
      </c>
      <c r="J488" s="2">
        <f t="shared" si="15"/>
        <v>-3.495733553537006E-2</v>
      </c>
      <c r="K488" s="18">
        <f>J488*'Portfolio Details'!$D$6</f>
        <v>-1.7478667767685031E-3</v>
      </c>
    </row>
    <row r="489" spans="2:11" x14ac:dyDescent="0.35">
      <c r="B489" t="s">
        <v>6</v>
      </c>
      <c r="C489" s="1">
        <v>45315</v>
      </c>
      <c r="D489">
        <v>69.430000000000007</v>
      </c>
      <c r="E489">
        <v>70.13</v>
      </c>
      <c r="F489">
        <v>69.66</v>
      </c>
      <c r="H489" s="2">
        <f t="shared" si="14"/>
        <v>1.0082097076191676E-2</v>
      </c>
      <c r="I489" s="18">
        <f>H489*'Portfolio Details'!$D$6</f>
        <v>5.0410485380958381E-4</v>
      </c>
      <c r="J489" s="2">
        <f t="shared" si="15"/>
        <v>-4.1290675417008371E-2</v>
      </c>
      <c r="K489" s="18">
        <f>J489*'Portfolio Details'!$D$6</f>
        <v>-2.0645337708504186E-3</v>
      </c>
    </row>
    <row r="490" spans="2:11" x14ac:dyDescent="0.35">
      <c r="B490" t="s">
        <v>6</v>
      </c>
      <c r="C490" s="1">
        <v>45316</v>
      </c>
      <c r="D490">
        <v>70.13</v>
      </c>
      <c r="E490">
        <v>70.12</v>
      </c>
      <c r="F490">
        <v>70.11</v>
      </c>
      <c r="H490" s="2">
        <f t="shared" si="14"/>
        <v>-1.4259232853264248E-4</v>
      </c>
      <c r="I490" s="18">
        <f>H490*'Portfolio Details'!$D$6</f>
        <v>-7.1296164266321241E-6</v>
      </c>
      <c r="J490" s="2">
        <f t="shared" si="15"/>
        <v>-4.5726728361458857E-2</v>
      </c>
      <c r="K490" s="18">
        <f>J490*'Portfolio Details'!$D$6</f>
        <v>-2.2863364180729429E-3</v>
      </c>
    </row>
    <row r="491" spans="2:11" x14ac:dyDescent="0.35">
      <c r="B491" t="s">
        <v>6</v>
      </c>
      <c r="C491" s="1">
        <v>45320</v>
      </c>
      <c r="D491">
        <v>70.12</v>
      </c>
      <c r="E491">
        <v>70.430000000000007</v>
      </c>
      <c r="F491">
        <v>70.37</v>
      </c>
      <c r="H491" s="2">
        <f t="shared" si="14"/>
        <v>4.4209925841414144E-3</v>
      </c>
      <c r="I491" s="18">
        <f>H491*'Portfolio Details'!$D$6</f>
        <v>2.2104962920707074E-4</v>
      </c>
      <c r="J491" s="2">
        <f t="shared" si="15"/>
        <v>-4.3513845314418154E-2</v>
      </c>
      <c r="K491" s="18">
        <f>J491*'Portfolio Details'!$D$6</f>
        <v>-2.1756922657209079E-3</v>
      </c>
    </row>
    <row r="492" spans="2:11" x14ac:dyDescent="0.35">
      <c r="B492" t="s">
        <v>6</v>
      </c>
      <c r="C492" s="1">
        <v>45321</v>
      </c>
      <c r="D492">
        <v>70.430000000000007</v>
      </c>
      <c r="E492">
        <v>70.78</v>
      </c>
      <c r="F492">
        <v>70.75</v>
      </c>
      <c r="H492" s="2">
        <f t="shared" si="14"/>
        <v>4.9694732358369631E-3</v>
      </c>
      <c r="I492" s="18">
        <f>H492*'Portfolio Details'!$D$6</f>
        <v>2.4847366179184819E-4</v>
      </c>
      <c r="J492" s="2">
        <f t="shared" si="15"/>
        <v>-4.0240897892143357E-2</v>
      </c>
      <c r="K492" s="18">
        <f>J492*'Portfolio Details'!$D$6</f>
        <v>-2.012044894607168E-3</v>
      </c>
    </row>
    <row r="493" spans="2:11" x14ac:dyDescent="0.35">
      <c r="B493" t="s">
        <v>6</v>
      </c>
      <c r="C493" s="1">
        <v>45322</v>
      </c>
      <c r="D493">
        <v>70.78</v>
      </c>
      <c r="E493">
        <v>70.59</v>
      </c>
      <c r="F493">
        <v>70.61</v>
      </c>
      <c r="H493" s="2">
        <f t="shared" si="14"/>
        <v>-2.6843741169821911E-3</v>
      </c>
      <c r="I493" s="18">
        <f>H493*'Portfolio Details'!$D$6</f>
        <v>-1.3421870584910957E-4</v>
      </c>
      <c r="J493" s="2">
        <f t="shared" si="15"/>
        <v>-4.4556479084343903E-2</v>
      </c>
      <c r="K493" s="18">
        <f>J493*'Portfolio Details'!$D$6</f>
        <v>-2.2278239542171951E-3</v>
      </c>
    </row>
    <row r="494" spans="2:11" x14ac:dyDescent="0.35">
      <c r="B494" t="s">
        <v>6</v>
      </c>
      <c r="C494" s="1">
        <v>45323</v>
      </c>
      <c r="D494">
        <v>70.59</v>
      </c>
      <c r="E494">
        <v>69.98</v>
      </c>
      <c r="F494">
        <v>70.09</v>
      </c>
      <c r="H494" s="2">
        <f t="shared" si="14"/>
        <v>-8.6414506304008931E-3</v>
      </c>
      <c r="I494" s="18">
        <f>H494*'Portfolio Details'!$D$6</f>
        <v>-4.320725315200447E-4</v>
      </c>
      <c r="J494" s="2">
        <f t="shared" si="15"/>
        <v>-2.4244943197561653E-2</v>
      </c>
      <c r="K494" s="18">
        <f>J494*'Portfolio Details'!$D$6</f>
        <v>-1.2122471598780826E-3</v>
      </c>
    </row>
    <row r="495" spans="2:11" x14ac:dyDescent="0.35">
      <c r="B495" t="s">
        <v>6</v>
      </c>
      <c r="C495" s="1">
        <v>45324</v>
      </c>
      <c r="D495">
        <v>69.98</v>
      </c>
      <c r="E495">
        <v>70.790000000000006</v>
      </c>
      <c r="F495">
        <v>70.650000000000006</v>
      </c>
      <c r="H495" s="2">
        <f t="shared" si="14"/>
        <v>1.1574735638753886E-2</v>
      </c>
      <c r="I495" s="18">
        <f>H495*'Portfolio Details'!$D$6</f>
        <v>5.7873678193769433E-4</v>
      </c>
      <c r="J495" s="2">
        <f t="shared" si="15"/>
        <v>-3.4492273730684309E-2</v>
      </c>
      <c r="K495" s="18">
        <f>J495*'Portfolio Details'!$D$6</f>
        <v>-1.7246136865342156E-3</v>
      </c>
    </row>
    <row r="496" spans="2:11" x14ac:dyDescent="0.35">
      <c r="B496" t="s">
        <v>6</v>
      </c>
      <c r="C496" s="1">
        <v>45327</v>
      </c>
      <c r="D496">
        <v>70.790000000000006</v>
      </c>
      <c r="E496">
        <v>69.22</v>
      </c>
      <c r="F496">
        <v>69.45</v>
      </c>
      <c r="H496" s="2">
        <f t="shared" si="14"/>
        <v>-2.2178273767481382E-2</v>
      </c>
      <c r="I496" s="18">
        <f>H496*'Portfolio Details'!$D$6</f>
        <v>-1.1089136883740691E-3</v>
      </c>
      <c r="J496" s="2">
        <f t="shared" si="15"/>
        <v>-3.0406793589919157E-2</v>
      </c>
      <c r="K496" s="18">
        <f>J496*'Portfolio Details'!$D$6</f>
        <v>-1.5203396794959579E-3</v>
      </c>
    </row>
    <row r="497" spans="2:11" x14ac:dyDescent="0.35">
      <c r="B497" t="s">
        <v>6</v>
      </c>
      <c r="C497" s="1">
        <v>45328</v>
      </c>
      <c r="D497">
        <v>69.22</v>
      </c>
      <c r="E497">
        <v>69</v>
      </c>
      <c r="F497">
        <v>69.08</v>
      </c>
      <c r="H497" s="2">
        <f t="shared" si="14"/>
        <v>-3.1782721756717924E-3</v>
      </c>
      <c r="I497" s="18">
        <f>H497*'Portfolio Details'!$D$6</f>
        <v>-1.5891360878358962E-4</v>
      </c>
      <c r="J497" s="2">
        <f t="shared" si="15"/>
        <v>-1.1174745076127923E-2</v>
      </c>
      <c r="K497" s="18">
        <f>J497*'Portfolio Details'!$D$6</f>
        <v>-5.5873725380639616E-4</v>
      </c>
    </row>
    <row r="498" spans="2:11" x14ac:dyDescent="0.35">
      <c r="B498" t="s">
        <v>6</v>
      </c>
      <c r="C498" s="1">
        <v>45329</v>
      </c>
      <c r="D498">
        <v>69</v>
      </c>
      <c r="E498">
        <v>68.849999999999994</v>
      </c>
      <c r="F498">
        <v>68.900000000000006</v>
      </c>
      <c r="H498" s="2">
        <f t="shared" si="14"/>
        <v>-2.1739130434783593E-3</v>
      </c>
      <c r="I498" s="18">
        <f>H498*'Portfolio Details'!$D$6</f>
        <v>-1.0869565217391797E-4</v>
      </c>
      <c r="J498" s="2">
        <f t="shared" si="15"/>
        <v>1.4146272457209452E-3</v>
      </c>
      <c r="K498" s="18">
        <f>J498*'Portfolio Details'!$D$6</f>
        <v>7.0731362286047269E-5</v>
      </c>
    </row>
    <row r="499" spans="2:11" x14ac:dyDescent="0.35">
      <c r="B499" t="s">
        <v>6</v>
      </c>
      <c r="C499" s="1">
        <v>45330</v>
      </c>
      <c r="D499">
        <v>68.849999999999994</v>
      </c>
      <c r="E499">
        <v>68.900000000000006</v>
      </c>
      <c r="F499">
        <v>68.83</v>
      </c>
      <c r="H499" s="2">
        <f t="shared" si="14"/>
        <v>7.2621641249104307E-4</v>
      </c>
      <c r="I499" s="18">
        <f>H499*'Portfolio Details'!$D$6</f>
        <v>3.6310820624552154E-5</v>
      </c>
      <c r="J499" s="2">
        <f t="shared" si="15"/>
        <v>-1.857365660002841E-2</v>
      </c>
      <c r="K499" s="18">
        <f>J499*'Portfolio Details'!$D$6</f>
        <v>-9.2868283000142058E-4</v>
      </c>
    </row>
    <row r="500" spans="2:11" x14ac:dyDescent="0.35">
      <c r="B500" t="s">
        <v>6</v>
      </c>
      <c r="C500" s="1">
        <v>45331</v>
      </c>
      <c r="D500">
        <v>68.900000000000006</v>
      </c>
      <c r="E500">
        <v>69.540000000000006</v>
      </c>
      <c r="F500">
        <v>69.5</v>
      </c>
      <c r="H500" s="2">
        <f t="shared" si="14"/>
        <v>9.2888243831639183E-3</v>
      </c>
      <c r="I500" s="18">
        <f>H500*'Portfolio Details'!$D$6</f>
        <v>4.6444121915819594E-4</v>
      </c>
      <c r="J500" s="2">
        <f t="shared" si="15"/>
        <v>-2.1584777051973814E-2</v>
      </c>
      <c r="K500" s="18">
        <f>J500*'Portfolio Details'!$D$6</f>
        <v>-1.0792388525986908E-3</v>
      </c>
    </row>
    <row r="501" spans="2:11" x14ac:dyDescent="0.35">
      <c r="B501" t="s">
        <v>6</v>
      </c>
      <c r="C501" s="1">
        <v>45334</v>
      </c>
      <c r="D501">
        <v>69.540000000000006</v>
      </c>
      <c r="E501">
        <v>69.87</v>
      </c>
      <c r="F501">
        <v>69.900000000000006</v>
      </c>
      <c r="H501" s="2">
        <f t="shared" si="14"/>
        <v>4.7454702329594589E-3</v>
      </c>
      <c r="I501" s="18">
        <f>H501*'Portfolio Details'!$D$6</f>
        <v>2.3727351164797296E-4</v>
      </c>
      <c r="J501" s="2">
        <f t="shared" si="15"/>
        <v>-1.8766756032171594E-2</v>
      </c>
      <c r="K501" s="18">
        <f>J501*'Portfolio Details'!$D$6</f>
        <v>-9.3833780160857978E-4</v>
      </c>
    </row>
    <row r="502" spans="2:11" x14ac:dyDescent="0.35">
      <c r="B502" t="s">
        <v>6</v>
      </c>
      <c r="C502" s="1">
        <v>45335</v>
      </c>
      <c r="D502">
        <v>69.87</v>
      </c>
      <c r="E502">
        <v>70.02</v>
      </c>
      <c r="F502">
        <v>69.849999999999994</v>
      </c>
      <c r="H502" s="2">
        <f t="shared" si="14"/>
        <v>2.146844139115478E-3</v>
      </c>
      <c r="I502" s="18">
        <f>H502*'Portfolio Details'!$D$6</f>
        <v>1.0734220695577391E-4</v>
      </c>
      <c r="J502" s="2">
        <f t="shared" si="15"/>
        <v>-1.3477088948786853E-2</v>
      </c>
      <c r="K502" s="18">
        <f>J502*'Portfolio Details'!$D$6</f>
        <v>-6.7385444743934273E-4</v>
      </c>
    </row>
    <row r="503" spans="2:11" x14ac:dyDescent="0.35">
      <c r="B503" t="s">
        <v>6</v>
      </c>
      <c r="C503" s="1">
        <v>45336</v>
      </c>
      <c r="D503">
        <v>70.02</v>
      </c>
      <c r="E503">
        <v>67.92</v>
      </c>
      <c r="F503">
        <v>68.040000000000006</v>
      </c>
      <c r="H503" s="2">
        <f t="shared" si="14"/>
        <v>-2.9991431019708581E-2</v>
      </c>
      <c r="I503" s="18">
        <f>H503*'Portfolio Details'!$D$6</f>
        <v>-1.499571550985429E-3</v>
      </c>
      <c r="J503" s="2">
        <f t="shared" si="15"/>
        <v>-1.2636660513985487E-2</v>
      </c>
      <c r="K503" s="18">
        <f>J503*'Portfolio Details'!$D$6</f>
        <v>-6.3183302569927435E-4</v>
      </c>
    </row>
    <row r="504" spans="2:11" x14ac:dyDescent="0.35">
      <c r="B504" t="s">
        <v>6</v>
      </c>
      <c r="C504" s="1">
        <v>45337</v>
      </c>
      <c r="D504">
        <v>67.92</v>
      </c>
      <c r="E504">
        <v>69.13</v>
      </c>
      <c r="F504">
        <v>68.89</v>
      </c>
      <c r="H504" s="2">
        <f t="shared" si="14"/>
        <v>1.7815076560659504E-2</v>
      </c>
      <c r="I504" s="18">
        <f>H504*'Portfolio Details'!$D$6</f>
        <v>8.9075382803297529E-4</v>
      </c>
      <c r="J504" s="2">
        <f t="shared" si="15"/>
        <v>-5.4092526690391329E-3</v>
      </c>
      <c r="K504" s="18">
        <f>J504*'Portfolio Details'!$D$6</f>
        <v>-2.7046263345195665E-4</v>
      </c>
    </row>
    <row r="505" spans="2:11" x14ac:dyDescent="0.35">
      <c r="B505" t="s">
        <v>6</v>
      </c>
      <c r="C505" s="1">
        <v>45338</v>
      </c>
      <c r="D505">
        <v>69.13</v>
      </c>
      <c r="E505">
        <v>69.91</v>
      </c>
      <c r="F505">
        <v>69.86</v>
      </c>
      <c r="H505" s="2">
        <f t="shared" si="14"/>
        <v>1.1283089830753656E-2</v>
      </c>
      <c r="I505" s="18">
        <f>H505*'Portfolio Details'!$D$6</f>
        <v>5.6415449153768282E-4</v>
      </c>
      <c r="J505" s="2">
        <f t="shared" si="15"/>
        <v>-2.6200873362445365E-2</v>
      </c>
      <c r="K505" s="18">
        <f>J505*'Portfolio Details'!$D$6</f>
        <v>-1.3100436681222683E-3</v>
      </c>
    </row>
    <row r="506" spans="2:11" x14ac:dyDescent="0.35">
      <c r="B506" t="s">
        <v>6</v>
      </c>
      <c r="C506" s="1">
        <v>45341</v>
      </c>
      <c r="D506">
        <v>69.91</v>
      </c>
      <c r="E506">
        <v>70.010000000000005</v>
      </c>
      <c r="F506">
        <v>70.02</v>
      </c>
      <c r="H506" s="2">
        <f t="shared" si="14"/>
        <v>1.4304105278215573E-3</v>
      </c>
      <c r="I506" s="18">
        <f>H506*'Portfolio Details'!$D$6</f>
        <v>7.1520526391077868E-5</v>
      </c>
      <c r="J506" s="2">
        <f t="shared" si="15"/>
        <v>-1.1173974540311216E-2</v>
      </c>
      <c r="K506" s="18">
        <f>J506*'Portfolio Details'!$D$6</f>
        <v>-5.5869872701556076E-4</v>
      </c>
    </row>
    <row r="507" spans="2:11" x14ac:dyDescent="0.35">
      <c r="B507" t="s">
        <v>6</v>
      </c>
      <c r="C507" s="1">
        <v>45342</v>
      </c>
      <c r="D507">
        <v>70.010000000000005</v>
      </c>
      <c r="E507">
        <v>69.8</v>
      </c>
      <c r="F507">
        <v>69.78</v>
      </c>
      <c r="H507" s="2">
        <f t="shared" si="14"/>
        <v>-2.999571489787245E-3</v>
      </c>
      <c r="I507" s="18">
        <f>H507*'Portfolio Details'!$D$6</f>
        <v>-1.4997857448936227E-4</v>
      </c>
      <c r="J507" s="2">
        <f t="shared" si="15"/>
        <v>-2.2834308548593807E-3</v>
      </c>
      <c r="K507" s="18">
        <f>J507*'Portfolio Details'!$D$6</f>
        <v>-1.1417154274296905E-4</v>
      </c>
    </row>
    <row r="508" spans="2:11" x14ac:dyDescent="0.35">
      <c r="B508" t="s">
        <v>6</v>
      </c>
      <c r="C508" s="1">
        <v>45343</v>
      </c>
      <c r="D508">
        <v>69.8</v>
      </c>
      <c r="E508">
        <v>69.67</v>
      </c>
      <c r="F508">
        <v>69.739999999999995</v>
      </c>
      <c r="H508" s="2">
        <f t="shared" si="14"/>
        <v>-1.8624641833809852E-3</v>
      </c>
      <c r="I508" s="18">
        <f>H508*'Portfolio Details'!$D$6</f>
        <v>-9.3123209169049265E-5</v>
      </c>
      <c r="J508" s="2">
        <f t="shared" si="15"/>
        <v>8.5898353614899392E-4</v>
      </c>
      <c r="K508" s="18">
        <f>J508*'Portfolio Details'!$D$6</f>
        <v>4.2949176807449701E-5</v>
      </c>
    </row>
    <row r="509" spans="2:11" x14ac:dyDescent="0.35">
      <c r="B509" t="s">
        <v>6</v>
      </c>
      <c r="C509" s="1">
        <v>45344</v>
      </c>
      <c r="D509">
        <v>69.67</v>
      </c>
      <c r="E509">
        <v>69.66</v>
      </c>
      <c r="F509">
        <v>69.52</v>
      </c>
      <c r="H509" s="2">
        <f t="shared" si="14"/>
        <v>-1.4353380221054923E-4</v>
      </c>
      <c r="I509" s="18">
        <f>H509*'Portfolio Details'!$D$6</f>
        <v>-7.176690110527462E-6</v>
      </c>
      <c r="J509" s="2">
        <f t="shared" si="15"/>
        <v>-2.1379703534776251E-3</v>
      </c>
      <c r="K509" s="18">
        <f>J509*'Portfolio Details'!$D$6</f>
        <v>-1.0689851767388127E-4</v>
      </c>
    </row>
    <row r="510" spans="2:11" x14ac:dyDescent="0.35">
      <c r="B510" t="s">
        <v>6</v>
      </c>
      <c r="C510" s="1">
        <v>45345</v>
      </c>
      <c r="D510">
        <v>69.66</v>
      </c>
      <c r="E510">
        <v>68.77</v>
      </c>
      <c r="F510">
        <v>68.900000000000006</v>
      </c>
      <c r="H510" s="2">
        <f t="shared" si="14"/>
        <v>-1.2776342233706606E-2</v>
      </c>
      <c r="I510" s="18">
        <f>H510*'Portfolio Details'!$D$6</f>
        <v>-6.3881711168533033E-4</v>
      </c>
      <c r="J510" s="2">
        <f t="shared" si="15"/>
        <v>-4.5636052481461409E-3</v>
      </c>
      <c r="K510" s="18">
        <f>J510*'Portfolio Details'!$D$6</f>
        <v>-2.2818026240730707E-4</v>
      </c>
    </row>
    <row r="511" spans="2:11" x14ac:dyDescent="0.35">
      <c r="B511" t="s">
        <v>6</v>
      </c>
      <c r="C511" s="1">
        <v>45348</v>
      </c>
      <c r="D511">
        <v>68.77</v>
      </c>
      <c r="E511">
        <v>68.86</v>
      </c>
      <c r="F511">
        <v>69</v>
      </c>
      <c r="H511" s="2">
        <f t="shared" si="14"/>
        <v>1.3087101933983991E-3</v>
      </c>
      <c r="I511" s="18">
        <f>H511*'Portfolio Details'!$D$6</f>
        <v>6.5435509669919956E-5</v>
      </c>
      <c r="J511" s="2">
        <f t="shared" si="15"/>
        <v>-9.5059772432667389E-3</v>
      </c>
      <c r="K511" s="18">
        <f>J511*'Portfolio Details'!$D$6</f>
        <v>-4.7529886216333695E-4</v>
      </c>
    </row>
    <row r="512" spans="2:11" x14ac:dyDescent="0.35">
      <c r="B512" t="s">
        <v>6</v>
      </c>
      <c r="C512" s="1">
        <v>45349</v>
      </c>
      <c r="D512">
        <v>68.86</v>
      </c>
      <c r="E512">
        <v>68.680000000000007</v>
      </c>
      <c r="F512">
        <v>68.61</v>
      </c>
      <c r="H512" s="2">
        <f t="shared" si="14"/>
        <v>-2.6139994191111127E-3</v>
      </c>
      <c r="I512" s="18">
        <f>H512*'Portfolio Details'!$D$6</f>
        <v>-1.3069997095555564E-4</v>
      </c>
      <c r="J512" s="2">
        <f t="shared" si="15"/>
        <v>-1.939255668045059E-2</v>
      </c>
      <c r="K512" s="18">
        <f>J512*'Portfolio Details'!$D$6</f>
        <v>-9.6962783402252957E-4</v>
      </c>
    </row>
    <row r="513" spans="2:11" x14ac:dyDescent="0.35">
      <c r="B513" t="s">
        <v>6</v>
      </c>
      <c r="C513" s="1">
        <v>45350</v>
      </c>
      <c r="D513">
        <v>68.680000000000007</v>
      </c>
      <c r="E513">
        <v>68.010000000000005</v>
      </c>
      <c r="F513">
        <v>68.12</v>
      </c>
      <c r="H513" s="2">
        <f t="shared" si="14"/>
        <v>-9.7553873034362804E-3</v>
      </c>
      <c r="I513" s="18">
        <f>H513*'Portfolio Details'!$D$6</f>
        <v>-4.8776936517181405E-4</v>
      </c>
      <c r="J513" s="2">
        <f t="shared" si="15"/>
        <v>-1.9252709640616206E-2</v>
      </c>
      <c r="K513" s="18">
        <f>J513*'Portfolio Details'!$D$6</f>
        <v>-9.6263548203081033E-4</v>
      </c>
    </row>
    <row r="514" spans="2:11" x14ac:dyDescent="0.35">
      <c r="B514" t="s">
        <v>6</v>
      </c>
      <c r="C514" s="1">
        <v>45351</v>
      </c>
      <c r="D514">
        <v>68.010000000000005</v>
      </c>
      <c r="E514">
        <v>68.290000000000006</v>
      </c>
      <c r="F514">
        <v>68.37</v>
      </c>
      <c r="H514" s="2">
        <f t="shared" si="14"/>
        <v>4.1170416115277053E-3</v>
      </c>
      <c r="I514" s="18">
        <f>H514*'Portfolio Details'!$D$6</f>
        <v>2.0585208057638527E-4</v>
      </c>
      <c r="J514" s="2">
        <f t="shared" si="15"/>
        <v>-3.0384779213403434E-2</v>
      </c>
      <c r="K514" s="18">
        <f>J514*'Portfolio Details'!$D$6</f>
        <v>-1.5192389606701719E-3</v>
      </c>
    </row>
    <row r="515" spans="2:11" x14ac:dyDescent="0.35">
      <c r="B515" t="s">
        <v>6</v>
      </c>
      <c r="C515" s="1">
        <v>45352</v>
      </c>
      <c r="D515">
        <v>68.290000000000006</v>
      </c>
      <c r="E515">
        <v>68.84</v>
      </c>
      <c r="F515">
        <v>68.83</v>
      </c>
      <c r="H515" s="2">
        <f t="shared" ref="H515:H578" si="16">E515/D515-1</f>
        <v>8.0538878313076712E-3</v>
      </c>
      <c r="I515" s="18">
        <f>H515*'Portfolio Details'!$D$6</f>
        <v>4.0269439156538357E-4</v>
      </c>
      <c r="J515" s="2">
        <f t="shared" si="15"/>
        <v>-3.5179429217293001E-2</v>
      </c>
      <c r="K515" s="18">
        <f>J515*'Portfolio Details'!$D$6</f>
        <v>-1.7589714608646501E-3</v>
      </c>
    </row>
    <row r="516" spans="2:11" x14ac:dyDescent="0.35">
      <c r="B516" t="s">
        <v>6</v>
      </c>
      <c r="C516" s="1">
        <v>45353</v>
      </c>
      <c r="D516">
        <v>68.84</v>
      </c>
      <c r="E516">
        <v>69.400000000000006</v>
      </c>
      <c r="F516">
        <v>69.31</v>
      </c>
      <c r="H516" s="2">
        <f t="shared" si="16"/>
        <v>8.1348053457293013E-3</v>
      </c>
      <c r="I516" s="18">
        <f>H516*'Portfolio Details'!$D$6</f>
        <v>4.067402672864651E-4</v>
      </c>
      <c r="J516" s="2">
        <f t="shared" si="15"/>
        <v>-3.2582518770364E-2</v>
      </c>
      <c r="K516" s="18">
        <f>J516*'Portfolio Details'!$D$6</f>
        <v>-1.6291259385182002E-3</v>
      </c>
    </row>
    <row r="517" spans="2:11" x14ac:dyDescent="0.35">
      <c r="B517" t="s">
        <v>6</v>
      </c>
      <c r="C517" s="1">
        <v>45355</v>
      </c>
      <c r="D517">
        <v>69.400000000000006</v>
      </c>
      <c r="E517">
        <v>69.650000000000006</v>
      </c>
      <c r="F517">
        <v>69.569999999999993</v>
      </c>
      <c r="H517" s="2">
        <f t="shared" si="16"/>
        <v>3.6023054755043304E-3</v>
      </c>
      <c r="I517" s="18">
        <f>H517*'Portfolio Details'!$D$6</f>
        <v>1.8011527377521653E-4</v>
      </c>
      <c r="J517" s="2">
        <f t="shared" si="15"/>
        <v>-1.629036867676481E-2</v>
      </c>
      <c r="K517" s="18">
        <f>J517*'Portfolio Details'!$D$6</f>
        <v>-8.1451843383824058E-4</v>
      </c>
    </row>
    <row r="518" spans="2:11" x14ac:dyDescent="0.35">
      <c r="B518" t="s">
        <v>6</v>
      </c>
      <c r="C518" s="1">
        <v>45356</v>
      </c>
      <c r="D518">
        <v>69.650000000000006</v>
      </c>
      <c r="E518">
        <v>71.06</v>
      </c>
      <c r="F518">
        <v>70.73</v>
      </c>
      <c r="H518" s="2">
        <f t="shared" si="16"/>
        <v>2.0244077530509719E-2</v>
      </c>
      <c r="I518" s="18">
        <f>H518*'Portfolio Details'!$D$6</f>
        <v>1.012203876525486E-3</v>
      </c>
      <c r="J518" s="2">
        <f t="shared" si="15"/>
        <v>-1.9635541743184048E-2</v>
      </c>
      <c r="K518" s="18">
        <f>J518*'Portfolio Details'!$D$6</f>
        <v>-9.8177708715920247E-4</v>
      </c>
    </row>
    <row r="519" spans="2:11" x14ac:dyDescent="0.35">
      <c r="B519" t="s">
        <v>6</v>
      </c>
      <c r="C519" s="1">
        <v>45357</v>
      </c>
      <c r="D519">
        <v>71.06</v>
      </c>
      <c r="E519">
        <v>70.66</v>
      </c>
      <c r="F519">
        <v>70.58</v>
      </c>
      <c r="H519" s="2">
        <f t="shared" si="16"/>
        <v>-5.6290458767239704E-3</v>
      </c>
      <c r="I519" s="18">
        <f>H519*'Portfolio Details'!$D$6</f>
        <v>-2.8145229383619855E-4</v>
      </c>
      <c r="J519" s="2">
        <f t="shared" si="15"/>
        <v>2.6581912741982183E-2</v>
      </c>
      <c r="K519" s="18">
        <f>J519*'Portfolio Details'!$D$6</f>
        <v>1.3290956370991093E-3</v>
      </c>
    </row>
    <row r="520" spans="2:11" x14ac:dyDescent="0.35">
      <c r="B520" t="s">
        <v>6</v>
      </c>
      <c r="C520" s="1">
        <v>45358</v>
      </c>
      <c r="D520">
        <v>70.66</v>
      </c>
      <c r="E520">
        <v>71.27</v>
      </c>
      <c r="F520">
        <v>71.239999999999995</v>
      </c>
      <c r="H520" s="2">
        <f t="shared" si="16"/>
        <v>8.6328898952732214E-3</v>
      </c>
      <c r="I520" s="18">
        <f>H520*'Portfolio Details'!$D$6</f>
        <v>4.316444947636611E-4</v>
      </c>
      <c r="J520" s="2">
        <f t="shared" si="15"/>
        <v>2.4057971014492807E-2</v>
      </c>
      <c r="K520" s="18">
        <f>J520*'Portfolio Details'!$D$6</f>
        <v>1.2028985507246404E-3</v>
      </c>
    </row>
    <row r="521" spans="2:11" x14ac:dyDescent="0.35">
      <c r="B521" t="s">
        <v>6</v>
      </c>
      <c r="C521" s="1">
        <v>45362</v>
      </c>
      <c r="D521">
        <v>71.27</v>
      </c>
      <c r="E521">
        <v>71.77</v>
      </c>
      <c r="F521">
        <v>71.7</v>
      </c>
      <c r="H521" s="2">
        <f t="shared" si="16"/>
        <v>7.0155745755577925E-3</v>
      </c>
      <c r="I521" s="18">
        <f>H521*'Portfolio Details'!$D$6</f>
        <v>3.5077872877788965E-4</v>
      </c>
      <c r="J521" s="2">
        <f t="shared" si="15"/>
        <v>3.5148874364560712E-2</v>
      </c>
      <c r="K521" s="18">
        <f>J521*'Portfolio Details'!$D$6</f>
        <v>1.7574437182280357E-3</v>
      </c>
    </row>
    <row r="522" spans="2:11" x14ac:dyDescent="0.35">
      <c r="B522" t="s">
        <v>6</v>
      </c>
      <c r="C522" s="1">
        <v>45363</v>
      </c>
      <c r="D522">
        <v>71.77</v>
      </c>
      <c r="E522">
        <v>71.95</v>
      </c>
      <c r="F522">
        <v>71.959999999999994</v>
      </c>
      <c r="H522" s="2">
        <f t="shared" si="16"/>
        <v>2.5080117040547911E-3</v>
      </c>
      <c r="I522" s="18">
        <f>H522*'Portfolio Details'!$D$6</f>
        <v>1.2540058520273955E-4</v>
      </c>
      <c r="J522" s="2">
        <f t="shared" si="15"/>
        <v>3.4397677793904124E-2</v>
      </c>
      <c r="K522" s="18">
        <f>J522*'Portfolio Details'!$D$6</f>
        <v>1.7198838896952064E-3</v>
      </c>
    </row>
    <row r="523" spans="2:11" x14ac:dyDescent="0.35">
      <c r="B523" t="s">
        <v>6</v>
      </c>
      <c r="C523" s="1">
        <v>45364</v>
      </c>
      <c r="D523">
        <v>71.95</v>
      </c>
      <c r="E523">
        <v>71.260000000000005</v>
      </c>
      <c r="F523">
        <v>71.290000000000006</v>
      </c>
      <c r="H523" s="2">
        <f t="shared" si="16"/>
        <v>-9.5899930507296061E-3</v>
      </c>
      <c r="I523" s="18">
        <f>H523*'Portfolio Details'!$D$6</f>
        <v>-4.7949965253648035E-4</v>
      </c>
      <c r="J523" s="2">
        <f t="shared" si="15"/>
        <v>2.4877768190969096E-2</v>
      </c>
      <c r="K523" s="18">
        <f>J523*'Portfolio Details'!$D$6</f>
        <v>1.2438884095484549E-3</v>
      </c>
    </row>
    <row r="524" spans="2:11" x14ac:dyDescent="0.35">
      <c r="B524" t="s">
        <v>6</v>
      </c>
      <c r="C524" s="1">
        <v>45365</v>
      </c>
      <c r="D524">
        <v>71.260000000000005</v>
      </c>
      <c r="E524">
        <v>72.55</v>
      </c>
      <c r="F524">
        <v>72.48</v>
      </c>
      <c r="H524" s="2">
        <f t="shared" si="16"/>
        <v>1.8102722424922613E-2</v>
      </c>
      <c r="I524" s="18">
        <f>H524*'Portfolio Details'!$D$6</f>
        <v>9.0513612124613072E-4</v>
      </c>
      <c r="J524" s="2">
        <f t="shared" si="15"/>
        <v>2.9769572062401606E-2</v>
      </c>
      <c r="K524" s="18">
        <f>J524*'Portfolio Details'!$D$6</f>
        <v>1.4884786031200805E-3</v>
      </c>
    </row>
    <row r="525" spans="2:11" x14ac:dyDescent="0.35">
      <c r="B525" t="s">
        <v>6</v>
      </c>
      <c r="C525" s="1">
        <v>45366</v>
      </c>
      <c r="D525">
        <v>72.55</v>
      </c>
      <c r="E525">
        <v>72.73</v>
      </c>
      <c r="F525">
        <v>72.66</v>
      </c>
      <c r="H525" s="2">
        <f t="shared" si="16"/>
        <v>2.4810475534116083E-3</v>
      </c>
      <c r="I525" s="18">
        <f>H525*'Portfolio Details'!$D$6</f>
        <v>1.2405237767058042E-4</v>
      </c>
      <c r="J525" s="2">
        <f t="shared" si="15"/>
        <v>1.7709225935447215E-2</v>
      </c>
      <c r="K525" s="18">
        <f>J525*'Portfolio Details'!$D$6</f>
        <v>8.8546129677236074E-4</v>
      </c>
    </row>
    <row r="526" spans="2:11" x14ac:dyDescent="0.35">
      <c r="B526" t="s">
        <v>6</v>
      </c>
      <c r="C526" s="1">
        <v>45369</v>
      </c>
      <c r="D526">
        <v>72.73</v>
      </c>
      <c r="E526">
        <v>72.66</v>
      </c>
      <c r="F526">
        <v>72.53</v>
      </c>
      <c r="H526" s="2">
        <f t="shared" si="16"/>
        <v>-9.6246390760357237E-4</v>
      </c>
      <c r="I526" s="18">
        <f>H526*'Portfolio Details'!$D$6</f>
        <v>-4.8123195380178622E-5</v>
      </c>
      <c r="J526" s="2">
        <f t="shared" si="15"/>
        <v>6.8168433451119004E-2</v>
      </c>
      <c r="K526" s="18">
        <f>J526*'Portfolio Details'!$D$6</f>
        <v>3.4084216725559502E-3</v>
      </c>
    </row>
    <row r="527" spans="2:11" x14ac:dyDescent="0.35">
      <c r="B527" t="s">
        <v>6</v>
      </c>
      <c r="C527" s="1">
        <v>45370</v>
      </c>
      <c r="D527">
        <v>72.66</v>
      </c>
      <c r="E527">
        <v>72.430000000000007</v>
      </c>
      <c r="F527">
        <v>72.540000000000006</v>
      </c>
      <c r="H527" s="2">
        <f t="shared" si="16"/>
        <v>-3.1654280209192365E-3</v>
      </c>
      <c r="I527" s="18">
        <f>H527*'Portfolio Details'!$D$6</f>
        <v>-1.5827140104596182E-4</v>
      </c>
      <c r="J527" s="2">
        <f t="shared" si="15"/>
        <v>5.2075799218863184E-2</v>
      </c>
      <c r="K527" s="18">
        <f>J527*'Portfolio Details'!$D$6</f>
        <v>2.6037899609431593E-3</v>
      </c>
    </row>
    <row r="528" spans="2:11" x14ac:dyDescent="0.35">
      <c r="B528" t="s">
        <v>6</v>
      </c>
      <c r="C528" s="1">
        <v>45371</v>
      </c>
      <c r="D528">
        <v>72.430000000000007</v>
      </c>
      <c r="E528">
        <v>72.489999999999995</v>
      </c>
      <c r="F528">
        <v>72.47</v>
      </c>
      <c r="H528" s="2">
        <f t="shared" si="16"/>
        <v>8.2838602788881666E-4</v>
      </c>
      <c r="I528" s="18">
        <f>H528*'Portfolio Details'!$D$6</f>
        <v>4.1419301394440836E-5</v>
      </c>
      <c r="J528" s="2">
        <f t="shared" si="15"/>
        <v>4.0337576884565962E-2</v>
      </c>
      <c r="K528" s="18">
        <f>J528*'Portfolio Details'!$D$6</f>
        <v>2.0168788442282981E-3</v>
      </c>
    </row>
    <row r="529" spans="2:11" x14ac:dyDescent="0.35">
      <c r="B529" t="s">
        <v>6</v>
      </c>
      <c r="C529" s="1">
        <v>45372</v>
      </c>
      <c r="D529">
        <v>72.489999999999995</v>
      </c>
      <c r="E529">
        <v>73.78</v>
      </c>
      <c r="F529">
        <v>73.66</v>
      </c>
      <c r="H529" s="2">
        <f t="shared" si="16"/>
        <v>1.7795558008001144E-2</v>
      </c>
      <c r="I529" s="18">
        <f>H529*'Portfolio Details'!$D$6</f>
        <v>8.8977790040005726E-4</v>
      </c>
      <c r="J529" s="2">
        <f t="shared" si="15"/>
        <v>3.4566490501356961E-2</v>
      </c>
      <c r="K529" s="18">
        <f>J529*'Portfolio Details'!$D$6</f>
        <v>1.7283245250678482E-3</v>
      </c>
    </row>
    <row r="530" spans="2:11" x14ac:dyDescent="0.35">
      <c r="B530" t="s">
        <v>6</v>
      </c>
      <c r="C530" s="1">
        <v>45373</v>
      </c>
      <c r="D530">
        <v>73.78</v>
      </c>
      <c r="E530">
        <v>72.47</v>
      </c>
      <c r="F530">
        <v>72.42</v>
      </c>
      <c r="H530" s="2">
        <f t="shared" si="16"/>
        <v>-1.7755489292491267E-2</v>
      </c>
      <c r="I530" s="18">
        <f>H530*'Portfolio Details'!$D$6</f>
        <v>-8.8777446462456335E-4</v>
      </c>
      <c r="J530" s="2">
        <f t="shared" si="15"/>
        <v>3.8538681948424136E-2</v>
      </c>
      <c r="K530" s="18">
        <f>J530*'Portfolio Details'!$D$6</f>
        <v>1.9269340974212069E-3</v>
      </c>
    </row>
    <row r="531" spans="2:11" x14ac:dyDescent="0.35">
      <c r="B531" t="s">
        <v>6</v>
      </c>
      <c r="C531" s="1">
        <v>45377</v>
      </c>
      <c r="D531">
        <v>72.47</v>
      </c>
      <c r="E531">
        <v>72.83</v>
      </c>
      <c r="F531">
        <v>72.59</v>
      </c>
      <c r="H531" s="2">
        <f t="shared" si="16"/>
        <v>4.96757278874016E-3</v>
      </c>
      <c r="I531" s="18">
        <f>H531*'Portfolio Details'!$D$6</f>
        <v>2.4837863943700801E-4</v>
      </c>
      <c r="J531" s="2">
        <f t="shared" si="15"/>
        <v>5.8992392708482777E-2</v>
      </c>
      <c r="K531" s="18">
        <f>J531*'Portfolio Details'!$D$6</f>
        <v>2.9496196354241392E-3</v>
      </c>
    </row>
    <row r="532" spans="2:11" x14ac:dyDescent="0.35">
      <c r="B532" t="s">
        <v>6</v>
      </c>
      <c r="C532" s="1">
        <v>45378</v>
      </c>
      <c r="D532">
        <v>72.83</v>
      </c>
      <c r="E532">
        <v>72.34</v>
      </c>
      <c r="F532">
        <v>72.36</v>
      </c>
      <c r="H532" s="2">
        <f t="shared" si="16"/>
        <v>-6.7279967046546263E-3</v>
      </c>
      <c r="I532" s="18">
        <f>H532*'Portfolio Details'!$D$6</f>
        <v>-3.3639983523273131E-4</v>
      </c>
      <c r="J532" s="2">
        <f t="shared" si="15"/>
        <v>4.033878840080396E-2</v>
      </c>
      <c r="K532" s="18">
        <f>J532*'Portfolio Details'!$D$6</f>
        <v>2.0169394200401981E-3</v>
      </c>
    </row>
    <row r="533" spans="2:11" x14ac:dyDescent="0.35">
      <c r="B533" t="s">
        <v>6</v>
      </c>
      <c r="C533" s="1">
        <v>45379</v>
      </c>
      <c r="D533">
        <v>72.34</v>
      </c>
      <c r="E533">
        <v>72.42</v>
      </c>
      <c r="F533">
        <v>72.569999999999993</v>
      </c>
      <c r="H533" s="2">
        <f t="shared" si="16"/>
        <v>1.1058888581696458E-3</v>
      </c>
      <c r="I533" s="18">
        <f>H533*'Portfolio Details'!$D$6</f>
        <v>5.5294442908482293E-5</v>
      </c>
      <c r="J533" s="2">
        <f t="shared" si="15"/>
        <v>5.3802530173040708E-2</v>
      </c>
      <c r="K533" s="18">
        <f>J533*'Portfolio Details'!$D$6</f>
        <v>2.6901265086520356E-3</v>
      </c>
    </row>
    <row r="534" spans="2:11" x14ac:dyDescent="0.35">
      <c r="B534" t="s">
        <v>6</v>
      </c>
      <c r="C534" s="1">
        <v>45383</v>
      </c>
      <c r="D534">
        <v>72.42</v>
      </c>
      <c r="E534">
        <v>74.03</v>
      </c>
      <c r="F534">
        <v>74.02</v>
      </c>
      <c r="H534" s="2">
        <f t="shared" si="16"/>
        <v>2.223142778238052E-2</v>
      </c>
      <c r="I534" s="18">
        <f>H534*'Portfolio Details'!$D$6</f>
        <v>1.1115713891190261E-3</v>
      </c>
      <c r="J534" s="2">
        <f t="shared" si="15"/>
        <v>5.7653209410397865E-2</v>
      </c>
      <c r="K534" s="18">
        <f>J534*'Portfolio Details'!$D$6</f>
        <v>2.8826604705198934E-3</v>
      </c>
    </row>
    <row r="535" spans="2:11" x14ac:dyDescent="0.35">
      <c r="B535" t="s">
        <v>6</v>
      </c>
      <c r="C535" s="1">
        <v>45384</v>
      </c>
      <c r="D535">
        <v>74.03</v>
      </c>
      <c r="E535">
        <v>75.040000000000006</v>
      </c>
      <c r="F535">
        <v>74.760000000000005</v>
      </c>
      <c r="H535" s="2">
        <f t="shared" si="16"/>
        <v>1.36431176550047E-2</v>
      </c>
      <c r="I535" s="18">
        <f>H535*'Portfolio Details'!$D$6</f>
        <v>6.8215588275023504E-4</v>
      </c>
      <c r="J535" s="2">
        <f t="shared" si="15"/>
        <v>5.3290623179965024E-2</v>
      </c>
      <c r="K535" s="18">
        <f>J535*'Portfolio Details'!$D$6</f>
        <v>2.6645311589982516E-3</v>
      </c>
    </row>
    <row r="536" spans="2:11" x14ac:dyDescent="0.35">
      <c r="B536" t="s">
        <v>6</v>
      </c>
      <c r="C536" s="1">
        <v>45385</v>
      </c>
      <c r="D536">
        <v>75.040000000000006</v>
      </c>
      <c r="E536">
        <v>76.17</v>
      </c>
      <c r="F536">
        <v>76.36</v>
      </c>
      <c r="H536" s="2">
        <f t="shared" si="16"/>
        <v>1.5058635394456177E-2</v>
      </c>
      <c r="I536" s="18">
        <f>H536*'Portfolio Details'!$D$6</f>
        <v>7.5293176972280891E-4</v>
      </c>
      <c r="J536" s="2">
        <f t="shared" si="15"/>
        <v>6.4843405381561414E-2</v>
      </c>
      <c r="K536" s="18">
        <f>J536*'Portfolio Details'!$D$6</f>
        <v>3.242170269078071E-3</v>
      </c>
    </row>
    <row r="537" spans="2:11" x14ac:dyDescent="0.35">
      <c r="B537" t="s">
        <v>6</v>
      </c>
      <c r="C537" s="1">
        <v>45386</v>
      </c>
      <c r="D537">
        <v>76.17</v>
      </c>
      <c r="E537">
        <v>78.03</v>
      </c>
      <c r="F537">
        <v>77.78</v>
      </c>
      <c r="H537" s="2">
        <f t="shared" si="16"/>
        <v>2.4419062623080023E-2</v>
      </c>
      <c r="I537" s="18">
        <f>H537*'Portfolio Details'!$D$6</f>
        <v>1.2209531311540012E-3</v>
      </c>
      <c r="J537" s="2">
        <f t="shared" si="15"/>
        <v>6.0477375896910157E-2</v>
      </c>
      <c r="K537" s="18">
        <f>J537*'Portfolio Details'!$D$6</f>
        <v>3.0238687948455079E-3</v>
      </c>
    </row>
    <row r="538" spans="2:11" x14ac:dyDescent="0.35">
      <c r="B538" t="s">
        <v>6</v>
      </c>
      <c r="C538" s="1">
        <v>45387</v>
      </c>
      <c r="D538">
        <v>78.03</v>
      </c>
      <c r="E538">
        <v>77.87</v>
      </c>
      <c r="F538">
        <v>77.56</v>
      </c>
      <c r="H538" s="2">
        <f t="shared" si="16"/>
        <v>-2.050493399974318E-3</v>
      </c>
      <c r="I538" s="18">
        <f>H538*'Portfolio Details'!$D$6</f>
        <v>-1.025246699987159E-4</v>
      </c>
      <c r="J538" s="2">
        <f t="shared" ref="J538:J601" si="17">(INDEX(E515:E2013,MATCH(EDATE(C515,1),C515:C2013,1))/E515)-1</f>
        <v>7.5392213829168941E-2</v>
      </c>
      <c r="K538" s="18">
        <f>J538*'Portfolio Details'!$D$6</f>
        <v>3.7696106914584474E-3</v>
      </c>
    </row>
    <row r="539" spans="2:11" x14ac:dyDescent="0.35">
      <c r="B539" t="s">
        <v>6</v>
      </c>
      <c r="C539" s="1">
        <v>45390</v>
      </c>
      <c r="D539">
        <v>77.87</v>
      </c>
      <c r="E539">
        <v>80.53</v>
      </c>
      <c r="F539">
        <v>80.22</v>
      </c>
      <c r="H539" s="2">
        <f t="shared" si="16"/>
        <v>3.4159496596892103E-2</v>
      </c>
      <c r="I539" s="18">
        <f>H539*'Portfolio Details'!$D$6</f>
        <v>1.7079748298446053E-3</v>
      </c>
      <c r="J539" s="2">
        <f t="shared" si="17"/>
        <v>8.1268011527377615E-2</v>
      </c>
      <c r="K539" s="18">
        <f>J539*'Portfolio Details'!$D$6</f>
        <v>4.0634005763688806E-3</v>
      </c>
    </row>
    <row r="540" spans="2:11" x14ac:dyDescent="0.35">
      <c r="B540" t="s">
        <v>6</v>
      </c>
      <c r="C540" s="1">
        <v>45391</v>
      </c>
      <c r="D540">
        <v>80.53</v>
      </c>
      <c r="E540">
        <v>81.010000000000005</v>
      </c>
      <c r="F540">
        <v>80.680000000000007</v>
      </c>
      <c r="H540" s="2">
        <f t="shared" si="16"/>
        <v>5.9605116105798661E-3</v>
      </c>
      <c r="I540" s="18">
        <f>H540*'Portfolio Details'!$D$6</f>
        <v>2.9802558052899331E-4</v>
      </c>
      <c r="J540" s="2">
        <f t="shared" si="17"/>
        <v>0.12031586503948311</v>
      </c>
      <c r="K540" s="18">
        <f>J540*'Portfolio Details'!$D$6</f>
        <v>6.0157932519741553E-3</v>
      </c>
    </row>
    <row r="541" spans="2:11" x14ac:dyDescent="0.35">
      <c r="B541" t="s">
        <v>6</v>
      </c>
      <c r="C541" s="1">
        <v>45392</v>
      </c>
      <c r="D541">
        <v>81.010000000000005</v>
      </c>
      <c r="E541">
        <v>80.92</v>
      </c>
      <c r="F541">
        <v>81.099999999999994</v>
      </c>
      <c r="H541" s="2">
        <f t="shared" si="16"/>
        <v>-1.1109739538328611E-3</v>
      </c>
      <c r="I541" s="18">
        <f>H541*'Portfolio Details'!$D$6</f>
        <v>-5.5548697691643056E-5</v>
      </c>
      <c r="J541" s="2">
        <f t="shared" si="17"/>
        <v>9.5834506051224455E-2</v>
      </c>
      <c r="K541" s="18">
        <f>J541*'Portfolio Details'!$D$6</f>
        <v>4.7917253025612228E-3</v>
      </c>
    </row>
    <row r="542" spans="2:11" x14ac:dyDescent="0.35">
      <c r="B542" t="s">
        <v>6</v>
      </c>
      <c r="C542" s="1">
        <v>45394</v>
      </c>
      <c r="D542">
        <v>80.92</v>
      </c>
      <c r="E542">
        <v>82.86</v>
      </c>
      <c r="F542">
        <v>82.55</v>
      </c>
      <c r="H542" s="2">
        <f t="shared" si="16"/>
        <v>2.3974295600593054E-2</v>
      </c>
      <c r="I542" s="18">
        <f>H542*'Portfolio Details'!$D$6</f>
        <v>1.1987147800296529E-3</v>
      </c>
      <c r="J542" s="2">
        <f t="shared" si="17"/>
        <v>0.1020379281064252</v>
      </c>
      <c r="K542" s="18">
        <f>J542*'Portfolio Details'!$D$6</f>
        <v>5.1018964053212608E-3</v>
      </c>
    </row>
    <row r="543" spans="2:11" x14ac:dyDescent="0.35">
      <c r="B543" t="s">
        <v>6</v>
      </c>
      <c r="C543" s="1">
        <v>45397</v>
      </c>
      <c r="D543">
        <v>82.86</v>
      </c>
      <c r="E543">
        <v>81.459999999999994</v>
      </c>
      <c r="F543">
        <v>81.66</v>
      </c>
      <c r="H543" s="2">
        <f t="shared" si="16"/>
        <v>-1.6895969104513742E-2</v>
      </c>
      <c r="I543" s="18">
        <f>H543*'Portfolio Details'!$D$6</f>
        <v>-8.4479845522568713E-4</v>
      </c>
      <c r="J543" s="2">
        <f t="shared" si="17"/>
        <v>9.2605584397362328E-2</v>
      </c>
      <c r="K543" s="18">
        <f>J543*'Portfolio Details'!$D$6</f>
        <v>4.6302792198681169E-3</v>
      </c>
    </row>
    <row r="544" spans="2:11" x14ac:dyDescent="0.35">
      <c r="B544" t="s">
        <v>6</v>
      </c>
      <c r="C544" s="1">
        <v>45398</v>
      </c>
      <c r="D544">
        <v>81.459999999999994</v>
      </c>
      <c r="E544">
        <v>81.83</v>
      </c>
      <c r="F544">
        <v>82.16</v>
      </c>
      <c r="H544" s="2">
        <f t="shared" si="16"/>
        <v>4.5421065553645779E-3</v>
      </c>
      <c r="I544" s="18">
        <f>H544*'Portfolio Details'!$D$6</f>
        <v>2.2710532776822891E-4</v>
      </c>
      <c r="J544" s="2">
        <f t="shared" si="17"/>
        <v>0.12749059495610982</v>
      </c>
      <c r="K544" s="18">
        <f>J544*'Portfolio Details'!$D$6</f>
        <v>6.3745297478054914E-3</v>
      </c>
    </row>
    <row r="545" spans="2:11" x14ac:dyDescent="0.35">
      <c r="B545" t="s">
        <v>6</v>
      </c>
      <c r="C545" s="1">
        <v>45400</v>
      </c>
      <c r="D545">
        <v>81.83</v>
      </c>
      <c r="E545">
        <v>81.790000000000006</v>
      </c>
      <c r="F545">
        <v>81.790000000000006</v>
      </c>
      <c r="H545" s="2">
        <f t="shared" si="16"/>
        <v>-4.8881828180369347E-4</v>
      </c>
      <c r="I545" s="18">
        <f>H545*'Portfolio Details'!$D$6</f>
        <v>-2.4440914090184675E-5</v>
      </c>
      <c r="J545" s="2">
        <f t="shared" si="17"/>
        <v>0.15163307852675456</v>
      </c>
      <c r="K545" s="18">
        <f>J545*'Portfolio Details'!$D$6</f>
        <v>7.5816539263377286E-3</v>
      </c>
    </row>
    <row r="546" spans="2:11" x14ac:dyDescent="0.35">
      <c r="B546" t="s">
        <v>6</v>
      </c>
      <c r="C546" s="1">
        <v>45401</v>
      </c>
      <c r="D546">
        <v>81.790000000000006</v>
      </c>
      <c r="E546">
        <v>81.55</v>
      </c>
      <c r="F546">
        <v>81.53</v>
      </c>
      <c r="H546" s="2">
        <f t="shared" si="16"/>
        <v>-2.9343440518402319E-3</v>
      </c>
      <c r="I546" s="18">
        <f>H546*'Portfolio Details'!$D$6</f>
        <v>-1.4671720259201162E-4</v>
      </c>
      <c r="J546" s="2">
        <f t="shared" si="17"/>
        <v>0.16278417064271666</v>
      </c>
      <c r="K546" s="18">
        <f>J546*'Portfolio Details'!$D$6</f>
        <v>8.1392085321358339E-3</v>
      </c>
    </row>
    <row r="547" spans="2:11" x14ac:dyDescent="0.35">
      <c r="B547" t="s">
        <v>6</v>
      </c>
      <c r="C547" s="1">
        <v>45404</v>
      </c>
      <c r="D547">
        <v>81.55</v>
      </c>
      <c r="E547">
        <v>80.28</v>
      </c>
      <c r="F547">
        <v>80.319999999999993</v>
      </c>
      <c r="H547" s="2">
        <f t="shared" si="16"/>
        <v>-1.5573267933782886E-2</v>
      </c>
      <c r="I547" s="18">
        <f>H547*'Portfolio Details'!$D$6</f>
        <v>-7.7866339668914439E-4</v>
      </c>
      <c r="J547" s="2">
        <f t="shared" si="17"/>
        <v>0.14210889042039976</v>
      </c>
      <c r="K547" s="18">
        <f>J547*'Portfolio Details'!$D$6</f>
        <v>7.1054445210199883E-3</v>
      </c>
    </row>
    <row r="548" spans="2:11" x14ac:dyDescent="0.35">
      <c r="B548" t="s">
        <v>6</v>
      </c>
      <c r="C548" s="1">
        <v>45405</v>
      </c>
      <c r="D548">
        <v>80.28</v>
      </c>
      <c r="E548">
        <v>78.569999999999993</v>
      </c>
      <c r="F548">
        <v>78.459999999999994</v>
      </c>
      <c r="H548" s="2">
        <f t="shared" si="16"/>
        <v>-2.1300448430493391E-2</v>
      </c>
      <c r="I548" s="18">
        <f>H548*'Portfolio Details'!$D$6</f>
        <v>-1.0650224215246697E-3</v>
      </c>
      <c r="J548" s="2">
        <f t="shared" si="17"/>
        <v>0.12003299876254636</v>
      </c>
      <c r="K548" s="18">
        <f>J548*'Portfolio Details'!$D$6</f>
        <v>6.0016499381273184E-3</v>
      </c>
    </row>
    <row r="549" spans="2:11" x14ac:dyDescent="0.35">
      <c r="B549" t="s">
        <v>6</v>
      </c>
      <c r="C549" s="1">
        <v>45406</v>
      </c>
      <c r="D549">
        <v>78.569999999999993</v>
      </c>
      <c r="E549">
        <v>79.11</v>
      </c>
      <c r="F549">
        <v>79.510000000000005</v>
      </c>
      <c r="H549" s="2">
        <f t="shared" si="16"/>
        <v>6.8728522336769515E-3</v>
      </c>
      <c r="I549" s="18">
        <f>H549*'Portfolio Details'!$D$6</f>
        <v>3.4364261168384758E-4</v>
      </c>
      <c r="J549" s="2">
        <f t="shared" si="17"/>
        <v>0.12565372969997268</v>
      </c>
      <c r="K549" s="18">
        <f>J549*'Portfolio Details'!$D$6</f>
        <v>6.2826864849986341E-3</v>
      </c>
    </row>
    <row r="550" spans="2:11" x14ac:dyDescent="0.35">
      <c r="B550" t="s">
        <v>6</v>
      </c>
      <c r="C550" s="1">
        <v>45407</v>
      </c>
      <c r="D550">
        <v>79.11</v>
      </c>
      <c r="E550">
        <v>79.34</v>
      </c>
      <c r="F550">
        <v>79.12</v>
      </c>
      <c r="H550" s="2">
        <f t="shared" si="16"/>
        <v>2.9073442042726327E-3</v>
      </c>
      <c r="I550" s="18">
        <f>H550*'Portfolio Details'!$D$6</f>
        <v>1.4536721021363164E-4</v>
      </c>
      <c r="J550" s="2">
        <f t="shared" si="17"/>
        <v>0.12591467623912722</v>
      </c>
      <c r="K550" s="18">
        <f>J550*'Portfolio Details'!$D$6</f>
        <v>6.2957338119563611E-3</v>
      </c>
    </row>
    <row r="551" spans="2:11" x14ac:dyDescent="0.35">
      <c r="B551" t="s">
        <v>6</v>
      </c>
      <c r="C551" s="1">
        <v>45408</v>
      </c>
      <c r="D551">
        <v>79.34</v>
      </c>
      <c r="E551">
        <v>79.78</v>
      </c>
      <c r="F551">
        <v>79.81</v>
      </c>
      <c r="H551" s="2">
        <f t="shared" si="16"/>
        <v>5.5457524577766648E-3</v>
      </c>
      <c r="I551" s="18">
        <f>H551*'Portfolio Details'!$D$6</f>
        <v>2.7728762288883326E-4</v>
      </c>
      <c r="J551" s="2">
        <f t="shared" si="17"/>
        <v>0.12498275624224031</v>
      </c>
      <c r="K551" s="18">
        <f>J551*'Portfolio Details'!$D$6</f>
        <v>6.2491378121120158E-3</v>
      </c>
    </row>
    <row r="552" spans="2:11" x14ac:dyDescent="0.35">
      <c r="B552" t="s">
        <v>6</v>
      </c>
      <c r="C552" s="1">
        <v>45411</v>
      </c>
      <c r="D552">
        <v>79.78</v>
      </c>
      <c r="E552">
        <v>79.430000000000007</v>
      </c>
      <c r="F552">
        <v>79.33</v>
      </c>
      <c r="H552" s="2">
        <f t="shared" si="16"/>
        <v>-4.3870644271746251E-3</v>
      </c>
      <c r="I552" s="18">
        <f>H552*'Portfolio Details'!$D$6</f>
        <v>-2.1935322135873127E-4</v>
      </c>
      <c r="J552" s="2">
        <f t="shared" si="17"/>
        <v>0.10531309297912705</v>
      </c>
      <c r="K552" s="18">
        <f>J552*'Portfolio Details'!$D$6</f>
        <v>5.2656546489563529E-3</v>
      </c>
    </row>
    <row r="553" spans="2:11" x14ac:dyDescent="0.35">
      <c r="B553" t="s">
        <v>6</v>
      </c>
      <c r="C553" s="1">
        <v>45412</v>
      </c>
      <c r="D553">
        <v>79.430000000000007</v>
      </c>
      <c r="E553">
        <v>78.56</v>
      </c>
      <c r="F553">
        <v>78.650000000000006</v>
      </c>
      <c r="H553" s="2">
        <f t="shared" si="16"/>
        <v>-1.0953040412942316E-2</v>
      </c>
      <c r="I553" s="18">
        <f>H553*'Portfolio Details'!$D$6</f>
        <v>-5.4765202064711589E-4</v>
      </c>
      <c r="J553" s="2">
        <f t="shared" si="17"/>
        <v>0.10776873188905767</v>
      </c>
      <c r="K553" s="18">
        <f>J553*'Portfolio Details'!$D$6</f>
        <v>5.3884365944528835E-3</v>
      </c>
    </row>
    <row r="554" spans="2:11" x14ac:dyDescent="0.35">
      <c r="B554" t="s">
        <v>6</v>
      </c>
      <c r="C554" s="1">
        <v>45414</v>
      </c>
      <c r="D554">
        <v>78.56</v>
      </c>
      <c r="E554">
        <v>78.430000000000007</v>
      </c>
      <c r="F554">
        <v>78.63</v>
      </c>
      <c r="H554" s="2">
        <f t="shared" si="16"/>
        <v>-1.6547861507127948E-3</v>
      </c>
      <c r="I554" s="18">
        <f>H554*'Portfolio Details'!$D$6</f>
        <v>-8.2739307535639744E-5</v>
      </c>
      <c r="J554" s="2">
        <f t="shared" si="17"/>
        <v>9.5427708361938812E-2</v>
      </c>
      <c r="K554" s="18">
        <f>J554*'Portfolio Details'!$D$6</f>
        <v>4.7713854180969411E-3</v>
      </c>
    </row>
    <row r="555" spans="2:11" x14ac:dyDescent="0.35">
      <c r="B555" t="s">
        <v>6</v>
      </c>
      <c r="C555" s="1">
        <v>45415</v>
      </c>
      <c r="D555">
        <v>78.430000000000007</v>
      </c>
      <c r="E555">
        <v>78.66</v>
      </c>
      <c r="F555">
        <v>78.77</v>
      </c>
      <c r="H555" s="2">
        <f t="shared" si="16"/>
        <v>2.9325513196478692E-3</v>
      </c>
      <c r="I555" s="18">
        <f>H555*'Portfolio Details'!$D$6</f>
        <v>1.4662756598239347E-4</v>
      </c>
      <c r="J555" s="2">
        <f t="shared" si="17"/>
        <v>0.10284766380978705</v>
      </c>
      <c r="K555" s="18">
        <f>J555*'Portfolio Details'!$D$6</f>
        <v>5.142383190489353E-3</v>
      </c>
    </row>
    <row r="556" spans="2:11" x14ac:dyDescent="0.35">
      <c r="B556" t="s">
        <v>6</v>
      </c>
      <c r="C556" s="1">
        <v>45418</v>
      </c>
      <c r="D556">
        <v>78.66</v>
      </c>
      <c r="E556">
        <v>79.78</v>
      </c>
      <c r="F556">
        <v>79.569999999999993</v>
      </c>
      <c r="H556" s="2">
        <f t="shared" si="16"/>
        <v>1.4238494787693901E-2</v>
      </c>
      <c r="I556" s="18">
        <f>H556*'Portfolio Details'!$D$6</f>
        <v>7.1192473938469503E-4</v>
      </c>
      <c r="J556" s="2">
        <f t="shared" si="17"/>
        <v>0.10162938414802536</v>
      </c>
      <c r="K556" s="18">
        <f>J556*'Portfolio Details'!$D$6</f>
        <v>5.081469207401268E-3</v>
      </c>
    </row>
    <row r="557" spans="2:11" x14ac:dyDescent="0.35">
      <c r="B557" t="s">
        <v>6</v>
      </c>
      <c r="C557" s="1">
        <v>45419</v>
      </c>
      <c r="D557">
        <v>79.78</v>
      </c>
      <c r="E557">
        <v>80.06</v>
      </c>
      <c r="F557">
        <v>80.11</v>
      </c>
      <c r="H557" s="2">
        <f t="shared" si="16"/>
        <v>3.5096515417398777E-3</v>
      </c>
      <c r="I557" s="18">
        <f>H557*'Portfolio Details'!$D$6</f>
        <v>1.7548257708699389E-4</v>
      </c>
      <c r="J557" s="2">
        <f t="shared" si="17"/>
        <v>6.1191408888288557E-2</v>
      </c>
      <c r="K557" s="18">
        <f>J557*'Portfolio Details'!$D$6</f>
        <v>3.0595704444144282E-3</v>
      </c>
    </row>
    <row r="558" spans="2:11" x14ac:dyDescent="0.35">
      <c r="B558" t="s">
        <v>6</v>
      </c>
      <c r="C558" s="1">
        <v>45420</v>
      </c>
      <c r="D558">
        <v>80.06</v>
      </c>
      <c r="E558">
        <v>79.78</v>
      </c>
      <c r="F558">
        <v>79.92</v>
      </c>
      <c r="H558" s="2">
        <f t="shared" si="16"/>
        <v>-3.4973769672745902E-3</v>
      </c>
      <c r="I558" s="18">
        <f>H558*'Portfolio Details'!$D$6</f>
        <v>-1.7486884836372953E-4</v>
      </c>
      <c r="J558" s="2">
        <f t="shared" si="17"/>
        <v>4.5175906183368975E-2</v>
      </c>
      <c r="K558" s="18">
        <f>J558*'Portfolio Details'!$D$6</f>
        <v>2.2587953091684487E-3</v>
      </c>
    </row>
    <row r="559" spans="2:11" x14ac:dyDescent="0.35">
      <c r="B559" t="s">
        <v>6</v>
      </c>
      <c r="C559" s="1">
        <v>45421</v>
      </c>
      <c r="D559">
        <v>79.78</v>
      </c>
      <c r="E559">
        <v>80.55</v>
      </c>
      <c r="F559">
        <v>80.650000000000006</v>
      </c>
      <c r="H559" s="2">
        <f t="shared" si="16"/>
        <v>9.6515417397844416E-3</v>
      </c>
      <c r="I559" s="18">
        <f>H559*'Portfolio Details'!$D$6</f>
        <v>4.8257708698922212E-4</v>
      </c>
      <c r="J559" s="2">
        <f t="shared" si="17"/>
        <v>3.2690035447026311E-2</v>
      </c>
      <c r="K559" s="18">
        <f>J559*'Portfolio Details'!$D$6</f>
        <v>1.6345017723513157E-3</v>
      </c>
    </row>
    <row r="560" spans="2:11" x14ac:dyDescent="0.35">
      <c r="B560" t="s">
        <v>6</v>
      </c>
      <c r="C560" s="1">
        <v>45422</v>
      </c>
      <c r="D560">
        <v>80.55</v>
      </c>
      <c r="E560">
        <v>83.01</v>
      </c>
      <c r="F560">
        <v>82.59</v>
      </c>
      <c r="H560" s="2">
        <f t="shared" si="16"/>
        <v>3.0540037243947937E-2</v>
      </c>
      <c r="I560" s="18">
        <f>H560*'Portfolio Details'!$D$6</f>
        <v>1.5270018621973969E-3</v>
      </c>
      <c r="J560" s="2">
        <f t="shared" si="17"/>
        <v>8.073817762399127E-3</v>
      </c>
      <c r="K560" s="18">
        <f>J560*'Portfolio Details'!$D$6</f>
        <v>4.0369088811995638E-4</v>
      </c>
    </row>
    <row r="561" spans="2:11" x14ac:dyDescent="0.35">
      <c r="B561" t="s">
        <v>6</v>
      </c>
      <c r="C561" s="1">
        <v>45425</v>
      </c>
      <c r="D561">
        <v>83.01</v>
      </c>
      <c r="E561">
        <v>81.97</v>
      </c>
      <c r="F561">
        <v>81.94</v>
      </c>
      <c r="H561" s="2">
        <f t="shared" si="16"/>
        <v>-1.2528611010721669E-2</v>
      </c>
      <c r="I561" s="18">
        <f>H561*'Portfolio Details'!$D$6</f>
        <v>-6.264305505360835E-4</v>
      </c>
      <c r="J561" s="2">
        <f t="shared" si="17"/>
        <v>1.0145113650956716E-2</v>
      </c>
      <c r="K561" s="18">
        <f>J561*'Portfolio Details'!$D$6</f>
        <v>5.0725568254783582E-4</v>
      </c>
    </row>
    <row r="562" spans="2:11" x14ac:dyDescent="0.35">
      <c r="B562" t="s">
        <v>6</v>
      </c>
      <c r="C562" s="1">
        <v>45426</v>
      </c>
      <c r="D562">
        <v>81.97</v>
      </c>
      <c r="E562">
        <v>82.57</v>
      </c>
      <c r="F562">
        <v>82.66</v>
      </c>
      <c r="H562" s="2">
        <f t="shared" si="16"/>
        <v>7.3197511284615047E-3</v>
      </c>
      <c r="I562" s="18">
        <f>H562*'Portfolio Details'!$D$6</f>
        <v>3.6598755642307528E-4</v>
      </c>
      <c r="J562" s="2">
        <f t="shared" si="17"/>
        <v>-9.3132993915311379E-3</v>
      </c>
      <c r="K562" s="18">
        <f>J562*'Portfolio Details'!$D$6</f>
        <v>-4.6566496957655692E-4</v>
      </c>
    </row>
    <row r="563" spans="2:11" x14ac:dyDescent="0.35">
      <c r="B563" t="s">
        <v>6</v>
      </c>
      <c r="C563" s="1">
        <v>45427</v>
      </c>
      <c r="D563">
        <v>82.57</v>
      </c>
      <c r="E563">
        <v>83.09</v>
      </c>
      <c r="F563">
        <v>82.99</v>
      </c>
      <c r="H563" s="2">
        <f t="shared" si="16"/>
        <v>6.2976868111905837E-3</v>
      </c>
      <c r="I563" s="18">
        <f>H563*'Portfolio Details'!$D$6</f>
        <v>3.1488434055952923E-4</v>
      </c>
      <c r="J563" s="2">
        <f t="shared" si="17"/>
        <v>-5.6783113195902901E-3</v>
      </c>
      <c r="K563" s="18">
        <f>J563*'Portfolio Details'!$D$6</f>
        <v>-2.8391556597951454E-4</v>
      </c>
    </row>
    <row r="564" spans="2:11" x14ac:dyDescent="0.35">
      <c r="B564" t="s">
        <v>6</v>
      </c>
      <c r="C564" s="1">
        <v>45428</v>
      </c>
      <c r="D564">
        <v>83.09</v>
      </c>
      <c r="E564">
        <v>84.34</v>
      </c>
      <c r="F564">
        <v>84.47</v>
      </c>
      <c r="H564" s="2">
        <f t="shared" si="16"/>
        <v>1.50439282705499E-2</v>
      </c>
      <c r="I564" s="18">
        <f>H564*'Portfolio Details'!$D$6</f>
        <v>7.5219641352749502E-4</v>
      </c>
      <c r="J564" s="2">
        <f t="shared" si="17"/>
        <v>2.5827978250123618E-2</v>
      </c>
      <c r="K564" s="18">
        <f>J564*'Portfolio Details'!$D$6</f>
        <v>1.2913989125061809E-3</v>
      </c>
    </row>
    <row r="565" spans="2:11" x14ac:dyDescent="0.35">
      <c r="B565" t="s">
        <v>6</v>
      </c>
      <c r="C565" s="1">
        <v>45429</v>
      </c>
      <c r="D565">
        <v>84.34</v>
      </c>
      <c r="E565">
        <v>84.8</v>
      </c>
      <c r="F565">
        <v>84.62</v>
      </c>
      <c r="H565" s="2">
        <f t="shared" si="16"/>
        <v>5.4541142992647895E-3</v>
      </c>
      <c r="I565" s="18">
        <f>H565*'Portfolio Details'!$D$6</f>
        <v>2.7270571496323948E-4</v>
      </c>
      <c r="J565" s="2">
        <f t="shared" si="17"/>
        <v>1.8102824040551191E-3</v>
      </c>
      <c r="K565" s="18">
        <f>J565*'Portfolio Details'!$D$6</f>
        <v>9.051412020275596E-5</v>
      </c>
    </row>
    <row r="566" spans="2:11" x14ac:dyDescent="0.35">
      <c r="B566" t="s">
        <v>6</v>
      </c>
      <c r="C566" s="1">
        <v>45430</v>
      </c>
      <c r="D566">
        <v>84.8</v>
      </c>
      <c r="E566">
        <v>88.37</v>
      </c>
      <c r="F566">
        <v>88.26</v>
      </c>
      <c r="H566" s="2">
        <f t="shared" si="16"/>
        <v>4.2099056603773777E-2</v>
      </c>
      <c r="I566" s="18">
        <f>H566*'Portfolio Details'!$D$6</f>
        <v>2.1049528301886888E-3</v>
      </c>
      <c r="J566" s="2">
        <f t="shared" si="17"/>
        <v>2.000982077093072E-2</v>
      </c>
      <c r="K566" s="18">
        <f>J566*'Portfolio Details'!$D$6</f>
        <v>1.000491038546536E-3</v>
      </c>
    </row>
    <row r="567" spans="2:11" x14ac:dyDescent="0.35">
      <c r="B567" t="s">
        <v>6</v>
      </c>
      <c r="C567" s="1">
        <v>45433</v>
      </c>
      <c r="D567">
        <v>88.37</v>
      </c>
      <c r="E567">
        <v>91.03</v>
      </c>
      <c r="F567">
        <v>90.76</v>
      </c>
      <c r="H567" s="2">
        <f t="shared" si="16"/>
        <v>3.010071291162153E-2</v>
      </c>
      <c r="I567" s="18">
        <f>H567*'Portfolio Details'!$D$6</f>
        <v>1.5050356455810765E-3</v>
      </c>
      <c r="J567" s="2">
        <f t="shared" si="17"/>
        <v>3.0673347183184818E-2</v>
      </c>
      <c r="K567" s="18">
        <f>J567*'Portfolio Details'!$D$6</f>
        <v>1.533667359159241E-3</v>
      </c>
    </row>
    <row r="568" spans="2:11" x14ac:dyDescent="0.35">
      <c r="B568" t="s">
        <v>6</v>
      </c>
      <c r="C568" s="1">
        <v>45434</v>
      </c>
      <c r="D568">
        <v>91.03</v>
      </c>
      <c r="E568">
        <v>90.81</v>
      </c>
      <c r="F568">
        <v>91</v>
      </c>
      <c r="H568" s="2">
        <f t="shared" si="16"/>
        <v>-2.4167856750522132E-3</v>
      </c>
      <c r="I568" s="18">
        <f>H568*'Portfolio Details'!$D$6</f>
        <v>-1.2083928375261067E-4</v>
      </c>
      <c r="J568" s="2">
        <f t="shared" si="17"/>
        <v>8.0449932754615538E-2</v>
      </c>
      <c r="K568" s="18">
        <f>J568*'Portfolio Details'!$D$6</f>
        <v>4.0224966377307774E-3</v>
      </c>
    </row>
    <row r="569" spans="2:11" x14ac:dyDescent="0.35">
      <c r="B569" t="s">
        <v>6</v>
      </c>
      <c r="C569" s="1">
        <v>45435</v>
      </c>
      <c r="D569">
        <v>90.81</v>
      </c>
      <c r="E569">
        <v>88.06</v>
      </c>
      <c r="F569">
        <v>87.84</v>
      </c>
      <c r="H569" s="2">
        <f t="shared" si="16"/>
        <v>-3.0283008479242368E-2</v>
      </c>
      <c r="I569" s="18">
        <f>H569*'Portfolio Details'!$D$6</f>
        <v>-1.5141504239621186E-3</v>
      </c>
      <c r="J569" s="2">
        <f t="shared" si="17"/>
        <v>8.3629675045984175E-2</v>
      </c>
      <c r="K569" s="18">
        <f>J569*'Portfolio Details'!$D$6</f>
        <v>4.1814837522992088E-3</v>
      </c>
    </row>
    <row r="570" spans="2:11" x14ac:dyDescent="0.35">
      <c r="B570" t="s">
        <v>6</v>
      </c>
      <c r="C570" s="1">
        <v>45436</v>
      </c>
      <c r="D570">
        <v>88.06</v>
      </c>
      <c r="E570">
        <v>88.01</v>
      </c>
      <c r="F570">
        <v>87.82</v>
      </c>
      <c r="H570" s="2">
        <f t="shared" si="16"/>
        <v>-5.6779468544165823E-4</v>
      </c>
      <c r="I570" s="18">
        <f>H570*'Portfolio Details'!$D$6</f>
        <v>-2.8389734272082914E-5</v>
      </c>
      <c r="J570" s="2">
        <f t="shared" si="17"/>
        <v>0.1311659192825112</v>
      </c>
      <c r="K570" s="18">
        <f>J570*'Portfolio Details'!$D$6</f>
        <v>6.5582959641255602E-3</v>
      </c>
    </row>
    <row r="571" spans="2:11" x14ac:dyDescent="0.35">
      <c r="B571" t="s">
        <v>6</v>
      </c>
      <c r="C571" s="1">
        <v>45439</v>
      </c>
      <c r="D571">
        <v>88.01</v>
      </c>
      <c r="E571">
        <v>88.97</v>
      </c>
      <c r="F571">
        <v>88.9</v>
      </c>
      <c r="H571" s="2">
        <f t="shared" si="16"/>
        <v>1.0907851380524969E-2</v>
      </c>
      <c r="I571" s="18">
        <f>H571*'Portfolio Details'!$D$6</f>
        <v>5.4539256902624844E-4</v>
      </c>
      <c r="J571" s="2">
        <f t="shared" si="17"/>
        <v>0.12078401425480467</v>
      </c>
      <c r="K571" s="18">
        <f>J571*'Portfolio Details'!$D$6</f>
        <v>6.0392007127402338E-3</v>
      </c>
    </row>
    <row r="572" spans="2:11" x14ac:dyDescent="0.35">
      <c r="B572" t="s">
        <v>6</v>
      </c>
      <c r="C572" s="1">
        <v>45440</v>
      </c>
      <c r="D572">
        <v>88.97</v>
      </c>
      <c r="E572">
        <v>91.2</v>
      </c>
      <c r="F572">
        <v>91.19</v>
      </c>
      <c r="H572" s="2">
        <f t="shared" si="16"/>
        <v>2.5064628526469734E-2</v>
      </c>
      <c r="I572" s="18">
        <f>H572*'Portfolio Details'!$D$6</f>
        <v>1.2532314263234868E-3</v>
      </c>
      <c r="J572" s="2">
        <f t="shared" si="17"/>
        <v>0.11250158007837197</v>
      </c>
      <c r="K572" s="18">
        <f>J572*'Portfolio Details'!$D$6</f>
        <v>5.6250790039185988E-3</v>
      </c>
    </row>
    <row r="573" spans="2:11" x14ac:dyDescent="0.35">
      <c r="B573" t="s">
        <v>6</v>
      </c>
      <c r="C573" s="1">
        <v>45441</v>
      </c>
      <c r="D573">
        <v>91.2</v>
      </c>
      <c r="E573">
        <v>92.46</v>
      </c>
      <c r="F573">
        <v>92.6</v>
      </c>
      <c r="H573" s="2">
        <f t="shared" si="16"/>
        <v>1.3815789473684115E-2</v>
      </c>
      <c r="I573" s="18">
        <f>H573*'Portfolio Details'!$D$6</f>
        <v>6.9078947368420582E-4</v>
      </c>
      <c r="J573" s="2">
        <f t="shared" si="17"/>
        <v>0.10927653138391724</v>
      </c>
      <c r="K573" s="18">
        <f>J573*'Portfolio Details'!$D$6</f>
        <v>5.4638265691958621E-3</v>
      </c>
    </row>
    <row r="574" spans="2:11" x14ac:dyDescent="0.35">
      <c r="B574" t="s">
        <v>6</v>
      </c>
      <c r="C574" s="1">
        <v>45442</v>
      </c>
      <c r="D574">
        <v>92.46</v>
      </c>
      <c r="E574">
        <v>90.85</v>
      </c>
      <c r="F574">
        <v>91.11</v>
      </c>
      <c r="H574" s="2">
        <f t="shared" si="16"/>
        <v>-1.7412935323383061E-2</v>
      </c>
      <c r="I574" s="18">
        <f>H574*'Portfolio Details'!$D$6</f>
        <v>-8.7064676616915306E-4</v>
      </c>
      <c r="J574" s="2">
        <f t="shared" si="17"/>
        <v>0.10315868638756576</v>
      </c>
      <c r="K574" s="18">
        <f>J574*'Portfolio Details'!$D$6</f>
        <v>5.157934319378288E-3</v>
      </c>
    </row>
    <row r="575" spans="2:11" x14ac:dyDescent="0.35">
      <c r="B575" t="s">
        <v>6</v>
      </c>
      <c r="C575" s="1">
        <v>45443</v>
      </c>
      <c r="D575">
        <v>90.85</v>
      </c>
      <c r="E575">
        <v>90.6</v>
      </c>
      <c r="F575">
        <v>90.12</v>
      </c>
      <c r="H575" s="2">
        <f t="shared" si="16"/>
        <v>-2.7517886626307053E-3</v>
      </c>
      <c r="I575" s="18">
        <f>H575*'Portfolio Details'!$D$6</f>
        <v>-1.3758943313153528E-4</v>
      </c>
      <c r="J575" s="2">
        <f t="shared" si="17"/>
        <v>0.16404381216165165</v>
      </c>
      <c r="K575" s="18">
        <f>J575*'Portfolio Details'!$D$6</f>
        <v>8.2021906080825824E-3</v>
      </c>
    </row>
    <row r="576" spans="2:11" x14ac:dyDescent="0.35">
      <c r="B576" t="s">
        <v>6</v>
      </c>
      <c r="C576" s="1">
        <v>45446</v>
      </c>
      <c r="D576">
        <v>90.6</v>
      </c>
      <c r="E576">
        <v>88.12</v>
      </c>
      <c r="F576">
        <v>87.8</v>
      </c>
      <c r="H576" s="2">
        <f t="shared" si="16"/>
        <v>-2.7373068432670955E-2</v>
      </c>
      <c r="I576" s="18">
        <f>H576*'Portfolio Details'!$D$6</f>
        <v>-1.3686534216335478E-3</v>
      </c>
      <c r="J576" s="2">
        <f t="shared" si="17"/>
        <v>0.15644093686354377</v>
      </c>
      <c r="K576" s="18">
        <f>J576*'Portfolio Details'!$D$6</f>
        <v>7.8220468431771887E-3</v>
      </c>
    </row>
    <row r="577" spans="2:11" x14ac:dyDescent="0.35">
      <c r="B577" t="s">
        <v>6</v>
      </c>
      <c r="C577" s="1">
        <v>45447</v>
      </c>
      <c r="D577">
        <v>88.12</v>
      </c>
      <c r="E577">
        <v>87.31</v>
      </c>
      <c r="F577">
        <v>88.41</v>
      </c>
      <c r="H577" s="2">
        <f t="shared" si="16"/>
        <v>-9.1920108942351586E-3</v>
      </c>
      <c r="I577" s="18">
        <f>H577*'Portfolio Details'!$D$6</f>
        <v>-4.5960054471175796E-4</v>
      </c>
      <c r="J577" s="2">
        <f t="shared" si="17"/>
        <v>0.15517021547877063</v>
      </c>
      <c r="K577" s="18">
        <f>J577*'Portfolio Details'!$D$6</f>
        <v>7.7585107739385319E-3</v>
      </c>
    </row>
    <row r="578" spans="2:11" x14ac:dyDescent="0.35">
      <c r="B578" t="s">
        <v>6</v>
      </c>
      <c r="C578" s="1">
        <v>45448</v>
      </c>
      <c r="D578">
        <v>87.31</v>
      </c>
      <c r="E578">
        <v>86.77</v>
      </c>
      <c r="F578">
        <v>86.8</v>
      </c>
      <c r="H578" s="2">
        <f t="shared" si="16"/>
        <v>-6.1848585499943987E-3</v>
      </c>
      <c r="I578" s="18">
        <f>H578*'Portfolio Details'!$D$6</f>
        <v>-3.0924292749971998E-4</v>
      </c>
      <c r="J578" s="2">
        <f t="shared" si="17"/>
        <v>0.12026442918891433</v>
      </c>
      <c r="K578" s="18">
        <f>J578*'Portfolio Details'!$D$6</f>
        <v>6.0132214594457167E-3</v>
      </c>
    </row>
    <row r="579" spans="2:11" x14ac:dyDescent="0.35">
      <c r="B579" t="s">
        <v>6</v>
      </c>
      <c r="C579" s="1">
        <v>45449</v>
      </c>
      <c r="D579">
        <v>86.77</v>
      </c>
      <c r="E579">
        <v>88.84</v>
      </c>
      <c r="F579">
        <v>88.9</v>
      </c>
      <c r="H579" s="2">
        <f t="shared" ref="H579:H642" si="18">E579/D579-1</f>
        <v>2.3856171487841582E-2</v>
      </c>
      <c r="I579" s="18">
        <f>H579*'Portfolio Details'!$D$6</f>
        <v>1.1928085743920791E-3</v>
      </c>
      <c r="J579" s="2">
        <f t="shared" si="17"/>
        <v>0.11356229631486592</v>
      </c>
      <c r="K579" s="18">
        <f>J579*'Portfolio Details'!$D$6</f>
        <v>5.6781148157432964E-3</v>
      </c>
    </row>
    <row r="580" spans="2:11" x14ac:dyDescent="0.35">
      <c r="B580" t="s">
        <v>6</v>
      </c>
      <c r="C580" s="1">
        <v>45450</v>
      </c>
      <c r="D580">
        <v>88.84</v>
      </c>
      <c r="E580">
        <v>89.38</v>
      </c>
      <c r="F580">
        <v>90.64</v>
      </c>
      <c r="H580" s="2">
        <f t="shared" si="18"/>
        <v>6.0783430886985901E-3</v>
      </c>
      <c r="I580" s="18">
        <f>H580*'Portfolio Details'!$D$6</f>
        <v>3.0391715443492954E-4</v>
      </c>
      <c r="J580" s="2">
        <f t="shared" si="17"/>
        <v>0.11641269048213831</v>
      </c>
      <c r="K580" s="18">
        <f>J580*'Portfolio Details'!$D$6</f>
        <v>5.8206345241069157E-3</v>
      </c>
    </row>
    <row r="581" spans="2:11" x14ac:dyDescent="0.35">
      <c r="B581" t="s">
        <v>6</v>
      </c>
      <c r="C581" s="1">
        <v>45453</v>
      </c>
      <c r="D581">
        <v>89.38</v>
      </c>
      <c r="E581">
        <v>87.34</v>
      </c>
      <c r="F581">
        <v>86.89</v>
      </c>
      <c r="H581" s="2">
        <f t="shared" si="18"/>
        <v>-2.2823897963750173E-2</v>
      </c>
      <c r="I581" s="18">
        <f>H581*'Portfolio Details'!$D$6</f>
        <v>-1.1411948981875086E-3</v>
      </c>
      <c r="J581" s="2">
        <f t="shared" si="17"/>
        <v>0.12033091000250673</v>
      </c>
      <c r="K581" s="18">
        <f>J581*'Portfolio Details'!$D$6</f>
        <v>6.0165455001253369E-3</v>
      </c>
    </row>
    <row r="582" spans="2:11" x14ac:dyDescent="0.35">
      <c r="B582" t="s">
        <v>6</v>
      </c>
      <c r="C582" s="1">
        <v>45454</v>
      </c>
      <c r="D582">
        <v>87.34</v>
      </c>
      <c r="E582">
        <v>86.21</v>
      </c>
      <c r="F582">
        <v>86.21</v>
      </c>
      <c r="H582" s="2">
        <f t="shared" si="18"/>
        <v>-1.293794366842238E-2</v>
      </c>
      <c r="I582" s="18">
        <f>H582*'Portfolio Details'!$D$6</f>
        <v>-6.4689718342111902E-4</v>
      </c>
      <c r="J582" s="2">
        <f t="shared" si="17"/>
        <v>0.10962135319677224</v>
      </c>
      <c r="K582" s="18">
        <f>J582*'Portfolio Details'!$D$6</f>
        <v>5.4810676598386126E-3</v>
      </c>
    </row>
    <row r="583" spans="2:11" x14ac:dyDescent="0.35">
      <c r="B583" t="s">
        <v>6</v>
      </c>
      <c r="C583" s="1">
        <v>45455</v>
      </c>
      <c r="D583">
        <v>86.21</v>
      </c>
      <c r="E583">
        <v>86.82</v>
      </c>
      <c r="F583">
        <v>86.78</v>
      </c>
      <c r="H583" s="2">
        <f t="shared" si="18"/>
        <v>7.0757452731702308E-3</v>
      </c>
      <c r="I583" s="18">
        <f>H583*'Portfolio Details'!$D$6</f>
        <v>3.5378726365851157E-4</v>
      </c>
      <c r="J583" s="2">
        <f t="shared" si="17"/>
        <v>5.216239007348511E-2</v>
      </c>
      <c r="K583" s="18">
        <f>J583*'Portfolio Details'!$D$6</f>
        <v>2.6081195036742558E-3</v>
      </c>
    </row>
    <row r="584" spans="2:11" x14ac:dyDescent="0.35">
      <c r="B584" t="s">
        <v>6</v>
      </c>
      <c r="C584" s="1">
        <v>45456</v>
      </c>
      <c r="D584">
        <v>86.82</v>
      </c>
      <c r="E584">
        <v>86.58</v>
      </c>
      <c r="F584">
        <v>86.39</v>
      </c>
      <c r="H584" s="2">
        <f t="shared" si="18"/>
        <v>-2.7643400138216423E-3</v>
      </c>
      <c r="I584" s="18">
        <f>H584*'Portfolio Details'!$D$6</f>
        <v>-1.3821700069108211E-4</v>
      </c>
      <c r="J584" s="2">
        <f t="shared" si="17"/>
        <v>5.6240087837013508E-2</v>
      </c>
      <c r="K584" s="18">
        <f>J584*'Portfolio Details'!$D$6</f>
        <v>2.8120043918506755E-3</v>
      </c>
    </row>
    <row r="585" spans="2:11" x14ac:dyDescent="0.35">
      <c r="B585" t="s">
        <v>6</v>
      </c>
      <c r="C585" s="1">
        <v>45457</v>
      </c>
      <c r="D585">
        <v>86.58</v>
      </c>
      <c r="E585">
        <v>86.11</v>
      </c>
      <c r="F585">
        <v>85.95</v>
      </c>
      <c r="H585" s="2">
        <f t="shared" si="18"/>
        <v>-5.4285054285053702E-3</v>
      </c>
      <c r="I585" s="18">
        <f>H585*'Portfolio Details'!$D$6</f>
        <v>-2.7142527142526854E-4</v>
      </c>
      <c r="J585" s="2">
        <f t="shared" si="17"/>
        <v>4.2872714060796957E-2</v>
      </c>
      <c r="K585" s="18">
        <f>J585*'Portfolio Details'!$D$6</f>
        <v>2.1436357030398478E-3</v>
      </c>
    </row>
    <row r="586" spans="2:11" x14ac:dyDescent="0.35">
      <c r="B586" t="s">
        <v>6</v>
      </c>
      <c r="C586" s="1">
        <v>45461</v>
      </c>
      <c r="D586">
        <v>86.11</v>
      </c>
      <c r="E586">
        <v>86.26</v>
      </c>
      <c r="F586">
        <v>86.63</v>
      </c>
      <c r="H586" s="2">
        <f t="shared" si="18"/>
        <v>1.7419579607480529E-3</v>
      </c>
      <c r="I586" s="18">
        <f>H586*'Portfolio Details'!$D$6</f>
        <v>8.7097898037402643E-5</v>
      </c>
      <c r="J586" s="2">
        <f t="shared" si="17"/>
        <v>3.6346130701648827E-2</v>
      </c>
      <c r="K586" s="18">
        <f>J586*'Portfolio Details'!$D$6</f>
        <v>1.8173065350824413E-3</v>
      </c>
    </row>
    <row r="587" spans="2:11" x14ac:dyDescent="0.35">
      <c r="B587" t="s">
        <v>6</v>
      </c>
      <c r="C587" s="1">
        <v>45462</v>
      </c>
      <c r="D587">
        <v>86.26</v>
      </c>
      <c r="E587">
        <v>86.92</v>
      </c>
      <c r="F587">
        <v>86.79</v>
      </c>
      <c r="H587" s="2">
        <f t="shared" si="18"/>
        <v>7.6512868073266294E-3</v>
      </c>
      <c r="I587" s="18">
        <f>H587*'Portfolio Details'!$D$6</f>
        <v>3.8256434036633148E-4</v>
      </c>
      <c r="J587" s="2">
        <f t="shared" si="17"/>
        <v>2.098648328195396E-2</v>
      </c>
      <c r="K587" s="18">
        <f>J587*'Portfolio Details'!$D$6</f>
        <v>1.049324164097698E-3</v>
      </c>
    </row>
    <row r="588" spans="2:11" x14ac:dyDescent="0.35">
      <c r="B588" t="s">
        <v>6</v>
      </c>
      <c r="C588" s="1">
        <v>45463</v>
      </c>
      <c r="D588">
        <v>86.92</v>
      </c>
      <c r="E588">
        <v>88.5</v>
      </c>
      <c r="F588">
        <v>88.37</v>
      </c>
      <c r="H588" s="2">
        <f t="shared" si="18"/>
        <v>1.8177634606534765E-2</v>
      </c>
      <c r="I588" s="18">
        <f>H588*'Portfolio Details'!$D$6</f>
        <v>9.0888173032673827E-4</v>
      </c>
      <c r="J588" s="2">
        <f t="shared" si="17"/>
        <v>1.5448113207547243E-2</v>
      </c>
      <c r="K588" s="18">
        <f>J588*'Portfolio Details'!$D$6</f>
        <v>7.7240566037736216E-4</v>
      </c>
    </row>
    <row r="589" spans="2:11" x14ac:dyDescent="0.35">
      <c r="B589" t="s">
        <v>6</v>
      </c>
      <c r="C589" s="1">
        <v>45464</v>
      </c>
      <c r="D589">
        <v>88.5</v>
      </c>
      <c r="E589">
        <v>88.7</v>
      </c>
      <c r="F589">
        <v>88.96</v>
      </c>
      <c r="H589" s="2">
        <f t="shared" si="18"/>
        <v>2.2598870056498299E-3</v>
      </c>
      <c r="I589" s="18">
        <f>H589*'Portfolio Details'!$D$6</f>
        <v>1.129943502824915E-4</v>
      </c>
      <c r="J589" s="2">
        <f t="shared" si="17"/>
        <v>-2.3876881294557006E-2</v>
      </c>
      <c r="K589" s="18">
        <f>J589*'Portfolio Details'!$D$6</f>
        <v>-1.1938440647278504E-3</v>
      </c>
    </row>
    <row r="590" spans="2:11" x14ac:dyDescent="0.35">
      <c r="B590" t="s">
        <v>6</v>
      </c>
      <c r="C590" s="1">
        <v>45467</v>
      </c>
      <c r="D590">
        <v>88.7</v>
      </c>
      <c r="E590">
        <v>86.99</v>
      </c>
      <c r="F590">
        <v>86.96</v>
      </c>
      <c r="H590" s="2">
        <f t="shared" si="18"/>
        <v>-1.9278466741826428E-2</v>
      </c>
      <c r="I590" s="18">
        <f>H590*'Portfolio Details'!$D$6</f>
        <v>-9.6392333709132143E-4</v>
      </c>
      <c r="J590" s="2">
        <f t="shared" si="17"/>
        <v>-2.559595737668896E-2</v>
      </c>
      <c r="K590" s="18">
        <f>J590*'Portfolio Details'!$D$6</f>
        <v>-1.279797868834448E-3</v>
      </c>
    </row>
    <row r="591" spans="2:11" x14ac:dyDescent="0.35">
      <c r="B591" t="s">
        <v>6</v>
      </c>
      <c r="C591" s="1">
        <v>45468</v>
      </c>
      <c r="D591">
        <v>86.99</v>
      </c>
      <c r="E591">
        <v>86.81</v>
      </c>
      <c r="F591">
        <v>86.7</v>
      </c>
      <c r="H591" s="2">
        <f t="shared" si="18"/>
        <v>-2.0692033567075718E-3</v>
      </c>
      <c r="I591" s="18">
        <f>H591*'Portfolio Details'!$D$6</f>
        <v>-1.034601678353786E-4</v>
      </c>
      <c r="J591" s="2">
        <f t="shared" si="17"/>
        <v>-2.323532650589144E-2</v>
      </c>
      <c r="K591" s="18">
        <f>J591*'Portfolio Details'!$D$6</f>
        <v>-1.1617663252945722E-3</v>
      </c>
    </row>
    <row r="592" spans="2:11" x14ac:dyDescent="0.35">
      <c r="B592" t="s">
        <v>6</v>
      </c>
      <c r="C592" s="1">
        <v>45469</v>
      </c>
      <c r="D592">
        <v>86.81</v>
      </c>
      <c r="E592">
        <v>85.27</v>
      </c>
      <c r="F592">
        <v>85.02</v>
      </c>
      <c r="H592" s="2">
        <f t="shared" si="18"/>
        <v>-1.7739891717544087E-2</v>
      </c>
      <c r="I592" s="18">
        <f>H592*'Portfolio Details'!$D$6</f>
        <v>-8.8699458587720439E-4</v>
      </c>
      <c r="J592" s="2">
        <f t="shared" si="17"/>
        <v>7.2677719736542468E-3</v>
      </c>
      <c r="K592" s="18">
        <f>J592*'Portfolio Details'!$D$6</f>
        <v>3.6338859868271237E-4</v>
      </c>
    </row>
    <row r="593" spans="2:11" x14ac:dyDescent="0.35">
      <c r="B593" t="s">
        <v>6</v>
      </c>
      <c r="C593" s="1">
        <v>45470</v>
      </c>
      <c r="D593">
        <v>85.27</v>
      </c>
      <c r="E593">
        <v>85.06</v>
      </c>
      <c r="F593">
        <v>84.76</v>
      </c>
      <c r="H593" s="2">
        <f t="shared" si="18"/>
        <v>-2.4627653336459776E-3</v>
      </c>
      <c r="I593" s="18">
        <f>H593*'Portfolio Details'!$D$6</f>
        <v>-1.231382666822989E-4</v>
      </c>
      <c r="J593" s="2">
        <f t="shared" si="17"/>
        <v>-1.1589592091807877E-2</v>
      </c>
      <c r="K593" s="18">
        <f>J593*'Portfolio Details'!$D$6</f>
        <v>-5.7947960459039385E-4</v>
      </c>
    </row>
    <row r="594" spans="2:11" x14ac:dyDescent="0.35">
      <c r="B594" t="s">
        <v>6</v>
      </c>
      <c r="C594" s="1">
        <v>45471</v>
      </c>
      <c r="D594">
        <v>85.06</v>
      </c>
      <c r="E594">
        <v>85.9</v>
      </c>
      <c r="F594">
        <v>85.69</v>
      </c>
      <c r="H594" s="2">
        <f t="shared" si="18"/>
        <v>9.8753820832353512E-3</v>
      </c>
      <c r="I594" s="18">
        <f>H594*'Portfolio Details'!$D$6</f>
        <v>4.9376910416176756E-4</v>
      </c>
      <c r="J594" s="2">
        <f t="shared" si="17"/>
        <v>-4.3947397999325566E-2</v>
      </c>
      <c r="K594" s="18">
        <f>J594*'Portfolio Details'!$D$6</f>
        <v>-2.1973698999662784E-3</v>
      </c>
    </row>
    <row r="595" spans="2:11" x14ac:dyDescent="0.35">
      <c r="B595" t="s">
        <v>6</v>
      </c>
      <c r="C595" s="1">
        <v>45474</v>
      </c>
      <c r="D595">
        <v>85.9</v>
      </c>
      <c r="E595">
        <v>85.58</v>
      </c>
      <c r="F595">
        <v>85.39</v>
      </c>
      <c r="H595" s="2">
        <f t="shared" si="18"/>
        <v>-3.7252619324796843E-3</v>
      </c>
      <c r="I595" s="18">
        <f>H595*'Portfolio Details'!$D$6</f>
        <v>-1.8626309662398422E-4</v>
      </c>
      <c r="J595" s="2">
        <f t="shared" si="17"/>
        <v>-5.8114035087719285E-2</v>
      </c>
      <c r="K595" s="18">
        <f>J595*'Portfolio Details'!$D$6</f>
        <v>-2.9057017543859644E-3</v>
      </c>
    </row>
    <row r="596" spans="2:11" x14ac:dyDescent="0.35">
      <c r="B596" t="s">
        <v>6</v>
      </c>
      <c r="C596" s="1">
        <v>45475</v>
      </c>
      <c r="D596">
        <v>85.58</v>
      </c>
      <c r="E596">
        <v>85.95</v>
      </c>
      <c r="F596">
        <v>85.97</v>
      </c>
      <c r="H596" s="2">
        <f t="shared" si="18"/>
        <v>4.3234400560878683E-3</v>
      </c>
      <c r="I596" s="18">
        <f>H596*'Portfolio Details'!$D$6</f>
        <v>2.1617200280439343E-4</v>
      </c>
      <c r="J596" s="2">
        <f t="shared" si="17"/>
        <v>-7.0949599826952037E-2</v>
      </c>
      <c r="K596" s="18">
        <f>J596*'Portfolio Details'!$D$6</f>
        <v>-3.5474799913476022E-3</v>
      </c>
    </row>
    <row r="597" spans="2:11" x14ac:dyDescent="0.35">
      <c r="B597" t="s">
        <v>6</v>
      </c>
      <c r="C597" s="1">
        <v>45476</v>
      </c>
      <c r="D597">
        <v>85.95</v>
      </c>
      <c r="E597">
        <v>87.44</v>
      </c>
      <c r="F597">
        <v>87.11</v>
      </c>
      <c r="H597" s="2">
        <f t="shared" si="18"/>
        <v>1.7335660267597364E-2</v>
      </c>
      <c r="I597" s="18">
        <f>H597*'Portfolio Details'!$D$6</f>
        <v>8.6678301337986827E-4</v>
      </c>
      <c r="J597" s="2">
        <f t="shared" si="17"/>
        <v>-5.4485415520087899E-2</v>
      </c>
      <c r="K597" s="18">
        <f>J597*'Portfolio Details'!$D$6</f>
        <v>-2.7242707760043953E-3</v>
      </c>
    </row>
    <row r="598" spans="2:11" x14ac:dyDescent="0.35">
      <c r="B598" t="s">
        <v>6</v>
      </c>
      <c r="C598" s="1">
        <v>45477</v>
      </c>
      <c r="D598">
        <v>87.44</v>
      </c>
      <c r="E598">
        <v>87.89</v>
      </c>
      <c r="F598">
        <v>87.84</v>
      </c>
      <c r="H598" s="2">
        <f t="shared" si="18"/>
        <v>5.1463860933211869E-3</v>
      </c>
      <c r="I598" s="18">
        <f>H598*'Portfolio Details'!$D$6</f>
        <v>2.5731930466605936E-4</v>
      </c>
      <c r="J598" s="2">
        <f t="shared" si="17"/>
        <v>-5.1876379690949159E-2</v>
      </c>
      <c r="K598" s="18">
        <f>J598*'Portfolio Details'!$D$6</f>
        <v>-2.5938189845474582E-3</v>
      </c>
    </row>
    <row r="599" spans="2:11" x14ac:dyDescent="0.35">
      <c r="B599" t="s">
        <v>6</v>
      </c>
      <c r="C599" s="1">
        <v>45478</v>
      </c>
      <c r="D599">
        <v>87.89</v>
      </c>
      <c r="E599">
        <v>88.68</v>
      </c>
      <c r="F599">
        <v>88.6</v>
      </c>
      <c r="H599" s="2">
        <f t="shared" si="18"/>
        <v>8.9885083627261331E-3</v>
      </c>
      <c r="I599" s="18">
        <f>H599*'Portfolio Details'!$D$6</f>
        <v>4.4942541813630665E-4</v>
      </c>
      <c r="J599" s="2">
        <f t="shared" si="17"/>
        <v>-7.7167498865184925E-3</v>
      </c>
      <c r="K599" s="18">
        <f>J599*'Portfolio Details'!$D$6</f>
        <v>-3.8583749432592463E-4</v>
      </c>
    </row>
    <row r="600" spans="2:11" x14ac:dyDescent="0.35">
      <c r="B600" t="s">
        <v>6</v>
      </c>
      <c r="C600" s="1">
        <v>45481</v>
      </c>
      <c r="D600">
        <v>88.68</v>
      </c>
      <c r="E600">
        <v>89.44</v>
      </c>
      <c r="F600">
        <v>89.41</v>
      </c>
      <c r="H600" s="2">
        <f t="shared" si="18"/>
        <v>8.570139828597112E-3</v>
      </c>
      <c r="I600" s="18">
        <f>H600*'Portfolio Details'!$D$6</f>
        <v>4.2850699142985563E-4</v>
      </c>
      <c r="J600" s="2">
        <f t="shared" si="17"/>
        <v>6.642996220364239E-3</v>
      </c>
      <c r="K600" s="18">
        <f>J600*'Portfolio Details'!$D$6</f>
        <v>3.3214981101821196E-4</v>
      </c>
    </row>
    <row r="601" spans="2:11" x14ac:dyDescent="0.35">
      <c r="B601" t="s">
        <v>6</v>
      </c>
      <c r="C601" s="1">
        <v>45482</v>
      </c>
      <c r="D601">
        <v>89.44</v>
      </c>
      <c r="E601">
        <v>89.86</v>
      </c>
      <c r="F601">
        <v>89.65</v>
      </c>
      <c r="H601" s="2">
        <f t="shared" si="18"/>
        <v>4.6958855098391261E-3</v>
      </c>
      <c r="I601" s="18">
        <f>H601*'Portfolio Details'!$D$6</f>
        <v>2.3479427549195632E-4</v>
      </c>
      <c r="J601" s="2">
        <f t="shared" si="17"/>
        <v>2.2012216203757262E-2</v>
      </c>
      <c r="K601" s="18">
        <f>J601*'Portfolio Details'!$D$6</f>
        <v>1.1006108101878631E-3</v>
      </c>
    </row>
    <row r="602" spans="2:11" x14ac:dyDescent="0.35">
      <c r="B602" t="s">
        <v>6</v>
      </c>
      <c r="C602" s="1">
        <v>45483</v>
      </c>
      <c r="D602">
        <v>89.86</v>
      </c>
      <c r="E602">
        <v>89.7</v>
      </c>
      <c r="F602">
        <v>89.42</v>
      </c>
      <c r="H602" s="2">
        <f t="shared" si="18"/>
        <v>-1.7805475183618746E-3</v>
      </c>
      <c r="I602" s="18">
        <f>H602*'Portfolio Details'!$D$6</f>
        <v>-8.9027375918093732E-5</v>
      </c>
      <c r="J602" s="2">
        <f t="shared" ref="J602:J665" si="19">(INDEX(E579:E2077,MATCH(EDATE(C579,1),C579:C2077,1))/E579)-1</f>
        <v>-1.8009905447996521E-3</v>
      </c>
      <c r="K602" s="18">
        <f>J602*'Portfolio Details'!$D$6</f>
        <v>-9.0049527239982607E-5</v>
      </c>
    </row>
    <row r="603" spans="2:11" x14ac:dyDescent="0.35">
      <c r="B603" t="s">
        <v>6</v>
      </c>
      <c r="C603" s="1">
        <v>45484</v>
      </c>
      <c r="D603">
        <v>89.7</v>
      </c>
      <c r="E603">
        <v>90.03</v>
      </c>
      <c r="F603">
        <v>89.98</v>
      </c>
      <c r="H603" s="2">
        <f t="shared" si="18"/>
        <v>3.6789297658863518E-3</v>
      </c>
      <c r="I603" s="18">
        <f>H603*'Portfolio Details'!$D$6</f>
        <v>1.8394648829431759E-4</v>
      </c>
      <c r="J603" s="2">
        <f t="shared" si="19"/>
        <v>-7.8317296934435898E-3</v>
      </c>
      <c r="K603" s="18">
        <f>J603*'Portfolio Details'!$D$6</f>
        <v>-3.9158648467217953E-4</v>
      </c>
    </row>
    <row r="604" spans="2:11" x14ac:dyDescent="0.35">
      <c r="B604" t="s">
        <v>6</v>
      </c>
      <c r="C604" s="1">
        <v>45485</v>
      </c>
      <c r="D604">
        <v>90.03</v>
      </c>
      <c r="E604">
        <v>89.61</v>
      </c>
      <c r="F604">
        <v>89.85</v>
      </c>
      <c r="H604" s="2">
        <f t="shared" si="18"/>
        <v>-4.6651116294568196E-3</v>
      </c>
      <c r="I604" s="18">
        <f>H604*'Portfolio Details'!$D$6</f>
        <v>-2.3325558147284099E-4</v>
      </c>
      <c r="J604" s="2">
        <f t="shared" si="19"/>
        <v>2.7020838103961609E-2</v>
      </c>
      <c r="K604" s="18">
        <f>J604*'Portfolio Details'!$D$6</f>
        <v>1.3510419051980804E-3</v>
      </c>
    </row>
    <row r="605" spans="2:11" x14ac:dyDescent="0.35">
      <c r="B605" t="s">
        <v>6</v>
      </c>
      <c r="C605" s="1">
        <v>45488</v>
      </c>
      <c r="D605">
        <v>89.61</v>
      </c>
      <c r="E605">
        <v>89.4</v>
      </c>
      <c r="F605">
        <v>89.54</v>
      </c>
      <c r="H605" s="2">
        <f t="shared" si="18"/>
        <v>-2.3434884499496933E-3</v>
      </c>
      <c r="I605" s="18">
        <f>H605*'Portfolio Details'!$D$6</f>
        <v>-1.1717442249748467E-4</v>
      </c>
      <c r="J605" s="2">
        <f t="shared" si="19"/>
        <v>4.4310404825426364E-2</v>
      </c>
      <c r="K605" s="18">
        <f>J605*'Portfolio Details'!$D$6</f>
        <v>2.2155202412713184E-3</v>
      </c>
    </row>
    <row r="606" spans="2:11" x14ac:dyDescent="0.35">
      <c r="B606" t="s">
        <v>6</v>
      </c>
      <c r="C606" s="1">
        <v>45489</v>
      </c>
      <c r="D606">
        <v>89.4</v>
      </c>
      <c r="E606">
        <v>89.78</v>
      </c>
      <c r="F606">
        <v>89.62</v>
      </c>
      <c r="H606" s="2">
        <f t="shared" si="18"/>
        <v>4.2505592841162176E-3</v>
      </c>
      <c r="I606" s="18">
        <f>H606*'Portfolio Details'!$D$6</f>
        <v>2.125279642058109E-4</v>
      </c>
      <c r="J606" s="2">
        <f t="shared" si="19"/>
        <v>3.213545266067741E-2</v>
      </c>
      <c r="K606" s="18">
        <f>J606*'Portfolio Details'!$D$6</f>
        <v>1.6067726330338706E-3</v>
      </c>
    </row>
    <row r="607" spans="2:11" x14ac:dyDescent="0.35">
      <c r="B607" t="s">
        <v>6</v>
      </c>
      <c r="C607" s="1">
        <v>45491</v>
      </c>
      <c r="D607">
        <v>89.78</v>
      </c>
      <c r="E607">
        <v>89.43</v>
      </c>
      <c r="F607">
        <v>89.24</v>
      </c>
      <c r="H607" s="2">
        <f t="shared" si="18"/>
        <v>-3.8984183559812591E-3</v>
      </c>
      <c r="I607" s="18">
        <f>H607*'Portfolio Details'!$D$6</f>
        <v>-1.9492091779906297E-4</v>
      </c>
      <c r="J607" s="2">
        <f t="shared" si="19"/>
        <v>3.49965349965351E-2</v>
      </c>
      <c r="K607" s="18">
        <f>J607*'Portfolio Details'!$D$6</f>
        <v>1.7498267498267551E-3</v>
      </c>
    </row>
    <row r="608" spans="2:11" x14ac:dyDescent="0.35">
      <c r="B608" t="s">
        <v>6</v>
      </c>
      <c r="C608" s="1">
        <v>45492</v>
      </c>
      <c r="D608">
        <v>89.43</v>
      </c>
      <c r="E608">
        <v>86.91</v>
      </c>
      <c r="F608">
        <v>87.35</v>
      </c>
      <c r="H608" s="2">
        <f t="shared" si="18"/>
        <v>-2.8178463602817949E-2</v>
      </c>
      <c r="I608" s="18">
        <f>H608*'Portfolio Details'!$D$6</f>
        <v>-1.4089231801408975E-3</v>
      </c>
      <c r="J608" s="2">
        <f t="shared" si="19"/>
        <v>4.0645685750783977E-2</v>
      </c>
      <c r="K608" s="18">
        <f>J608*'Portfolio Details'!$D$6</f>
        <v>2.0322842875391991E-3</v>
      </c>
    </row>
    <row r="609" spans="2:11" x14ac:dyDescent="0.35">
      <c r="B609" t="s">
        <v>6</v>
      </c>
      <c r="C609" s="1">
        <v>45495</v>
      </c>
      <c r="D609">
        <v>86.91</v>
      </c>
      <c r="E609">
        <v>86.3</v>
      </c>
      <c r="F609">
        <v>86.39</v>
      </c>
      <c r="H609" s="2">
        <f t="shared" si="18"/>
        <v>-7.0187550339431137E-3</v>
      </c>
      <c r="I609" s="18">
        <f>H609*'Portfolio Details'!$D$6</f>
        <v>-3.509377516971557E-4</v>
      </c>
      <c r="J609" s="2">
        <f t="shared" si="19"/>
        <v>3.6749362392766161E-2</v>
      </c>
      <c r="K609" s="18">
        <f>J609*'Portfolio Details'!$D$6</f>
        <v>1.837468119638308E-3</v>
      </c>
    </row>
    <row r="610" spans="2:11" x14ac:dyDescent="0.35">
      <c r="B610" t="s">
        <v>6</v>
      </c>
      <c r="C610" s="1">
        <v>45496</v>
      </c>
      <c r="D610">
        <v>86.3</v>
      </c>
      <c r="E610">
        <v>83.51</v>
      </c>
      <c r="F610">
        <v>84.14</v>
      </c>
      <c r="H610" s="2">
        <f t="shared" si="18"/>
        <v>-3.2329084588644141E-2</v>
      </c>
      <c r="I610" s="18">
        <f>H610*'Portfolio Details'!$D$6</f>
        <v>-1.6164542294322072E-3</v>
      </c>
      <c r="J610" s="2">
        <f t="shared" si="19"/>
        <v>-1.1504832029463063E-4</v>
      </c>
      <c r="K610" s="18">
        <f>J610*'Portfolio Details'!$D$6</f>
        <v>-5.7524160147315324E-6</v>
      </c>
    </row>
    <row r="611" spans="2:11" x14ac:dyDescent="0.35">
      <c r="B611" t="s">
        <v>6</v>
      </c>
      <c r="C611" s="1">
        <v>45497</v>
      </c>
      <c r="D611">
        <v>83.51</v>
      </c>
      <c r="E611">
        <v>82.91</v>
      </c>
      <c r="F611">
        <v>83.07</v>
      </c>
      <c r="H611" s="2">
        <f t="shared" si="18"/>
        <v>-7.1847682912227206E-3</v>
      </c>
      <c r="I611" s="18">
        <f>H611*'Portfolio Details'!$D$6</f>
        <v>-3.5923841456113608E-4</v>
      </c>
      <c r="J611" s="2">
        <f t="shared" si="19"/>
        <v>-1.7966101694915304E-2</v>
      </c>
      <c r="K611" s="18">
        <f>J611*'Portfolio Details'!$D$6</f>
        <v>-8.9830508474576527E-4</v>
      </c>
    </row>
    <row r="612" spans="2:11" x14ac:dyDescent="0.35">
      <c r="B612" t="s">
        <v>6</v>
      </c>
      <c r="C612" s="1">
        <v>45498</v>
      </c>
      <c r="D612">
        <v>82.91</v>
      </c>
      <c r="E612">
        <v>79.87</v>
      </c>
      <c r="F612">
        <v>79.989999999999995</v>
      </c>
      <c r="H612" s="2">
        <f t="shared" si="18"/>
        <v>-3.6666264624291345E-2</v>
      </c>
      <c r="I612" s="18">
        <f>H612*'Portfolio Details'!$D$6</f>
        <v>-1.8333132312145673E-3</v>
      </c>
      <c r="J612" s="2">
        <f t="shared" si="19"/>
        <v>-2.0180383314543526E-2</v>
      </c>
      <c r="K612" s="18">
        <f>J612*'Portfolio Details'!$D$6</f>
        <v>-1.0090191657271764E-3</v>
      </c>
    </row>
    <row r="613" spans="2:11" x14ac:dyDescent="0.35">
      <c r="B613" t="s">
        <v>6</v>
      </c>
      <c r="C613" s="1">
        <v>45499</v>
      </c>
      <c r="D613">
        <v>79.87</v>
      </c>
      <c r="E613">
        <v>79.8</v>
      </c>
      <c r="F613">
        <v>79.760000000000005</v>
      </c>
      <c r="H613" s="2">
        <f t="shared" si="18"/>
        <v>-8.7642418930766741E-4</v>
      </c>
      <c r="I613" s="18">
        <f>H613*'Portfolio Details'!$D$6</f>
        <v>-4.3821209465383372E-5</v>
      </c>
      <c r="J613" s="2">
        <f t="shared" si="19"/>
        <v>-4.6901942752040404E-2</v>
      </c>
      <c r="K613" s="18">
        <f>J613*'Portfolio Details'!$D$6</f>
        <v>-2.3450971376020205E-3</v>
      </c>
    </row>
    <row r="614" spans="2:11" x14ac:dyDescent="0.35">
      <c r="B614" t="s">
        <v>6</v>
      </c>
      <c r="C614" s="1">
        <v>45502</v>
      </c>
      <c r="D614">
        <v>79.8</v>
      </c>
      <c r="E614">
        <v>80.36</v>
      </c>
      <c r="F614">
        <v>80.45</v>
      </c>
      <c r="H614" s="2">
        <f t="shared" si="18"/>
        <v>7.0175438596491446E-3</v>
      </c>
      <c r="I614" s="18">
        <f>H614*'Portfolio Details'!$D$6</f>
        <v>3.5087719298245725E-4</v>
      </c>
      <c r="J614" s="2">
        <f t="shared" si="19"/>
        <v>-7.9944706831010182E-2</v>
      </c>
      <c r="K614" s="18">
        <f>J614*'Portfolio Details'!$D$6</f>
        <v>-3.9972353415505093E-3</v>
      </c>
    </row>
    <row r="615" spans="2:11" x14ac:dyDescent="0.35">
      <c r="B615" t="s">
        <v>6</v>
      </c>
      <c r="C615" s="1">
        <v>45503</v>
      </c>
      <c r="D615">
        <v>80.36</v>
      </c>
      <c r="E615">
        <v>80</v>
      </c>
      <c r="F615">
        <v>79.959999999999994</v>
      </c>
      <c r="H615" s="2">
        <f t="shared" si="18"/>
        <v>-4.4798407167745413E-3</v>
      </c>
      <c r="I615" s="18">
        <f>H615*'Portfolio Details'!$D$6</f>
        <v>-2.2399203583872707E-4</v>
      </c>
      <c r="J615" s="2">
        <f t="shared" si="19"/>
        <v>-6.4149173214495092E-2</v>
      </c>
      <c r="K615" s="18">
        <f>J615*'Portfolio Details'!$D$6</f>
        <v>-3.2074586607247547E-3</v>
      </c>
    </row>
    <row r="616" spans="2:11" x14ac:dyDescent="0.35">
      <c r="B616" t="s">
        <v>6</v>
      </c>
      <c r="C616" s="1">
        <v>45504</v>
      </c>
      <c r="D616">
        <v>80</v>
      </c>
      <c r="E616">
        <v>81.84</v>
      </c>
      <c r="F616">
        <v>81.64</v>
      </c>
      <c r="H616" s="2">
        <f t="shared" si="18"/>
        <v>2.3000000000000131E-2</v>
      </c>
      <c r="I616" s="18">
        <f>H616*'Portfolio Details'!$D$6</f>
        <v>1.1500000000000067E-3</v>
      </c>
      <c r="J616" s="2">
        <f t="shared" si="19"/>
        <v>-6.183870209264053E-2</v>
      </c>
      <c r="K616" s="18">
        <f>J616*'Portfolio Details'!$D$6</f>
        <v>-3.0919351046320266E-3</v>
      </c>
    </row>
    <row r="617" spans="2:11" x14ac:dyDescent="0.35">
      <c r="B617" t="s">
        <v>6</v>
      </c>
      <c r="C617" s="1">
        <v>45505</v>
      </c>
      <c r="D617">
        <v>81.84</v>
      </c>
      <c r="E617">
        <v>82.34</v>
      </c>
      <c r="F617">
        <v>82.41</v>
      </c>
      <c r="H617" s="2">
        <f t="shared" si="18"/>
        <v>6.1094819159335234E-3</v>
      </c>
      <c r="I617" s="18">
        <f>H617*'Portfolio Details'!$D$6</f>
        <v>3.0547409579667617E-4</v>
      </c>
      <c r="J617" s="2">
        <f t="shared" si="19"/>
        <v>-7.1012805587893024E-2</v>
      </c>
      <c r="K617" s="18">
        <f>J617*'Portfolio Details'!$D$6</f>
        <v>-3.5506402793946514E-3</v>
      </c>
    </row>
    <row r="618" spans="2:11" x14ac:dyDescent="0.35">
      <c r="B618" t="s">
        <v>6</v>
      </c>
      <c r="C618" s="1">
        <v>45506</v>
      </c>
      <c r="D618">
        <v>82.34</v>
      </c>
      <c r="E618">
        <v>82.04</v>
      </c>
      <c r="F618">
        <v>82.06</v>
      </c>
      <c r="H618" s="2">
        <f t="shared" si="18"/>
        <v>-3.6434296818070866E-3</v>
      </c>
      <c r="I618" s="18">
        <f>H618*'Portfolio Details'!$D$6</f>
        <v>-1.8217148409035435E-4</v>
      </c>
      <c r="J618" s="2">
        <f t="shared" si="19"/>
        <v>-3.7859312923580246E-2</v>
      </c>
      <c r="K618" s="18">
        <f>J618*'Portfolio Details'!$D$6</f>
        <v>-1.8929656461790124E-3</v>
      </c>
    </row>
    <row r="619" spans="2:11" x14ac:dyDescent="0.35">
      <c r="B619" t="s">
        <v>6</v>
      </c>
      <c r="C619" s="1">
        <v>45509</v>
      </c>
      <c r="D619">
        <v>82.04</v>
      </c>
      <c r="E619">
        <v>78.94</v>
      </c>
      <c r="F619">
        <v>80.040000000000006</v>
      </c>
      <c r="H619" s="2">
        <f t="shared" si="18"/>
        <v>-3.778644563627509E-2</v>
      </c>
      <c r="I619" s="18">
        <f>H619*'Portfolio Details'!$D$6</f>
        <v>-1.8893222818137545E-3</v>
      </c>
      <c r="J619" s="2">
        <f t="shared" si="19"/>
        <v>-4.5491564863292533E-2</v>
      </c>
      <c r="K619" s="18">
        <f>J619*'Portfolio Details'!$D$6</f>
        <v>-2.2745782431646266E-3</v>
      </c>
    </row>
    <row r="620" spans="2:11" x14ac:dyDescent="0.35">
      <c r="B620" t="s">
        <v>6</v>
      </c>
      <c r="C620" s="1">
        <v>45510</v>
      </c>
      <c r="D620">
        <v>78.94</v>
      </c>
      <c r="E620">
        <v>77.290000000000006</v>
      </c>
      <c r="F620">
        <v>77.599999999999994</v>
      </c>
      <c r="H620" s="2">
        <f t="shared" si="18"/>
        <v>-2.0901950848745798E-2</v>
      </c>
      <c r="I620" s="18">
        <f>H620*'Portfolio Details'!$D$6</f>
        <v>-1.04509754243729E-3</v>
      </c>
      <c r="J620" s="2">
        <f t="shared" si="19"/>
        <v>-6.1756633119853466E-2</v>
      </c>
      <c r="K620" s="18">
        <f>J620*'Portfolio Details'!$D$6</f>
        <v>-3.0878316559926735E-3</v>
      </c>
    </row>
    <row r="621" spans="2:11" x14ac:dyDescent="0.35">
      <c r="B621" t="s">
        <v>6</v>
      </c>
      <c r="C621" s="1">
        <v>45511</v>
      </c>
      <c r="D621">
        <v>77.290000000000006</v>
      </c>
      <c r="E621">
        <v>78.569999999999993</v>
      </c>
      <c r="F621">
        <v>78.28</v>
      </c>
      <c r="H621" s="2">
        <f t="shared" si="18"/>
        <v>1.6561004010867908E-2</v>
      </c>
      <c r="I621" s="18">
        <f>H621*'Portfolio Details'!$D$6</f>
        <v>8.2805020054339546E-4</v>
      </c>
      <c r="J621" s="2">
        <f t="shared" si="19"/>
        <v>-6.6560473318921343E-2</v>
      </c>
      <c r="K621" s="18">
        <f>J621*'Portfolio Details'!$D$6</f>
        <v>-3.3280236659460672E-3</v>
      </c>
    </row>
    <row r="622" spans="2:11" x14ac:dyDescent="0.35">
      <c r="B622" t="s">
        <v>6</v>
      </c>
      <c r="C622" s="1">
        <v>45512</v>
      </c>
      <c r="D622">
        <v>78.569999999999993</v>
      </c>
      <c r="E622">
        <v>77.349999999999994</v>
      </c>
      <c r="F622">
        <v>77.56</v>
      </c>
      <c r="H622" s="2">
        <f t="shared" si="18"/>
        <v>-1.5527555046455421E-2</v>
      </c>
      <c r="I622" s="18">
        <f>H622*'Portfolio Details'!$D$6</f>
        <v>-7.7637775232277111E-4</v>
      </c>
      <c r="J622" s="2">
        <f t="shared" si="19"/>
        <v>-0.10983310780333799</v>
      </c>
      <c r="K622" s="18">
        <f>J622*'Portfolio Details'!$D$6</f>
        <v>-5.4916553901669003E-3</v>
      </c>
    </row>
    <row r="623" spans="2:11" x14ac:dyDescent="0.35">
      <c r="B623" t="s">
        <v>6</v>
      </c>
      <c r="C623" s="1">
        <v>45513</v>
      </c>
      <c r="D623">
        <v>77.349999999999994</v>
      </c>
      <c r="E623">
        <v>78.7</v>
      </c>
      <c r="F623">
        <v>78.7</v>
      </c>
      <c r="H623" s="2">
        <f t="shared" si="18"/>
        <v>1.7453135100194084E-2</v>
      </c>
      <c r="I623" s="18">
        <f>H623*'Portfolio Details'!$D$6</f>
        <v>8.7265675500970425E-4</v>
      </c>
      <c r="J623" s="2">
        <f t="shared" si="19"/>
        <v>-0.13517441860465118</v>
      </c>
      <c r="K623" s="18">
        <f>J623*'Portfolio Details'!$D$6</f>
        <v>-6.7587209302325596E-3</v>
      </c>
    </row>
    <row r="624" spans="2:11" x14ac:dyDescent="0.35">
      <c r="B624" t="s">
        <v>6</v>
      </c>
      <c r="C624" s="1">
        <v>45516</v>
      </c>
      <c r="D624">
        <v>78.7</v>
      </c>
      <c r="E624">
        <v>79.84</v>
      </c>
      <c r="F624">
        <v>79.069999999999993</v>
      </c>
      <c r="H624" s="2">
        <f t="shared" si="18"/>
        <v>1.4485387547649387E-2</v>
      </c>
      <c r="I624" s="18">
        <f>H624*'Portfolio Details'!$D$6</f>
        <v>7.2426937738246939E-4</v>
      </c>
      <c r="J624" s="2">
        <f t="shared" si="19"/>
        <v>-0.1241931894057422</v>
      </c>
      <c r="K624" s="18">
        <f>J624*'Portfolio Details'!$D$6</f>
        <v>-6.2096594702871107E-3</v>
      </c>
    </row>
    <row r="625" spans="2:11" x14ac:dyDescent="0.35">
      <c r="B625" t="s">
        <v>6</v>
      </c>
      <c r="C625" s="1">
        <v>45517</v>
      </c>
      <c r="D625">
        <v>79.84</v>
      </c>
      <c r="E625">
        <v>79.31</v>
      </c>
      <c r="F625">
        <v>79.36</v>
      </c>
      <c r="H625" s="2">
        <f t="shared" si="18"/>
        <v>-6.638276553106226E-3</v>
      </c>
      <c r="I625" s="18">
        <f>H625*'Portfolio Details'!$D$6</f>
        <v>-3.3191382765531134E-4</v>
      </c>
      <c r="J625" s="2">
        <f t="shared" si="19"/>
        <v>-0.12263099219620954</v>
      </c>
      <c r="K625" s="18">
        <f>J625*'Portfolio Details'!$D$6</f>
        <v>-6.1315496098104773E-3</v>
      </c>
    </row>
    <row r="626" spans="2:11" x14ac:dyDescent="0.35">
      <c r="B626" t="s">
        <v>6</v>
      </c>
      <c r="C626" s="1">
        <v>45518</v>
      </c>
      <c r="D626">
        <v>79.31</v>
      </c>
      <c r="E626">
        <v>79.62</v>
      </c>
      <c r="F626">
        <v>79.33</v>
      </c>
      <c r="H626" s="2">
        <f t="shared" si="18"/>
        <v>3.908712646576662E-3</v>
      </c>
      <c r="I626" s="18">
        <f>H626*'Portfolio Details'!$D$6</f>
        <v>1.9543563232883311E-4</v>
      </c>
      <c r="J626" s="2">
        <f t="shared" si="19"/>
        <v>-0.12584693990891926</v>
      </c>
      <c r="K626" s="18">
        <f>J626*'Portfolio Details'!$D$6</f>
        <v>-6.2923469954459634E-3</v>
      </c>
    </row>
    <row r="627" spans="2:11" x14ac:dyDescent="0.35">
      <c r="B627" t="s">
        <v>6</v>
      </c>
      <c r="C627" s="1">
        <v>45520</v>
      </c>
      <c r="D627">
        <v>79.62</v>
      </c>
      <c r="E627">
        <v>80.010000000000005</v>
      </c>
      <c r="F627">
        <v>79.930000000000007</v>
      </c>
      <c r="H627" s="2">
        <f t="shared" si="18"/>
        <v>4.8982667671439994E-3</v>
      </c>
      <c r="I627" s="18">
        <f>H627*'Portfolio Details'!$D$6</f>
        <v>2.4491333835719998E-4</v>
      </c>
      <c r="J627" s="2">
        <f t="shared" si="19"/>
        <v>-0.10902801026671127</v>
      </c>
      <c r="K627" s="18">
        <f>J627*'Portfolio Details'!$D$6</f>
        <v>-5.4514005133355636E-3</v>
      </c>
    </row>
    <row r="628" spans="2:11" x14ac:dyDescent="0.35">
      <c r="B628" t="s">
        <v>6</v>
      </c>
      <c r="C628" s="1">
        <v>45523</v>
      </c>
      <c r="D628">
        <v>80.010000000000005</v>
      </c>
      <c r="E628">
        <v>82</v>
      </c>
      <c r="F628">
        <v>81.88</v>
      </c>
      <c r="H628" s="2">
        <f t="shared" si="18"/>
        <v>2.4871891013623193E-2</v>
      </c>
      <c r="I628" s="18">
        <f>H628*'Portfolio Details'!$D$6</f>
        <v>1.2435945506811597E-3</v>
      </c>
      <c r="J628" s="2">
        <f t="shared" si="19"/>
        <v>-0.10939597315436245</v>
      </c>
      <c r="K628" s="18">
        <f>J628*'Portfolio Details'!$D$6</f>
        <v>-5.4697986577181227E-3</v>
      </c>
    </row>
    <row r="629" spans="2:11" x14ac:dyDescent="0.35">
      <c r="B629" t="s">
        <v>6</v>
      </c>
      <c r="C629" s="1">
        <v>45524</v>
      </c>
      <c r="D629">
        <v>82</v>
      </c>
      <c r="E629">
        <v>83.37</v>
      </c>
      <c r="F629">
        <v>82.84</v>
      </c>
      <c r="H629" s="2">
        <f t="shared" si="18"/>
        <v>1.6707317073170858E-2</v>
      </c>
      <c r="I629" s="18">
        <f>H629*'Portfolio Details'!$D$6</f>
        <v>8.3536585365854297E-4</v>
      </c>
      <c r="J629" s="2">
        <f t="shared" si="19"/>
        <v>-0.1088215638226776</v>
      </c>
      <c r="K629" s="18">
        <f>J629*'Portfolio Details'!$D$6</f>
        <v>-5.4410781911338807E-3</v>
      </c>
    </row>
    <row r="630" spans="2:11" x14ac:dyDescent="0.35">
      <c r="B630" t="s">
        <v>6</v>
      </c>
      <c r="C630" s="1">
        <v>45525</v>
      </c>
      <c r="D630">
        <v>83.37</v>
      </c>
      <c r="E630">
        <v>82.95</v>
      </c>
      <c r="F630">
        <v>82.94</v>
      </c>
      <c r="H630" s="2">
        <f t="shared" si="18"/>
        <v>-5.0377833753149082E-3</v>
      </c>
      <c r="I630" s="18">
        <f>H630*'Portfolio Details'!$D$6</f>
        <v>-2.518891687657454E-4</v>
      </c>
      <c r="J630" s="2">
        <f t="shared" si="19"/>
        <v>-0.10533378061053333</v>
      </c>
      <c r="K630" s="18">
        <f>J630*'Portfolio Details'!$D$6</f>
        <v>-5.2666890305266669E-3</v>
      </c>
    </row>
    <row r="631" spans="2:11" x14ac:dyDescent="0.35">
      <c r="B631" t="s">
        <v>6</v>
      </c>
      <c r="C631" s="1">
        <v>45526</v>
      </c>
      <c r="D631">
        <v>82.95</v>
      </c>
      <c r="E631">
        <v>82.9</v>
      </c>
      <c r="F631">
        <v>82.73</v>
      </c>
      <c r="H631" s="2">
        <f t="shared" si="18"/>
        <v>-6.0277275467146563E-4</v>
      </c>
      <c r="I631" s="18">
        <f>H631*'Portfolio Details'!$D$6</f>
        <v>-3.0138637733573281E-5</v>
      </c>
      <c r="J631" s="2">
        <f t="shared" si="19"/>
        <v>-5.6495224945345757E-2</v>
      </c>
      <c r="K631" s="18">
        <f>J631*'Portfolio Details'!$D$6</f>
        <v>-2.8247612472672881E-3</v>
      </c>
    </row>
    <row r="632" spans="2:11" x14ac:dyDescent="0.35">
      <c r="B632" t="s">
        <v>6</v>
      </c>
      <c r="C632" s="1">
        <v>45527</v>
      </c>
      <c r="D632">
        <v>82.9</v>
      </c>
      <c r="E632">
        <v>82.48</v>
      </c>
      <c r="F632">
        <v>82.22</v>
      </c>
      <c r="H632" s="2">
        <f t="shared" si="18"/>
        <v>-5.06634499396863E-3</v>
      </c>
      <c r="I632" s="18">
        <f>H632*'Portfolio Details'!$D$6</f>
        <v>-2.533172496984315E-4</v>
      </c>
      <c r="J632" s="2">
        <f t="shared" si="19"/>
        <v>-3.9397450753186458E-2</v>
      </c>
      <c r="K632" s="18">
        <f>J632*'Portfolio Details'!$D$6</f>
        <v>-1.969872537659323E-3</v>
      </c>
    </row>
    <row r="633" spans="2:11" x14ac:dyDescent="0.35">
      <c r="B633" t="s">
        <v>6</v>
      </c>
      <c r="C633" s="1">
        <v>45530</v>
      </c>
      <c r="D633">
        <v>82.48</v>
      </c>
      <c r="E633">
        <v>84.13</v>
      </c>
      <c r="F633">
        <v>83.61</v>
      </c>
      <c r="H633" s="2">
        <f t="shared" si="18"/>
        <v>2.0004849660523627E-2</v>
      </c>
      <c r="I633" s="18">
        <f>H633*'Portfolio Details'!$D$6</f>
        <v>1.0002424830261815E-3</v>
      </c>
      <c r="J633" s="2">
        <f t="shared" si="19"/>
        <v>-1.2333852233265441E-2</v>
      </c>
      <c r="K633" s="18">
        <f>J633*'Portfolio Details'!$D$6</f>
        <v>-6.1669261166327207E-4</v>
      </c>
    </row>
    <row r="634" spans="2:11" x14ac:dyDescent="0.35">
      <c r="B634" t="s">
        <v>6</v>
      </c>
      <c r="C634" s="1">
        <v>45531</v>
      </c>
      <c r="D634">
        <v>84.13</v>
      </c>
      <c r="E634">
        <v>83.99</v>
      </c>
      <c r="F634">
        <v>84.01</v>
      </c>
      <c r="H634" s="2">
        <f t="shared" si="18"/>
        <v>-1.664091287293501E-3</v>
      </c>
      <c r="I634" s="18">
        <f>H634*'Portfolio Details'!$D$6</f>
        <v>-8.3204564364675054E-5</v>
      </c>
      <c r="J634" s="2">
        <f t="shared" si="19"/>
        <v>-5.1863466409358683E-3</v>
      </c>
      <c r="K634" s="18">
        <f>J634*'Portfolio Details'!$D$6</f>
        <v>-2.5931733204679345E-4</v>
      </c>
    </row>
    <row r="635" spans="2:11" x14ac:dyDescent="0.35">
      <c r="B635" t="s">
        <v>6</v>
      </c>
      <c r="C635" s="1">
        <v>45532</v>
      </c>
      <c r="D635">
        <v>83.99</v>
      </c>
      <c r="E635">
        <v>83.29</v>
      </c>
      <c r="F635">
        <v>83.13</v>
      </c>
      <c r="H635" s="2">
        <f t="shared" si="18"/>
        <v>-8.3343255149420647E-3</v>
      </c>
      <c r="I635" s="18">
        <f>H635*'Portfolio Details'!$D$6</f>
        <v>-4.1671627574710324E-4</v>
      </c>
      <c r="J635" s="2">
        <f t="shared" si="19"/>
        <v>3.2678101915612823E-2</v>
      </c>
      <c r="K635" s="18">
        <f>J635*'Portfolio Details'!$D$6</f>
        <v>1.6339050957806412E-3</v>
      </c>
    </row>
    <row r="636" spans="2:11" x14ac:dyDescent="0.35">
      <c r="B636" t="s">
        <v>6</v>
      </c>
      <c r="C636" s="1">
        <v>45533</v>
      </c>
      <c r="D636">
        <v>83.29</v>
      </c>
      <c r="E636">
        <v>83.28</v>
      </c>
      <c r="F636">
        <v>83.13</v>
      </c>
      <c r="H636" s="2">
        <f t="shared" si="18"/>
        <v>-1.200624324649846E-4</v>
      </c>
      <c r="I636" s="18">
        <f>H636*'Portfolio Details'!$D$6</f>
        <v>-6.0031216232492305E-6</v>
      </c>
      <c r="J636" s="2">
        <f t="shared" si="19"/>
        <v>5.4260651629072676E-2</v>
      </c>
      <c r="K636" s="18">
        <f>J636*'Portfolio Details'!$D$6</f>
        <v>2.7130325814536341E-3</v>
      </c>
    </row>
    <row r="637" spans="2:11" x14ac:dyDescent="0.35">
      <c r="B637" t="s">
        <v>6</v>
      </c>
      <c r="C637" s="1">
        <v>45534</v>
      </c>
      <c r="D637">
        <v>83.28</v>
      </c>
      <c r="E637">
        <v>83.07</v>
      </c>
      <c r="F637">
        <v>82.96</v>
      </c>
      <c r="H637" s="2">
        <f t="shared" si="18"/>
        <v>-2.5216138328530979E-3</v>
      </c>
      <c r="I637" s="18">
        <f>H637*'Portfolio Details'!$D$6</f>
        <v>-1.2608069164265489E-4</v>
      </c>
      <c r="J637" s="2">
        <f t="shared" si="19"/>
        <v>3.6336485813837749E-2</v>
      </c>
      <c r="K637" s="18">
        <f>J637*'Portfolio Details'!$D$6</f>
        <v>1.8168242906918875E-3</v>
      </c>
    </row>
    <row r="638" spans="2:11" x14ac:dyDescent="0.35">
      <c r="B638" t="s">
        <v>6</v>
      </c>
      <c r="C638" s="1">
        <v>45537</v>
      </c>
      <c r="D638">
        <v>83.07</v>
      </c>
      <c r="E638">
        <v>80.89</v>
      </c>
      <c r="F638">
        <v>80.61</v>
      </c>
      <c r="H638" s="2">
        <f t="shared" si="18"/>
        <v>-2.6242927651378256E-2</v>
      </c>
      <c r="I638" s="18">
        <f>H638*'Portfolio Details'!$D$6</f>
        <v>-1.3121463825689129E-3</v>
      </c>
      <c r="J638" s="2">
        <f t="shared" si="19"/>
        <v>3.8374999999999826E-2</v>
      </c>
      <c r="K638" s="18">
        <f>J638*'Portfolio Details'!$D$6</f>
        <v>1.9187499999999914E-3</v>
      </c>
    </row>
    <row r="639" spans="2:11" x14ac:dyDescent="0.35">
      <c r="B639" t="s">
        <v>6</v>
      </c>
      <c r="C639" s="1">
        <v>45538</v>
      </c>
      <c r="D639">
        <v>80.89</v>
      </c>
      <c r="E639">
        <v>80.52</v>
      </c>
      <c r="F639">
        <v>80.61</v>
      </c>
      <c r="H639" s="2">
        <f t="shared" si="18"/>
        <v>-4.5741129929534052E-3</v>
      </c>
      <c r="I639" s="18">
        <f>H639*'Portfolio Details'!$D$6</f>
        <v>-2.2870564964767027E-4</v>
      </c>
      <c r="J639" s="2">
        <f t="shared" si="19"/>
        <v>1.5029325513196357E-2</v>
      </c>
      <c r="K639" s="18">
        <f>J639*'Portfolio Details'!$D$6</f>
        <v>7.5146627565981789E-4</v>
      </c>
    </row>
    <row r="640" spans="2:11" x14ac:dyDescent="0.35">
      <c r="B640" t="s">
        <v>6</v>
      </c>
      <c r="C640" s="1">
        <v>45539</v>
      </c>
      <c r="D640">
        <v>80.52</v>
      </c>
      <c r="E640">
        <v>79.39</v>
      </c>
      <c r="F640">
        <v>79.45</v>
      </c>
      <c r="H640" s="2">
        <f t="shared" si="18"/>
        <v>-1.403378042722303E-2</v>
      </c>
      <c r="I640" s="18">
        <f>H640*'Portfolio Details'!$D$6</f>
        <v>-7.0168902136115159E-4</v>
      </c>
      <c r="J640" s="2">
        <f t="shared" si="19"/>
        <v>8.8656788923973107E-3</v>
      </c>
      <c r="K640" s="18">
        <f>J640*'Portfolio Details'!$D$6</f>
        <v>4.4328394461986555E-4</v>
      </c>
    </row>
    <row r="641" spans="2:11" x14ac:dyDescent="0.35">
      <c r="B641" t="s">
        <v>6</v>
      </c>
      <c r="C641" s="1">
        <v>45540</v>
      </c>
      <c r="D641">
        <v>79.39</v>
      </c>
      <c r="E641">
        <v>81.08</v>
      </c>
      <c r="F641">
        <v>80.540000000000006</v>
      </c>
      <c r="H641" s="2">
        <f t="shared" si="18"/>
        <v>2.1287315782844152E-2</v>
      </c>
      <c r="I641" s="18">
        <f>H641*'Portfolio Details'!$D$6</f>
        <v>1.0643657891422076E-3</v>
      </c>
      <c r="J641" s="2">
        <f t="shared" si="19"/>
        <v>-1.4017552413456924E-2</v>
      </c>
      <c r="K641" s="18">
        <f>J641*'Portfolio Details'!$D$6</f>
        <v>-7.0087762067284627E-4</v>
      </c>
    </row>
    <row r="642" spans="2:11" x14ac:dyDescent="0.35">
      <c r="B642" t="s">
        <v>6</v>
      </c>
      <c r="C642" s="1">
        <v>45541</v>
      </c>
      <c r="D642">
        <v>81.08</v>
      </c>
      <c r="E642">
        <v>81.319999999999993</v>
      </c>
      <c r="F642">
        <v>81.319999999999993</v>
      </c>
      <c r="H642" s="2">
        <f t="shared" si="18"/>
        <v>2.9600394671929209E-3</v>
      </c>
      <c r="I642" s="18">
        <f>H642*'Portfolio Details'!$D$6</f>
        <v>1.4800197335964607E-4</v>
      </c>
      <c r="J642" s="2">
        <f t="shared" si="19"/>
        <v>2.710919685837343E-2</v>
      </c>
      <c r="K642" s="18">
        <f>J642*'Portfolio Details'!$D$6</f>
        <v>1.3554598429186715E-3</v>
      </c>
    </row>
    <row r="643" spans="2:11" x14ac:dyDescent="0.35">
      <c r="B643" t="s">
        <v>6</v>
      </c>
      <c r="C643" s="1">
        <v>45544</v>
      </c>
      <c r="D643">
        <v>81.319999999999993</v>
      </c>
      <c r="E643">
        <v>79.77</v>
      </c>
      <c r="F643">
        <v>79.459999999999994</v>
      </c>
      <c r="H643" s="2">
        <f t="shared" ref="H643:H706" si="20">E643/D643-1</f>
        <v>-1.9060501721593681E-2</v>
      </c>
      <c r="I643" s="18">
        <f>H643*'Portfolio Details'!$D$6</f>
        <v>-9.530250860796841E-4</v>
      </c>
      <c r="J643" s="2">
        <f t="shared" si="19"/>
        <v>5.2141286065467529E-2</v>
      </c>
      <c r="K643" s="18">
        <f>J643*'Portfolio Details'!$D$6</f>
        <v>2.6070643032733765E-3</v>
      </c>
    </row>
    <row r="644" spans="2:11" x14ac:dyDescent="0.35">
      <c r="B644" t="s">
        <v>6</v>
      </c>
      <c r="C644" s="1">
        <v>45545</v>
      </c>
      <c r="D644">
        <v>79.77</v>
      </c>
      <c r="E644">
        <v>80.34</v>
      </c>
      <c r="F644">
        <v>80.290000000000006</v>
      </c>
      <c r="H644" s="2">
        <f t="shared" si="20"/>
        <v>7.1455434373826066E-3</v>
      </c>
      <c r="I644" s="18">
        <f>H644*'Portfolio Details'!$D$6</f>
        <v>3.5727717186913034E-4</v>
      </c>
      <c r="J644" s="2">
        <f t="shared" si="19"/>
        <v>3.5000636375206895E-2</v>
      </c>
      <c r="K644" s="18">
        <f>J644*'Portfolio Details'!$D$6</f>
        <v>1.7500318187603449E-3</v>
      </c>
    </row>
    <row r="645" spans="2:11" x14ac:dyDescent="0.35">
      <c r="B645" t="s">
        <v>6</v>
      </c>
      <c r="C645" s="1">
        <v>45546</v>
      </c>
      <c r="D645">
        <v>80.34</v>
      </c>
      <c r="E645">
        <v>81.290000000000006</v>
      </c>
      <c r="F645">
        <v>81.03</v>
      </c>
      <c r="H645" s="2">
        <f t="shared" si="20"/>
        <v>1.1824744834453504E-2</v>
      </c>
      <c r="I645" s="18">
        <f>H645*'Portfolio Details'!$D$6</f>
        <v>5.9123724172267529E-4</v>
      </c>
      <c r="J645" s="2">
        <f t="shared" si="19"/>
        <v>5.1325145442792541E-2</v>
      </c>
      <c r="K645" s="18">
        <f>J645*'Portfolio Details'!$D$6</f>
        <v>2.5662572721396274E-3</v>
      </c>
    </row>
    <row r="646" spans="2:11" x14ac:dyDescent="0.35">
      <c r="B646" t="s">
        <v>6</v>
      </c>
      <c r="C646" s="1">
        <v>45547</v>
      </c>
      <c r="D646">
        <v>81.290000000000006</v>
      </c>
      <c r="E646">
        <v>81.23</v>
      </c>
      <c r="F646">
        <v>81.260000000000005</v>
      </c>
      <c r="H646" s="2">
        <f t="shared" si="20"/>
        <v>-7.3809816705627806E-4</v>
      </c>
      <c r="I646" s="18">
        <f>H646*'Portfolio Details'!$D$6</f>
        <v>-3.6904908352813903E-5</v>
      </c>
      <c r="J646" s="2">
        <f t="shared" si="19"/>
        <v>1.3595933926302317E-2</v>
      </c>
      <c r="K646" s="18">
        <f>J646*'Portfolio Details'!$D$6</f>
        <v>6.797966963151159E-4</v>
      </c>
    </row>
    <row r="647" spans="2:11" x14ac:dyDescent="0.35">
      <c r="B647" t="s">
        <v>6</v>
      </c>
      <c r="C647" s="1">
        <v>45548</v>
      </c>
      <c r="D647">
        <v>81.23</v>
      </c>
      <c r="E647">
        <v>84.12</v>
      </c>
      <c r="F647">
        <v>83.79</v>
      </c>
      <c r="H647" s="2">
        <f t="shared" si="20"/>
        <v>3.5577988427920815E-2</v>
      </c>
      <c r="I647" s="18">
        <f>H647*'Portfolio Details'!$D$6</f>
        <v>1.7788994213960409E-3</v>
      </c>
      <c r="J647" s="2">
        <f t="shared" si="19"/>
        <v>1.7409819639278457E-2</v>
      </c>
      <c r="K647" s="18">
        <f>J647*'Portfolio Details'!$D$6</f>
        <v>8.7049098196392285E-4</v>
      </c>
    </row>
    <row r="648" spans="2:11" x14ac:dyDescent="0.35">
      <c r="B648" t="s">
        <v>6</v>
      </c>
      <c r="C648" s="1">
        <v>45551</v>
      </c>
      <c r="D648">
        <v>84.12</v>
      </c>
      <c r="E648">
        <v>86.24</v>
      </c>
      <c r="F648">
        <v>86.11</v>
      </c>
      <c r="H648" s="2">
        <f t="shared" si="20"/>
        <v>2.5202092249167807E-2</v>
      </c>
      <c r="I648" s="18">
        <f>H648*'Portfolio Details'!$D$6</f>
        <v>1.2601046124583904E-3</v>
      </c>
      <c r="J648" s="2">
        <f t="shared" si="19"/>
        <v>6.064808977430336E-2</v>
      </c>
      <c r="K648" s="18">
        <f>J648*'Portfolio Details'!$D$6</f>
        <v>3.032404488715168E-3</v>
      </c>
    </row>
    <row r="649" spans="2:11" x14ac:dyDescent="0.35">
      <c r="B649" t="s">
        <v>6</v>
      </c>
      <c r="C649" s="1">
        <v>45552</v>
      </c>
      <c r="D649">
        <v>86.24</v>
      </c>
      <c r="E649">
        <v>85.38</v>
      </c>
      <c r="F649">
        <v>85.6</v>
      </c>
      <c r="H649" s="2">
        <f t="shared" si="20"/>
        <v>-9.9721706864563942E-3</v>
      </c>
      <c r="I649" s="18">
        <f>H649*'Portfolio Details'!$D$6</f>
        <v>-4.9860853432281971E-4</v>
      </c>
      <c r="J649" s="2">
        <f t="shared" si="19"/>
        <v>5.6518462697814575E-2</v>
      </c>
      <c r="K649" s="18">
        <f>J649*'Portfolio Details'!$D$6</f>
        <v>2.8259231348907289E-3</v>
      </c>
    </row>
    <row r="650" spans="2:11" x14ac:dyDescent="0.35">
      <c r="B650" t="s">
        <v>6</v>
      </c>
      <c r="C650" s="1">
        <v>45553</v>
      </c>
      <c r="D650">
        <v>85.38</v>
      </c>
      <c r="E650">
        <v>84.96</v>
      </c>
      <c r="F650">
        <v>84.96</v>
      </c>
      <c r="H650" s="2">
        <f t="shared" si="20"/>
        <v>-4.9191848208011146E-3</v>
      </c>
      <c r="I650" s="18">
        <f>H650*'Portfolio Details'!$D$6</f>
        <v>-2.4595924104005572E-4</v>
      </c>
      <c r="J650" s="2">
        <f t="shared" si="19"/>
        <v>7.7865266841644631E-2</v>
      </c>
      <c r="K650" s="18">
        <f>J650*'Portfolio Details'!$D$6</f>
        <v>3.8932633420822316E-3</v>
      </c>
    </row>
    <row r="651" spans="2:11" x14ac:dyDescent="0.35">
      <c r="B651" t="s">
        <v>6</v>
      </c>
      <c r="C651" s="1">
        <v>45554</v>
      </c>
      <c r="D651">
        <v>84.96</v>
      </c>
      <c r="E651">
        <v>86.61</v>
      </c>
      <c r="F651">
        <v>85.95</v>
      </c>
      <c r="H651" s="2">
        <f t="shared" si="20"/>
        <v>1.9420903954802338E-2</v>
      </c>
      <c r="I651" s="18">
        <f>H651*'Portfolio Details'!$D$6</f>
        <v>9.7104519774011695E-4</v>
      </c>
      <c r="J651" s="2">
        <f t="shared" si="19"/>
        <v>5.621951219512189E-2</v>
      </c>
      <c r="K651" s="18">
        <f>J651*'Portfolio Details'!$D$6</f>
        <v>2.8109756097560949E-3</v>
      </c>
    </row>
    <row r="652" spans="2:11" x14ac:dyDescent="0.35">
      <c r="B652" t="s">
        <v>6</v>
      </c>
      <c r="C652" s="1">
        <v>45555</v>
      </c>
      <c r="D652">
        <v>86.61</v>
      </c>
      <c r="E652">
        <v>86.48</v>
      </c>
      <c r="F652">
        <v>86.37</v>
      </c>
      <c r="H652" s="2">
        <f t="shared" si="20"/>
        <v>-1.5009814109224751E-3</v>
      </c>
      <c r="I652" s="18">
        <f>H652*'Portfolio Details'!$D$6</f>
        <v>-7.5049070546123758E-5</v>
      </c>
      <c r="J652" s="2">
        <f t="shared" si="19"/>
        <v>3.73035864219744E-2</v>
      </c>
      <c r="K652" s="18">
        <f>J652*'Portfolio Details'!$D$6</f>
        <v>1.8651793210987201E-3</v>
      </c>
    </row>
    <row r="653" spans="2:11" x14ac:dyDescent="0.35">
      <c r="B653" t="s">
        <v>6</v>
      </c>
      <c r="C653" s="1">
        <v>45558</v>
      </c>
      <c r="D653">
        <v>86.48</v>
      </c>
      <c r="E653">
        <v>85.35</v>
      </c>
      <c r="F653">
        <v>85.72</v>
      </c>
      <c r="H653" s="2">
        <f t="shared" si="20"/>
        <v>-1.3066604995374709E-2</v>
      </c>
      <c r="I653" s="18">
        <f>H653*'Portfolio Details'!$D$6</f>
        <v>-6.5333024976873546E-4</v>
      </c>
      <c r="J653" s="2">
        <f t="shared" si="19"/>
        <v>4.2555756479807139E-2</v>
      </c>
      <c r="K653" s="18">
        <f>J653*'Portfolio Details'!$D$6</f>
        <v>2.1277878239903572E-3</v>
      </c>
    </row>
    <row r="654" spans="2:11" x14ac:dyDescent="0.35">
      <c r="B654" t="s">
        <v>6</v>
      </c>
      <c r="C654" s="1">
        <v>45559</v>
      </c>
      <c r="D654">
        <v>85.35</v>
      </c>
      <c r="E654">
        <v>86.13</v>
      </c>
      <c r="F654">
        <v>86.2</v>
      </c>
      <c r="H654" s="2">
        <f t="shared" si="20"/>
        <v>9.1388400702987482E-3</v>
      </c>
      <c r="I654" s="18">
        <f>H654*'Portfolio Details'!$D$6</f>
        <v>4.5694200351493742E-4</v>
      </c>
      <c r="J654" s="2">
        <f t="shared" si="19"/>
        <v>4.3184559710494508E-2</v>
      </c>
      <c r="K654" s="18">
        <f>J654*'Portfolio Details'!$D$6</f>
        <v>2.1592279855247253E-3</v>
      </c>
    </row>
    <row r="655" spans="2:11" x14ac:dyDescent="0.35">
      <c r="B655" t="s">
        <v>6</v>
      </c>
      <c r="C655" s="1">
        <v>45560</v>
      </c>
      <c r="D655">
        <v>86.13</v>
      </c>
      <c r="E655">
        <v>88.11</v>
      </c>
      <c r="F655">
        <v>88.13</v>
      </c>
      <c r="H655" s="2">
        <f t="shared" si="20"/>
        <v>2.2988505747126409E-2</v>
      </c>
      <c r="I655" s="18">
        <f>H655*'Portfolio Details'!$D$6</f>
        <v>1.1494252873563205E-3</v>
      </c>
      <c r="J655" s="2">
        <f t="shared" si="19"/>
        <v>3.4796314258001892E-2</v>
      </c>
      <c r="K655" s="18">
        <f>J655*'Portfolio Details'!$D$6</f>
        <v>1.7398157129000947E-3</v>
      </c>
    </row>
    <row r="656" spans="2:11" x14ac:dyDescent="0.35">
      <c r="B656" t="s">
        <v>6</v>
      </c>
      <c r="C656" s="1">
        <v>45561</v>
      </c>
      <c r="D656">
        <v>88.11</v>
      </c>
      <c r="E656">
        <v>88.99</v>
      </c>
      <c r="F656">
        <v>88.69</v>
      </c>
      <c r="H656" s="2">
        <f t="shared" si="20"/>
        <v>9.987515605493158E-3</v>
      </c>
      <c r="I656" s="18">
        <f>H656*'Portfolio Details'!$D$6</f>
        <v>4.9937578027465796E-4</v>
      </c>
      <c r="J656" s="2">
        <f t="shared" si="19"/>
        <v>5.7767740401759138E-2</v>
      </c>
      <c r="K656" s="18">
        <f>J656*'Portfolio Details'!$D$6</f>
        <v>2.888387020087957E-3</v>
      </c>
    </row>
    <row r="657" spans="2:11" x14ac:dyDescent="0.35">
      <c r="B657" t="s">
        <v>6</v>
      </c>
      <c r="C657" s="1">
        <v>45562</v>
      </c>
      <c r="D657">
        <v>88.99</v>
      </c>
      <c r="E657">
        <v>88.34</v>
      </c>
      <c r="F657">
        <v>88.35</v>
      </c>
      <c r="H657" s="2">
        <f t="shared" si="20"/>
        <v>-7.3041914821888598E-3</v>
      </c>
      <c r="I657" s="18">
        <f>H657*'Portfolio Details'!$D$6</f>
        <v>-3.65209574109443E-4</v>
      </c>
      <c r="J657" s="2">
        <f t="shared" si="19"/>
        <v>5.1791879985712663E-2</v>
      </c>
      <c r="K657" s="18">
        <f>J657*'Portfolio Details'!$D$6</f>
        <v>2.5895939992856333E-3</v>
      </c>
    </row>
    <row r="658" spans="2:11" x14ac:dyDescent="0.35">
      <c r="B658" t="s">
        <v>6</v>
      </c>
      <c r="C658" s="1">
        <v>45565</v>
      </c>
      <c r="D658">
        <v>88.34</v>
      </c>
      <c r="E658">
        <v>88.04</v>
      </c>
      <c r="F658">
        <v>88.09</v>
      </c>
      <c r="H658" s="2">
        <f t="shared" si="20"/>
        <v>-3.3959701154629984E-3</v>
      </c>
      <c r="I658" s="18">
        <f>H658*'Portfolio Details'!$D$6</f>
        <v>-1.6979850577314993E-4</v>
      </c>
      <c r="J658" s="2">
        <f t="shared" si="19"/>
        <v>6.0631528394765155E-2</v>
      </c>
      <c r="K658" s="18">
        <f>J658*'Portfolio Details'!$D$6</f>
        <v>3.0315764197382578E-3</v>
      </c>
    </row>
    <row r="659" spans="2:11" x14ac:dyDescent="0.35">
      <c r="B659" t="s">
        <v>6</v>
      </c>
      <c r="C659" s="1">
        <v>45566</v>
      </c>
      <c r="D659">
        <v>88.04</v>
      </c>
      <c r="E659">
        <v>87.67</v>
      </c>
      <c r="F659">
        <v>87.79</v>
      </c>
      <c r="H659" s="2">
        <f t="shared" si="20"/>
        <v>-4.2026351658337457E-3</v>
      </c>
      <c r="I659" s="18">
        <f>H659*'Portfolio Details'!$D$6</f>
        <v>-2.1013175829168729E-4</v>
      </c>
      <c r="J659" s="2">
        <f t="shared" si="19"/>
        <v>6.0758885686839514E-2</v>
      </c>
      <c r="K659" s="18">
        <f>J659*'Portfolio Details'!$D$6</f>
        <v>3.0379442843419761E-3</v>
      </c>
    </row>
    <row r="660" spans="2:11" x14ac:dyDescent="0.35">
      <c r="B660" t="s">
        <v>6</v>
      </c>
      <c r="C660" s="1">
        <v>45568</v>
      </c>
      <c r="D660">
        <v>87.67</v>
      </c>
      <c r="E660">
        <v>88.45</v>
      </c>
      <c r="F660">
        <v>88.47</v>
      </c>
      <c r="H660" s="2">
        <f t="shared" si="20"/>
        <v>8.8970001140640242E-3</v>
      </c>
      <c r="I660" s="18">
        <f>H660*'Portfolio Details'!$D$6</f>
        <v>4.4485000570320126E-4</v>
      </c>
      <c r="J660" s="2">
        <f t="shared" si="19"/>
        <v>5.9829059829060061E-2</v>
      </c>
      <c r="K660" s="18">
        <f>J660*'Portfolio Details'!$D$6</f>
        <v>2.9914529914530034E-3</v>
      </c>
    </row>
    <row r="661" spans="2:11" x14ac:dyDescent="0.35">
      <c r="B661" t="s">
        <v>6</v>
      </c>
      <c r="C661" s="1">
        <v>45569</v>
      </c>
      <c r="D661">
        <v>88.45</v>
      </c>
      <c r="E661">
        <v>89.86</v>
      </c>
      <c r="F661">
        <v>89.85</v>
      </c>
      <c r="H661" s="2">
        <f t="shared" si="20"/>
        <v>1.5941209723007388E-2</v>
      </c>
      <c r="I661" s="18">
        <f>H661*'Portfolio Details'!$D$6</f>
        <v>7.9706048615036946E-4</v>
      </c>
      <c r="J661" s="2">
        <f t="shared" si="19"/>
        <v>8.381752997898384E-2</v>
      </c>
      <c r="K661" s="18">
        <f>J661*'Portfolio Details'!$D$6</f>
        <v>4.1908764989491924E-3</v>
      </c>
    </row>
    <row r="662" spans="2:11" x14ac:dyDescent="0.35">
      <c r="B662" t="s">
        <v>6</v>
      </c>
      <c r="C662" s="1">
        <v>45572</v>
      </c>
      <c r="D662">
        <v>89.86</v>
      </c>
      <c r="E662">
        <v>89.43</v>
      </c>
      <c r="F662">
        <v>89.62</v>
      </c>
      <c r="H662" s="2">
        <f t="shared" si="20"/>
        <v>-4.7852214555975658E-3</v>
      </c>
      <c r="I662" s="18">
        <f>H662*'Portfolio Details'!$D$6</f>
        <v>-2.3926107277987831E-4</v>
      </c>
      <c r="J662" s="2">
        <f t="shared" si="19"/>
        <v>9.8484848484848619E-2</v>
      </c>
      <c r="K662" s="18">
        <f>J662*'Portfolio Details'!$D$6</f>
        <v>4.9242424242424317E-3</v>
      </c>
    </row>
    <row r="663" spans="2:11" x14ac:dyDescent="0.35">
      <c r="B663" t="s">
        <v>6</v>
      </c>
      <c r="C663" s="1">
        <v>45573</v>
      </c>
      <c r="D663">
        <v>89.43</v>
      </c>
      <c r="E663">
        <v>87.66</v>
      </c>
      <c r="F663">
        <v>87.85</v>
      </c>
      <c r="H663" s="2">
        <f t="shared" si="20"/>
        <v>-1.9792016101979337E-2</v>
      </c>
      <c r="I663" s="18">
        <f>H663*'Portfolio Details'!$D$6</f>
        <v>-9.8960080509896686E-4</v>
      </c>
      <c r="J663" s="2">
        <f t="shared" si="19"/>
        <v>0.13188058949489867</v>
      </c>
      <c r="K663" s="18">
        <f>J663*'Portfolio Details'!$D$6</f>
        <v>6.5940294747449339E-3</v>
      </c>
    </row>
    <row r="664" spans="2:11" x14ac:dyDescent="0.35">
      <c r="B664" t="s">
        <v>6</v>
      </c>
      <c r="C664" s="1">
        <v>45574</v>
      </c>
      <c r="D664">
        <v>87.66</v>
      </c>
      <c r="E664">
        <v>86.33</v>
      </c>
      <c r="F664">
        <v>86.04</v>
      </c>
      <c r="H664" s="2">
        <f t="shared" si="20"/>
        <v>-1.5172256445357024E-2</v>
      </c>
      <c r="I664" s="18">
        <f>H664*'Portfolio Details'!$D$6</f>
        <v>-7.5861282226785123E-4</v>
      </c>
      <c r="J664" s="2">
        <f t="shared" si="19"/>
        <v>0.10828811050814013</v>
      </c>
      <c r="K664" s="18">
        <f>J664*'Portfolio Details'!$D$6</f>
        <v>5.4144055254070067E-3</v>
      </c>
    </row>
    <row r="665" spans="2:11" x14ac:dyDescent="0.35">
      <c r="B665" t="s">
        <v>6</v>
      </c>
      <c r="C665" s="1">
        <v>45575</v>
      </c>
      <c r="D665">
        <v>86.33</v>
      </c>
      <c r="E665">
        <v>86.25</v>
      </c>
      <c r="F665">
        <v>86.04</v>
      </c>
      <c r="H665" s="2">
        <f t="shared" si="20"/>
        <v>-9.2667670566426441E-4</v>
      </c>
      <c r="I665" s="18">
        <f>H665*'Portfolio Details'!$D$6</f>
        <v>-4.6333835283213221E-5</v>
      </c>
      <c r="J665" s="2">
        <f t="shared" si="19"/>
        <v>0.10501721593703905</v>
      </c>
      <c r="K665" s="18">
        <f>J665*'Portfolio Details'!$D$6</f>
        <v>5.2508607968519529E-3</v>
      </c>
    </row>
    <row r="666" spans="2:11" x14ac:dyDescent="0.35">
      <c r="B666" t="s">
        <v>6</v>
      </c>
      <c r="C666" s="1">
        <v>45576</v>
      </c>
      <c r="D666">
        <v>86.25</v>
      </c>
      <c r="E666">
        <v>87.71</v>
      </c>
      <c r="F666">
        <v>87.79</v>
      </c>
      <c r="H666" s="2">
        <f t="shared" si="20"/>
        <v>1.6927536231883922E-2</v>
      </c>
      <c r="I666" s="18">
        <f>H666*'Portfolio Details'!$D$6</f>
        <v>8.4637681159419617E-4</v>
      </c>
      <c r="J666" s="2">
        <f t="shared" ref="J666:J729" si="21">(INDEX(E643:E2141,MATCH(EDATE(C643,1),C643:C2141,1))/E643)-1</f>
        <v>8.2236429735489613E-2</v>
      </c>
      <c r="K666" s="18">
        <f>J666*'Portfolio Details'!$D$6</f>
        <v>4.1118214867744808E-3</v>
      </c>
    </row>
    <row r="667" spans="2:11" x14ac:dyDescent="0.35">
      <c r="B667" t="s">
        <v>6</v>
      </c>
      <c r="C667" s="1">
        <v>45579</v>
      </c>
      <c r="D667">
        <v>87.71</v>
      </c>
      <c r="E667">
        <v>88.39</v>
      </c>
      <c r="F667">
        <v>88.29</v>
      </c>
      <c r="H667" s="2">
        <f t="shared" si="20"/>
        <v>7.7528217991107429E-3</v>
      </c>
      <c r="I667" s="18">
        <f>H667*'Portfolio Details'!$D$6</f>
        <v>3.8764108995553714E-4</v>
      </c>
      <c r="J667" s="2">
        <f t="shared" si="21"/>
        <v>7.3562359970126945E-2</v>
      </c>
      <c r="K667" s="18">
        <f>J667*'Portfolio Details'!$D$6</f>
        <v>3.6781179985063473E-3</v>
      </c>
    </row>
    <row r="668" spans="2:11" x14ac:dyDescent="0.35">
      <c r="B668" t="s">
        <v>6</v>
      </c>
      <c r="C668" s="1">
        <v>45580</v>
      </c>
      <c r="D668">
        <v>88.39</v>
      </c>
      <c r="E668">
        <v>87.63</v>
      </c>
      <c r="F668">
        <v>87.37</v>
      </c>
      <c r="H668" s="2">
        <f t="shared" si="20"/>
        <v>-8.5982577214617217E-3</v>
      </c>
      <c r="I668" s="18">
        <f>H668*'Portfolio Details'!$D$6</f>
        <v>-4.2991288607308612E-4</v>
      </c>
      <c r="J668" s="2">
        <f t="shared" si="21"/>
        <v>7.8976503875015203E-2</v>
      </c>
      <c r="K668" s="18">
        <f>J668*'Portfolio Details'!$D$6</f>
        <v>3.9488251937507607E-3</v>
      </c>
    </row>
    <row r="669" spans="2:11" x14ac:dyDescent="0.35">
      <c r="B669" t="s">
        <v>6</v>
      </c>
      <c r="C669" s="1">
        <v>45581</v>
      </c>
      <c r="D669">
        <v>87.63</v>
      </c>
      <c r="E669">
        <v>89.26</v>
      </c>
      <c r="F669">
        <v>88.94</v>
      </c>
      <c r="H669" s="2">
        <f t="shared" si="20"/>
        <v>1.8600935752596248E-2</v>
      </c>
      <c r="I669" s="18">
        <f>H669*'Portfolio Details'!$D$6</f>
        <v>9.3004678762981241E-4</v>
      </c>
      <c r="J669" s="2">
        <f t="shared" si="21"/>
        <v>7.9773482703434651E-2</v>
      </c>
      <c r="K669" s="18">
        <f>J669*'Portfolio Details'!$D$6</f>
        <v>3.9886741351717325E-3</v>
      </c>
    </row>
    <row r="670" spans="2:11" x14ac:dyDescent="0.35">
      <c r="B670" t="s">
        <v>6</v>
      </c>
      <c r="C670" s="1">
        <v>45582</v>
      </c>
      <c r="D670">
        <v>89.26</v>
      </c>
      <c r="E670">
        <v>88.59</v>
      </c>
      <c r="F670">
        <v>88.54</v>
      </c>
      <c r="H670" s="2">
        <f t="shared" si="20"/>
        <v>-7.5061617745910691E-3</v>
      </c>
      <c r="I670" s="18">
        <f>H670*'Portfolio Details'!$D$6</f>
        <v>-3.7530808872955347E-4</v>
      </c>
      <c r="J670" s="2">
        <f t="shared" si="21"/>
        <v>4.2677127912505775E-2</v>
      </c>
      <c r="K670" s="18">
        <f>J670*'Portfolio Details'!$D$6</f>
        <v>2.133856395625289E-3</v>
      </c>
    </row>
    <row r="671" spans="2:11" x14ac:dyDescent="0.35">
      <c r="B671" t="s">
        <v>6</v>
      </c>
      <c r="C671" s="1">
        <v>45583</v>
      </c>
      <c r="D671">
        <v>88.59</v>
      </c>
      <c r="E671">
        <v>89.81</v>
      </c>
      <c r="F671">
        <v>89.66</v>
      </c>
      <c r="H671" s="2">
        <f t="shared" si="20"/>
        <v>1.3771306016480356E-2</v>
      </c>
      <c r="I671" s="18">
        <f>H671*'Portfolio Details'!$D$6</f>
        <v>6.8856530082401785E-4</v>
      </c>
      <c r="J671" s="2">
        <f t="shared" si="21"/>
        <v>3.5018552875695885E-2</v>
      </c>
      <c r="K671" s="18">
        <f>J671*'Portfolio Details'!$D$6</f>
        <v>1.7509276437847943E-3</v>
      </c>
    </row>
    <row r="672" spans="2:11" x14ac:dyDescent="0.35">
      <c r="B672" t="s">
        <v>6</v>
      </c>
      <c r="C672" s="1">
        <v>45586</v>
      </c>
      <c r="D672">
        <v>89.81</v>
      </c>
      <c r="E672">
        <v>94.64</v>
      </c>
      <c r="F672">
        <v>94.37</v>
      </c>
      <c r="H672" s="2">
        <f t="shared" si="20"/>
        <v>5.3780202650038911E-2</v>
      </c>
      <c r="I672" s="18">
        <f>H672*'Portfolio Details'!$D$6</f>
        <v>2.6890101325019455E-3</v>
      </c>
      <c r="J672" s="2">
        <f t="shared" si="21"/>
        <v>3.7596626844694336E-2</v>
      </c>
      <c r="K672" s="18">
        <f>J672*'Portfolio Details'!$D$6</f>
        <v>1.8798313422347169E-3</v>
      </c>
    </row>
    <row r="673" spans="2:11" x14ac:dyDescent="0.35">
      <c r="B673" t="s">
        <v>6</v>
      </c>
      <c r="C673" s="1">
        <v>45587</v>
      </c>
      <c r="D673">
        <v>94.64</v>
      </c>
      <c r="E673">
        <v>94.88</v>
      </c>
      <c r="F673">
        <v>94.85</v>
      </c>
      <c r="H673" s="2">
        <f t="shared" si="20"/>
        <v>2.5359256128485441E-3</v>
      </c>
      <c r="I673" s="18">
        <f>H673*'Portfolio Details'!$D$6</f>
        <v>1.2679628064242722E-4</v>
      </c>
      <c r="J673" s="2">
        <f t="shared" si="21"/>
        <v>5.7085687382297579E-2</v>
      </c>
      <c r="K673" s="18">
        <f>J673*'Portfolio Details'!$D$6</f>
        <v>2.8542843691148792E-3</v>
      </c>
    </row>
    <row r="674" spans="2:11" x14ac:dyDescent="0.35">
      <c r="B674" t="s">
        <v>6</v>
      </c>
      <c r="C674" s="1">
        <v>45588</v>
      </c>
      <c r="D674">
        <v>94.88</v>
      </c>
      <c r="E674">
        <v>96.11</v>
      </c>
      <c r="F674">
        <v>96.2</v>
      </c>
      <c r="H674" s="2">
        <f t="shared" si="20"/>
        <v>1.2963743676222661E-2</v>
      </c>
      <c r="I674" s="18">
        <f>H674*'Portfolio Details'!$D$6</f>
        <v>6.4818718381113314E-4</v>
      </c>
      <c r="J674" s="2">
        <f t="shared" si="21"/>
        <v>3.6947234730400735E-2</v>
      </c>
      <c r="K674" s="18">
        <f>J674*'Portfolio Details'!$D$6</f>
        <v>1.8473617365200369E-3</v>
      </c>
    </row>
    <row r="675" spans="2:11" x14ac:dyDescent="0.35">
      <c r="B675" t="s">
        <v>6</v>
      </c>
      <c r="C675" s="1">
        <v>45589</v>
      </c>
      <c r="D675">
        <v>96.11</v>
      </c>
      <c r="E675">
        <v>95.12</v>
      </c>
      <c r="F675">
        <v>94.62</v>
      </c>
      <c r="H675" s="2">
        <f t="shared" si="20"/>
        <v>-1.0300697117885727E-2</v>
      </c>
      <c r="I675" s="18">
        <f>H675*'Portfolio Details'!$D$6</f>
        <v>-5.1503485589428637E-4</v>
      </c>
      <c r="J675" s="2">
        <f t="shared" si="21"/>
        <v>3.8506012950971336E-2</v>
      </c>
      <c r="K675" s="18">
        <f>J675*'Portfolio Details'!$D$6</f>
        <v>1.9253006475485669E-3</v>
      </c>
    </row>
    <row r="676" spans="2:11" x14ac:dyDescent="0.35">
      <c r="B676" t="s">
        <v>6</v>
      </c>
      <c r="C676" s="1">
        <v>45590</v>
      </c>
      <c r="D676">
        <v>95.12</v>
      </c>
      <c r="E676">
        <v>92.65</v>
      </c>
      <c r="F676">
        <v>93.15</v>
      </c>
      <c r="H676" s="2">
        <f t="shared" si="20"/>
        <v>-2.5967199327165624E-2</v>
      </c>
      <c r="I676" s="18">
        <f>H676*'Portfolio Details'!$D$6</f>
        <v>-1.2983599663582814E-3</v>
      </c>
      <c r="J676" s="2">
        <f t="shared" si="21"/>
        <v>0.12606912712360874</v>
      </c>
      <c r="K676" s="18">
        <f>J676*'Portfolio Details'!$D$6</f>
        <v>6.3034563561804374E-3</v>
      </c>
    </row>
    <row r="677" spans="2:11" x14ac:dyDescent="0.35">
      <c r="B677" t="s">
        <v>6</v>
      </c>
      <c r="C677" s="1">
        <v>45593</v>
      </c>
      <c r="D677">
        <v>92.65</v>
      </c>
      <c r="E677">
        <v>93.63</v>
      </c>
      <c r="F677">
        <v>93.57</v>
      </c>
      <c r="H677" s="2">
        <f t="shared" si="20"/>
        <v>1.057744198596855E-2</v>
      </c>
      <c r="I677" s="18">
        <f>H677*'Portfolio Details'!$D$6</f>
        <v>5.2887209929842755E-4</v>
      </c>
      <c r="J677" s="2">
        <f t="shared" si="21"/>
        <v>0.10437710437710446</v>
      </c>
      <c r="K677" s="18">
        <f>J677*'Portfolio Details'!$D$6</f>
        <v>5.2188552188552235E-3</v>
      </c>
    </row>
    <row r="678" spans="2:11" x14ac:dyDescent="0.35">
      <c r="B678" t="s">
        <v>6</v>
      </c>
      <c r="C678" s="1">
        <v>45594</v>
      </c>
      <c r="D678">
        <v>93.63</v>
      </c>
      <c r="E678">
        <v>95.34</v>
      </c>
      <c r="F678">
        <v>94.96</v>
      </c>
      <c r="H678" s="2">
        <f t="shared" si="20"/>
        <v>1.8263377122717195E-2</v>
      </c>
      <c r="I678" s="18">
        <f>H678*'Portfolio Details'!$D$6</f>
        <v>9.1316885613585981E-4</v>
      </c>
      <c r="J678" s="2">
        <f t="shared" si="21"/>
        <v>5.1526500964703237E-2</v>
      </c>
      <c r="K678" s="18">
        <f>J678*'Portfolio Details'!$D$6</f>
        <v>2.5763250482351619E-3</v>
      </c>
    </row>
    <row r="679" spans="2:11" x14ac:dyDescent="0.35">
      <c r="B679" t="s">
        <v>6</v>
      </c>
      <c r="C679" s="1">
        <v>45595</v>
      </c>
      <c r="D679">
        <v>95.34</v>
      </c>
      <c r="E679">
        <v>95.67</v>
      </c>
      <c r="F679">
        <v>95.62</v>
      </c>
      <c r="H679" s="2">
        <f t="shared" si="20"/>
        <v>3.4612964128382107E-3</v>
      </c>
      <c r="I679" s="18">
        <f>H679*'Portfolio Details'!$D$6</f>
        <v>1.7306482064191055E-4</v>
      </c>
      <c r="J679" s="2">
        <f t="shared" si="21"/>
        <v>4.1128216653556704E-2</v>
      </c>
      <c r="K679" s="18">
        <f>J679*'Portfolio Details'!$D$6</f>
        <v>2.0564108326778354E-3</v>
      </c>
    </row>
    <row r="680" spans="2:11" x14ac:dyDescent="0.35">
      <c r="B680" t="s">
        <v>6</v>
      </c>
      <c r="C680" s="1">
        <v>45596</v>
      </c>
      <c r="D680">
        <v>95.67</v>
      </c>
      <c r="E680">
        <v>94.27</v>
      </c>
      <c r="F680">
        <v>94.11</v>
      </c>
      <c r="H680" s="2">
        <f t="shared" si="20"/>
        <v>-1.4633636458660004E-2</v>
      </c>
      <c r="I680" s="18">
        <f>H680*'Portfolio Details'!$D$6</f>
        <v>-7.3168182293300026E-4</v>
      </c>
      <c r="J680" s="2">
        <f t="shared" si="21"/>
        <v>4.8788770658818148E-2</v>
      </c>
      <c r="K680" s="18">
        <f>J680*'Portfolio Details'!$D$6</f>
        <v>2.4394385329409075E-3</v>
      </c>
    </row>
    <row r="681" spans="2:11" x14ac:dyDescent="0.35">
      <c r="B681" t="s">
        <v>6</v>
      </c>
      <c r="C681" s="1">
        <v>45597</v>
      </c>
      <c r="D681">
        <v>94.27</v>
      </c>
      <c r="E681">
        <v>92.93</v>
      </c>
      <c r="F681">
        <v>92.75</v>
      </c>
      <c r="H681" s="2">
        <f t="shared" si="20"/>
        <v>-1.4214490293836701E-2</v>
      </c>
      <c r="I681" s="18">
        <f>H681*'Portfolio Details'!$D$6</f>
        <v>-7.1072451469183508E-4</v>
      </c>
      <c r="J681" s="2">
        <f t="shared" si="21"/>
        <v>8.666515220354376E-2</v>
      </c>
      <c r="K681" s="18">
        <f>J681*'Portfolio Details'!$D$6</f>
        <v>4.3332576101771884E-3</v>
      </c>
    </row>
    <row r="682" spans="2:11" x14ac:dyDescent="0.35">
      <c r="B682" t="s">
        <v>6</v>
      </c>
      <c r="C682" s="1">
        <v>45600</v>
      </c>
      <c r="D682">
        <v>92.93</v>
      </c>
      <c r="E682">
        <v>92.25</v>
      </c>
      <c r="F682">
        <v>92.01</v>
      </c>
      <c r="H682" s="2">
        <f t="shared" si="20"/>
        <v>-7.3173356289680802E-3</v>
      </c>
      <c r="I682" s="18">
        <f>H682*'Portfolio Details'!$D$6</f>
        <v>-3.6586678144840404E-4</v>
      </c>
      <c r="J682" s="2">
        <f t="shared" si="21"/>
        <v>5.9997718717919479E-2</v>
      </c>
      <c r="K682" s="18">
        <f>J682*'Portfolio Details'!$D$6</f>
        <v>2.9998859358959743E-3</v>
      </c>
    </row>
    <row r="683" spans="2:11" x14ac:dyDescent="0.35">
      <c r="B683" t="s">
        <v>6</v>
      </c>
      <c r="C683" s="1">
        <v>45601</v>
      </c>
      <c r="D683">
        <v>92.25</v>
      </c>
      <c r="E683">
        <v>91.71</v>
      </c>
      <c r="F683">
        <v>91.47</v>
      </c>
      <c r="H683" s="2">
        <f t="shared" si="20"/>
        <v>-5.8536585365854821E-3</v>
      </c>
      <c r="I683" s="18">
        <f>H683*'Portfolio Details'!$D$6</f>
        <v>-2.9268292682927414E-4</v>
      </c>
      <c r="J683" s="2">
        <f t="shared" si="21"/>
        <v>5.0650084793668837E-2</v>
      </c>
      <c r="K683" s="18">
        <f>J683*'Portfolio Details'!$D$6</f>
        <v>2.532504239683442E-3</v>
      </c>
    </row>
    <row r="684" spans="2:11" x14ac:dyDescent="0.35">
      <c r="B684" t="s">
        <v>6</v>
      </c>
      <c r="C684" s="1">
        <v>45602</v>
      </c>
      <c r="D684">
        <v>91.71</v>
      </c>
      <c r="E684">
        <v>90.71</v>
      </c>
      <c r="F684">
        <v>90.14</v>
      </c>
      <c r="H684" s="2">
        <f t="shared" si="20"/>
        <v>-1.0903936321011831E-2</v>
      </c>
      <c r="I684" s="18">
        <f>H684*'Portfolio Details'!$D$6</f>
        <v>-5.4519681605059154E-4</v>
      </c>
      <c r="J684" s="2">
        <f t="shared" si="21"/>
        <v>2.6596928555530752E-2</v>
      </c>
      <c r="K684" s="18">
        <f>J684*'Portfolio Details'!$D$6</f>
        <v>1.3298464277765377E-3</v>
      </c>
    </row>
    <row r="685" spans="2:11" x14ac:dyDescent="0.35">
      <c r="B685" t="s">
        <v>6</v>
      </c>
      <c r="C685" s="1">
        <v>45603</v>
      </c>
      <c r="D685">
        <v>90.71</v>
      </c>
      <c r="E685">
        <v>87.99</v>
      </c>
      <c r="F685">
        <v>87.87</v>
      </c>
      <c r="H685" s="2">
        <f t="shared" si="20"/>
        <v>-2.9985668614265215E-2</v>
      </c>
      <c r="I685" s="18">
        <f>H685*'Portfolio Details'!$D$6</f>
        <v>-1.4992834307132608E-3</v>
      </c>
      <c r="J685" s="2">
        <f t="shared" si="21"/>
        <v>-1.6101979201610384E-2</v>
      </c>
      <c r="K685" s="18">
        <f>J685*'Portfolio Details'!$D$6</f>
        <v>-8.0509896008051918E-4</v>
      </c>
    </row>
    <row r="686" spans="2:11" x14ac:dyDescent="0.35">
      <c r="B686" t="s">
        <v>6</v>
      </c>
      <c r="C686" s="1">
        <v>45604</v>
      </c>
      <c r="D686">
        <v>87.99</v>
      </c>
      <c r="E686">
        <v>89.13</v>
      </c>
      <c r="F686">
        <v>89.3</v>
      </c>
      <c r="H686" s="2">
        <f t="shared" si="20"/>
        <v>1.2956017729287339E-2</v>
      </c>
      <c r="I686" s="18">
        <f>H686*'Portfolio Details'!$D$6</f>
        <v>6.47800886464367E-4</v>
      </c>
      <c r="J686" s="2">
        <f t="shared" si="21"/>
        <v>1.6769336071184027E-2</v>
      </c>
      <c r="K686" s="18">
        <f>J686*'Portfolio Details'!$D$6</f>
        <v>8.3846680355920133E-4</v>
      </c>
    </row>
    <row r="687" spans="2:11" x14ac:dyDescent="0.35">
      <c r="B687" t="s">
        <v>6</v>
      </c>
      <c r="C687" s="1">
        <v>45607</v>
      </c>
      <c r="D687">
        <v>89.13</v>
      </c>
      <c r="E687">
        <v>88.48</v>
      </c>
      <c r="F687">
        <v>88.39</v>
      </c>
      <c r="H687" s="2">
        <f t="shared" si="20"/>
        <v>-7.2927185010657203E-3</v>
      </c>
      <c r="I687" s="18">
        <f>H687*'Portfolio Details'!$D$6</f>
        <v>-3.6463592505328601E-4</v>
      </c>
      <c r="J687" s="2">
        <f t="shared" si="21"/>
        <v>3.243368469825092E-2</v>
      </c>
      <c r="K687" s="18">
        <f>J687*'Portfolio Details'!$D$6</f>
        <v>1.621684234912546E-3</v>
      </c>
    </row>
    <row r="688" spans="2:11" x14ac:dyDescent="0.35">
      <c r="B688" t="s">
        <v>6</v>
      </c>
      <c r="C688" s="1">
        <v>45608</v>
      </c>
      <c r="D688">
        <v>88.48</v>
      </c>
      <c r="E688">
        <v>85.86</v>
      </c>
      <c r="F688">
        <v>86.26</v>
      </c>
      <c r="H688" s="2">
        <f t="shared" si="20"/>
        <v>-2.9611211573236984E-2</v>
      </c>
      <c r="I688" s="18">
        <f>H688*'Portfolio Details'!$D$6</f>
        <v>-1.4805605786618492E-3</v>
      </c>
      <c r="J688" s="2">
        <f t="shared" si="21"/>
        <v>3.3391304347826001E-2</v>
      </c>
      <c r="K688" s="18">
        <f>J688*'Portfolio Details'!$D$6</f>
        <v>1.6695652173913001E-3</v>
      </c>
    </row>
    <row r="689" spans="2:11" x14ac:dyDescent="0.35">
      <c r="B689" t="s">
        <v>6</v>
      </c>
      <c r="C689" s="1">
        <v>45609</v>
      </c>
      <c r="D689">
        <v>85.86</v>
      </c>
      <c r="E689">
        <v>87.61</v>
      </c>
      <c r="F689">
        <v>87.54</v>
      </c>
      <c r="H689" s="2">
        <f t="shared" si="20"/>
        <v>2.0382017237363215E-2</v>
      </c>
      <c r="I689" s="18">
        <f>H689*'Portfolio Details'!$D$6</f>
        <v>1.0191008618681608E-3</v>
      </c>
      <c r="J689" s="2">
        <f t="shared" si="21"/>
        <v>8.7789305666401418E-3</v>
      </c>
      <c r="K689" s="18">
        <f>J689*'Portfolio Details'!$D$6</f>
        <v>4.3894652833200711E-4</v>
      </c>
    </row>
    <row r="690" spans="2:11" x14ac:dyDescent="0.35">
      <c r="B690" t="s">
        <v>6</v>
      </c>
      <c r="C690" s="1">
        <v>45610</v>
      </c>
      <c r="D690">
        <v>87.61</v>
      </c>
      <c r="E690">
        <v>84.66</v>
      </c>
      <c r="F690">
        <v>85.15</v>
      </c>
      <c r="H690" s="2">
        <f t="shared" si="20"/>
        <v>-3.3671955256249331E-2</v>
      </c>
      <c r="I690" s="18">
        <f>H690*'Portfolio Details'!$D$6</f>
        <v>-1.6835977628124666E-3</v>
      </c>
      <c r="J690" s="2">
        <f t="shared" si="21"/>
        <v>-4.219934381717394E-2</v>
      </c>
      <c r="K690" s="18">
        <f>J690*'Portfolio Details'!$D$6</f>
        <v>-2.1099671908586973E-3</v>
      </c>
    </row>
    <row r="691" spans="2:11" x14ac:dyDescent="0.35">
      <c r="B691" t="s">
        <v>6</v>
      </c>
      <c r="C691" s="1">
        <v>45614</v>
      </c>
      <c r="D691">
        <v>84.66</v>
      </c>
      <c r="E691">
        <v>86.92</v>
      </c>
      <c r="F691">
        <v>86.7</v>
      </c>
      <c r="H691" s="2">
        <f t="shared" si="20"/>
        <v>2.6695015355539864E-2</v>
      </c>
      <c r="I691" s="18">
        <f>H691*'Portfolio Details'!$D$6</f>
        <v>1.3347507677769932E-3</v>
      </c>
      <c r="J691" s="2">
        <f t="shared" si="21"/>
        <v>-3.389250256761378E-2</v>
      </c>
      <c r="K691" s="18">
        <f>J691*'Portfolio Details'!$D$6</f>
        <v>-1.6946251283806891E-3</v>
      </c>
    </row>
    <row r="692" spans="2:11" x14ac:dyDescent="0.35">
      <c r="B692" t="s">
        <v>6</v>
      </c>
      <c r="C692" s="1">
        <v>45615</v>
      </c>
      <c r="D692">
        <v>86.92</v>
      </c>
      <c r="E692">
        <v>88.82</v>
      </c>
      <c r="F692">
        <v>88.52</v>
      </c>
      <c r="H692" s="2">
        <f t="shared" si="20"/>
        <v>2.1859180855959393E-2</v>
      </c>
      <c r="I692" s="18">
        <f>H692*'Portfolio Details'!$D$6</f>
        <v>1.0929590427979697E-3</v>
      </c>
      <c r="J692" s="2">
        <f t="shared" si="21"/>
        <v>-5.1534842034505979E-2</v>
      </c>
      <c r="K692" s="18">
        <f>J692*'Portfolio Details'!$D$6</f>
        <v>-2.5767421017252991E-3</v>
      </c>
    </row>
    <row r="693" spans="2:11" x14ac:dyDescent="0.35">
      <c r="B693" t="s">
        <v>6</v>
      </c>
      <c r="C693" s="1">
        <v>45617</v>
      </c>
      <c r="D693">
        <v>88.82</v>
      </c>
      <c r="E693">
        <v>88.1</v>
      </c>
      <c r="F693">
        <v>88.25</v>
      </c>
      <c r="H693" s="2">
        <f t="shared" si="20"/>
        <v>-8.1062823688358154E-3</v>
      </c>
      <c r="I693" s="18">
        <f>H693*'Portfolio Details'!$D$6</f>
        <v>-4.0531411844179082E-4</v>
      </c>
      <c r="J693" s="2">
        <f t="shared" si="21"/>
        <v>-4.4361666102268993E-2</v>
      </c>
      <c r="K693" s="18">
        <f>J693*'Portfolio Details'!$D$6</f>
        <v>-2.2180833051134497E-3</v>
      </c>
    </row>
    <row r="694" spans="2:11" x14ac:dyDescent="0.35">
      <c r="B694" t="s">
        <v>6</v>
      </c>
      <c r="C694" s="1">
        <v>45618</v>
      </c>
      <c r="D694">
        <v>88.1</v>
      </c>
      <c r="E694">
        <v>88.44</v>
      </c>
      <c r="F694">
        <v>88.01</v>
      </c>
      <c r="H694" s="2">
        <f t="shared" si="20"/>
        <v>3.8592508513053403E-3</v>
      </c>
      <c r="I694" s="18">
        <f>H694*'Portfolio Details'!$D$6</f>
        <v>1.9296254256526702E-4</v>
      </c>
      <c r="J694" s="2">
        <f t="shared" si="21"/>
        <v>-3.2179044649816246E-2</v>
      </c>
      <c r="K694" s="18">
        <f>J694*'Portfolio Details'!$D$6</f>
        <v>-1.6089522324908125E-3</v>
      </c>
    </row>
    <row r="695" spans="2:11" x14ac:dyDescent="0.35">
      <c r="B695" t="s">
        <v>6</v>
      </c>
      <c r="C695" s="1">
        <v>45621</v>
      </c>
      <c r="D695">
        <v>88.44</v>
      </c>
      <c r="E695">
        <v>86.87</v>
      </c>
      <c r="F695">
        <v>86.92</v>
      </c>
      <c r="H695" s="2">
        <f t="shared" si="20"/>
        <v>-1.7752148349163166E-2</v>
      </c>
      <c r="I695" s="18">
        <f>H695*'Portfolio Details'!$D$6</f>
        <v>-8.8760741745815832E-4</v>
      </c>
      <c r="J695" s="2">
        <f t="shared" si="21"/>
        <v>-6.9103972950126824E-2</v>
      </c>
      <c r="K695" s="18">
        <f>J695*'Portfolio Details'!$D$6</f>
        <v>-3.4551986475063415E-3</v>
      </c>
    </row>
    <row r="696" spans="2:11" x14ac:dyDescent="0.35">
      <c r="B696" t="s">
        <v>6</v>
      </c>
      <c r="C696" s="1">
        <v>45622</v>
      </c>
      <c r="D696">
        <v>86.87</v>
      </c>
      <c r="E696">
        <v>86.01</v>
      </c>
      <c r="F696">
        <v>85.7</v>
      </c>
      <c r="H696" s="2">
        <f t="shared" si="20"/>
        <v>-9.8998503510993041E-3</v>
      </c>
      <c r="I696" s="18">
        <f>H696*'Portfolio Details'!$D$6</f>
        <v>-4.9499251755496523E-4</v>
      </c>
      <c r="J696" s="2">
        <f t="shared" si="21"/>
        <v>-6.7875210792580076E-2</v>
      </c>
      <c r="K696" s="18">
        <f>J696*'Portfolio Details'!$D$6</f>
        <v>-3.3937605396290038E-3</v>
      </c>
    </row>
    <row r="697" spans="2:11" x14ac:dyDescent="0.35">
      <c r="B697" t="s">
        <v>6</v>
      </c>
      <c r="C697" s="1">
        <v>45623</v>
      </c>
      <c r="D697">
        <v>86.01</v>
      </c>
      <c r="E697">
        <v>86.59</v>
      </c>
      <c r="F697">
        <v>86.58</v>
      </c>
      <c r="H697" s="2">
        <f t="shared" si="20"/>
        <v>6.7434019300081083E-3</v>
      </c>
      <c r="I697" s="18">
        <f>H697*'Portfolio Details'!$D$6</f>
        <v>3.3717009650040546E-4</v>
      </c>
      <c r="J697" s="2">
        <f t="shared" si="21"/>
        <v>-7.9804390802205805E-2</v>
      </c>
      <c r="K697" s="18">
        <f>J697*'Portfolio Details'!$D$6</f>
        <v>-3.9902195401102904E-3</v>
      </c>
    </row>
    <row r="698" spans="2:11" x14ac:dyDescent="0.35">
      <c r="B698" t="s">
        <v>6</v>
      </c>
      <c r="C698" s="1">
        <v>45624</v>
      </c>
      <c r="D698">
        <v>86.59</v>
      </c>
      <c r="E698">
        <v>85.15</v>
      </c>
      <c r="F698">
        <v>84.94</v>
      </c>
      <c r="H698" s="2">
        <f t="shared" si="20"/>
        <v>-1.663009585402464E-2</v>
      </c>
      <c r="I698" s="18">
        <f>H698*'Portfolio Details'!$D$6</f>
        <v>-8.3150479270123207E-4</v>
      </c>
      <c r="J698" s="2">
        <f t="shared" si="21"/>
        <v>-7.0227081581160755E-2</v>
      </c>
      <c r="K698" s="18">
        <f>J698*'Portfolio Details'!$D$6</f>
        <v>-3.5113540790580378E-3</v>
      </c>
    </row>
    <row r="699" spans="2:11" x14ac:dyDescent="0.35">
      <c r="B699" t="s">
        <v>6</v>
      </c>
      <c r="C699" s="1">
        <v>45625</v>
      </c>
      <c r="D699">
        <v>85.15</v>
      </c>
      <c r="E699">
        <v>86.92</v>
      </c>
      <c r="F699">
        <v>86.8</v>
      </c>
      <c r="H699" s="2">
        <f t="shared" si="20"/>
        <v>2.0786846741045251E-2</v>
      </c>
      <c r="I699" s="18">
        <f>H699*'Portfolio Details'!$D$6</f>
        <v>1.0393423370522626E-3</v>
      </c>
      <c r="J699" s="2">
        <f t="shared" si="21"/>
        <v>-6.2385321100917435E-2</v>
      </c>
      <c r="K699" s="18">
        <f>J699*'Portfolio Details'!$D$6</f>
        <v>-3.1192660550458718E-3</v>
      </c>
    </row>
    <row r="700" spans="2:11" x14ac:dyDescent="0.35">
      <c r="B700" t="s">
        <v>6</v>
      </c>
      <c r="C700" s="1">
        <v>45628</v>
      </c>
      <c r="D700">
        <v>86.92</v>
      </c>
      <c r="E700">
        <v>86.04</v>
      </c>
      <c r="F700">
        <v>85.89</v>
      </c>
      <c r="H700" s="2">
        <f t="shared" si="20"/>
        <v>-1.0124252185918059E-2</v>
      </c>
      <c r="I700" s="18">
        <f>H700*'Portfolio Details'!$D$6</f>
        <v>-5.0621260929590293E-4</v>
      </c>
      <c r="J700" s="2">
        <f t="shared" si="21"/>
        <v>-9.0569261988678762E-2</v>
      </c>
      <c r="K700" s="18">
        <f>J700*'Portfolio Details'!$D$6</f>
        <v>-4.5284630994339384E-3</v>
      </c>
    </row>
    <row r="701" spans="2:11" x14ac:dyDescent="0.35">
      <c r="B701" t="s">
        <v>6</v>
      </c>
      <c r="C701" s="1">
        <v>45629</v>
      </c>
      <c r="D701">
        <v>86.04</v>
      </c>
      <c r="E701">
        <v>87.63</v>
      </c>
      <c r="F701">
        <v>87.25</v>
      </c>
      <c r="H701" s="2">
        <f t="shared" si="20"/>
        <v>1.8479776847977636E-2</v>
      </c>
      <c r="I701" s="18">
        <f>H701*'Portfolio Details'!$D$6</f>
        <v>9.2398884239888182E-4</v>
      </c>
      <c r="J701" s="2">
        <f t="shared" si="21"/>
        <v>-8.83155024124187E-2</v>
      </c>
      <c r="K701" s="18">
        <f>J701*'Portfolio Details'!$D$6</f>
        <v>-4.4157751206209354E-3</v>
      </c>
    </row>
    <row r="702" spans="2:11" x14ac:dyDescent="0.35">
      <c r="B702" t="s">
        <v>6</v>
      </c>
      <c r="C702" s="1">
        <v>45630</v>
      </c>
      <c r="D702">
        <v>87.63</v>
      </c>
      <c r="E702">
        <v>87.54</v>
      </c>
      <c r="F702">
        <v>87.76</v>
      </c>
      <c r="H702" s="2">
        <f t="shared" si="20"/>
        <v>-1.027045532351778E-3</v>
      </c>
      <c r="I702" s="18">
        <f>H702*'Portfolio Details'!$D$6</f>
        <v>-5.13522766175889E-5</v>
      </c>
      <c r="J702" s="2">
        <f t="shared" si="21"/>
        <v>-9.1460227866624888E-2</v>
      </c>
      <c r="K702" s="18">
        <f>J702*'Portfolio Details'!$D$6</f>
        <v>-4.5730113933312444E-3</v>
      </c>
    </row>
    <row r="703" spans="2:11" x14ac:dyDescent="0.35">
      <c r="B703" t="s">
        <v>6</v>
      </c>
      <c r="C703" s="1">
        <v>45631</v>
      </c>
      <c r="D703">
        <v>87.54</v>
      </c>
      <c r="E703">
        <v>88.55</v>
      </c>
      <c r="F703">
        <v>88.53</v>
      </c>
      <c r="H703" s="2">
        <f t="shared" si="20"/>
        <v>1.1537582819282521E-2</v>
      </c>
      <c r="I703" s="18">
        <f>H703*'Portfolio Details'!$D$6</f>
        <v>5.7687914096412609E-4</v>
      </c>
      <c r="J703" s="2">
        <f t="shared" si="21"/>
        <v>-7.7967540044552863E-2</v>
      </c>
      <c r="K703" s="18">
        <f>J703*'Portfolio Details'!$D$6</f>
        <v>-3.8983770022276432E-3</v>
      </c>
    </row>
    <row r="704" spans="2:11" x14ac:dyDescent="0.35">
      <c r="B704" t="s">
        <v>6</v>
      </c>
      <c r="C704" s="1">
        <v>45632</v>
      </c>
      <c r="D704">
        <v>88.55</v>
      </c>
      <c r="E704">
        <v>88.49</v>
      </c>
      <c r="F704">
        <v>88.5</v>
      </c>
      <c r="H704" s="2">
        <f t="shared" si="20"/>
        <v>-6.7758328627898212E-4</v>
      </c>
      <c r="I704" s="18">
        <f>H704*'Portfolio Details'!$D$6</f>
        <v>-3.387916431394911E-5</v>
      </c>
      <c r="J704" s="2">
        <f t="shared" si="21"/>
        <v>-6.4672334014849953E-2</v>
      </c>
      <c r="K704" s="18">
        <f>J704*'Portfolio Details'!$D$6</f>
        <v>-3.2336167007424978E-3</v>
      </c>
    </row>
    <row r="705" spans="2:11" x14ac:dyDescent="0.35">
      <c r="B705" t="s">
        <v>6</v>
      </c>
      <c r="C705" s="1">
        <v>45635</v>
      </c>
      <c r="D705">
        <v>88.49</v>
      </c>
      <c r="E705">
        <v>88.71</v>
      </c>
      <c r="F705">
        <v>88.13</v>
      </c>
      <c r="H705" s="2">
        <f t="shared" si="20"/>
        <v>2.4861566278675529E-3</v>
      </c>
      <c r="I705" s="18">
        <f>H705*'Portfolio Details'!$D$6</f>
        <v>1.2430783139337766E-4</v>
      </c>
      <c r="J705" s="2">
        <f t="shared" si="21"/>
        <v>-5.1056910569105662E-2</v>
      </c>
      <c r="K705" s="18">
        <f>J705*'Portfolio Details'!$D$6</f>
        <v>-2.5528455284552832E-3</v>
      </c>
    </row>
    <row r="706" spans="2:11" x14ac:dyDescent="0.35">
      <c r="B706" t="s">
        <v>6</v>
      </c>
      <c r="C706" s="1">
        <v>45636</v>
      </c>
      <c r="D706">
        <v>88.71</v>
      </c>
      <c r="E706">
        <v>90.11</v>
      </c>
      <c r="F706">
        <v>90.32</v>
      </c>
      <c r="H706" s="2">
        <f t="shared" si="20"/>
        <v>1.5781760793597277E-2</v>
      </c>
      <c r="I706" s="18">
        <f>H706*'Portfolio Details'!$D$6</f>
        <v>7.8908803967986385E-4</v>
      </c>
      <c r="J706" s="2">
        <f t="shared" si="21"/>
        <v>-3.4456438774397524E-2</v>
      </c>
      <c r="K706" s="18">
        <f>J706*'Portfolio Details'!$D$6</f>
        <v>-1.7228219387198764E-3</v>
      </c>
    </row>
    <row r="707" spans="2:11" x14ac:dyDescent="0.35">
      <c r="B707" t="s">
        <v>6</v>
      </c>
      <c r="C707" s="1">
        <v>45637</v>
      </c>
      <c r="D707">
        <v>90.11</v>
      </c>
      <c r="E707">
        <v>90.05</v>
      </c>
      <c r="F707">
        <v>90.38</v>
      </c>
      <c r="H707" s="2">
        <f t="shared" ref="H707:H770" si="22">E707/D707-1</f>
        <v>-6.6585284652098675E-4</v>
      </c>
      <c r="I707" s="18">
        <f>H707*'Portfolio Details'!$D$6</f>
        <v>-3.3292642326049336E-5</v>
      </c>
      <c r="J707" s="2">
        <f t="shared" si="21"/>
        <v>-2.4473597177819384E-2</v>
      </c>
      <c r="K707" s="18">
        <f>J707*'Portfolio Details'!$D$6</f>
        <v>-1.2236798588909693E-3</v>
      </c>
    </row>
    <row r="708" spans="2:11" x14ac:dyDescent="0.35">
      <c r="B708" t="s">
        <v>6</v>
      </c>
      <c r="C708" s="1">
        <v>45638</v>
      </c>
      <c r="D708">
        <v>90.05</v>
      </c>
      <c r="E708">
        <v>91.27</v>
      </c>
      <c r="F708">
        <v>91.03</v>
      </c>
      <c r="H708" s="2">
        <f t="shared" si="22"/>
        <v>1.354802887284845E-2</v>
      </c>
      <c r="I708" s="18">
        <f>H708*'Portfolio Details'!$D$6</f>
        <v>6.774014436424225E-4</v>
      </c>
      <c r="J708" s="2">
        <f t="shared" si="21"/>
        <v>5.6824639163541857E-3</v>
      </c>
      <c r="K708" s="18">
        <f>J708*'Portfolio Details'!$D$6</f>
        <v>2.8412319581770927E-4</v>
      </c>
    </row>
    <row r="709" spans="2:11" x14ac:dyDescent="0.35">
      <c r="B709" t="s">
        <v>6</v>
      </c>
      <c r="C709" s="1">
        <v>45639</v>
      </c>
      <c r="D709">
        <v>91.27</v>
      </c>
      <c r="E709">
        <v>87.25</v>
      </c>
      <c r="F709">
        <v>87.56</v>
      </c>
      <c r="H709" s="2">
        <f t="shared" si="22"/>
        <v>-4.4045140791059478E-2</v>
      </c>
      <c r="I709" s="18">
        <f>H709*'Portfolio Details'!$D$6</f>
        <v>-2.2022570395529742E-3</v>
      </c>
      <c r="J709" s="2">
        <f t="shared" si="21"/>
        <v>-7.180522831818692E-3</v>
      </c>
      <c r="K709" s="18">
        <f>J709*'Portfolio Details'!$D$6</f>
        <v>-3.5902614159093464E-4</v>
      </c>
    </row>
    <row r="710" spans="2:11" x14ac:dyDescent="0.35">
      <c r="B710" t="s">
        <v>6</v>
      </c>
      <c r="C710" s="1">
        <v>45642</v>
      </c>
      <c r="D710">
        <v>87.25</v>
      </c>
      <c r="E710">
        <v>87.27</v>
      </c>
      <c r="F710">
        <v>87.01</v>
      </c>
      <c r="H710" s="2">
        <f t="shared" si="22"/>
        <v>2.2922636103150928E-4</v>
      </c>
      <c r="I710" s="18">
        <f>H710*'Portfolio Details'!$D$6</f>
        <v>1.1461318051575464E-5</v>
      </c>
      <c r="J710" s="2">
        <f t="shared" si="21"/>
        <v>1.7744122965641873E-2</v>
      </c>
      <c r="K710" s="18">
        <f>J710*'Portfolio Details'!$D$6</f>
        <v>8.8720614828209372E-4</v>
      </c>
    </row>
    <row r="711" spans="2:11" x14ac:dyDescent="0.35">
      <c r="B711" t="s">
        <v>6</v>
      </c>
      <c r="C711" s="1">
        <v>45643</v>
      </c>
      <c r="D711">
        <v>87.27</v>
      </c>
      <c r="E711">
        <v>86.38</v>
      </c>
      <c r="F711">
        <v>86.76</v>
      </c>
      <c r="H711" s="2">
        <f t="shared" si="22"/>
        <v>-1.0198235361521757E-2</v>
      </c>
      <c r="I711" s="18">
        <f>H711*'Portfolio Details'!$D$6</f>
        <v>-5.0991176807608791E-4</v>
      </c>
      <c r="J711" s="2">
        <f t="shared" si="21"/>
        <v>6.3009550430934036E-2</v>
      </c>
      <c r="K711" s="18">
        <f>J711*'Portfolio Details'!$D$6</f>
        <v>3.1504775215467021E-3</v>
      </c>
    </row>
    <row r="712" spans="2:11" x14ac:dyDescent="0.35">
      <c r="B712" t="s">
        <v>6</v>
      </c>
      <c r="C712" s="1">
        <v>45644</v>
      </c>
      <c r="D712">
        <v>86.38</v>
      </c>
      <c r="E712">
        <v>86.73</v>
      </c>
      <c r="F712">
        <v>86.73</v>
      </c>
      <c r="H712" s="2">
        <f t="shared" si="22"/>
        <v>4.0518638573745491E-3</v>
      </c>
      <c r="I712" s="18">
        <f>H712*'Portfolio Details'!$D$6</f>
        <v>2.0259319286872746E-4</v>
      </c>
      <c r="J712" s="2">
        <f t="shared" si="21"/>
        <v>-4.1091199634745168E-3</v>
      </c>
      <c r="K712" s="18">
        <f>J712*'Portfolio Details'!$D$6</f>
        <v>-2.0545599817372586E-4</v>
      </c>
    </row>
    <row r="713" spans="2:11" x14ac:dyDescent="0.35">
      <c r="B713" t="s">
        <v>6</v>
      </c>
      <c r="C713" s="1">
        <v>45645</v>
      </c>
      <c r="D713">
        <v>86.73</v>
      </c>
      <c r="E713">
        <v>84.68</v>
      </c>
      <c r="F713">
        <v>84.51</v>
      </c>
      <c r="H713" s="2">
        <f t="shared" si="22"/>
        <v>-2.3636573273377093E-2</v>
      </c>
      <c r="I713" s="18">
        <f>H713*'Portfolio Details'!$D$6</f>
        <v>-1.1818286636688547E-3</v>
      </c>
      <c r="J713" s="2">
        <f t="shared" si="21"/>
        <v>3.0592960075596531E-2</v>
      </c>
      <c r="K713" s="18">
        <f>J713*'Portfolio Details'!$D$6</f>
        <v>1.5296480037798267E-3</v>
      </c>
    </row>
    <row r="714" spans="2:11" x14ac:dyDescent="0.35">
      <c r="B714" t="s">
        <v>6</v>
      </c>
      <c r="C714" s="1">
        <v>45646</v>
      </c>
      <c r="D714">
        <v>84.68</v>
      </c>
      <c r="E714">
        <v>82.95</v>
      </c>
      <c r="F714">
        <v>83.2</v>
      </c>
      <c r="H714" s="2">
        <f t="shared" si="22"/>
        <v>-2.0429853566367506E-2</v>
      </c>
      <c r="I714" s="18">
        <f>H714*'Portfolio Details'!$D$6</f>
        <v>-1.0214926783183754E-3</v>
      </c>
      <c r="J714" s="2">
        <f t="shared" si="21"/>
        <v>-2.1859180855958726E-3</v>
      </c>
      <c r="K714" s="18">
        <f>J714*'Portfolio Details'!$D$6</f>
        <v>-1.0929590427979364E-4</v>
      </c>
    </row>
    <row r="715" spans="2:11" x14ac:dyDescent="0.35">
      <c r="B715" t="s">
        <v>6</v>
      </c>
      <c r="C715" s="1">
        <v>45649</v>
      </c>
      <c r="D715">
        <v>82.95</v>
      </c>
      <c r="E715">
        <v>85.49</v>
      </c>
      <c r="F715">
        <v>85.21</v>
      </c>
      <c r="H715" s="2">
        <f t="shared" si="22"/>
        <v>3.0620855937311564E-2</v>
      </c>
      <c r="I715" s="18">
        <f>H715*'Portfolio Details'!$D$6</f>
        <v>1.5310427968655783E-3</v>
      </c>
      <c r="J715" s="2">
        <f t="shared" si="21"/>
        <v>-4.6611123620805994E-2</v>
      </c>
      <c r="K715" s="18">
        <f>J715*'Portfolio Details'!$D$6</f>
        <v>-2.3305561810402996E-3</v>
      </c>
    </row>
    <row r="716" spans="2:11" x14ac:dyDescent="0.35">
      <c r="B716" t="s">
        <v>6</v>
      </c>
      <c r="C716" s="1">
        <v>45650</v>
      </c>
      <c r="D716">
        <v>85.49</v>
      </c>
      <c r="E716">
        <v>85.3</v>
      </c>
      <c r="F716">
        <v>85.54</v>
      </c>
      <c r="H716" s="2">
        <f t="shared" si="22"/>
        <v>-2.2224821616563251E-3</v>
      </c>
      <c r="I716" s="18">
        <f>H716*'Portfolio Details'!$D$6</f>
        <v>-1.1112410808281626E-4</v>
      </c>
      <c r="J716" s="2">
        <f t="shared" si="21"/>
        <v>-5.845629965947774E-2</v>
      </c>
      <c r="K716" s="18">
        <f>J716*'Portfolio Details'!$D$6</f>
        <v>-2.9228149829738873E-3</v>
      </c>
    </row>
    <row r="717" spans="2:11" x14ac:dyDescent="0.35">
      <c r="B717" t="s">
        <v>6</v>
      </c>
      <c r="C717" s="1">
        <v>45652</v>
      </c>
      <c r="D717">
        <v>85.3</v>
      </c>
      <c r="E717">
        <v>85.43</v>
      </c>
      <c r="F717">
        <v>85.51</v>
      </c>
      <c r="H717" s="2">
        <f t="shared" si="22"/>
        <v>1.524032825322541E-3</v>
      </c>
      <c r="I717" s="18">
        <f>H717*'Portfolio Details'!$D$6</f>
        <v>7.6201641266127057E-5</v>
      </c>
      <c r="J717" s="2">
        <f t="shared" si="21"/>
        <v>-6.2075983717774674E-2</v>
      </c>
      <c r="K717" s="18">
        <f>J717*'Portfolio Details'!$D$6</f>
        <v>-3.1037991858887341E-3</v>
      </c>
    </row>
    <row r="718" spans="2:11" x14ac:dyDescent="0.35">
      <c r="B718" t="s">
        <v>6</v>
      </c>
      <c r="C718" s="1">
        <v>45653</v>
      </c>
      <c r="D718">
        <v>85.43</v>
      </c>
      <c r="E718">
        <v>85.71</v>
      </c>
      <c r="F718">
        <v>85.91</v>
      </c>
      <c r="H718" s="2">
        <f t="shared" si="22"/>
        <v>3.2775371649302887E-3</v>
      </c>
      <c r="I718" s="18">
        <f>H718*'Portfolio Details'!$D$6</f>
        <v>1.6387685824651444E-4</v>
      </c>
      <c r="J718" s="2">
        <f t="shared" si="21"/>
        <v>-1.8072982617704736E-2</v>
      </c>
      <c r="K718" s="18">
        <f>J718*'Portfolio Details'!$D$6</f>
        <v>-9.0364913088523686E-4</v>
      </c>
    </row>
    <row r="719" spans="2:11" x14ac:dyDescent="0.35">
      <c r="B719" t="s">
        <v>6</v>
      </c>
      <c r="C719" s="1">
        <v>45656</v>
      </c>
      <c r="D719">
        <v>85.71</v>
      </c>
      <c r="E719">
        <v>84.95</v>
      </c>
      <c r="F719">
        <v>84.98</v>
      </c>
      <c r="H719" s="2">
        <f t="shared" si="22"/>
        <v>-8.867110022167668E-3</v>
      </c>
      <c r="I719" s="18">
        <f>H719*'Portfolio Details'!$D$6</f>
        <v>-4.433555011083834E-4</v>
      </c>
      <c r="J719" s="2">
        <f t="shared" si="21"/>
        <v>-6.7434019300081083E-3</v>
      </c>
      <c r="K719" s="18">
        <f>J719*'Portfolio Details'!$D$6</f>
        <v>-3.3717009650040546E-4</v>
      </c>
    </row>
    <row r="720" spans="2:11" x14ac:dyDescent="0.35">
      <c r="B720" t="s">
        <v>6</v>
      </c>
      <c r="C720" s="1">
        <v>45657</v>
      </c>
      <c r="D720">
        <v>84.95</v>
      </c>
      <c r="E720">
        <v>83.73</v>
      </c>
      <c r="F720">
        <v>83.48</v>
      </c>
      <c r="H720" s="2">
        <f t="shared" si="22"/>
        <v>-1.4361389052383711E-2</v>
      </c>
      <c r="I720" s="18">
        <f>H720*'Portfolio Details'!$D$6</f>
        <v>-7.1806945261918562E-4</v>
      </c>
      <c r="J720" s="2">
        <f t="shared" si="21"/>
        <v>-1.0162836355237403E-2</v>
      </c>
      <c r="K720" s="18">
        <f>J720*'Portfolio Details'!$D$6</f>
        <v>-5.081418177618702E-4</v>
      </c>
    </row>
    <row r="721" spans="2:11" x14ac:dyDescent="0.35">
      <c r="B721" t="s">
        <v>6</v>
      </c>
      <c r="C721" s="1">
        <v>45658</v>
      </c>
      <c r="D721">
        <v>83.73</v>
      </c>
      <c r="E721">
        <v>83.85</v>
      </c>
      <c r="F721">
        <v>83.72</v>
      </c>
      <c r="H721" s="2">
        <f t="shared" si="22"/>
        <v>1.4331780723753074E-3</v>
      </c>
      <c r="I721" s="18">
        <f>H721*'Portfolio Details'!$D$6</f>
        <v>7.1658903618765368E-5</v>
      </c>
      <c r="J721" s="2">
        <f t="shared" si="21"/>
        <v>6.5766294773927925E-3</v>
      </c>
      <c r="K721" s="18">
        <f>J721*'Portfolio Details'!$D$6</f>
        <v>3.2883147386963962E-4</v>
      </c>
    </row>
    <row r="722" spans="2:11" x14ac:dyDescent="0.35">
      <c r="B722" t="s">
        <v>6</v>
      </c>
      <c r="C722" s="1">
        <v>45659</v>
      </c>
      <c r="D722">
        <v>83.85</v>
      </c>
      <c r="E722">
        <v>84.84</v>
      </c>
      <c r="F722">
        <v>84.75</v>
      </c>
      <c r="H722" s="2">
        <f t="shared" si="22"/>
        <v>1.1806797853309625E-2</v>
      </c>
      <c r="I722" s="18">
        <f>H722*'Portfolio Details'!$D$6</f>
        <v>5.903398926654813E-4</v>
      </c>
      <c r="J722" s="2">
        <f t="shared" si="21"/>
        <v>-1.3920846755637428E-2</v>
      </c>
      <c r="K722" s="18">
        <f>J722*'Portfolio Details'!$D$6</f>
        <v>-6.960423377818715E-4</v>
      </c>
    </row>
    <row r="723" spans="2:11" x14ac:dyDescent="0.35">
      <c r="B723" t="s">
        <v>6</v>
      </c>
      <c r="C723" s="1">
        <v>45660</v>
      </c>
      <c r="D723">
        <v>84.84</v>
      </c>
      <c r="E723">
        <v>85.86</v>
      </c>
      <c r="F723">
        <v>85.61</v>
      </c>
      <c r="H723" s="2">
        <f t="shared" si="22"/>
        <v>1.2022630834511938E-2</v>
      </c>
      <c r="I723" s="18">
        <f>H723*'Portfolio Details'!$D$6</f>
        <v>6.0113154172559697E-4</v>
      </c>
      <c r="J723" s="2">
        <f t="shared" si="21"/>
        <v>-1.3947001394700176E-2</v>
      </c>
      <c r="K723" s="18">
        <f>J723*'Portfolio Details'!$D$6</f>
        <v>-6.9735006973500879E-4</v>
      </c>
    </row>
    <row r="724" spans="2:11" x14ac:dyDescent="0.35">
      <c r="B724" t="s">
        <v>6</v>
      </c>
      <c r="C724" s="1">
        <v>45663</v>
      </c>
      <c r="D724">
        <v>85.86</v>
      </c>
      <c r="E724">
        <v>85.93</v>
      </c>
      <c r="F724">
        <v>85.61</v>
      </c>
      <c r="H724" s="2">
        <f t="shared" si="22"/>
        <v>8.1528068949454635E-4</v>
      </c>
      <c r="I724" s="18">
        <f>H724*'Portfolio Details'!$D$6</f>
        <v>4.0764034474727318E-5</v>
      </c>
      <c r="J724" s="2">
        <f t="shared" si="21"/>
        <v>-2.0198562136254705E-2</v>
      </c>
      <c r="K724" s="18">
        <f>J724*'Portfolio Details'!$D$6</f>
        <v>-1.0099281068127353E-3</v>
      </c>
    </row>
    <row r="725" spans="2:11" x14ac:dyDescent="0.35">
      <c r="B725" t="s">
        <v>6</v>
      </c>
      <c r="C725" s="1">
        <v>45664</v>
      </c>
      <c r="D725">
        <v>85.93</v>
      </c>
      <c r="E725">
        <v>87.07</v>
      </c>
      <c r="F725">
        <v>86.81</v>
      </c>
      <c r="H725" s="2">
        <f t="shared" si="22"/>
        <v>1.3266612358896701E-2</v>
      </c>
      <c r="I725" s="18">
        <f>H725*'Portfolio Details'!$D$6</f>
        <v>6.6333061794483512E-4</v>
      </c>
      <c r="J725" s="2">
        <f t="shared" si="21"/>
        <v>-1.9191226867717681E-2</v>
      </c>
      <c r="K725" s="18">
        <f>J725*'Portfolio Details'!$D$6</f>
        <v>-9.5956134338588412E-4</v>
      </c>
    </row>
    <row r="726" spans="2:11" x14ac:dyDescent="0.35">
      <c r="B726" t="s">
        <v>6</v>
      </c>
      <c r="C726" s="1">
        <v>45665</v>
      </c>
      <c r="D726">
        <v>87.07</v>
      </c>
      <c r="E726">
        <v>87.2</v>
      </c>
      <c r="F726">
        <v>86.98</v>
      </c>
      <c r="H726" s="2">
        <f t="shared" si="22"/>
        <v>1.4930515677042955E-3</v>
      </c>
      <c r="I726" s="18">
        <f>H726*'Portfolio Details'!$D$6</f>
        <v>7.4652578385214779E-5</v>
      </c>
      <c r="J726" s="2">
        <f t="shared" si="21"/>
        <v>-3.0378317334839089E-2</v>
      </c>
      <c r="K726" s="18">
        <f>J726*'Portfolio Details'!$D$6</f>
        <v>-1.5189158667419545E-3</v>
      </c>
    </row>
    <row r="727" spans="2:11" x14ac:dyDescent="0.35">
      <c r="B727" t="s">
        <v>6</v>
      </c>
      <c r="C727" s="1">
        <v>45666</v>
      </c>
      <c r="D727">
        <v>87.2</v>
      </c>
      <c r="E727">
        <v>87.27</v>
      </c>
      <c r="F727">
        <v>87.13</v>
      </c>
      <c r="H727" s="2">
        <f t="shared" si="22"/>
        <v>8.0275229357784639E-4</v>
      </c>
      <c r="I727" s="18">
        <f>H727*'Portfolio Details'!$D$6</f>
        <v>4.0137614678892325E-5</v>
      </c>
      <c r="J727" s="2">
        <f t="shared" si="21"/>
        <v>-2.8929822578822373E-2</v>
      </c>
      <c r="K727" s="18">
        <f>J727*'Portfolio Details'!$D$6</f>
        <v>-1.4464911289411187E-3</v>
      </c>
    </row>
    <row r="728" spans="2:11" x14ac:dyDescent="0.35">
      <c r="B728" t="s">
        <v>6</v>
      </c>
      <c r="C728" s="1">
        <v>45667</v>
      </c>
      <c r="D728">
        <v>87.27</v>
      </c>
      <c r="E728">
        <v>87.54</v>
      </c>
      <c r="F728">
        <v>87.55</v>
      </c>
      <c r="H728" s="2">
        <f t="shared" si="22"/>
        <v>3.0938466827088451E-3</v>
      </c>
      <c r="I728" s="18">
        <f>H728*'Portfolio Details'!$D$6</f>
        <v>1.5469233413544227E-4</v>
      </c>
      <c r="J728" s="2">
        <f t="shared" si="21"/>
        <v>-1.6232668244842707E-2</v>
      </c>
      <c r="K728" s="18">
        <f>J728*'Portfolio Details'!$D$6</f>
        <v>-8.1163341224213537E-4</v>
      </c>
    </row>
    <row r="729" spans="2:11" x14ac:dyDescent="0.35">
      <c r="B729" t="s">
        <v>6</v>
      </c>
      <c r="C729" s="1">
        <v>45670</v>
      </c>
      <c r="D729">
        <v>87.54</v>
      </c>
      <c r="E729">
        <v>87.29</v>
      </c>
      <c r="F729">
        <v>87.77</v>
      </c>
      <c r="H729" s="2">
        <f t="shared" si="22"/>
        <v>-2.8558373315056285E-3</v>
      </c>
      <c r="I729" s="18">
        <f>H729*'Portfolio Details'!$D$6</f>
        <v>-1.4279186657528142E-4</v>
      </c>
      <c r="J729" s="2">
        <f t="shared" si="21"/>
        <v>-2.852069692597925E-2</v>
      </c>
      <c r="K729" s="18">
        <f>J729*'Portfolio Details'!$D$6</f>
        <v>-1.4260348462989626E-3</v>
      </c>
    </row>
    <row r="730" spans="2:11" x14ac:dyDescent="0.35">
      <c r="B730" t="s">
        <v>6</v>
      </c>
      <c r="C730" s="1">
        <v>45671</v>
      </c>
      <c r="D730">
        <v>87.29</v>
      </c>
      <c r="E730">
        <v>86.27</v>
      </c>
      <c r="F730">
        <v>86.05</v>
      </c>
      <c r="H730" s="2">
        <f t="shared" si="22"/>
        <v>-1.1685187306679001E-2</v>
      </c>
      <c r="I730" s="18">
        <f>H730*'Portfolio Details'!$D$6</f>
        <v>-5.8425936533395011E-4</v>
      </c>
      <c r="J730" s="2">
        <f t="shared" ref="J730:J793" si="23">(INDEX(E707:E2205,MATCH(EDATE(C707,1),C707:C2205,1))/E707)-1</f>
        <v>-2.7873403664630647E-2</v>
      </c>
      <c r="K730" s="18">
        <f>J730*'Portfolio Details'!$D$6</f>
        <v>-1.3936701832315324E-3</v>
      </c>
    </row>
    <row r="731" spans="2:11" x14ac:dyDescent="0.35">
      <c r="B731" t="s">
        <v>6</v>
      </c>
      <c r="C731" s="1">
        <v>45672</v>
      </c>
      <c r="D731">
        <v>86.27</v>
      </c>
      <c r="E731">
        <v>87.32</v>
      </c>
      <c r="F731">
        <v>86.87</v>
      </c>
      <c r="H731" s="2">
        <f t="shared" si="22"/>
        <v>1.217109076156242E-2</v>
      </c>
      <c r="I731" s="18">
        <f>H731*'Portfolio Details'!$D$6</f>
        <v>6.0855453807812099E-4</v>
      </c>
      <c r="J731" s="2">
        <f t="shared" si="23"/>
        <v>-4.0867755012599871E-2</v>
      </c>
      <c r="K731" s="18">
        <f>J731*'Portfolio Details'!$D$6</f>
        <v>-2.0433877506299937E-3</v>
      </c>
    </row>
    <row r="732" spans="2:11" x14ac:dyDescent="0.35">
      <c r="B732" t="s">
        <v>6</v>
      </c>
      <c r="C732" s="1">
        <v>45673</v>
      </c>
      <c r="D732">
        <v>87.32</v>
      </c>
      <c r="E732">
        <v>88.95</v>
      </c>
      <c r="F732">
        <v>88.74</v>
      </c>
      <c r="H732" s="2">
        <f t="shared" si="22"/>
        <v>1.8666972056802678E-2</v>
      </c>
      <c r="I732" s="18">
        <f>H732*'Portfolio Details'!$D$6</f>
        <v>9.333486028401339E-4</v>
      </c>
      <c r="J732" s="2">
        <f t="shared" si="23"/>
        <v>4.5845272206301857E-4</v>
      </c>
      <c r="K732" s="18">
        <f>J732*'Portfolio Details'!$D$6</f>
        <v>2.2922636103150928E-5</v>
      </c>
    </row>
    <row r="733" spans="2:11" x14ac:dyDescent="0.35">
      <c r="B733" t="s">
        <v>6</v>
      </c>
      <c r="C733" s="1">
        <v>45674</v>
      </c>
      <c r="D733">
        <v>88.95</v>
      </c>
      <c r="E733">
        <v>87.65</v>
      </c>
      <c r="F733">
        <v>87.95</v>
      </c>
      <c r="H733" s="2">
        <f t="shared" si="22"/>
        <v>-1.4614952220348476E-2</v>
      </c>
      <c r="I733" s="18">
        <f>H733*'Portfolio Details'!$D$6</f>
        <v>-7.3074761101742385E-4</v>
      </c>
      <c r="J733" s="2">
        <f t="shared" si="23"/>
        <v>1.9250601581299431E-2</v>
      </c>
      <c r="K733" s="18">
        <f>J733*'Portfolio Details'!$D$6</f>
        <v>9.6253007906497165E-4</v>
      </c>
    </row>
    <row r="734" spans="2:11" x14ac:dyDescent="0.35">
      <c r="B734" t="s">
        <v>6</v>
      </c>
      <c r="C734" s="1">
        <v>45677</v>
      </c>
      <c r="D734">
        <v>87.65</v>
      </c>
      <c r="E734">
        <v>87.73</v>
      </c>
      <c r="F734">
        <v>87.74</v>
      </c>
      <c r="H734" s="2">
        <f t="shared" si="22"/>
        <v>9.1272104962913936E-4</v>
      </c>
      <c r="I734" s="18">
        <f>H734*'Portfolio Details'!$D$6</f>
        <v>4.5636052481456973E-5</v>
      </c>
      <c r="J734" s="2">
        <f t="shared" si="23"/>
        <v>1.4702477425330152E-2</v>
      </c>
      <c r="K734" s="18">
        <f>J734*'Portfolio Details'!$D$6</f>
        <v>7.3512387126650758E-4</v>
      </c>
    </row>
    <row r="735" spans="2:11" x14ac:dyDescent="0.35">
      <c r="B735" t="s">
        <v>6</v>
      </c>
      <c r="C735" s="1">
        <v>45678</v>
      </c>
      <c r="D735">
        <v>87.73</v>
      </c>
      <c r="E735">
        <v>87.81</v>
      </c>
      <c r="F735">
        <v>88.12</v>
      </c>
      <c r="H735" s="2">
        <f t="shared" si="22"/>
        <v>9.11888749572487E-4</v>
      </c>
      <c r="I735" s="18">
        <f>H735*'Portfolio Details'!$D$6</f>
        <v>4.5594437478624355E-5</v>
      </c>
      <c r="J735" s="2">
        <f t="shared" si="23"/>
        <v>1.0607632883661955E-2</v>
      </c>
      <c r="K735" s="18">
        <f>J735*'Portfolio Details'!$D$6</f>
        <v>5.3038164418309772E-4</v>
      </c>
    </row>
    <row r="736" spans="2:11" x14ac:dyDescent="0.35">
      <c r="B736" t="s">
        <v>6</v>
      </c>
      <c r="C736" s="1">
        <v>45679</v>
      </c>
      <c r="D736">
        <v>87.81</v>
      </c>
      <c r="E736">
        <v>88.61</v>
      </c>
      <c r="F736">
        <v>88.56</v>
      </c>
      <c r="H736" s="2">
        <f t="shared" si="22"/>
        <v>9.1105796606307798E-3</v>
      </c>
      <c r="I736" s="18">
        <f>H736*'Portfolio Details'!$D$6</f>
        <v>4.55528983031539E-4</v>
      </c>
      <c r="J736" s="2">
        <f t="shared" si="23"/>
        <v>3.5073216816249309E-2</v>
      </c>
      <c r="K736" s="18">
        <f>J736*'Portfolio Details'!$D$6</f>
        <v>1.7536608408124654E-3</v>
      </c>
    </row>
    <row r="737" spans="2:11" x14ac:dyDescent="0.35">
      <c r="B737" t="s">
        <v>6</v>
      </c>
      <c r="C737" s="1">
        <v>45680</v>
      </c>
      <c r="D737">
        <v>88.61</v>
      </c>
      <c r="E737">
        <v>87.85</v>
      </c>
      <c r="F737">
        <v>87.9</v>
      </c>
      <c r="H737" s="2">
        <f t="shared" si="22"/>
        <v>-8.5769100552985922E-3</v>
      </c>
      <c r="I737" s="18">
        <f>H737*'Portfolio Details'!$D$6</f>
        <v>-4.2884550276492964E-4</v>
      </c>
      <c r="J737" s="2">
        <f t="shared" si="23"/>
        <v>5.7625075346594334E-2</v>
      </c>
      <c r="K737" s="18">
        <f>J737*'Portfolio Details'!$D$6</f>
        <v>2.881253767329717E-3</v>
      </c>
    </row>
    <row r="738" spans="2:11" x14ac:dyDescent="0.35">
      <c r="B738" t="s">
        <v>6</v>
      </c>
      <c r="C738" s="1">
        <v>45681</v>
      </c>
      <c r="D738">
        <v>87.85</v>
      </c>
      <c r="E738">
        <v>88.67</v>
      </c>
      <c r="F738">
        <v>88.59</v>
      </c>
      <c r="H738" s="2">
        <f t="shared" si="22"/>
        <v>9.3340922026181605E-3</v>
      </c>
      <c r="I738" s="18">
        <f>H738*'Portfolio Details'!$D$6</f>
        <v>4.6670461013090806E-4</v>
      </c>
      <c r="J738" s="2">
        <f t="shared" si="23"/>
        <v>2.7605567902678763E-2</v>
      </c>
      <c r="K738" s="18">
        <f>J738*'Portfolio Details'!$D$6</f>
        <v>1.3802783951339381E-3</v>
      </c>
    </row>
    <row r="739" spans="2:11" x14ac:dyDescent="0.35">
      <c r="B739" t="s">
        <v>6</v>
      </c>
      <c r="C739" s="1">
        <v>45684</v>
      </c>
      <c r="D739">
        <v>88.67</v>
      </c>
      <c r="E739">
        <v>87.59</v>
      </c>
      <c r="F739">
        <v>87.39</v>
      </c>
      <c r="H739" s="2">
        <f t="shared" si="22"/>
        <v>-1.2179993233337072E-2</v>
      </c>
      <c r="I739" s="18">
        <f>H739*'Portfolio Details'!$D$6</f>
        <v>-6.0899966166685362E-4</v>
      </c>
      <c r="J739" s="2">
        <f t="shared" si="23"/>
        <v>3.9507620164126678E-2</v>
      </c>
      <c r="K739" s="18">
        <f>J739*'Portfolio Details'!$D$6</f>
        <v>1.9753810082063341E-3</v>
      </c>
    </row>
    <row r="740" spans="2:11" x14ac:dyDescent="0.35">
      <c r="B740" t="s">
        <v>6</v>
      </c>
      <c r="C740" s="1">
        <v>45685</v>
      </c>
      <c r="D740">
        <v>87.59</v>
      </c>
      <c r="E740">
        <v>87.1</v>
      </c>
      <c r="F740">
        <v>86.99</v>
      </c>
      <c r="H740" s="2">
        <f t="shared" si="22"/>
        <v>-5.5942459184838977E-3</v>
      </c>
      <c r="I740" s="18">
        <f>H740*'Portfolio Details'!$D$6</f>
        <v>-2.7971229592419492E-4</v>
      </c>
      <c r="J740" s="2">
        <f t="shared" si="23"/>
        <v>3.7925787194194038E-2</v>
      </c>
      <c r="K740" s="18">
        <f>J740*'Portfolio Details'!$D$6</f>
        <v>1.8962893597097019E-3</v>
      </c>
    </row>
    <row r="741" spans="2:11" x14ac:dyDescent="0.35">
      <c r="B741" t="s">
        <v>6</v>
      </c>
      <c r="C741" s="1">
        <v>45686</v>
      </c>
      <c r="D741">
        <v>87.1</v>
      </c>
      <c r="E741">
        <v>88.01</v>
      </c>
      <c r="F741">
        <v>87.87</v>
      </c>
      <c r="H741" s="2">
        <f t="shared" si="22"/>
        <v>1.0447761194029903E-2</v>
      </c>
      <c r="I741" s="18">
        <f>H741*'Portfolio Details'!$D$6</f>
        <v>5.223880597014952E-4</v>
      </c>
      <c r="J741" s="2">
        <f t="shared" si="23"/>
        <v>2.1934430054836085E-2</v>
      </c>
      <c r="K741" s="18">
        <f>J741*'Portfolio Details'!$D$6</f>
        <v>1.0967215027418043E-3</v>
      </c>
    </row>
    <row r="742" spans="2:11" x14ac:dyDescent="0.35">
      <c r="B742" t="s">
        <v>6</v>
      </c>
      <c r="C742" s="1">
        <v>45687</v>
      </c>
      <c r="D742">
        <v>88.01</v>
      </c>
      <c r="E742">
        <v>89.5</v>
      </c>
      <c r="F742">
        <v>89.19</v>
      </c>
      <c r="H742" s="2">
        <f t="shared" si="22"/>
        <v>1.6929894330189654E-2</v>
      </c>
      <c r="I742" s="18">
        <f>H742*'Portfolio Details'!$D$6</f>
        <v>8.4649471650948276E-4</v>
      </c>
      <c r="J742" s="2">
        <f t="shared" si="23"/>
        <v>5.3560918187168793E-2</v>
      </c>
      <c r="K742" s="18">
        <f>J742*'Portfolio Details'!$D$6</f>
        <v>2.6780459093584397E-3</v>
      </c>
    </row>
    <row r="743" spans="2:11" x14ac:dyDescent="0.35">
      <c r="B743" t="s">
        <v>6</v>
      </c>
      <c r="C743" s="1">
        <v>45688</v>
      </c>
      <c r="D743">
        <v>89.5</v>
      </c>
      <c r="E743">
        <v>90.67</v>
      </c>
      <c r="F743">
        <v>90.39</v>
      </c>
      <c r="H743" s="2">
        <f t="shared" si="22"/>
        <v>1.3072625698324014E-2</v>
      </c>
      <c r="I743" s="18">
        <f>H743*'Portfolio Details'!$D$6</f>
        <v>6.5363128491620077E-4</v>
      </c>
      <c r="J743" s="2">
        <f t="shared" si="23"/>
        <v>8.2885465185716045E-2</v>
      </c>
      <c r="K743" s="18">
        <f>J743*'Portfolio Details'!$D$6</f>
        <v>4.1442732592858024E-3</v>
      </c>
    </row>
    <row r="744" spans="2:11" x14ac:dyDescent="0.35">
      <c r="B744" t="s">
        <v>6</v>
      </c>
      <c r="C744" s="1">
        <v>45689</v>
      </c>
      <c r="D744">
        <v>90.67</v>
      </c>
      <c r="E744">
        <v>90.11</v>
      </c>
      <c r="F744">
        <v>90.13</v>
      </c>
      <c r="H744" s="2">
        <f t="shared" si="22"/>
        <v>-6.1762435204588684E-3</v>
      </c>
      <c r="I744" s="18">
        <f>H744*'Portfolio Details'!$D$6</f>
        <v>-3.0881217602294345E-4</v>
      </c>
      <c r="J744" s="2">
        <f t="shared" si="23"/>
        <v>7.4657125819916681E-2</v>
      </c>
      <c r="K744" s="18">
        <f>J744*'Portfolio Details'!$D$6</f>
        <v>3.7328562909958343E-3</v>
      </c>
    </row>
    <row r="745" spans="2:11" x14ac:dyDescent="0.35">
      <c r="B745" t="s">
        <v>6</v>
      </c>
      <c r="C745" s="1">
        <v>45691</v>
      </c>
      <c r="D745">
        <v>90.11</v>
      </c>
      <c r="E745">
        <v>90.53</v>
      </c>
      <c r="F745">
        <v>90</v>
      </c>
      <c r="H745" s="2">
        <f t="shared" si="22"/>
        <v>4.6609699256463522E-3</v>
      </c>
      <c r="I745" s="18">
        <f>H745*'Portfolio Details'!$D$6</f>
        <v>2.3304849628231762E-4</v>
      </c>
      <c r="J745" s="2">
        <f t="shared" si="23"/>
        <v>6.2116925978312088E-2</v>
      </c>
      <c r="K745" s="18">
        <f>J745*'Portfolio Details'!$D$6</f>
        <v>3.1058462989156047E-3</v>
      </c>
    </row>
    <row r="746" spans="2:11" x14ac:dyDescent="0.35">
      <c r="B746" t="s">
        <v>6</v>
      </c>
      <c r="C746" s="1">
        <v>45692</v>
      </c>
      <c r="D746">
        <v>90.53</v>
      </c>
      <c r="E746">
        <v>91.09</v>
      </c>
      <c r="F746">
        <v>90.99</v>
      </c>
      <c r="H746" s="2">
        <f t="shared" si="22"/>
        <v>6.1857947641665856E-3</v>
      </c>
      <c r="I746" s="18">
        <f>H746*'Portfolio Details'!$D$6</f>
        <v>3.0928973820832929E-4</v>
      </c>
      <c r="J746" s="2">
        <f t="shared" si="23"/>
        <v>5.4390868856277752E-2</v>
      </c>
      <c r="K746" s="18">
        <f>J746*'Portfolio Details'!$D$6</f>
        <v>2.7195434428138876E-3</v>
      </c>
    </row>
    <row r="747" spans="2:11" x14ac:dyDescent="0.35">
      <c r="B747" t="s">
        <v>6</v>
      </c>
      <c r="C747" s="1">
        <v>45693</v>
      </c>
      <c r="D747">
        <v>91.09</v>
      </c>
      <c r="E747">
        <v>93.03</v>
      </c>
      <c r="F747">
        <v>92.55</v>
      </c>
      <c r="H747" s="2">
        <f t="shared" si="22"/>
        <v>2.1297617740696051E-2</v>
      </c>
      <c r="I747" s="18">
        <f>H747*'Portfolio Details'!$D$6</f>
        <v>1.0648808870348026E-3</v>
      </c>
      <c r="J747" s="2">
        <f t="shared" si="23"/>
        <v>6.8776911439543786E-2</v>
      </c>
      <c r="K747" s="18">
        <f>J747*'Portfolio Details'!$D$6</f>
        <v>3.4388455719771894E-3</v>
      </c>
    </row>
    <row r="748" spans="2:11" x14ac:dyDescent="0.35">
      <c r="B748" t="s">
        <v>6</v>
      </c>
      <c r="C748" s="1">
        <v>45694</v>
      </c>
      <c r="D748">
        <v>93.03</v>
      </c>
      <c r="E748">
        <v>91.84</v>
      </c>
      <c r="F748">
        <v>92.09</v>
      </c>
      <c r="H748" s="2">
        <f t="shared" si="22"/>
        <v>-1.2791572610985624E-2</v>
      </c>
      <c r="I748" s="18">
        <f>H748*'Portfolio Details'!$D$6</f>
        <v>-6.3957863054928121E-4</v>
      </c>
      <c r="J748" s="2">
        <f t="shared" si="23"/>
        <v>6.5005168255426904E-2</v>
      </c>
      <c r="K748" s="18">
        <f>J748*'Portfolio Details'!$D$6</f>
        <v>3.2502584127713455E-3</v>
      </c>
    </row>
    <row r="749" spans="2:11" x14ac:dyDescent="0.35">
      <c r="B749" t="s">
        <v>6</v>
      </c>
      <c r="C749" s="1">
        <v>45695</v>
      </c>
      <c r="D749">
        <v>91.84</v>
      </c>
      <c r="E749">
        <v>92.73</v>
      </c>
      <c r="F749">
        <v>92.53</v>
      </c>
      <c r="H749" s="2">
        <f t="shared" si="22"/>
        <v>9.6907665505225893E-3</v>
      </c>
      <c r="I749" s="18">
        <f>H749*'Portfolio Details'!$D$6</f>
        <v>4.845383275261295E-4</v>
      </c>
      <c r="J749" s="2">
        <f t="shared" si="23"/>
        <v>6.3417431192660523E-2</v>
      </c>
      <c r="K749" s="18">
        <f>J749*'Portfolio Details'!$D$6</f>
        <v>3.1708715596330261E-3</v>
      </c>
    </row>
    <row r="750" spans="2:11" x14ac:dyDescent="0.35">
      <c r="B750" t="s">
        <v>6</v>
      </c>
      <c r="C750" s="1">
        <v>45698</v>
      </c>
      <c r="D750">
        <v>92.73</v>
      </c>
      <c r="E750">
        <v>92.95</v>
      </c>
      <c r="F750">
        <v>92.54</v>
      </c>
      <c r="H750" s="2">
        <f t="shared" si="22"/>
        <v>2.3724792408066353E-3</v>
      </c>
      <c r="I750" s="18">
        <f>H750*'Portfolio Details'!$D$6</f>
        <v>1.1862396204033178E-4</v>
      </c>
      <c r="J750" s="2">
        <f t="shared" si="23"/>
        <v>6.2564455139223263E-2</v>
      </c>
      <c r="K750" s="18">
        <f>J750*'Portfolio Details'!$D$6</f>
        <v>3.1282227569611634E-3</v>
      </c>
    </row>
    <row r="751" spans="2:11" x14ac:dyDescent="0.35">
      <c r="B751" t="s">
        <v>6</v>
      </c>
      <c r="C751" s="1">
        <v>45699</v>
      </c>
      <c r="D751">
        <v>92.95</v>
      </c>
      <c r="E751">
        <v>91.37</v>
      </c>
      <c r="F751">
        <v>91.49</v>
      </c>
      <c r="H751" s="2">
        <f t="shared" si="22"/>
        <v>-1.6998386229155393E-2</v>
      </c>
      <c r="I751" s="18">
        <f>H751*'Portfolio Details'!$D$6</f>
        <v>-8.4991931145776971E-4</v>
      </c>
      <c r="J751" s="2">
        <f t="shared" si="23"/>
        <v>6.1800319853781094E-2</v>
      </c>
      <c r="K751" s="18">
        <f>J751*'Portfolio Details'!$D$6</f>
        <v>3.0900159926890549E-3</v>
      </c>
    </row>
    <row r="752" spans="2:11" x14ac:dyDescent="0.35">
      <c r="B752" t="s">
        <v>6</v>
      </c>
      <c r="C752" s="1">
        <v>45700</v>
      </c>
      <c r="D752">
        <v>91.37</v>
      </c>
      <c r="E752">
        <v>91.29</v>
      </c>
      <c r="F752">
        <v>91.27</v>
      </c>
      <c r="H752" s="2">
        <f t="shared" si="22"/>
        <v>-8.7556090620555249E-4</v>
      </c>
      <c r="I752" s="18">
        <f>H752*'Portfolio Details'!$D$6</f>
        <v>-4.3778045310277625E-5</v>
      </c>
      <c r="J752" s="2">
        <f t="shared" si="23"/>
        <v>6.255012028869289E-2</v>
      </c>
      <c r="K752" s="18">
        <f>J752*'Portfolio Details'!$D$6</f>
        <v>3.1275060144346448E-3</v>
      </c>
    </row>
    <row r="753" spans="2:11" x14ac:dyDescent="0.35">
      <c r="B753" t="s">
        <v>6</v>
      </c>
      <c r="C753" s="1">
        <v>45701</v>
      </c>
      <c r="D753">
        <v>91.29</v>
      </c>
      <c r="E753">
        <v>92.75</v>
      </c>
      <c r="F753">
        <v>92.75</v>
      </c>
      <c r="H753" s="2">
        <f t="shared" si="22"/>
        <v>1.5992989374520761E-2</v>
      </c>
      <c r="I753" s="18">
        <f>H753*'Portfolio Details'!$D$6</f>
        <v>7.9964946872603806E-4</v>
      </c>
      <c r="J753" s="2">
        <f t="shared" si="23"/>
        <v>9.7832386692940698E-2</v>
      </c>
      <c r="K753" s="18">
        <f>J753*'Portfolio Details'!$D$6</f>
        <v>4.8916193346470356E-3</v>
      </c>
    </row>
    <row r="754" spans="2:11" x14ac:dyDescent="0.35">
      <c r="B754" t="s">
        <v>6</v>
      </c>
      <c r="C754" s="1">
        <v>45702</v>
      </c>
      <c r="D754">
        <v>92.75</v>
      </c>
      <c r="E754">
        <v>94.71</v>
      </c>
      <c r="F754">
        <v>94.23</v>
      </c>
      <c r="H754" s="2">
        <f t="shared" si="22"/>
        <v>2.1132075471698153E-2</v>
      </c>
      <c r="I754" s="18">
        <f>H754*'Portfolio Details'!$D$6</f>
        <v>1.0566037735849076E-3</v>
      </c>
      <c r="J754" s="2">
        <f t="shared" si="23"/>
        <v>8.4631241410902502E-2</v>
      </c>
      <c r="K754" s="18">
        <f>J754*'Portfolio Details'!$D$6</f>
        <v>4.2315620705451256E-3</v>
      </c>
    </row>
    <row r="755" spans="2:11" x14ac:dyDescent="0.35">
      <c r="B755" t="s">
        <v>6</v>
      </c>
      <c r="C755" s="1">
        <v>45705</v>
      </c>
      <c r="D755">
        <v>94.71</v>
      </c>
      <c r="E755">
        <v>92.86</v>
      </c>
      <c r="F755">
        <v>92.66</v>
      </c>
      <c r="H755" s="2">
        <f t="shared" si="22"/>
        <v>-1.9533312216238996E-2</v>
      </c>
      <c r="I755" s="18">
        <f>H755*'Portfolio Details'!$D$6</f>
        <v>-9.7666561081194989E-4</v>
      </c>
      <c r="J755" s="2">
        <f t="shared" si="23"/>
        <v>6.4755480607082472E-2</v>
      </c>
      <c r="K755" s="18">
        <f>J755*'Portfolio Details'!$D$6</f>
        <v>3.2377740303541238E-3</v>
      </c>
    </row>
    <row r="756" spans="2:11" x14ac:dyDescent="0.35">
      <c r="B756" t="s">
        <v>6</v>
      </c>
      <c r="C756" s="1">
        <v>45706</v>
      </c>
      <c r="D756">
        <v>92.86</v>
      </c>
      <c r="E756">
        <v>93.21</v>
      </c>
      <c r="F756">
        <v>93.12</v>
      </c>
      <c r="H756" s="2">
        <f t="shared" si="22"/>
        <v>3.7691147964677985E-3</v>
      </c>
      <c r="I756" s="18">
        <f>H756*'Portfolio Details'!$D$6</f>
        <v>1.8845573982338994E-4</v>
      </c>
      <c r="J756" s="2">
        <f t="shared" si="23"/>
        <v>5.9440958357102058E-2</v>
      </c>
      <c r="K756" s="18">
        <f>J756*'Portfolio Details'!$D$6</f>
        <v>2.9720479178551029E-3</v>
      </c>
    </row>
    <row r="757" spans="2:11" x14ac:dyDescent="0.35">
      <c r="B757" t="s">
        <v>6</v>
      </c>
      <c r="C757" s="1">
        <v>45707</v>
      </c>
      <c r="D757">
        <v>93.21</v>
      </c>
      <c r="E757">
        <v>94.56</v>
      </c>
      <c r="F757">
        <v>94.1</v>
      </c>
      <c r="H757" s="2">
        <f t="shared" si="22"/>
        <v>1.4483424525265631E-2</v>
      </c>
      <c r="I757" s="18">
        <f>H757*'Portfolio Details'!$D$6</f>
        <v>7.2417122626328156E-4</v>
      </c>
      <c r="J757" s="2">
        <f t="shared" si="23"/>
        <v>7.7852501994756684E-2</v>
      </c>
      <c r="K757" s="18">
        <f>J757*'Portfolio Details'!$D$6</f>
        <v>3.8926250997378346E-3</v>
      </c>
    </row>
    <row r="758" spans="2:11" x14ac:dyDescent="0.35">
      <c r="B758" t="s">
        <v>6</v>
      </c>
      <c r="C758" s="1">
        <v>45708</v>
      </c>
      <c r="D758">
        <v>94.56</v>
      </c>
      <c r="E758">
        <v>94.56</v>
      </c>
      <c r="F758">
        <v>94.32</v>
      </c>
      <c r="H758" s="2">
        <f t="shared" si="22"/>
        <v>0</v>
      </c>
      <c r="I758" s="18">
        <f>H758*'Portfolio Details'!$D$6</f>
        <v>0</v>
      </c>
      <c r="J758" s="2">
        <f t="shared" si="23"/>
        <v>7.117640359867905E-2</v>
      </c>
      <c r="K758" s="18">
        <f>J758*'Portfolio Details'!$D$6</f>
        <v>3.5588201799339526E-3</v>
      </c>
    </row>
    <row r="759" spans="2:11" x14ac:dyDescent="0.35">
      <c r="B759" t="s">
        <v>6</v>
      </c>
      <c r="C759" s="1">
        <v>45709</v>
      </c>
      <c r="D759">
        <v>94.56</v>
      </c>
      <c r="E759">
        <v>94.06</v>
      </c>
      <c r="F759">
        <v>93.96</v>
      </c>
      <c r="H759" s="2">
        <f t="shared" si="22"/>
        <v>-5.2876480541454995E-3</v>
      </c>
      <c r="I759" s="18">
        <f>H759*'Portfolio Details'!$D$6</f>
        <v>-2.6438240270727499E-4</v>
      </c>
      <c r="J759" s="2">
        <f t="shared" si="23"/>
        <v>6.1505473422864165E-2</v>
      </c>
      <c r="K759" s="18">
        <f>J759*'Portfolio Details'!$D$6</f>
        <v>3.0752736711432086E-3</v>
      </c>
    </row>
    <row r="760" spans="2:11" x14ac:dyDescent="0.35">
      <c r="B760" t="s">
        <v>6</v>
      </c>
      <c r="C760" s="1">
        <v>45712</v>
      </c>
      <c r="D760">
        <v>94.06</v>
      </c>
      <c r="E760">
        <v>93.21</v>
      </c>
      <c r="F760">
        <v>93.41</v>
      </c>
      <c r="H760" s="2">
        <f t="shared" si="22"/>
        <v>-9.0367850308314956E-3</v>
      </c>
      <c r="I760" s="18">
        <f>H760*'Portfolio Details'!$D$6</f>
        <v>-4.5183925154157478E-4</v>
      </c>
      <c r="J760" s="2">
        <f t="shared" si="23"/>
        <v>7.0688673875924923E-2</v>
      </c>
      <c r="K760" s="18">
        <f>J760*'Portfolio Details'!$D$6</f>
        <v>3.5344336937962462E-3</v>
      </c>
    </row>
    <row r="761" spans="2:11" x14ac:dyDescent="0.35">
      <c r="B761" t="s">
        <v>6</v>
      </c>
      <c r="C761" s="1">
        <v>45713</v>
      </c>
      <c r="D761">
        <v>93.21</v>
      </c>
      <c r="E761">
        <v>92.91</v>
      </c>
      <c r="F761">
        <v>92.78</v>
      </c>
      <c r="H761" s="2">
        <f t="shared" si="22"/>
        <v>-3.2185387833922885E-3</v>
      </c>
      <c r="I761" s="18">
        <f>H761*'Portfolio Details'!$D$6</f>
        <v>-1.6092693916961443E-4</v>
      </c>
      <c r="J761" s="2">
        <f t="shared" si="23"/>
        <v>5.1201082666065156E-2</v>
      </c>
      <c r="K761" s="18">
        <f>J761*'Portfolio Details'!$D$6</f>
        <v>2.5600541333032582E-3</v>
      </c>
    </row>
    <row r="762" spans="2:11" x14ac:dyDescent="0.35">
      <c r="B762" t="s">
        <v>6</v>
      </c>
      <c r="C762" s="1">
        <v>45715</v>
      </c>
      <c r="D762">
        <v>92.91</v>
      </c>
      <c r="E762">
        <v>91.97</v>
      </c>
      <c r="F762">
        <v>91.74</v>
      </c>
      <c r="H762" s="2">
        <f t="shared" si="22"/>
        <v>-1.0117317834463457E-2</v>
      </c>
      <c r="I762" s="18">
        <f>H762*'Portfolio Details'!$D$6</f>
        <v>-5.0586589172317293E-4</v>
      </c>
      <c r="J762" s="2">
        <f t="shared" si="23"/>
        <v>5.0005708414202488E-2</v>
      </c>
      <c r="K762" s="18">
        <f>J762*'Portfolio Details'!$D$6</f>
        <v>2.5002854207101244E-3</v>
      </c>
    </row>
    <row r="763" spans="2:11" x14ac:dyDescent="0.35">
      <c r="B763" t="s">
        <v>6</v>
      </c>
      <c r="C763" s="1">
        <v>45716</v>
      </c>
      <c r="D763">
        <v>91.97</v>
      </c>
      <c r="E763">
        <v>90.46</v>
      </c>
      <c r="F763">
        <v>90.51</v>
      </c>
      <c r="H763" s="2">
        <f t="shared" si="22"/>
        <v>-1.6418397303468613E-2</v>
      </c>
      <c r="I763" s="18">
        <f>H763*'Portfolio Details'!$D$6</f>
        <v>-8.2091986517343065E-4</v>
      </c>
      <c r="J763" s="2">
        <f t="shared" si="23"/>
        <v>3.8576349024110224E-2</v>
      </c>
      <c r="K763" s="18">
        <f>J763*'Portfolio Details'!$D$6</f>
        <v>1.9288174512055113E-3</v>
      </c>
    </row>
    <row r="764" spans="2:11" x14ac:dyDescent="0.35">
      <c r="B764" t="s">
        <v>6</v>
      </c>
      <c r="C764" s="1">
        <v>45719</v>
      </c>
      <c r="D764">
        <v>90.46</v>
      </c>
      <c r="E764">
        <v>91.41</v>
      </c>
      <c r="F764">
        <v>91.05</v>
      </c>
      <c r="H764" s="2">
        <f t="shared" si="22"/>
        <v>1.0501879283661308E-2</v>
      </c>
      <c r="I764" s="18">
        <f>H764*'Portfolio Details'!$D$6</f>
        <v>5.2509396418306544E-4</v>
      </c>
      <c r="J764" s="2">
        <f t="shared" si="23"/>
        <v>2.7837745710714623E-2</v>
      </c>
      <c r="K764" s="18">
        <f>J764*'Portfolio Details'!$D$6</f>
        <v>1.3918872855357312E-3</v>
      </c>
    </row>
    <row r="765" spans="2:11" x14ac:dyDescent="0.35">
      <c r="B765" t="s">
        <v>6</v>
      </c>
      <c r="C765" s="1">
        <v>45720</v>
      </c>
      <c r="D765">
        <v>91.41</v>
      </c>
      <c r="E765">
        <v>92.53</v>
      </c>
      <c r="F765">
        <v>92.21</v>
      </c>
      <c r="H765" s="2">
        <f t="shared" si="22"/>
        <v>1.2252488786784976E-2</v>
      </c>
      <c r="I765" s="18">
        <f>H765*'Portfolio Details'!$D$6</f>
        <v>6.1262443933924888E-4</v>
      </c>
      <c r="J765" s="2">
        <f t="shared" si="23"/>
        <v>1.0726256983240257E-2</v>
      </c>
      <c r="K765" s="18">
        <f>J765*'Portfolio Details'!$D$6</f>
        <v>5.3631284916201289E-4</v>
      </c>
    </row>
    <row r="766" spans="2:11" x14ac:dyDescent="0.35">
      <c r="B766" t="s">
        <v>6</v>
      </c>
      <c r="C766" s="1">
        <v>45721</v>
      </c>
      <c r="D766">
        <v>92.53</v>
      </c>
      <c r="E766">
        <v>93.29</v>
      </c>
      <c r="F766">
        <v>92.94</v>
      </c>
      <c r="H766" s="2">
        <f t="shared" si="22"/>
        <v>8.2135523613964256E-3</v>
      </c>
      <c r="I766" s="18">
        <f>H766*'Portfolio Details'!$D$6</f>
        <v>4.1067761806982131E-4</v>
      </c>
      <c r="J766" s="2">
        <f t="shared" si="23"/>
        <v>-2.3160913201721867E-3</v>
      </c>
      <c r="K766" s="18">
        <f>J766*'Portfolio Details'!$D$6</f>
        <v>-1.1580456600860934E-4</v>
      </c>
    </row>
    <row r="767" spans="2:11" x14ac:dyDescent="0.35">
      <c r="B767" t="s">
        <v>6</v>
      </c>
      <c r="C767" s="1">
        <v>45722</v>
      </c>
      <c r="D767">
        <v>93.29</v>
      </c>
      <c r="E767">
        <v>93.52</v>
      </c>
      <c r="F767">
        <v>93.74</v>
      </c>
      <c r="H767" s="2">
        <f t="shared" si="22"/>
        <v>2.4654303783897547E-3</v>
      </c>
      <c r="I767" s="18">
        <f>H767*'Portfolio Details'!$D$6</f>
        <v>1.2327151891948775E-4</v>
      </c>
      <c r="J767" s="2">
        <f t="shared" si="23"/>
        <v>3.8841416047052935E-3</v>
      </c>
      <c r="K767" s="18">
        <f>J767*'Portfolio Details'!$D$6</f>
        <v>1.9420708023526467E-4</v>
      </c>
    </row>
    <row r="768" spans="2:11" x14ac:dyDescent="0.35">
      <c r="B768" t="s">
        <v>6</v>
      </c>
      <c r="C768" s="1">
        <v>45723</v>
      </c>
      <c r="D768">
        <v>93.52</v>
      </c>
      <c r="E768">
        <v>94.09</v>
      </c>
      <c r="F768">
        <v>93.98</v>
      </c>
      <c r="H768" s="2">
        <f t="shared" si="22"/>
        <v>6.0949529512404066E-3</v>
      </c>
      <c r="I768" s="18">
        <f>H768*'Portfolio Details'!$D$6</f>
        <v>3.0474764756202035E-4</v>
      </c>
      <c r="J768" s="2">
        <f t="shared" si="23"/>
        <v>9.7205346294044759E-3</v>
      </c>
      <c r="K768" s="18">
        <f>J768*'Portfolio Details'!$D$6</f>
        <v>4.8602673147022383E-4</v>
      </c>
    </row>
    <row r="769" spans="2:11" x14ac:dyDescent="0.35">
      <c r="B769" t="s">
        <v>6</v>
      </c>
      <c r="C769" s="1">
        <v>45726</v>
      </c>
      <c r="D769">
        <v>94.09</v>
      </c>
      <c r="E769">
        <v>94.1</v>
      </c>
      <c r="F769">
        <v>93.82</v>
      </c>
      <c r="H769" s="2">
        <f t="shared" si="22"/>
        <v>1.0628122010825081E-4</v>
      </c>
      <c r="I769" s="18">
        <f>H769*'Portfolio Details'!$D$6</f>
        <v>5.314061005412541E-6</v>
      </c>
      <c r="J769" s="2">
        <f t="shared" si="23"/>
        <v>1.5808541003403231E-2</v>
      </c>
      <c r="K769" s="18">
        <f>J769*'Portfolio Details'!$D$6</f>
        <v>7.9042705017016166E-4</v>
      </c>
    </row>
    <row r="770" spans="2:11" x14ac:dyDescent="0.35">
      <c r="B770" t="s">
        <v>6</v>
      </c>
      <c r="C770" s="1">
        <v>45727</v>
      </c>
      <c r="D770">
        <v>94.1</v>
      </c>
      <c r="E770">
        <v>93.65</v>
      </c>
      <c r="F770">
        <v>93.15</v>
      </c>
      <c r="H770" s="2">
        <f t="shared" si="22"/>
        <v>-4.78214665249721E-3</v>
      </c>
      <c r="I770" s="18">
        <f>H770*'Portfolio Details'!$D$6</f>
        <v>-2.391073326248605E-4</v>
      </c>
      <c r="J770" s="2">
        <f t="shared" si="23"/>
        <v>2.794797377190239E-3</v>
      </c>
      <c r="K770" s="18">
        <f>J770*'Portfolio Details'!$D$6</f>
        <v>1.3973986885951195E-4</v>
      </c>
    </row>
    <row r="771" spans="2:11" x14ac:dyDescent="0.35">
      <c r="B771" t="s">
        <v>6</v>
      </c>
      <c r="C771" s="1">
        <v>45728</v>
      </c>
      <c r="D771">
        <v>93.65</v>
      </c>
      <c r="E771">
        <v>94.97</v>
      </c>
      <c r="F771">
        <v>94.65</v>
      </c>
      <c r="H771" s="2">
        <f t="shared" ref="H771:H834" si="24">E771/D771-1</f>
        <v>1.4095034703683895E-2</v>
      </c>
      <c r="I771" s="18">
        <f>H771*'Portfolio Details'!$D$6</f>
        <v>7.0475173518419476E-4</v>
      </c>
      <c r="J771" s="2">
        <f t="shared" si="23"/>
        <v>1.8292682926829285E-2</v>
      </c>
      <c r="K771" s="18">
        <f>J771*'Portfolio Details'!$D$6</f>
        <v>9.1463414634146423E-4</v>
      </c>
    </row>
    <row r="772" spans="2:11" x14ac:dyDescent="0.35">
      <c r="B772" t="s">
        <v>6</v>
      </c>
      <c r="C772" s="1">
        <v>45729</v>
      </c>
      <c r="D772">
        <v>94.97</v>
      </c>
      <c r="E772">
        <v>95.21</v>
      </c>
      <c r="F772">
        <v>95.26</v>
      </c>
      <c r="H772" s="2">
        <f t="shared" si="24"/>
        <v>2.5271138254185921E-3</v>
      </c>
      <c r="I772" s="18">
        <f>H772*'Portfolio Details'!$D$6</f>
        <v>1.2635569127092961E-4</v>
      </c>
      <c r="J772" s="2">
        <f t="shared" si="23"/>
        <v>1.4666235306804776E-2</v>
      </c>
      <c r="K772" s="18">
        <f>J772*'Portfolio Details'!$D$6</f>
        <v>7.3331176534023883E-4</v>
      </c>
    </row>
    <row r="773" spans="2:11" x14ac:dyDescent="0.35">
      <c r="B773" t="s">
        <v>6</v>
      </c>
      <c r="C773" s="1">
        <v>45733</v>
      </c>
      <c r="D773">
        <v>95.21</v>
      </c>
      <c r="E773">
        <v>96.48</v>
      </c>
      <c r="F773">
        <v>96.48</v>
      </c>
      <c r="H773" s="2">
        <f t="shared" si="24"/>
        <v>1.3338934985820838E-2</v>
      </c>
      <c r="I773" s="18">
        <f>H773*'Portfolio Details'!$D$6</f>
        <v>6.6694674929104194E-4</v>
      </c>
      <c r="J773" s="2">
        <f t="shared" si="23"/>
        <v>1.2372243141473893E-2</v>
      </c>
      <c r="K773" s="18">
        <f>J773*'Portfolio Details'!$D$6</f>
        <v>6.186121570736947E-4</v>
      </c>
    </row>
    <row r="774" spans="2:11" x14ac:dyDescent="0.35">
      <c r="B774" t="s">
        <v>6</v>
      </c>
      <c r="C774" s="1">
        <v>45734</v>
      </c>
      <c r="D774">
        <v>96.48</v>
      </c>
      <c r="E774">
        <v>97.42</v>
      </c>
      <c r="F774">
        <v>97.22</v>
      </c>
      <c r="H774" s="2">
        <f t="shared" si="24"/>
        <v>9.7429519071310366E-3</v>
      </c>
      <c r="I774" s="18">
        <f>H774*'Portfolio Details'!$D$6</f>
        <v>4.8714759535655188E-4</v>
      </c>
      <c r="J774" s="2">
        <f t="shared" si="23"/>
        <v>2.4953485826857857E-2</v>
      </c>
      <c r="K774" s="18">
        <f>J774*'Portfolio Details'!$D$6</f>
        <v>1.247674291342893E-3</v>
      </c>
    </row>
    <row r="775" spans="2:11" x14ac:dyDescent="0.35">
      <c r="B775" t="s">
        <v>6</v>
      </c>
      <c r="C775" s="1">
        <v>45735</v>
      </c>
      <c r="D775">
        <v>97.42</v>
      </c>
      <c r="E775">
        <v>96.41</v>
      </c>
      <c r="F775">
        <v>96.98</v>
      </c>
      <c r="H775" s="2">
        <f t="shared" si="24"/>
        <v>-1.0367481010059576E-2</v>
      </c>
      <c r="I775" s="18">
        <f>H775*'Portfolio Details'!$D$6</f>
        <v>-5.183740505029788E-4</v>
      </c>
      <c r="J775" s="2">
        <f t="shared" si="23"/>
        <v>4.0311096505641242E-2</v>
      </c>
      <c r="K775" s="18">
        <f>J775*'Portfolio Details'!$D$6</f>
        <v>2.015554825282062E-3</v>
      </c>
    </row>
    <row r="776" spans="2:11" x14ac:dyDescent="0.35">
      <c r="B776" t="s">
        <v>6</v>
      </c>
      <c r="C776" s="1">
        <v>45736</v>
      </c>
      <c r="D776">
        <v>96.41</v>
      </c>
      <c r="E776">
        <v>95.84</v>
      </c>
      <c r="F776">
        <v>96.23</v>
      </c>
      <c r="H776" s="2">
        <f t="shared" si="24"/>
        <v>-5.9122497666216356E-3</v>
      </c>
      <c r="I776" s="18">
        <f>H776*'Portfolio Details'!$D$6</f>
        <v>-2.9561248833108179E-4</v>
      </c>
      <c r="J776" s="2">
        <f t="shared" si="23"/>
        <v>2.652291105121285E-2</v>
      </c>
      <c r="K776" s="18">
        <f>J776*'Portfolio Details'!$D$6</f>
        <v>1.3261455525606426E-3</v>
      </c>
    </row>
    <row r="777" spans="2:11" x14ac:dyDescent="0.35">
      <c r="B777" t="s">
        <v>6</v>
      </c>
      <c r="C777" s="1">
        <v>45737</v>
      </c>
      <c r="D777">
        <v>95.84</v>
      </c>
      <c r="E777">
        <v>94.18</v>
      </c>
      <c r="F777">
        <v>94.58</v>
      </c>
      <c r="H777" s="2">
        <f t="shared" si="24"/>
        <v>-1.7320534223706163E-2</v>
      </c>
      <c r="I777" s="18">
        <f>H777*'Portfolio Details'!$D$6</f>
        <v>-8.6602671118530823E-4</v>
      </c>
      <c r="J777" s="2">
        <f t="shared" si="23"/>
        <v>5.2792735719564554E-3</v>
      </c>
      <c r="K777" s="18">
        <f>J777*'Portfolio Details'!$D$6</f>
        <v>2.6396367859782277E-4</v>
      </c>
    </row>
    <row r="778" spans="2:11" x14ac:dyDescent="0.35">
      <c r="B778" t="s">
        <v>6</v>
      </c>
      <c r="C778" s="1">
        <v>45740</v>
      </c>
      <c r="D778">
        <v>94.18</v>
      </c>
      <c r="E778">
        <v>94.18</v>
      </c>
      <c r="F778">
        <v>94.42</v>
      </c>
      <c r="H778" s="2">
        <f t="shared" si="24"/>
        <v>0</v>
      </c>
      <c r="I778" s="18">
        <f>H778*'Portfolio Details'!$D$6</f>
        <v>0</v>
      </c>
      <c r="J778" s="2">
        <f t="shared" si="23"/>
        <v>3.8983415894895623E-2</v>
      </c>
      <c r="K778" s="18">
        <f>J778*'Portfolio Details'!$D$6</f>
        <v>1.9491707947447813E-3</v>
      </c>
    </row>
    <row r="779" spans="2:11" x14ac:dyDescent="0.35">
      <c r="B779" t="s">
        <v>6</v>
      </c>
      <c r="C779" s="1">
        <v>45741</v>
      </c>
      <c r="D779">
        <v>94.18</v>
      </c>
      <c r="E779">
        <v>94.57</v>
      </c>
      <c r="F779">
        <v>94.33</v>
      </c>
      <c r="H779" s="2">
        <f t="shared" si="24"/>
        <v>4.1410065831384291E-3</v>
      </c>
      <c r="I779" s="18">
        <f>H779*'Portfolio Details'!$D$6</f>
        <v>2.0705032915692146E-4</v>
      </c>
      <c r="J779" s="2">
        <f t="shared" si="23"/>
        <v>4.5166827593605907E-2</v>
      </c>
      <c r="K779" s="18">
        <f>J779*'Portfolio Details'!$D$6</f>
        <v>2.2583413796802955E-3</v>
      </c>
    </row>
    <row r="780" spans="2:11" x14ac:dyDescent="0.35">
      <c r="B780" t="s">
        <v>6</v>
      </c>
      <c r="C780" s="1">
        <v>45742</v>
      </c>
      <c r="D780">
        <v>94.57</v>
      </c>
      <c r="E780">
        <v>95.74</v>
      </c>
      <c r="F780">
        <v>95.67</v>
      </c>
      <c r="H780" s="2">
        <f t="shared" si="24"/>
        <v>1.2371788093475722E-2</v>
      </c>
      <c r="I780" s="18">
        <f>H780*'Portfolio Details'!$D$6</f>
        <v>6.1858940467378614E-4</v>
      </c>
      <c r="J780" s="2">
        <f t="shared" si="23"/>
        <v>1.9564297800338304E-2</v>
      </c>
      <c r="K780" s="18">
        <f>J780*'Portfolio Details'!$D$6</f>
        <v>9.7821489001691524E-4</v>
      </c>
    </row>
    <row r="781" spans="2:11" x14ac:dyDescent="0.35">
      <c r="B781" t="s">
        <v>6</v>
      </c>
      <c r="C781" s="1">
        <v>45743</v>
      </c>
      <c r="D781">
        <v>95.74</v>
      </c>
      <c r="E781">
        <v>95.9</v>
      </c>
      <c r="F781">
        <v>95.95</v>
      </c>
      <c r="H781" s="2">
        <f t="shared" si="24"/>
        <v>1.6711928138710697E-3</v>
      </c>
      <c r="I781" s="18">
        <f>H781*'Portfolio Details'!$D$6</f>
        <v>8.3559640693553486E-5</v>
      </c>
      <c r="J781" s="2">
        <f t="shared" si="23"/>
        <v>1.3536379018612488E-2</v>
      </c>
      <c r="K781" s="18">
        <f>J781*'Portfolio Details'!$D$6</f>
        <v>6.7681895093062443E-4</v>
      </c>
    </row>
    <row r="782" spans="2:11" x14ac:dyDescent="0.35">
      <c r="B782" t="s">
        <v>6</v>
      </c>
      <c r="C782" s="1">
        <v>45744</v>
      </c>
      <c r="D782">
        <v>95.9</v>
      </c>
      <c r="E782">
        <v>97.6</v>
      </c>
      <c r="F782">
        <v>97.59</v>
      </c>
      <c r="H782" s="2">
        <f t="shared" si="24"/>
        <v>1.7726798748696426E-2</v>
      </c>
      <c r="I782" s="18">
        <f>H782*'Portfolio Details'!$D$6</f>
        <v>8.8633993743482138E-4</v>
      </c>
      <c r="J782" s="2">
        <f t="shared" si="23"/>
        <v>1.2757814161175052E-3</v>
      </c>
      <c r="K782" s="18">
        <f>J782*'Portfolio Details'!$D$6</f>
        <v>6.3789070805875264E-5</v>
      </c>
    </row>
    <row r="783" spans="2:11" x14ac:dyDescent="0.35">
      <c r="B783" t="s">
        <v>6</v>
      </c>
      <c r="C783" s="1">
        <v>45748</v>
      </c>
      <c r="D783">
        <v>97.6</v>
      </c>
      <c r="E783">
        <v>96.72</v>
      </c>
      <c r="F783">
        <v>96.95</v>
      </c>
      <c r="H783" s="2">
        <f t="shared" si="24"/>
        <v>-9.0163934426229497E-3</v>
      </c>
      <c r="I783" s="18">
        <f>H783*'Portfolio Details'!$D$6</f>
        <v>-4.5081967213114749E-4</v>
      </c>
      <c r="J783" s="2">
        <f t="shared" si="23"/>
        <v>1.0406608732968614E-2</v>
      </c>
      <c r="K783" s="18">
        <f>J783*'Portfolio Details'!$D$6</f>
        <v>5.2033043664843068E-4</v>
      </c>
    </row>
    <row r="784" spans="2:11" x14ac:dyDescent="0.35">
      <c r="B784" t="s">
        <v>6</v>
      </c>
      <c r="C784" s="1">
        <v>45749</v>
      </c>
      <c r="D784">
        <v>96.72</v>
      </c>
      <c r="E784">
        <v>96.85</v>
      </c>
      <c r="F784">
        <v>96.39</v>
      </c>
      <c r="H784" s="2">
        <f t="shared" si="24"/>
        <v>1.3440860215052641E-3</v>
      </c>
      <c r="I784" s="18">
        <f>H784*'Portfolio Details'!$D$6</f>
        <v>6.7204301075263206E-5</v>
      </c>
      <c r="J784" s="2">
        <f t="shared" si="23"/>
        <v>1.7866752771499295E-2</v>
      </c>
      <c r="K784" s="18">
        <f>J784*'Portfolio Details'!$D$6</f>
        <v>8.9333763857496473E-4</v>
      </c>
    </row>
    <row r="785" spans="2:11" x14ac:dyDescent="0.35">
      <c r="B785" t="s">
        <v>6</v>
      </c>
      <c r="C785" s="1">
        <v>45750</v>
      </c>
      <c r="D785">
        <v>96.85</v>
      </c>
      <c r="E785">
        <v>93.29</v>
      </c>
      <c r="F785">
        <v>94.28</v>
      </c>
      <c r="H785" s="2">
        <f t="shared" si="24"/>
        <v>-3.6757872999483632E-2</v>
      </c>
      <c r="I785" s="18">
        <f>H785*'Portfolio Details'!$D$6</f>
        <v>-1.8378936499741816E-3</v>
      </c>
      <c r="J785" s="2">
        <f t="shared" si="23"/>
        <v>4.2731325432206146E-2</v>
      </c>
      <c r="K785" s="18">
        <f>J785*'Portfolio Details'!$D$6</f>
        <v>2.1365662716103075E-3</v>
      </c>
    </row>
    <row r="786" spans="2:11" x14ac:dyDescent="0.35">
      <c r="B786" t="s">
        <v>6</v>
      </c>
      <c r="C786" s="1">
        <v>45751</v>
      </c>
      <c r="D786">
        <v>93.29</v>
      </c>
      <c r="E786">
        <v>89.72</v>
      </c>
      <c r="F786">
        <v>89.82</v>
      </c>
      <c r="H786" s="2">
        <f t="shared" si="24"/>
        <v>-3.8267767177618262E-2</v>
      </c>
      <c r="I786" s="18">
        <f>H786*'Portfolio Details'!$D$6</f>
        <v>-1.9133883588809131E-3</v>
      </c>
      <c r="J786" s="2">
        <f t="shared" si="23"/>
        <v>7.8929913774043792E-2</v>
      </c>
      <c r="K786" s="18">
        <f>J786*'Portfolio Details'!$D$6</f>
        <v>3.9464956887021894E-3</v>
      </c>
    </row>
    <row r="787" spans="2:11" x14ac:dyDescent="0.35">
      <c r="B787" t="s">
        <v>6</v>
      </c>
      <c r="C787" s="1">
        <v>45754</v>
      </c>
      <c r="D787">
        <v>89.72</v>
      </c>
      <c r="E787">
        <v>87.03</v>
      </c>
      <c r="F787">
        <v>86.16</v>
      </c>
      <c r="H787" s="2">
        <f t="shared" si="24"/>
        <v>-2.9982166740971872E-2</v>
      </c>
      <c r="I787" s="18">
        <f>H787*'Portfolio Details'!$D$6</f>
        <v>-1.4991083370485938E-3</v>
      </c>
      <c r="J787" s="2">
        <f t="shared" si="23"/>
        <v>2.0566677606388861E-2</v>
      </c>
      <c r="K787" s="18">
        <f>J787*'Portfolio Details'!$D$6</f>
        <v>1.0283338803194432E-3</v>
      </c>
    </row>
    <row r="788" spans="2:11" x14ac:dyDescent="0.35">
      <c r="B788" t="s">
        <v>6</v>
      </c>
      <c r="C788" s="1">
        <v>45755</v>
      </c>
      <c r="D788">
        <v>87.03</v>
      </c>
      <c r="E788">
        <v>87.44</v>
      </c>
      <c r="F788">
        <v>86.99</v>
      </c>
      <c r="H788" s="2">
        <f t="shared" si="24"/>
        <v>4.7110191887853592E-3</v>
      </c>
      <c r="I788" s="18">
        <f>H788*'Portfolio Details'!$D$6</f>
        <v>2.3555095943926798E-4</v>
      </c>
      <c r="J788" s="2">
        <f t="shared" si="23"/>
        <v>-3.0368529125688992E-2</v>
      </c>
      <c r="K788" s="18">
        <f>J788*'Portfolio Details'!$D$6</f>
        <v>-1.5184264562844497E-3</v>
      </c>
    </row>
    <row r="789" spans="2:11" x14ac:dyDescent="0.35">
      <c r="B789" t="s">
        <v>6</v>
      </c>
      <c r="C789" s="1">
        <v>45756</v>
      </c>
      <c r="D789">
        <v>87.44</v>
      </c>
      <c r="E789">
        <v>87.97</v>
      </c>
      <c r="F789">
        <v>87.3</v>
      </c>
      <c r="H789" s="2">
        <f t="shared" si="24"/>
        <v>6.061299176578272E-3</v>
      </c>
      <c r="I789" s="18">
        <f>H789*'Portfolio Details'!$D$6</f>
        <v>3.0306495882891364E-4</v>
      </c>
      <c r="J789" s="2">
        <f t="shared" si="23"/>
        <v>-3.8267767177618262E-2</v>
      </c>
      <c r="K789" s="18">
        <f>J789*'Portfolio Details'!$D$6</f>
        <v>-1.9133883588809131E-3</v>
      </c>
    </row>
    <row r="790" spans="2:11" x14ac:dyDescent="0.35">
      <c r="B790" t="s">
        <v>6</v>
      </c>
      <c r="C790" s="1">
        <v>45758</v>
      </c>
      <c r="D790">
        <v>87.97</v>
      </c>
      <c r="E790">
        <v>90.37</v>
      </c>
      <c r="F790">
        <v>90.15</v>
      </c>
      <c r="H790" s="2">
        <f t="shared" si="24"/>
        <v>2.7282027964078637E-2</v>
      </c>
      <c r="I790" s="18">
        <f>H790*'Portfolio Details'!$D$6</f>
        <v>1.364101398203932E-3</v>
      </c>
      <c r="J790" s="2">
        <f t="shared" si="23"/>
        <v>-4.0633019674935822E-2</v>
      </c>
      <c r="K790" s="18">
        <f>J790*'Portfolio Details'!$D$6</f>
        <v>-2.0316509837467914E-3</v>
      </c>
    </row>
    <row r="791" spans="2:11" x14ac:dyDescent="0.35">
      <c r="B791" t="s">
        <v>6</v>
      </c>
      <c r="C791" s="1">
        <v>45762</v>
      </c>
      <c r="D791">
        <v>90.37</v>
      </c>
      <c r="E791">
        <v>92.22</v>
      </c>
      <c r="F791">
        <v>92.15</v>
      </c>
      <c r="H791" s="2">
        <f t="shared" si="24"/>
        <v>2.0471395374571211E-2</v>
      </c>
      <c r="I791" s="18">
        <f>H791*'Portfolio Details'!$D$6</f>
        <v>1.0235697687285606E-3</v>
      </c>
      <c r="J791" s="2">
        <f t="shared" si="23"/>
        <v>-7.5034541396535204E-2</v>
      </c>
      <c r="K791" s="18">
        <f>J791*'Portfolio Details'!$D$6</f>
        <v>-3.7517270698267605E-3</v>
      </c>
    </row>
    <row r="792" spans="2:11" x14ac:dyDescent="0.35">
      <c r="B792" t="s">
        <v>6</v>
      </c>
      <c r="C792" s="1">
        <v>45763</v>
      </c>
      <c r="D792">
        <v>92.22</v>
      </c>
      <c r="E792">
        <v>93.8</v>
      </c>
      <c r="F792">
        <v>93.18</v>
      </c>
      <c r="H792" s="2">
        <f t="shared" si="24"/>
        <v>1.7132942962480913E-2</v>
      </c>
      <c r="I792" s="18">
        <f>H792*'Portfolio Details'!$D$6</f>
        <v>8.5664714812404568E-4</v>
      </c>
      <c r="J792" s="2">
        <f t="shared" si="23"/>
        <v>-6.5143464399574857E-2</v>
      </c>
      <c r="K792" s="18">
        <f>J792*'Portfolio Details'!$D$6</f>
        <v>-3.257173219978743E-3</v>
      </c>
    </row>
    <row r="793" spans="2:11" x14ac:dyDescent="0.35">
      <c r="B793" t="s">
        <v>6</v>
      </c>
      <c r="C793" s="1">
        <v>45764</v>
      </c>
      <c r="D793">
        <v>93.8</v>
      </c>
      <c r="E793">
        <v>92.16</v>
      </c>
      <c r="F793">
        <v>92.48</v>
      </c>
      <c r="H793" s="2">
        <f t="shared" si="24"/>
        <v>-1.7484008528784623E-2</v>
      </c>
      <c r="I793" s="18">
        <f>H793*'Portfolio Details'!$D$6</f>
        <v>-8.7420042643923115E-4</v>
      </c>
      <c r="J793" s="2">
        <f t="shared" si="23"/>
        <v>-3.5024025627335864E-2</v>
      </c>
      <c r="K793" s="18">
        <f>J793*'Portfolio Details'!$D$6</f>
        <v>-1.7512012813667933E-3</v>
      </c>
    </row>
    <row r="794" spans="2:11" x14ac:dyDescent="0.35">
      <c r="B794" t="s">
        <v>6</v>
      </c>
      <c r="C794" s="1">
        <v>45768</v>
      </c>
      <c r="D794">
        <v>92.16</v>
      </c>
      <c r="E794">
        <v>93</v>
      </c>
      <c r="F794">
        <v>93.06</v>
      </c>
      <c r="H794" s="2">
        <f t="shared" si="24"/>
        <v>9.1145833333334814E-3</v>
      </c>
      <c r="I794" s="18">
        <f>H794*'Portfolio Details'!$D$6</f>
        <v>4.557291666666741E-4</v>
      </c>
      <c r="J794" s="2">
        <f t="shared" ref="J794:J857" si="25">(INDEX(E771:E2269,MATCH(EDATE(C771,1),C771:C2269,1))/E771)-1</f>
        <v>-4.8436348320522238E-2</v>
      </c>
      <c r="K794" s="18">
        <f>J794*'Portfolio Details'!$D$6</f>
        <v>-2.4218174160261122E-3</v>
      </c>
    </row>
    <row r="795" spans="2:11" x14ac:dyDescent="0.35">
      <c r="B795" t="s">
        <v>6</v>
      </c>
      <c r="C795" s="1">
        <v>45769</v>
      </c>
      <c r="D795">
        <v>93</v>
      </c>
      <c r="E795">
        <v>92.35</v>
      </c>
      <c r="F795">
        <v>92.68</v>
      </c>
      <c r="H795" s="2">
        <f t="shared" si="24"/>
        <v>-6.9892473118280396E-3</v>
      </c>
      <c r="I795" s="18">
        <f>H795*'Portfolio Details'!$D$6</f>
        <v>-3.4946236559140202E-4</v>
      </c>
      <c r="J795" s="2">
        <f t="shared" si="25"/>
        <v>-5.0834996323915416E-2</v>
      </c>
      <c r="K795" s="18">
        <f>J795*'Portfolio Details'!$D$6</f>
        <v>-2.541749816195771E-3</v>
      </c>
    </row>
    <row r="796" spans="2:11" x14ac:dyDescent="0.35">
      <c r="B796" t="s">
        <v>6</v>
      </c>
      <c r="C796" s="1">
        <v>45770</v>
      </c>
      <c r="D796">
        <v>92.35</v>
      </c>
      <c r="E796">
        <v>93.54</v>
      </c>
      <c r="F796">
        <v>93.08</v>
      </c>
      <c r="H796" s="2">
        <f t="shared" si="24"/>
        <v>1.2885760693015724E-2</v>
      </c>
      <c r="I796" s="18">
        <f>H796*'Portfolio Details'!$D$6</f>
        <v>6.4428803465078628E-4</v>
      </c>
      <c r="J796" s="2">
        <f t="shared" si="25"/>
        <v>-4.4776119402985204E-2</v>
      </c>
      <c r="K796" s="18">
        <f>J796*'Portfolio Details'!$D$6</f>
        <v>-2.2388059701492604E-3</v>
      </c>
    </row>
    <row r="797" spans="2:11" x14ac:dyDescent="0.35">
      <c r="B797" t="s">
        <v>6</v>
      </c>
      <c r="C797" s="1">
        <v>45771</v>
      </c>
      <c r="D797">
        <v>93.54</v>
      </c>
      <c r="E797">
        <v>94.65</v>
      </c>
      <c r="F797">
        <v>94.66</v>
      </c>
      <c r="H797" s="2">
        <f t="shared" si="24"/>
        <v>1.1866581141757537E-2</v>
      </c>
      <c r="I797" s="18">
        <f>H797*'Portfolio Details'!$D$6</f>
        <v>5.9332905708787693E-4</v>
      </c>
      <c r="J797" s="2">
        <f t="shared" si="25"/>
        <v>-5.3993019913775475E-2</v>
      </c>
      <c r="K797" s="18">
        <f>J797*'Portfolio Details'!$D$6</f>
        <v>-2.6996509956887741E-3</v>
      </c>
    </row>
    <row r="798" spans="2:11" x14ac:dyDescent="0.35">
      <c r="B798" t="s">
        <v>6</v>
      </c>
      <c r="C798" s="1">
        <v>45772</v>
      </c>
      <c r="D798">
        <v>94.65</v>
      </c>
      <c r="E798">
        <v>94.65</v>
      </c>
      <c r="F798">
        <v>94.53</v>
      </c>
      <c r="H798" s="2">
        <f t="shared" si="24"/>
        <v>0</v>
      </c>
      <c r="I798" s="18">
        <f>H798*'Portfolio Details'!$D$6</f>
        <v>0</v>
      </c>
      <c r="J798" s="2">
        <f t="shared" si="25"/>
        <v>-4.4082564049372497E-2</v>
      </c>
      <c r="K798" s="18">
        <f>J798*'Portfolio Details'!$D$6</f>
        <v>-2.2041282024686248E-3</v>
      </c>
    </row>
    <row r="799" spans="2:11" x14ac:dyDescent="0.35">
      <c r="B799" t="s">
        <v>6</v>
      </c>
      <c r="C799" s="1">
        <v>45775</v>
      </c>
      <c r="D799">
        <v>94.65</v>
      </c>
      <c r="E799">
        <v>93.16</v>
      </c>
      <c r="F799">
        <v>93.25</v>
      </c>
      <c r="H799" s="2">
        <f t="shared" si="24"/>
        <v>-1.5742208135235192E-2</v>
      </c>
      <c r="I799" s="18">
        <f>H799*'Portfolio Details'!$D$6</f>
        <v>-7.8711040676175963E-4</v>
      </c>
      <c r="J799" s="2">
        <f t="shared" si="25"/>
        <v>-3.8397328881469184E-2</v>
      </c>
      <c r="K799" s="18">
        <f>J799*'Portfolio Details'!$D$6</f>
        <v>-1.9198664440734593E-3</v>
      </c>
    </row>
    <row r="800" spans="2:11" x14ac:dyDescent="0.35">
      <c r="B800" t="s">
        <v>6</v>
      </c>
      <c r="C800" s="1">
        <v>45776</v>
      </c>
      <c r="D800">
        <v>93.16</v>
      </c>
      <c r="E800">
        <v>94.67</v>
      </c>
      <c r="F800">
        <v>93.87</v>
      </c>
      <c r="H800" s="2">
        <f t="shared" si="24"/>
        <v>1.6208673250322159E-2</v>
      </c>
      <c r="I800" s="18">
        <f>H800*'Portfolio Details'!$D$6</f>
        <v>8.10433662516108E-4</v>
      </c>
      <c r="J800" s="2">
        <f t="shared" si="25"/>
        <v>-1.2529199405393987E-2</v>
      </c>
      <c r="K800" s="18">
        <f>J800*'Portfolio Details'!$D$6</f>
        <v>-6.2645997026969944E-4</v>
      </c>
    </row>
    <row r="801" spans="2:11" x14ac:dyDescent="0.35">
      <c r="B801" t="s">
        <v>6</v>
      </c>
      <c r="C801" s="1">
        <v>45777</v>
      </c>
      <c r="D801">
        <v>94.67</v>
      </c>
      <c r="E801">
        <v>91.62</v>
      </c>
      <c r="F801">
        <v>92.58</v>
      </c>
      <c r="H801" s="2">
        <f t="shared" si="24"/>
        <v>-3.2217175451568547E-2</v>
      </c>
      <c r="I801" s="18">
        <f>H801*'Portfolio Details'!$D$6</f>
        <v>-1.6108587725784274E-3</v>
      </c>
      <c r="J801" s="2">
        <f t="shared" si="25"/>
        <v>4.9904438309620325E-3</v>
      </c>
      <c r="K801" s="18">
        <f>J801*'Portfolio Details'!$D$6</f>
        <v>2.4952219154810161E-4</v>
      </c>
    </row>
    <row r="802" spans="2:11" x14ac:dyDescent="0.35">
      <c r="B802" t="s">
        <v>6</v>
      </c>
      <c r="C802" s="1">
        <v>45779</v>
      </c>
      <c r="D802">
        <v>91.62</v>
      </c>
      <c r="E802">
        <v>91.67</v>
      </c>
      <c r="F802">
        <v>91.7</v>
      </c>
      <c r="H802" s="2">
        <f t="shared" si="24"/>
        <v>5.4573237284438747E-4</v>
      </c>
      <c r="I802" s="18">
        <f>H802*'Portfolio Details'!$D$6</f>
        <v>2.7286618642219374E-5</v>
      </c>
      <c r="J802" s="2">
        <f t="shared" si="25"/>
        <v>8.459342286137872E-4</v>
      </c>
      <c r="K802" s="18">
        <f>J802*'Portfolio Details'!$D$6</f>
        <v>4.229671143068936E-5</v>
      </c>
    </row>
    <row r="803" spans="2:11" x14ac:dyDescent="0.35">
      <c r="B803" t="s">
        <v>6</v>
      </c>
      <c r="C803" s="1">
        <v>45782</v>
      </c>
      <c r="D803">
        <v>91.67</v>
      </c>
      <c r="E803">
        <v>91.41</v>
      </c>
      <c r="F803">
        <v>90.98</v>
      </c>
      <c r="H803" s="2">
        <f t="shared" si="24"/>
        <v>-2.8362604996182705E-3</v>
      </c>
      <c r="I803" s="18">
        <f>H803*'Portfolio Details'!$D$6</f>
        <v>-1.4181302498091354E-4</v>
      </c>
      <c r="J803" s="2">
        <f t="shared" si="25"/>
        <v>-1.1385001044495358E-2</v>
      </c>
      <c r="K803" s="18">
        <f>J803*'Portfolio Details'!$D$6</f>
        <v>-5.692500522247679E-4</v>
      </c>
    </row>
    <row r="804" spans="2:11" x14ac:dyDescent="0.35">
      <c r="B804" t="s">
        <v>6</v>
      </c>
      <c r="C804" s="1">
        <v>45783</v>
      </c>
      <c r="D804">
        <v>91.41</v>
      </c>
      <c r="E804">
        <v>93.02</v>
      </c>
      <c r="F804">
        <v>93.06</v>
      </c>
      <c r="H804" s="2">
        <f t="shared" si="24"/>
        <v>1.7612952631003154E-2</v>
      </c>
      <c r="I804" s="18">
        <f>H804*'Portfolio Details'!$D$6</f>
        <v>8.8064763155015768E-4</v>
      </c>
      <c r="J804" s="2">
        <f t="shared" si="25"/>
        <v>-1.3034410844629862E-2</v>
      </c>
      <c r="K804" s="18">
        <f>J804*'Portfolio Details'!$D$6</f>
        <v>-6.5172054223149316E-4</v>
      </c>
    </row>
    <row r="805" spans="2:11" x14ac:dyDescent="0.35">
      <c r="B805" t="s">
        <v>6</v>
      </c>
      <c r="C805" s="1">
        <v>45784</v>
      </c>
      <c r="D805">
        <v>93.02</v>
      </c>
      <c r="E805">
        <v>92.78</v>
      </c>
      <c r="F805">
        <v>93.06</v>
      </c>
      <c r="H805" s="2">
        <f t="shared" si="24"/>
        <v>-2.5800903031605316E-3</v>
      </c>
      <c r="I805" s="18">
        <f>H805*'Portfolio Details'!$D$6</f>
        <v>-1.2900451515802659E-4</v>
      </c>
      <c r="J805" s="2">
        <f t="shared" si="25"/>
        <v>-4.5491803278688514E-2</v>
      </c>
      <c r="K805" s="18">
        <f>J805*'Portfolio Details'!$D$6</f>
        <v>-2.2745901639344259E-3</v>
      </c>
    </row>
    <row r="806" spans="2:11" x14ac:dyDescent="0.35">
      <c r="B806" t="s">
        <v>6</v>
      </c>
      <c r="C806" s="1">
        <v>45785</v>
      </c>
      <c r="D806">
        <v>92.78</v>
      </c>
      <c r="E806">
        <v>92.59</v>
      </c>
      <c r="F806">
        <v>92.25</v>
      </c>
      <c r="H806" s="2">
        <f t="shared" si="24"/>
        <v>-2.0478551411942103E-3</v>
      </c>
      <c r="I806" s="18">
        <f>H806*'Portfolio Details'!$D$6</f>
        <v>-1.0239275705971053E-4</v>
      </c>
      <c r="J806" s="2">
        <f t="shared" si="25"/>
        <v>-5.2729528535980119E-2</v>
      </c>
      <c r="K806" s="18">
        <f>J806*'Portfolio Details'!$D$6</f>
        <v>-2.6364764267990063E-3</v>
      </c>
    </row>
    <row r="807" spans="2:11" x14ac:dyDescent="0.35">
      <c r="B807" t="s">
        <v>6</v>
      </c>
      <c r="C807" s="1">
        <v>45786</v>
      </c>
      <c r="D807">
        <v>92.59</v>
      </c>
      <c r="E807">
        <v>93.03</v>
      </c>
      <c r="F807">
        <v>92.97</v>
      </c>
      <c r="H807" s="2">
        <f t="shared" si="24"/>
        <v>4.7521330597255496E-3</v>
      </c>
      <c r="I807" s="18">
        <f>H807*'Portfolio Details'!$D$6</f>
        <v>2.3760665298627748E-4</v>
      </c>
      <c r="J807" s="2">
        <f t="shared" si="25"/>
        <v>-5.3484770263293679E-2</v>
      </c>
      <c r="K807" s="18">
        <f>J807*'Portfolio Details'!$D$6</f>
        <v>-2.6742385131646841E-3</v>
      </c>
    </row>
    <row r="808" spans="2:11" x14ac:dyDescent="0.35">
      <c r="B808" t="s">
        <v>6</v>
      </c>
      <c r="C808" s="1">
        <v>45789</v>
      </c>
      <c r="D808">
        <v>93.03</v>
      </c>
      <c r="E808">
        <v>91.44</v>
      </c>
      <c r="F808">
        <v>91.98</v>
      </c>
      <c r="H808" s="2">
        <f t="shared" si="24"/>
        <v>-1.7091260883585924E-2</v>
      </c>
      <c r="I808" s="18">
        <f>H808*'Portfolio Details'!$D$6</f>
        <v>-8.545630441792962E-4</v>
      </c>
      <c r="J808" s="2">
        <f t="shared" si="25"/>
        <v>-1.7365205273877193E-2</v>
      </c>
      <c r="K808" s="18">
        <f>J808*'Portfolio Details'!$D$6</f>
        <v>-8.6826026369385976E-4</v>
      </c>
    </row>
    <row r="809" spans="2:11" x14ac:dyDescent="0.35">
      <c r="B809" t="s">
        <v>6</v>
      </c>
      <c r="C809" s="1">
        <v>45790</v>
      </c>
      <c r="D809">
        <v>91.44</v>
      </c>
      <c r="E809">
        <v>93.91</v>
      </c>
      <c r="F809">
        <v>93.66</v>
      </c>
      <c r="H809" s="2">
        <f t="shared" si="24"/>
        <v>2.7012248468941458E-2</v>
      </c>
      <c r="I809" s="18">
        <f>H809*'Portfolio Details'!$D$6</f>
        <v>1.3506124234470729E-3</v>
      </c>
      <c r="J809" s="2">
        <f t="shared" si="25"/>
        <v>2.1734284440481533E-2</v>
      </c>
      <c r="K809" s="18">
        <f>J809*'Portfolio Details'!$D$6</f>
        <v>1.0867142220240768E-3</v>
      </c>
    </row>
    <row r="810" spans="2:11" x14ac:dyDescent="0.35">
      <c r="B810" t="s">
        <v>6</v>
      </c>
      <c r="C810" s="1">
        <v>45791</v>
      </c>
      <c r="D810">
        <v>93.91</v>
      </c>
      <c r="E810">
        <v>93.33</v>
      </c>
      <c r="F810">
        <v>93.07</v>
      </c>
      <c r="H810" s="2">
        <f t="shared" si="24"/>
        <v>-6.1761260781598715E-3</v>
      </c>
      <c r="I810" s="18">
        <f>H810*'Portfolio Details'!$D$6</f>
        <v>-3.0880630390799362E-4</v>
      </c>
      <c r="J810" s="2">
        <f t="shared" si="25"/>
        <v>6.6069171550040107E-2</v>
      </c>
      <c r="K810" s="18">
        <f>J810*'Portfolio Details'!$D$6</f>
        <v>3.3034585775020054E-3</v>
      </c>
    </row>
    <row r="811" spans="2:11" x14ac:dyDescent="0.35">
      <c r="B811" t="s">
        <v>6</v>
      </c>
      <c r="C811" s="1">
        <v>45792</v>
      </c>
      <c r="D811">
        <v>93.33</v>
      </c>
      <c r="E811">
        <v>91.5</v>
      </c>
      <c r="F811">
        <v>91.23</v>
      </c>
      <c r="H811" s="2">
        <f t="shared" si="24"/>
        <v>-1.9607843137254832E-2</v>
      </c>
      <c r="I811" s="18">
        <f>H811*'Portfolio Details'!$D$6</f>
        <v>-9.8039215686274161E-4</v>
      </c>
      <c r="J811" s="2">
        <f t="shared" si="25"/>
        <v>5.8897529734675214E-2</v>
      </c>
      <c r="K811" s="18">
        <f>J811*'Portfolio Details'!$D$6</f>
        <v>2.9448764867337609E-3</v>
      </c>
    </row>
    <row r="812" spans="2:11" x14ac:dyDescent="0.35">
      <c r="B812" t="s">
        <v>6</v>
      </c>
      <c r="C812" s="1">
        <v>45793</v>
      </c>
      <c r="D812">
        <v>91.5</v>
      </c>
      <c r="E812">
        <v>92.27</v>
      </c>
      <c r="F812">
        <v>92.39</v>
      </c>
      <c r="H812" s="2">
        <f t="shared" si="24"/>
        <v>8.4153005464480124E-3</v>
      </c>
      <c r="I812" s="18">
        <f>H812*'Portfolio Details'!$D$6</f>
        <v>4.2076502732240066E-4</v>
      </c>
      <c r="J812" s="2">
        <f t="shared" si="25"/>
        <v>5.7519608957599111E-2</v>
      </c>
      <c r="K812" s="18">
        <f>J812*'Portfolio Details'!$D$6</f>
        <v>2.8759804478799555E-3</v>
      </c>
    </row>
    <row r="813" spans="2:11" x14ac:dyDescent="0.35">
      <c r="B813" t="s">
        <v>6</v>
      </c>
      <c r="C813" s="1">
        <v>45796</v>
      </c>
      <c r="D813">
        <v>92.27</v>
      </c>
      <c r="E813">
        <v>92.81</v>
      </c>
      <c r="F813">
        <v>92.54</v>
      </c>
      <c r="H813" s="2">
        <f t="shared" si="24"/>
        <v>5.8523897258047075E-3</v>
      </c>
      <c r="I813" s="18">
        <f>H813*'Portfolio Details'!$D$6</f>
        <v>2.9261948629023539E-4</v>
      </c>
      <c r="J813" s="2">
        <f t="shared" si="25"/>
        <v>2.9434546862896926E-2</v>
      </c>
      <c r="K813" s="18">
        <f>J813*'Portfolio Details'!$D$6</f>
        <v>1.4717273431448465E-3</v>
      </c>
    </row>
    <row r="814" spans="2:11" x14ac:dyDescent="0.35">
      <c r="B814" t="s">
        <v>6</v>
      </c>
      <c r="C814" s="1">
        <v>45797</v>
      </c>
      <c r="D814">
        <v>92.81</v>
      </c>
      <c r="E814">
        <v>92.51</v>
      </c>
      <c r="F814">
        <v>92.12</v>
      </c>
      <c r="H814" s="2">
        <f t="shared" si="24"/>
        <v>-3.2324103006141636E-3</v>
      </c>
      <c r="I814" s="18">
        <f>H814*'Portfolio Details'!$D$6</f>
        <v>-1.616205150307082E-4</v>
      </c>
      <c r="J814" s="2">
        <f t="shared" si="25"/>
        <v>-7.8074170461939207E-3</v>
      </c>
      <c r="K814" s="18">
        <f>J814*'Portfolio Details'!$D$6</f>
        <v>-3.9037085230969604E-4</v>
      </c>
    </row>
    <row r="815" spans="2:11" x14ac:dyDescent="0.35">
      <c r="B815" t="s">
        <v>6</v>
      </c>
      <c r="C815" s="1">
        <v>45798</v>
      </c>
      <c r="D815">
        <v>92.51</v>
      </c>
      <c r="E815">
        <v>94.26</v>
      </c>
      <c r="F815">
        <v>94.17</v>
      </c>
      <c r="H815" s="2">
        <f t="shared" si="24"/>
        <v>1.8916873851475557E-2</v>
      </c>
      <c r="I815" s="18">
        <f>H815*'Portfolio Details'!$D$6</f>
        <v>9.4584369257377787E-4</v>
      </c>
      <c r="J815" s="2">
        <f t="shared" si="25"/>
        <v>-1.631130063965891E-2</v>
      </c>
      <c r="K815" s="18">
        <f>J815*'Portfolio Details'!$D$6</f>
        <v>-8.1556503198294556E-4</v>
      </c>
    </row>
    <row r="816" spans="2:11" x14ac:dyDescent="0.35">
      <c r="B816" t="s">
        <v>6</v>
      </c>
      <c r="C816" s="1">
        <v>45799</v>
      </c>
      <c r="D816">
        <v>94.26</v>
      </c>
      <c r="E816">
        <v>94.45</v>
      </c>
      <c r="F816">
        <v>95.07</v>
      </c>
      <c r="H816" s="2">
        <f t="shared" si="24"/>
        <v>2.015701251856461E-3</v>
      </c>
      <c r="I816" s="18">
        <f>H816*'Portfolio Details'!$D$6</f>
        <v>1.0078506259282306E-4</v>
      </c>
      <c r="J816" s="2">
        <f t="shared" si="25"/>
        <v>1.1935763888888395E-3</v>
      </c>
      <c r="K816" s="18">
        <f>J816*'Portfolio Details'!$D$6</f>
        <v>5.9678819444441983E-5</v>
      </c>
    </row>
    <row r="817" spans="2:11" x14ac:dyDescent="0.35">
      <c r="B817" t="s">
        <v>6</v>
      </c>
      <c r="C817" s="1">
        <v>45800</v>
      </c>
      <c r="D817">
        <v>94.45</v>
      </c>
      <c r="E817">
        <v>94.02</v>
      </c>
      <c r="F817">
        <v>94.36</v>
      </c>
      <c r="H817" s="2">
        <f t="shared" si="24"/>
        <v>-4.552673372154703E-3</v>
      </c>
      <c r="I817" s="18">
        <f>H817*'Portfolio Details'!$D$6</f>
        <v>-2.2763366860773516E-4</v>
      </c>
      <c r="J817" s="2">
        <f t="shared" si="25"/>
        <v>1.3548387096774306E-2</v>
      </c>
      <c r="K817" s="18">
        <f>J817*'Portfolio Details'!$D$6</f>
        <v>6.7741935483871534E-4</v>
      </c>
    </row>
    <row r="818" spans="2:11" x14ac:dyDescent="0.35">
      <c r="B818" t="s">
        <v>6</v>
      </c>
      <c r="C818" s="1">
        <v>45803</v>
      </c>
      <c r="D818">
        <v>94.02</v>
      </c>
      <c r="E818">
        <v>94.55</v>
      </c>
      <c r="F818">
        <v>94.65</v>
      </c>
      <c r="H818" s="2">
        <f t="shared" si="24"/>
        <v>5.6370984896829679E-3</v>
      </c>
      <c r="I818" s="18">
        <f>H818*'Portfolio Details'!$D$6</f>
        <v>2.8185492448414842E-4</v>
      </c>
      <c r="J818" s="2">
        <f t="shared" si="25"/>
        <v>2.2739577693557278E-2</v>
      </c>
      <c r="K818" s="18">
        <f>J818*'Portfolio Details'!$D$6</f>
        <v>1.136978884677864E-3</v>
      </c>
    </row>
    <row r="819" spans="2:11" x14ac:dyDescent="0.35">
      <c r="B819" t="s">
        <v>6</v>
      </c>
      <c r="C819" s="1">
        <v>45804</v>
      </c>
      <c r="D819">
        <v>94.55</v>
      </c>
      <c r="E819">
        <v>94.05</v>
      </c>
      <c r="F819">
        <v>94.24</v>
      </c>
      <c r="H819" s="2">
        <f t="shared" si="24"/>
        <v>-5.2882072977260552E-3</v>
      </c>
      <c r="I819" s="18">
        <f>H819*'Portfolio Details'!$D$6</f>
        <v>-2.6441036488630278E-4</v>
      </c>
      <c r="J819" s="2">
        <f t="shared" si="25"/>
        <v>5.1314945477869411E-3</v>
      </c>
      <c r="K819" s="18">
        <f>J819*'Portfolio Details'!$D$6</f>
        <v>2.5657472738934708E-4</v>
      </c>
    </row>
    <row r="820" spans="2:11" x14ac:dyDescent="0.35">
      <c r="B820" t="s">
        <v>6</v>
      </c>
      <c r="C820" s="1">
        <v>45805</v>
      </c>
      <c r="D820">
        <v>94.05</v>
      </c>
      <c r="E820">
        <v>94.89</v>
      </c>
      <c r="F820">
        <v>94.77</v>
      </c>
      <c r="H820" s="2">
        <f t="shared" si="24"/>
        <v>8.9314194577352346E-3</v>
      </c>
      <c r="I820" s="18">
        <f>H820*'Portfolio Details'!$D$6</f>
        <v>4.4657097288676174E-4</v>
      </c>
      <c r="J820" s="2">
        <f t="shared" si="25"/>
        <v>-6.6561014263075702E-3</v>
      </c>
      <c r="K820" s="18">
        <f>J820*'Portfolio Details'!$D$6</f>
        <v>-3.3280507131537855E-4</v>
      </c>
    </row>
    <row r="821" spans="2:11" x14ac:dyDescent="0.35">
      <c r="B821" t="s">
        <v>6</v>
      </c>
      <c r="C821" s="1">
        <v>45806</v>
      </c>
      <c r="D821">
        <v>94.89</v>
      </c>
      <c r="E821">
        <v>94.63</v>
      </c>
      <c r="F821">
        <v>94.56</v>
      </c>
      <c r="H821" s="2">
        <f t="shared" si="24"/>
        <v>-2.7400147539256015E-3</v>
      </c>
      <c r="I821" s="18">
        <f>H821*'Portfolio Details'!$D$6</f>
        <v>-1.3700073769628009E-4</v>
      </c>
      <c r="J821" s="2">
        <f t="shared" si="25"/>
        <v>-6.6561014263075702E-3</v>
      </c>
      <c r="K821" s="18">
        <f>J821*'Portfolio Details'!$D$6</f>
        <v>-3.3280507131537855E-4</v>
      </c>
    </row>
    <row r="822" spans="2:11" x14ac:dyDescent="0.35">
      <c r="B822" t="s">
        <v>6</v>
      </c>
      <c r="C822" s="1">
        <v>45807</v>
      </c>
      <c r="D822">
        <v>94.63</v>
      </c>
      <c r="E822">
        <v>94.35</v>
      </c>
      <c r="F822">
        <v>94.03</v>
      </c>
      <c r="H822" s="2">
        <f t="shared" si="24"/>
        <v>-2.9588925287963308E-3</v>
      </c>
      <c r="I822" s="18">
        <f>H822*'Portfolio Details'!$D$6</f>
        <v>-1.4794462643981656E-4</v>
      </c>
      <c r="J822" s="2">
        <f t="shared" si="25"/>
        <v>1.8570201803349118E-2</v>
      </c>
      <c r="K822" s="18">
        <f>J822*'Portfolio Details'!$D$6</f>
        <v>9.2851009016745598E-4</v>
      </c>
    </row>
    <row r="823" spans="2:11" x14ac:dyDescent="0.35">
      <c r="B823" t="s">
        <v>6</v>
      </c>
      <c r="C823" s="1">
        <v>45810</v>
      </c>
      <c r="D823">
        <v>94.35</v>
      </c>
      <c r="E823">
        <v>94.62</v>
      </c>
      <c r="F823">
        <v>94.47</v>
      </c>
      <c r="H823" s="2">
        <f t="shared" si="24"/>
        <v>2.861685214626597E-3</v>
      </c>
      <c r="I823" s="18">
        <f>H823*'Portfolio Details'!$D$6</f>
        <v>1.4308426073132986E-4</v>
      </c>
      <c r="J823" s="2">
        <f t="shared" si="25"/>
        <v>-4.2252033379108767E-4</v>
      </c>
      <c r="K823" s="18">
        <f>J823*'Portfolio Details'!$D$6</f>
        <v>-2.1126016689554385E-5</v>
      </c>
    </row>
    <row r="824" spans="2:11" x14ac:dyDescent="0.35">
      <c r="B824" t="s">
        <v>6</v>
      </c>
      <c r="C824" s="1">
        <v>45811</v>
      </c>
      <c r="D824">
        <v>94.62</v>
      </c>
      <c r="E824">
        <v>97.16</v>
      </c>
      <c r="F824">
        <v>96.84</v>
      </c>
      <c r="H824" s="2">
        <f t="shared" si="24"/>
        <v>2.6844218981187717E-2</v>
      </c>
      <c r="I824" s="18">
        <f>H824*'Portfolio Details'!$D$6</f>
        <v>1.3422109490593859E-3</v>
      </c>
      <c r="J824" s="2">
        <f t="shared" si="25"/>
        <v>2.9796987557301868E-2</v>
      </c>
      <c r="K824" s="18">
        <f>J824*'Portfolio Details'!$D$6</f>
        <v>1.4898493778650935E-3</v>
      </c>
    </row>
    <row r="825" spans="2:11" x14ac:dyDescent="0.35">
      <c r="B825" t="s">
        <v>6</v>
      </c>
      <c r="C825" s="1">
        <v>45812</v>
      </c>
      <c r="D825">
        <v>97.16</v>
      </c>
      <c r="E825">
        <v>98.1</v>
      </c>
      <c r="F825">
        <v>97.97</v>
      </c>
      <c r="H825" s="2">
        <f t="shared" si="24"/>
        <v>9.6747632770686209E-3</v>
      </c>
      <c r="I825" s="18">
        <f>H825*'Portfolio Details'!$D$6</f>
        <v>4.8373816385343109E-4</v>
      </c>
      <c r="J825" s="2">
        <f t="shared" si="25"/>
        <v>3.2180647976437271E-2</v>
      </c>
      <c r="K825" s="18">
        <f>J825*'Portfolio Details'!$D$6</f>
        <v>1.6090323988218636E-3</v>
      </c>
    </row>
    <row r="826" spans="2:11" x14ac:dyDescent="0.35">
      <c r="B826" t="s">
        <v>6</v>
      </c>
      <c r="C826" s="1">
        <v>45813</v>
      </c>
      <c r="D826">
        <v>98.1</v>
      </c>
      <c r="E826">
        <v>100.72</v>
      </c>
      <c r="F826">
        <v>99.56</v>
      </c>
      <c r="H826" s="2">
        <f t="shared" si="24"/>
        <v>2.6707441386340625E-2</v>
      </c>
      <c r="I826" s="18">
        <f>H826*'Portfolio Details'!$D$6</f>
        <v>1.3353720693170313E-3</v>
      </c>
      <c r="J826" s="2">
        <f t="shared" si="25"/>
        <v>0.1018488130401487</v>
      </c>
      <c r="K826" s="18">
        <f>J826*'Portfolio Details'!$D$6</f>
        <v>5.0924406520074352E-3</v>
      </c>
    </row>
    <row r="827" spans="2:11" x14ac:dyDescent="0.35">
      <c r="B827" t="s">
        <v>6</v>
      </c>
      <c r="C827" s="1">
        <v>45814</v>
      </c>
      <c r="D827">
        <v>100.72</v>
      </c>
      <c r="E827">
        <v>102.41</v>
      </c>
      <c r="F827">
        <v>102.3</v>
      </c>
      <c r="H827" s="2">
        <f t="shared" si="24"/>
        <v>1.6779189833201036E-2</v>
      </c>
      <c r="I827" s="18">
        <f>H827*'Portfolio Details'!$D$6</f>
        <v>8.3895949166005188E-4</v>
      </c>
      <c r="J827" s="2">
        <f t="shared" si="25"/>
        <v>0.10094603311115891</v>
      </c>
      <c r="K827" s="18">
        <f>J827*'Portfolio Details'!$D$6</f>
        <v>5.0473016555579453E-3</v>
      </c>
    </row>
    <row r="828" spans="2:11" x14ac:dyDescent="0.35">
      <c r="B828" t="s">
        <v>6</v>
      </c>
      <c r="C828" s="1">
        <v>45817</v>
      </c>
      <c r="D828">
        <v>102.41</v>
      </c>
      <c r="E828">
        <v>102.99</v>
      </c>
      <c r="F828">
        <v>102.61</v>
      </c>
      <c r="H828" s="2">
        <f t="shared" si="24"/>
        <v>5.6635094229078309E-3</v>
      </c>
      <c r="I828" s="18">
        <f>H828*'Portfolio Details'!$D$6</f>
        <v>2.8317547114539157E-4</v>
      </c>
      <c r="J828" s="2">
        <f t="shared" si="25"/>
        <v>0.10379392110368602</v>
      </c>
      <c r="K828" s="18">
        <f>J828*'Portfolio Details'!$D$6</f>
        <v>5.1896960551843013E-3</v>
      </c>
    </row>
    <row r="829" spans="2:11" x14ac:dyDescent="0.35">
      <c r="B829" t="s">
        <v>6</v>
      </c>
      <c r="C829" s="1">
        <v>45818</v>
      </c>
      <c r="D829">
        <v>102.99</v>
      </c>
      <c r="E829">
        <v>103.87</v>
      </c>
      <c r="F829">
        <v>103.46</v>
      </c>
      <c r="H829" s="2">
        <f t="shared" si="24"/>
        <v>8.5445188853288112E-3</v>
      </c>
      <c r="I829" s="18">
        <f>H829*'Portfolio Details'!$D$6</f>
        <v>4.2722594426644058E-4</v>
      </c>
      <c r="J829" s="2">
        <f t="shared" si="25"/>
        <v>0.10605896965115025</v>
      </c>
      <c r="K829" s="18">
        <f>J829*'Portfolio Details'!$D$6</f>
        <v>5.3029484825575131E-3</v>
      </c>
    </row>
    <row r="830" spans="2:11" x14ac:dyDescent="0.35">
      <c r="B830" t="s">
        <v>6</v>
      </c>
      <c r="C830" s="1">
        <v>45819</v>
      </c>
      <c r="D830">
        <v>103.87</v>
      </c>
      <c r="E830">
        <v>102.78</v>
      </c>
      <c r="F830">
        <v>103.22</v>
      </c>
      <c r="H830" s="2">
        <f t="shared" si="24"/>
        <v>-1.0493886589005519E-2</v>
      </c>
      <c r="I830" s="18">
        <f>H830*'Portfolio Details'!$D$6</f>
        <v>-5.2469432945027601E-4</v>
      </c>
      <c r="J830" s="2">
        <f t="shared" si="25"/>
        <v>0.10706223798774572</v>
      </c>
      <c r="K830" s="18">
        <f>J830*'Portfolio Details'!$D$6</f>
        <v>5.3531118993872867E-3</v>
      </c>
    </row>
    <row r="831" spans="2:11" x14ac:dyDescent="0.35">
      <c r="B831" t="s">
        <v>6</v>
      </c>
      <c r="C831" s="1">
        <v>45820</v>
      </c>
      <c r="D831">
        <v>102.78</v>
      </c>
      <c r="E831">
        <v>102.06</v>
      </c>
      <c r="F831">
        <v>102.27</v>
      </c>
      <c r="H831" s="2">
        <f t="shared" si="24"/>
        <v>-7.0052539404553693E-3</v>
      </c>
      <c r="I831" s="18">
        <f>H831*'Portfolio Details'!$D$6</f>
        <v>-3.502626970227685E-4</v>
      </c>
      <c r="J831" s="2">
        <f t="shared" si="25"/>
        <v>0.11614173228346458</v>
      </c>
      <c r="K831" s="18">
        <f>J831*'Portfolio Details'!$D$6</f>
        <v>5.8070866141732291E-3</v>
      </c>
    </row>
    <row r="832" spans="2:11" x14ac:dyDescent="0.35">
      <c r="B832" t="s">
        <v>6</v>
      </c>
      <c r="C832" s="1">
        <v>45821</v>
      </c>
      <c r="D832">
        <v>102.06</v>
      </c>
      <c r="E832">
        <v>103.71</v>
      </c>
      <c r="F832">
        <v>103.38</v>
      </c>
      <c r="H832" s="2">
        <f t="shared" si="24"/>
        <v>1.616696061140499E-2</v>
      </c>
      <c r="I832" s="18">
        <f>H832*'Portfolio Details'!$D$6</f>
        <v>8.0834803057024953E-4</v>
      </c>
      <c r="J832" s="2">
        <f t="shared" si="25"/>
        <v>0.10435523373442646</v>
      </c>
      <c r="K832" s="18">
        <f>J832*'Portfolio Details'!$D$6</f>
        <v>5.2177616867213235E-3</v>
      </c>
    </row>
    <row r="833" spans="2:11" x14ac:dyDescent="0.35">
      <c r="B833" t="s">
        <v>6</v>
      </c>
      <c r="C833" s="1">
        <v>45824</v>
      </c>
      <c r="D833">
        <v>103.71</v>
      </c>
      <c r="E833">
        <v>103.57</v>
      </c>
      <c r="F833">
        <v>103.55</v>
      </c>
      <c r="H833" s="2">
        <f t="shared" si="24"/>
        <v>-1.349918040690401E-3</v>
      </c>
      <c r="I833" s="18">
        <f>H833*'Portfolio Details'!$D$6</f>
        <v>-6.7495902034520053E-5</v>
      </c>
      <c r="J833" s="2">
        <f t="shared" si="25"/>
        <v>0.11121825779492123</v>
      </c>
      <c r="K833" s="18">
        <f>J833*'Portfolio Details'!$D$6</f>
        <v>5.5609128897460619E-3</v>
      </c>
    </row>
    <row r="834" spans="2:11" x14ac:dyDescent="0.35">
      <c r="B834" t="s">
        <v>6</v>
      </c>
      <c r="C834" s="1">
        <v>45825</v>
      </c>
      <c r="D834">
        <v>103.57</v>
      </c>
      <c r="E834">
        <v>104.19</v>
      </c>
      <c r="F834">
        <v>103.74</v>
      </c>
      <c r="H834" s="2">
        <f t="shared" si="24"/>
        <v>5.9862894660616117E-3</v>
      </c>
      <c r="I834" s="18">
        <f>H834*'Portfolio Details'!$D$6</f>
        <v>2.9931447330308061E-4</v>
      </c>
      <c r="J834" s="2">
        <f t="shared" si="25"/>
        <v>0.13344262295081966</v>
      </c>
      <c r="K834" s="18">
        <f>J834*'Portfolio Details'!$D$6</f>
        <v>6.6721311475409833E-3</v>
      </c>
    </row>
    <row r="835" spans="2:11" x14ac:dyDescent="0.35">
      <c r="B835" t="s">
        <v>6</v>
      </c>
      <c r="C835" s="1">
        <v>45826</v>
      </c>
      <c r="D835">
        <v>104.19</v>
      </c>
      <c r="E835">
        <v>106.23</v>
      </c>
      <c r="F835">
        <v>106.13</v>
      </c>
      <c r="H835" s="2">
        <f t="shared" ref="H835:H898" si="26">E835/D835-1</f>
        <v>1.957961416642684E-2</v>
      </c>
      <c r="I835" s="18">
        <f>H835*'Portfolio Details'!$D$6</f>
        <v>9.7898070832134207E-4</v>
      </c>
      <c r="J835" s="2">
        <f t="shared" si="25"/>
        <v>0.12246667389183918</v>
      </c>
      <c r="K835" s="18">
        <f>J835*'Portfolio Details'!$D$6</f>
        <v>6.1233336945919594E-3</v>
      </c>
    </row>
    <row r="836" spans="2:11" x14ac:dyDescent="0.35">
      <c r="B836" t="s">
        <v>6</v>
      </c>
      <c r="C836" s="1">
        <v>45827</v>
      </c>
      <c r="D836">
        <v>106.23</v>
      </c>
      <c r="E836">
        <v>104.13</v>
      </c>
      <c r="F836">
        <v>104.35</v>
      </c>
      <c r="H836" s="2">
        <f t="shared" si="26"/>
        <v>-1.9768426998023281E-2</v>
      </c>
      <c r="I836" s="18">
        <f>H836*'Portfolio Details'!$D$6</f>
        <v>-9.8842134990116399E-4</v>
      </c>
      <c r="J836" s="2">
        <f t="shared" si="25"/>
        <v>0.12196961534317419</v>
      </c>
      <c r="K836" s="18">
        <f>J836*'Portfolio Details'!$D$6</f>
        <v>6.0984807671587097E-3</v>
      </c>
    </row>
    <row r="837" spans="2:11" x14ac:dyDescent="0.35">
      <c r="B837" t="s">
        <v>6</v>
      </c>
      <c r="C837" s="1">
        <v>45828</v>
      </c>
      <c r="D837">
        <v>104.13</v>
      </c>
      <c r="E837">
        <v>103.31</v>
      </c>
      <c r="F837">
        <v>102.59</v>
      </c>
      <c r="H837" s="2">
        <f t="shared" si="26"/>
        <v>-7.8747719197156396E-3</v>
      </c>
      <c r="I837" s="18">
        <f>H837*'Portfolio Details'!$D$6</f>
        <v>-3.9373859598578202E-4</v>
      </c>
      <c r="J837" s="2">
        <f t="shared" si="25"/>
        <v>0.11674413576910592</v>
      </c>
      <c r="K837" s="18">
        <f>J837*'Portfolio Details'!$D$6</f>
        <v>5.837206788455296E-3</v>
      </c>
    </row>
    <row r="838" spans="2:11" x14ac:dyDescent="0.35">
      <c r="B838" t="s">
        <v>6</v>
      </c>
      <c r="C838" s="1">
        <v>45831</v>
      </c>
      <c r="D838">
        <v>103.31</v>
      </c>
      <c r="E838">
        <v>103.76</v>
      </c>
      <c r="F838">
        <v>103.57</v>
      </c>
      <c r="H838" s="2">
        <f t="shared" si="26"/>
        <v>4.3558222824509052E-3</v>
      </c>
      <c r="I838" s="18">
        <f>H838*'Portfolio Details'!$D$6</f>
        <v>2.1779111412254527E-4</v>
      </c>
      <c r="J838" s="2">
        <f t="shared" si="25"/>
        <v>9.6011033312115357E-2</v>
      </c>
      <c r="K838" s="18">
        <f>J838*'Portfolio Details'!$D$6</f>
        <v>4.8005516656057685E-3</v>
      </c>
    </row>
    <row r="839" spans="2:11" x14ac:dyDescent="0.35">
      <c r="B839" t="s">
        <v>6</v>
      </c>
      <c r="C839" s="1">
        <v>45832</v>
      </c>
      <c r="D839">
        <v>103.76</v>
      </c>
      <c r="E839">
        <v>102.71</v>
      </c>
      <c r="F839">
        <v>102.76</v>
      </c>
      <c r="H839" s="2">
        <f t="shared" si="26"/>
        <v>-1.0119506553585289E-2</v>
      </c>
      <c r="I839" s="18">
        <f>H839*'Portfolio Details'!$D$6</f>
        <v>-5.0597532767926445E-4</v>
      </c>
      <c r="J839" s="2">
        <f t="shared" si="25"/>
        <v>9.3806246691371165E-2</v>
      </c>
      <c r="K839" s="18">
        <f>J839*'Portfolio Details'!$D$6</f>
        <v>4.6903123345685589E-3</v>
      </c>
    </row>
    <row r="840" spans="2:11" x14ac:dyDescent="0.35">
      <c r="B840" t="s">
        <v>6</v>
      </c>
      <c r="C840" s="1">
        <v>45833</v>
      </c>
      <c r="D840">
        <v>102.71</v>
      </c>
      <c r="E840">
        <v>101.88</v>
      </c>
      <c r="F840">
        <v>102.22</v>
      </c>
      <c r="H840" s="2">
        <f t="shared" si="26"/>
        <v>-8.0810047707136068E-3</v>
      </c>
      <c r="I840" s="18">
        <f>H840*'Portfolio Details'!$D$6</f>
        <v>-4.0405023853568034E-4</v>
      </c>
      <c r="J840" s="2">
        <f t="shared" si="25"/>
        <v>0.10359497979153387</v>
      </c>
      <c r="K840" s="18">
        <f>J840*'Portfolio Details'!$D$6</f>
        <v>5.1797489895766937E-3</v>
      </c>
    </row>
    <row r="841" spans="2:11" x14ac:dyDescent="0.35">
      <c r="B841" t="s">
        <v>6</v>
      </c>
      <c r="C841" s="1">
        <v>45834</v>
      </c>
      <c r="D841">
        <v>101.88</v>
      </c>
      <c r="E841">
        <v>103.93</v>
      </c>
      <c r="F841">
        <v>103.49</v>
      </c>
      <c r="H841" s="2">
        <f t="shared" si="26"/>
        <v>2.0121711817824961E-2</v>
      </c>
      <c r="I841" s="18">
        <f>H841*'Portfolio Details'!$D$6</f>
        <v>1.0060855908912481E-3</v>
      </c>
      <c r="J841" s="2">
        <f t="shared" si="25"/>
        <v>9.9206768905341303E-2</v>
      </c>
      <c r="K841" s="18">
        <f>J841*'Portfolio Details'!$D$6</f>
        <v>4.9603384452670653E-3</v>
      </c>
    </row>
    <row r="842" spans="2:11" x14ac:dyDescent="0.35">
      <c r="B842" t="s">
        <v>6</v>
      </c>
      <c r="C842" s="1">
        <v>45835</v>
      </c>
      <c r="D842">
        <v>103.93</v>
      </c>
      <c r="E842">
        <v>101.66</v>
      </c>
      <c r="F842">
        <v>102.45</v>
      </c>
      <c r="H842" s="2">
        <f t="shared" si="26"/>
        <v>-2.1841624170114593E-2</v>
      </c>
      <c r="I842" s="18">
        <f>H842*'Portfolio Details'!$D$6</f>
        <v>-1.0920812085057298E-3</v>
      </c>
      <c r="J842" s="2">
        <f t="shared" si="25"/>
        <v>8.0914407230196606E-2</v>
      </c>
      <c r="K842" s="18">
        <f>J842*'Portfolio Details'!$D$6</f>
        <v>4.0457203615098308E-3</v>
      </c>
    </row>
    <row r="843" spans="2:11" x14ac:dyDescent="0.35">
      <c r="B843" t="s">
        <v>6</v>
      </c>
      <c r="C843" s="1">
        <v>45838</v>
      </c>
      <c r="D843">
        <v>101.66</v>
      </c>
      <c r="E843">
        <v>102.47</v>
      </c>
      <c r="F843">
        <v>102.45</v>
      </c>
      <c r="H843" s="2">
        <f t="shared" si="26"/>
        <v>7.9677355892189272E-3</v>
      </c>
      <c r="I843" s="18">
        <f>H843*'Portfolio Details'!$D$6</f>
        <v>3.9838677946094639E-4</v>
      </c>
      <c r="J843" s="2">
        <f t="shared" si="25"/>
        <v>7.1345768784908836E-2</v>
      </c>
      <c r="K843" s="18">
        <f>J843*'Portfolio Details'!$D$6</f>
        <v>3.5672884392454422E-3</v>
      </c>
    </row>
    <row r="844" spans="2:11" x14ac:dyDescent="0.35">
      <c r="B844" t="s">
        <v>6</v>
      </c>
      <c r="C844" s="1">
        <v>45839</v>
      </c>
      <c r="D844">
        <v>102.47</v>
      </c>
      <c r="E844">
        <v>103.42</v>
      </c>
      <c r="F844">
        <v>102.85</v>
      </c>
      <c r="H844" s="2">
        <f t="shared" si="26"/>
        <v>9.2710061481409145E-3</v>
      </c>
      <c r="I844" s="18">
        <f>H844*'Portfolio Details'!$D$6</f>
        <v>4.6355030740704575E-4</v>
      </c>
      <c r="J844" s="2">
        <f t="shared" si="25"/>
        <v>7.4289337419423118E-2</v>
      </c>
      <c r="K844" s="18">
        <f>J844*'Portfolio Details'!$D$6</f>
        <v>3.7144668709711559E-3</v>
      </c>
    </row>
    <row r="845" spans="2:11" x14ac:dyDescent="0.35">
      <c r="B845" t="s">
        <v>6</v>
      </c>
      <c r="C845" s="1">
        <v>45840</v>
      </c>
      <c r="D845">
        <v>103.42</v>
      </c>
      <c r="E845">
        <v>102.7</v>
      </c>
      <c r="F845">
        <v>102.29</v>
      </c>
      <c r="H845" s="2">
        <f t="shared" si="26"/>
        <v>-6.9619029201315463E-3</v>
      </c>
      <c r="I845" s="18">
        <f>H845*'Portfolio Details'!$D$6</f>
        <v>-3.4809514600657736E-4</v>
      </c>
      <c r="J845" s="2">
        <f t="shared" si="25"/>
        <v>8.6062533121356699E-2</v>
      </c>
      <c r="K845" s="18">
        <f>J845*'Portfolio Details'!$D$6</f>
        <v>4.3031266560678355E-3</v>
      </c>
    </row>
    <row r="846" spans="2:11" x14ac:dyDescent="0.35">
      <c r="B846" t="s">
        <v>6</v>
      </c>
      <c r="C846" s="1">
        <v>45841</v>
      </c>
      <c r="D846">
        <v>102.7</v>
      </c>
      <c r="E846">
        <v>103.87</v>
      </c>
      <c r="F846">
        <v>103.85</v>
      </c>
      <c r="H846" s="2">
        <f t="shared" si="26"/>
        <v>1.13924050632912E-2</v>
      </c>
      <c r="I846" s="18">
        <f>H846*'Portfolio Details'!$D$6</f>
        <v>5.6962025316456002E-4</v>
      </c>
      <c r="J846" s="2">
        <f t="shared" si="25"/>
        <v>8.5394208412597816E-2</v>
      </c>
      <c r="K846" s="18">
        <f>J846*'Portfolio Details'!$D$6</f>
        <v>4.2697104206298906E-3</v>
      </c>
    </row>
    <row r="847" spans="2:11" x14ac:dyDescent="0.35">
      <c r="B847" t="s">
        <v>6</v>
      </c>
      <c r="C847" s="1">
        <v>45842</v>
      </c>
      <c r="D847">
        <v>103.87</v>
      </c>
      <c r="E847">
        <v>103.9</v>
      </c>
      <c r="F847">
        <v>103.9</v>
      </c>
      <c r="H847" s="2">
        <f t="shared" si="26"/>
        <v>2.8882256666995509E-4</v>
      </c>
      <c r="I847" s="18">
        <f>H847*'Portfolio Details'!$D$6</f>
        <v>1.4441128333497755E-5</v>
      </c>
      <c r="J847" s="2">
        <f t="shared" si="25"/>
        <v>6.9061342116097268E-2</v>
      </c>
      <c r="K847" s="18">
        <f>J847*'Portfolio Details'!$D$6</f>
        <v>3.4530671058048638E-3</v>
      </c>
    </row>
    <row r="848" spans="2:11" x14ac:dyDescent="0.35">
      <c r="B848" t="s">
        <v>6</v>
      </c>
      <c r="C848" s="1">
        <v>45845</v>
      </c>
      <c r="D848">
        <v>103.9</v>
      </c>
      <c r="E848">
        <v>103.79</v>
      </c>
      <c r="F848">
        <v>103.69</v>
      </c>
      <c r="H848" s="2">
        <f t="shared" si="26"/>
        <v>-1.0587102983637964E-3</v>
      </c>
      <c r="I848" s="18">
        <f>H848*'Portfolio Details'!$D$6</f>
        <v>-5.293551491818982E-5</v>
      </c>
      <c r="J848" s="2">
        <f t="shared" si="25"/>
        <v>5.9123343527013317E-2</v>
      </c>
      <c r="K848" s="18">
        <f>J848*'Portfolio Details'!$D$6</f>
        <v>2.9561671763506658E-3</v>
      </c>
    </row>
    <row r="849" spans="2:11" x14ac:dyDescent="0.35">
      <c r="B849" t="s">
        <v>6</v>
      </c>
      <c r="C849" s="1">
        <v>45846</v>
      </c>
      <c r="D849">
        <v>103.79</v>
      </c>
      <c r="E849">
        <v>104.09</v>
      </c>
      <c r="F849">
        <v>104.17</v>
      </c>
      <c r="H849" s="2">
        <f t="shared" si="26"/>
        <v>2.8904518739762963E-3</v>
      </c>
      <c r="I849" s="18">
        <f>H849*'Portfolio Details'!$D$6</f>
        <v>1.4452259369881481E-4</v>
      </c>
      <c r="J849" s="2">
        <f t="shared" si="25"/>
        <v>3.1572676727561699E-2</v>
      </c>
      <c r="K849" s="18">
        <f>J849*'Portfolio Details'!$D$6</f>
        <v>1.5786338363780851E-3</v>
      </c>
    </row>
    <row r="850" spans="2:11" x14ac:dyDescent="0.35">
      <c r="B850" t="s">
        <v>6</v>
      </c>
      <c r="C850" s="1">
        <v>45847</v>
      </c>
      <c r="D850">
        <v>104.09</v>
      </c>
      <c r="E850">
        <v>103.59</v>
      </c>
      <c r="F850">
        <v>103.64</v>
      </c>
      <c r="H850" s="2">
        <f t="shared" si="26"/>
        <v>-4.803535402055914E-3</v>
      </c>
      <c r="I850" s="18">
        <f>H850*'Portfolio Details'!$D$6</f>
        <v>-2.401767701027957E-4</v>
      </c>
      <c r="J850" s="2">
        <f t="shared" si="25"/>
        <v>1.4549360414022106E-2</v>
      </c>
      <c r="K850" s="18">
        <f>J850*'Portfolio Details'!$D$6</f>
        <v>7.2746802070110532E-4</v>
      </c>
    </row>
    <row r="851" spans="2:11" x14ac:dyDescent="0.35">
      <c r="B851" t="s">
        <v>6</v>
      </c>
      <c r="C851" s="1">
        <v>45848</v>
      </c>
      <c r="D851">
        <v>103.59</v>
      </c>
      <c r="E851">
        <v>103.71</v>
      </c>
      <c r="F851">
        <v>103.5</v>
      </c>
      <c r="H851" s="2">
        <f t="shared" si="26"/>
        <v>1.1584129742252536E-3</v>
      </c>
      <c r="I851" s="18">
        <f>H851*'Portfolio Details'!$D$6</f>
        <v>5.792064871126268E-5</v>
      </c>
      <c r="J851" s="2">
        <f t="shared" si="25"/>
        <v>5.8258083309059572E-3</v>
      </c>
      <c r="K851" s="18">
        <f>J851*'Portfolio Details'!$D$6</f>
        <v>2.9129041654529786E-4</v>
      </c>
    </row>
    <row r="852" spans="2:11" x14ac:dyDescent="0.35">
      <c r="B852" t="s">
        <v>6</v>
      </c>
      <c r="C852" s="1">
        <v>45849</v>
      </c>
      <c r="D852">
        <v>103.71</v>
      </c>
      <c r="E852">
        <v>106.69</v>
      </c>
      <c r="F852">
        <v>106.23</v>
      </c>
      <c r="H852" s="2">
        <f t="shared" si="26"/>
        <v>2.8733969723266917E-2</v>
      </c>
      <c r="I852" s="18">
        <f>H852*'Portfolio Details'!$D$6</f>
        <v>1.4366984861633458E-3</v>
      </c>
      <c r="J852" s="2">
        <f t="shared" si="25"/>
        <v>-1.5403870222394644E-3</v>
      </c>
      <c r="K852" s="18">
        <f>J852*'Portfolio Details'!$D$6</f>
        <v>-7.7019351111973225E-5</v>
      </c>
    </row>
    <row r="853" spans="2:11" x14ac:dyDescent="0.35">
      <c r="B853" t="s">
        <v>6</v>
      </c>
      <c r="C853" s="1">
        <v>45852</v>
      </c>
      <c r="D853">
        <v>106.69</v>
      </c>
      <c r="E853">
        <v>110.02</v>
      </c>
      <c r="F853">
        <v>109.57</v>
      </c>
      <c r="H853" s="2">
        <f t="shared" si="26"/>
        <v>3.1211922391976676E-2</v>
      </c>
      <c r="I853" s="18">
        <f>H853*'Portfolio Details'!$D$6</f>
        <v>1.5605961195988339E-3</v>
      </c>
      <c r="J853" s="2">
        <f t="shared" si="25"/>
        <v>3.8042420704417212E-2</v>
      </c>
      <c r="K853" s="18">
        <f>J853*'Portfolio Details'!$D$6</f>
        <v>1.9021210352208606E-3</v>
      </c>
    </row>
    <row r="854" spans="2:11" x14ac:dyDescent="0.35">
      <c r="B854" t="s">
        <v>6</v>
      </c>
      <c r="C854" s="1">
        <v>45853</v>
      </c>
      <c r="D854">
        <v>110.02</v>
      </c>
      <c r="E854">
        <v>108.23</v>
      </c>
      <c r="F854">
        <v>107.94</v>
      </c>
      <c r="H854" s="2">
        <f t="shared" si="26"/>
        <v>-1.6269769132884804E-2</v>
      </c>
      <c r="I854" s="18">
        <f>H854*'Portfolio Details'!$D$6</f>
        <v>-8.1348845664424023E-4</v>
      </c>
      <c r="J854" s="2">
        <f t="shared" si="25"/>
        <v>4.5365471291397119E-2</v>
      </c>
      <c r="K854" s="18">
        <f>J854*'Portfolio Details'!$D$6</f>
        <v>2.268273564569856E-3</v>
      </c>
    </row>
    <row r="855" spans="2:11" x14ac:dyDescent="0.35">
      <c r="B855" t="s">
        <v>6</v>
      </c>
      <c r="C855" s="1">
        <v>45854</v>
      </c>
      <c r="D855">
        <v>108.23</v>
      </c>
      <c r="E855">
        <v>107.79</v>
      </c>
      <c r="F855">
        <v>107.51</v>
      </c>
      <c r="H855" s="2">
        <f t="shared" si="26"/>
        <v>-4.0654162431857932E-3</v>
      </c>
      <c r="I855" s="18">
        <f>H855*'Portfolio Details'!$D$6</f>
        <v>-2.0327081215928966E-4</v>
      </c>
      <c r="J855" s="2">
        <f t="shared" si="25"/>
        <v>2.8733969723266917E-2</v>
      </c>
      <c r="K855" s="18">
        <f>J855*'Portfolio Details'!$D$6</f>
        <v>1.4366984861633458E-3</v>
      </c>
    </row>
    <row r="856" spans="2:11" x14ac:dyDescent="0.35">
      <c r="B856" t="s">
        <v>6</v>
      </c>
      <c r="C856" s="1">
        <v>45855</v>
      </c>
      <c r="D856">
        <v>107.79</v>
      </c>
      <c r="E856">
        <v>107.14</v>
      </c>
      <c r="F856">
        <v>107.3</v>
      </c>
      <c r="H856" s="2">
        <f t="shared" si="26"/>
        <v>-6.030243992949269E-3</v>
      </c>
      <c r="I856" s="18">
        <f>H856*'Portfolio Details'!$D$6</f>
        <v>-3.0151219964746347E-4</v>
      </c>
      <c r="J856" s="2">
        <f t="shared" si="25"/>
        <v>4.0745389591580805E-2</v>
      </c>
      <c r="K856" s="18">
        <f>J856*'Portfolio Details'!$D$6</f>
        <v>2.0372694795790405E-3</v>
      </c>
    </row>
    <row r="857" spans="2:11" x14ac:dyDescent="0.35">
      <c r="B857" t="s">
        <v>6</v>
      </c>
      <c r="C857" s="1">
        <v>45856</v>
      </c>
      <c r="D857">
        <v>107.14</v>
      </c>
      <c r="E857">
        <v>109.11</v>
      </c>
      <c r="F857">
        <v>108.8</v>
      </c>
      <c r="H857" s="2">
        <f t="shared" si="26"/>
        <v>1.8387156990853137E-2</v>
      </c>
      <c r="I857" s="18">
        <f>H857*'Portfolio Details'!$D$6</f>
        <v>9.1935784954265691E-4</v>
      </c>
      <c r="J857" s="2">
        <f t="shared" si="25"/>
        <v>2.8313657740666187E-2</v>
      </c>
      <c r="K857" s="18">
        <f>J857*'Portfolio Details'!$D$6</f>
        <v>1.4156828870333094E-3</v>
      </c>
    </row>
    <row r="858" spans="2:11" x14ac:dyDescent="0.35">
      <c r="B858" t="s">
        <v>6</v>
      </c>
      <c r="C858" s="1">
        <v>45859</v>
      </c>
      <c r="D858">
        <v>109.11</v>
      </c>
      <c r="E858">
        <v>109.37</v>
      </c>
      <c r="F858">
        <v>108.95</v>
      </c>
      <c r="H858" s="2">
        <f t="shared" si="26"/>
        <v>2.3829163229769357E-3</v>
      </c>
      <c r="I858" s="18">
        <f>H858*'Portfolio Details'!$D$6</f>
        <v>1.1914581614884679E-4</v>
      </c>
      <c r="J858" s="2">
        <f t="shared" ref="J858:J921" si="27">(INDEX(E835:E2333,MATCH(EDATE(C835,1),C835:C2333,1))/E835)-1</f>
        <v>2.7110985597288861E-2</v>
      </c>
      <c r="K858" s="18">
        <f>J858*'Portfolio Details'!$D$6</f>
        <v>1.3555492798644432E-3</v>
      </c>
    </row>
    <row r="859" spans="2:11" x14ac:dyDescent="0.35">
      <c r="B859" t="s">
        <v>6</v>
      </c>
      <c r="C859" s="1">
        <v>45860</v>
      </c>
      <c r="D859">
        <v>109.37</v>
      </c>
      <c r="E859">
        <v>110.2</v>
      </c>
      <c r="F859">
        <v>110.29</v>
      </c>
      <c r="H859" s="2">
        <f t="shared" si="26"/>
        <v>7.5889183505530866E-3</v>
      </c>
      <c r="I859" s="18">
        <f>H859*'Portfolio Details'!$D$6</f>
        <v>3.7944591752765434E-4</v>
      </c>
      <c r="J859" s="2">
        <f t="shared" si="27"/>
        <v>4.7824834341688272E-2</v>
      </c>
      <c r="K859" s="18">
        <f>J859*'Portfolio Details'!$D$6</f>
        <v>2.3912417170844137E-3</v>
      </c>
    </row>
    <row r="860" spans="2:11" x14ac:dyDescent="0.35">
      <c r="B860" t="s">
        <v>6</v>
      </c>
      <c r="C860" s="1">
        <v>45861</v>
      </c>
      <c r="D860">
        <v>110.2</v>
      </c>
      <c r="E860">
        <v>112.01</v>
      </c>
      <c r="F860">
        <v>111.65</v>
      </c>
      <c r="H860" s="2">
        <f t="shared" si="26"/>
        <v>1.6424682395644208E-2</v>
      </c>
      <c r="I860" s="18">
        <f>H860*'Portfolio Details'!$D$6</f>
        <v>8.2123411978221041E-4</v>
      </c>
      <c r="J860" s="2">
        <f t="shared" si="27"/>
        <v>5.6141709418255692E-2</v>
      </c>
      <c r="K860" s="18">
        <f>J860*'Portfolio Details'!$D$6</f>
        <v>2.8070854709127849E-3</v>
      </c>
    </row>
    <row r="861" spans="2:11" x14ac:dyDescent="0.35">
      <c r="B861" t="s">
        <v>6</v>
      </c>
      <c r="C861" s="1">
        <v>45862</v>
      </c>
      <c r="D861">
        <v>112.01</v>
      </c>
      <c r="E861">
        <v>110.91</v>
      </c>
      <c r="F861">
        <v>110.74</v>
      </c>
      <c r="H861" s="2">
        <f t="shared" si="26"/>
        <v>-9.8205517364521322E-3</v>
      </c>
      <c r="I861" s="18">
        <f>H861*'Portfolio Details'!$D$6</f>
        <v>-4.9102758682260667E-4</v>
      </c>
      <c r="J861" s="2">
        <f t="shared" si="27"/>
        <v>7.9510408635312224E-2</v>
      </c>
      <c r="K861" s="18">
        <f>J861*'Portfolio Details'!$D$6</f>
        <v>3.9755204317656117E-3</v>
      </c>
    </row>
    <row r="862" spans="2:11" x14ac:dyDescent="0.35">
      <c r="B862" t="s">
        <v>6</v>
      </c>
      <c r="C862" s="1">
        <v>45863</v>
      </c>
      <c r="D862">
        <v>110.91</v>
      </c>
      <c r="E862">
        <v>110.68</v>
      </c>
      <c r="F862">
        <v>110.93</v>
      </c>
      <c r="H862" s="2">
        <f t="shared" si="26"/>
        <v>-2.0737534938237712E-3</v>
      </c>
      <c r="I862" s="18">
        <f>H862*'Portfolio Details'!$D$6</f>
        <v>-1.0368767469118856E-4</v>
      </c>
      <c r="J862" s="2">
        <f t="shared" si="27"/>
        <v>7.9836432674520452E-2</v>
      </c>
      <c r="K862" s="18">
        <f>J862*'Portfolio Details'!$D$6</f>
        <v>3.9918216337260226E-3</v>
      </c>
    </row>
    <row r="863" spans="2:11" x14ac:dyDescent="0.35">
      <c r="B863" t="s">
        <v>6</v>
      </c>
      <c r="C863" s="1">
        <v>45866</v>
      </c>
      <c r="D863">
        <v>110.68</v>
      </c>
      <c r="E863">
        <v>109.05</v>
      </c>
      <c r="F863">
        <v>109.06</v>
      </c>
      <c r="H863" s="2">
        <f t="shared" si="26"/>
        <v>-1.4727141308276237E-2</v>
      </c>
      <c r="I863" s="18">
        <f>H863*'Portfolio Details'!$D$6</f>
        <v>-7.3635706541381194E-4</v>
      </c>
      <c r="J863" s="2">
        <f t="shared" si="27"/>
        <v>8.637612877895573E-2</v>
      </c>
      <c r="K863" s="18">
        <f>J863*'Portfolio Details'!$D$6</f>
        <v>4.3188064389477867E-3</v>
      </c>
    </row>
    <row r="864" spans="2:11" x14ac:dyDescent="0.35">
      <c r="B864" t="s">
        <v>6</v>
      </c>
      <c r="C864" s="1">
        <v>45867</v>
      </c>
      <c r="D864">
        <v>109.05</v>
      </c>
      <c r="E864">
        <v>109.52</v>
      </c>
      <c r="F864">
        <v>109.35</v>
      </c>
      <c r="H864" s="2">
        <f t="shared" si="26"/>
        <v>4.3099495644198793E-3</v>
      </c>
      <c r="I864" s="18">
        <f>H864*'Portfolio Details'!$D$6</f>
        <v>2.1549747822099399E-4</v>
      </c>
      <c r="J864" s="2">
        <f t="shared" si="27"/>
        <v>6.4947560858269915E-2</v>
      </c>
      <c r="K864" s="18">
        <f>J864*'Portfolio Details'!$D$6</f>
        <v>3.2473780429134961E-3</v>
      </c>
    </row>
    <row r="865" spans="2:11" x14ac:dyDescent="0.35">
      <c r="B865" t="s">
        <v>6</v>
      </c>
      <c r="C865" s="1">
        <v>45868</v>
      </c>
      <c r="D865">
        <v>109.52</v>
      </c>
      <c r="E865">
        <v>109.88</v>
      </c>
      <c r="F865">
        <v>109.77</v>
      </c>
      <c r="H865" s="2">
        <f t="shared" si="26"/>
        <v>3.2870708546384186E-3</v>
      </c>
      <c r="I865" s="18">
        <f>H865*'Portfolio Details'!$D$6</f>
        <v>1.6435354273192093E-4</v>
      </c>
      <c r="J865" s="2">
        <f t="shared" si="27"/>
        <v>8.8727129647845793E-2</v>
      </c>
      <c r="K865" s="18">
        <f>J865*'Portfolio Details'!$D$6</f>
        <v>4.43635648239229E-3</v>
      </c>
    </row>
    <row r="866" spans="2:11" x14ac:dyDescent="0.35">
      <c r="B866" t="s">
        <v>6</v>
      </c>
      <c r="C866" s="1">
        <v>45869</v>
      </c>
      <c r="D866">
        <v>109.88</v>
      </c>
      <c r="E866">
        <v>106.9</v>
      </c>
      <c r="F866">
        <v>107.4</v>
      </c>
      <c r="H866" s="2">
        <f t="shared" si="26"/>
        <v>-2.7120495085547813E-2</v>
      </c>
      <c r="I866" s="18">
        <f>H866*'Portfolio Details'!$D$6</f>
        <v>-1.3560247542773907E-3</v>
      </c>
      <c r="J866" s="2">
        <f t="shared" si="27"/>
        <v>7.2313847955499222E-2</v>
      </c>
      <c r="K866" s="18">
        <f>J866*'Portfolio Details'!$D$6</f>
        <v>3.6156923977749612E-3</v>
      </c>
    </row>
    <row r="867" spans="2:11" x14ac:dyDescent="0.35">
      <c r="B867" t="s">
        <v>6</v>
      </c>
      <c r="C867" s="1">
        <v>45870</v>
      </c>
      <c r="D867">
        <v>106.9</v>
      </c>
      <c r="E867">
        <v>105.71</v>
      </c>
      <c r="F867">
        <v>105.86</v>
      </c>
      <c r="H867" s="2">
        <f t="shared" si="26"/>
        <v>-1.1131898971001086E-2</v>
      </c>
      <c r="I867" s="18">
        <f>H867*'Portfolio Details'!$D$6</f>
        <v>-5.5659494855005436E-4</v>
      </c>
      <c r="J867" s="2">
        <f t="shared" si="27"/>
        <v>2.2142719009862644E-2</v>
      </c>
      <c r="K867" s="18">
        <f>J867*'Portfolio Details'!$D$6</f>
        <v>1.1071359504931323E-3</v>
      </c>
    </row>
    <row r="868" spans="2:11" x14ac:dyDescent="0.35">
      <c r="B868" t="s">
        <v>6</v>
      </c>
      <c r="C868" s="1">
        <v>45873</v>
      </c>
      <c r="D868">
        <v>105.71</v>
      </c>
      <c r="E868">
        <v>108.09</v>
      </c>
      <c r="F868">
        <v>107.75</v>
      </c>
      <c r="H868" s="2">
        <f t="shared" si="26"/>
        <v>2.2514426260524134E-2</v>
      </c>
      <c r="I868" s="18">
        <f>H868*'Portfolio Details'!$D$6</f>
        <v>1.1257213130262068E-3</v>
      </c>
      <c r="J868" s="2">
        <f t="shared" si="27"/>
        <v>2.9308666017526797E-2</v>
      </c>
      <c r="K868" s="18">
        <f>J868*'Portfolio Details'!$D$6</f>
        <v>1.4654333008763398E-3</v>
      </c>
    </row>
    <row r="869" spans="2:11" x14ac:dyDescent="0.35">
      <c r="B869" t="s">
        <v>6</v>
      </c>
      <c r="C869" s="1">
        <v>45874</v>
      </c>
      <c r="D869">
        <v>108.09</v>
      </c>
      <c r="E869">
        <v>108.66</v>
      </c>
      <c r="F869">
        <v>108.57</v>
      </c>
      <c r="H869" s="2">
        <f t="shared" si="26"/>
        <v>5.2733832917013501E-3</v>
      </c>
      <c r="I869" s="18">
        <f>H869*'Portfolio Details'!$D$6</f>
        <v>2.6366916458506754E-4</v>
      </c>
      <c r="J869" s="2">
        <f t="shared" si="27"/>
        <v>1.7714450755752287E-2</v>
      </c>
      <c r="K869" s="18">
        <f>J869*'Portfolio Details'!$D$6</f>
        <v>8.8572253778761438E-4</v>
      </c>
    </row>
    <row r="870" spans="2:11" x14ac:dyDescent="0.35">
      <c r="B870" t="s">
        <v>6</v>
      </c>
      <c r="C870" s="1">
        <v>45875</v>
      </c>
      <c r="D870">
        <v>108.66</v>
      </c>
      <c r="E870">
        <v>109.18</v>
      </c>
      <c r="F870">
        <v>109.43</v>
      </c>
      <c r="H870" s="2">
        <f t="shared" si="26"/>
        <v>4.7855696668508418E-3</v>
      </c>
      <c r="I870" s="18">
        <f>H870*'Portfolio Details'!$D$6</f>
        <v>2.3927848334254209E-4</v>
      </c>
      <c r="J870" s="2">
        <f t="shared" si="27"/>
        <v>4.0327237728585263E-2</v>
      </c>
      <c r="K870" s="18">
        <f>J870*'Portfolio Details'!$D$6</f>
        <v>2.0163618864292633E-3</v>
      </c>
    </row>
    <row r="871" spans="2:11" x14ac:dyDescent="0.35">
      <c r="B871" t="s">
        <v>6</v>
      </c>
      <c r="C871" s="1">
        <v>45876</v>
      </c>
      <c r="D871">
        <v>109.18</v>
      </c>
      <c r="E871">
        <v>110.58</v>
      </c>
      <c r="F871">
        <v>110.33</v>
      </c>
      <c r="H871" s="2">
        <f t="shared" si="26"/>
        <v>1.2822861329913726E-2</v>
      </c>
      <c r="I871" s="18">
        <f>H871*'Portfolio Details'!$D$6</f>
        <v>6.411430664956864E-4</v>
      </c>
      <c r="J871" s="2">
        <f t="shared" si="27"/>
        <v>6.5420560747663448E-2</v>
      </c>
      <c r="K871" s="18">
        <f>J871*'Portfolio Details'!$D$6</f>
        <v>3.2710280373831726E-3</v>
      </c>
    </row>
    <row r="872" spans="2:11" x14ac:dyDescent="0.35">
      <c r="B872" t="s">
        <v>6</v>
      </c>
      <c r="C872" s="1">
        <v>45877</v>
      </c>
      <c r="D872">
        <v>110.58</v>
      </c>
      <c r="E872">
        <v>110.97</v>
      </c>
      <c r="F872">
        <v>110.94</v>
      </c>
      <c r="H872" s="2">
        <f t="shared" si="26"/>
        <v>3.5268583830709854E-3</v>
      </c>
      <c r="I872" s="18">
        <f>H872*'Portfolio Details'!$D$6</f>
        <v>1.7634291915354929E-4</v>
      </c>
      <c r="J872" s="2">
        <f t="shared" si="27"/>
        <v>6.6096647132289243E-2</v>
      </c>
      <c r="K872" s="18">
        <f>J872*'Portfolio Details'!$D$6</f>
        <v>3.3048323566144625E-3</v>
      </c>
    </row>
    <row r="873" spans="2:11" x14ac:dyDescent="0.35">
      <c r="B873" t="s">
        <v>6</v>
      </c>
      <c r="C873" s="1">
        <v>45880</v>
      </c>
      <c r="D873">
        <v>110.97</v>
      </c>
      <c r="E873">
        <v>109.52</v>
      </c>
      <c r="F873">
        <v>109.79</v>
      </c>
      <c r="H873" s="2">
        <f t="shared" si="26"/>
        <v>-1.3066594575110391E-2</v>
      </c>
      <c r="I873" s="18">
        <f>H873*'Portfolio Details'!$D$6</f>
        <v>-6.533297287555196E-4</v>
      </c>
      <c r="J873" s="2">
        <f t="shared" si="27"/>
        <v>7.1242397914856648E-2</v>
      </c>
      <c r="K873" s="18">
        <f>J873*'Portfolio Details'!$D$6</f>
        <v>3.5621198957428326E-3</v>
      </c>
    </row>
    <row r="874" spans="2:11" x14ac:dyDescent="0.35">
      <c r="B874" t="s">
        <v>6</v>
      </c>
      <c r="C874" s="1">
        <v>45881</v>
      </c>
      <c r="D874">
        <v>109.52</v>
      </c>
      <c r="E874">
        <v>109.26</v>
      </c>
      <c r="F874">
        <v>109.42</v>
      </c>
      <c r="H874" s="2">
        <f t="shared" si="26"/>
        <v>-2.3739956172387222E-3</v>
      </c>
      <c r="I874" s="18">
        <f>H874*'Portfolio Details'!$D$6</f>
        <v>-1.1869978086193612E-4</v>
      </c>
      <c r="J874" s="2">
        <f t="shared" si="27"/>
        <v>7.0002892681515716E-2</v>
      </c>
      <c r="K874" s="18">
        <f>J874*'Portfolio Details'!$D$6</f>
        <v>3.500144634075786E-3</v>
      </c>
    </row>
    <row r="875" spans="2:11" x14ac:dyDescent="0.35">
      <c r="B875" t="s">
        <v>6</v>
      </c>
      <c r="C875" s="1">
        <v>45882</v>
      </c>
      <c r="D875">
        <v>109.26</v>
      </c>
      <c r="E875">
        <v>111.25</v>
      </c>
      <c r="F875">
        <v>110.82</v>
      </c>
      <c r="H875" s="2">
        <f t="shared" si="26"/>
        <v>1.8213435841112791E-2</v>
      </c>
      <c r="I875" s="18">
        <f>H875*'Portfolio Details'!$D$6</f>
        <v>9.1067179205563955E-4</v>
      </c>
      <c r="J875" s="2">
        <f t="shared" si="27"/>
        <v>2.6525447558346515E-2</v>
      </c>
      <c r="K875" s="18">
        <f>J875*'Portfolio Details'!$D$6</f>
        <v>1.3262723779173258E-3</v>
      </c>
    </row>
    <row r="876" spans="2:11" x14ac:dyDescent="0.35">
      <c r="B876" t="s">
        <v>6</v>
      </c>
      <c r="C876" s="1">
        <v>45883</v>
      </c>
      <c r="D876">
        <v>111.25</v>
      </c>
      <c r="E876">
        <v>110.83</v>
      </c>
      <c r="F876">
        <v>110.97</v>
      </c>
      <c r="H876" s="2">
        <f t="shared" si="26"/>
        <v>-3.7752808988764652E-3</v>
      </c>
      <c r="I876" s="18">
        <f>H876*'Portfolio Details'!$D$6</f>
        <v>-1.8876404494382328E-4</v>
      </c>
      <c r="J876" s="2">
        <f t="shared" si="27"/>
        <v>7.3622977640428466E-3</v>
      </c>
      <c r="K876" s="18">
        <f>J876*'Portfolio Details'!$D$6</f>
        <v>3.6811488820214238E-4</v>
      </c>
    </row>
    <row r="877" spans="2:11" x14ac:dyDescent="0.35">
      <c r="B877" t="s">
        <v>6</v>
      </c>
      <c r="C877" s="1">
        <v>45887</v>
      </c>
      <c r="D877">
        <v>110.83</v>
      </c>
      <c r="E877">
        <v>110.06</v>
      </c>
      <c r="F877">
        <v>110.09</v>
      </c>
      <c r="H877" s="2">
        <f t="shared" si="26"/>
        <v>-6.9475773707479149E-3</v>
      </c>
      <c r="I877" s="18">
        <f>H877*'Portfolio Details'!$D$6</f>
        <v>-3.4737886853739578E-4</v>
      </c>
      <c r="J877" s="2">
        <f t="shared" si="27"/>
        <v>2.4022914164279818E-2</v>
      </c>
      <c r="K877" s="18">
        <f>J877*'Portfolio Details'!$D$6</f>
        <v>1.201145708213991E-3</v>
      </c>
    </row>
    <row r="878" spans="2:11" x14ac:dyDescent="0.35">
      <c r="B878" t="s">
        <v>6</v>
      </c>
      <c r="C878" s="1">
        <v>45888</v>
      </c>
      <c r="D878">
        <v>110.06</v>
      </c>
      <c r="E878">
        <v>109.41</v>
      </c>
      <c r="F878">
        <v>109.25</v>
      </c>
      <c r="H878" s="2">
        <f t="shared" si="26"/>
        <v>-5.9058695257132587E-3</v>
      </c>
      <c r="I878" s="18">
        <f>H878*'Portfolio Details'!$D$6</f>
        <v>-2.9529347628566295E-4</v>
      </c>
      <c r="J878" s="2">
        <f t="shared" si="27"/>
        <v>2.8202987290101067E-2</v>
      </c>
      <c r="K878" s="18">
        <f>J878*'Portfolio Details'!$D$6</f>
        <v>1.4101493645050534E-3</v>
      </c>
    </row>
    <row r="879" spans="2:11" x14ac:dyDescent="0.35">
      <c r="B879" t="s">
        <v>6</v>
      </c>
      <c r="C879" s="1">
        <v>45889</v>
      </c>
      <c r="D879">
        <v>109.41</v>
      </c>
      <c r="E879">
        <v>106.99</v>
      </c>
      <c r="F879">
        <v>107.07</v>
      </c>
      <c r="H879" s="2">
        <f t="shared" si="26"/>
        <v>-2.2118636322091212E-2</v>
      </c>
      <c r="I879" s="18">
        <f>H879*'Portfolio Details'!$D$6</f>
        <v>-1.1059318161045606E-3</v>
      </c>
      <c r="J879" s="2">
        <f t="shared" si="27"/>
        <v>3.4440918424491374E-2</v>
      </c>
      <c r="K879" s="18">
        <f>J879*'Portfolio Details'!$D$6</f>
        <v>1.7220459212245688E-3</v>
      </c>
    </row>
    <row r="880" spans="2:11" x14ac:dyDescent="0.35">
      <c r="B880" t="s">
        <v>6</v>
      </c>
      <c r="C880" s="1">
        <v>45890</v>
      </c>
      <c r="D880">
        <v>106.99</v>
      </c>
      <c r="E880">
        <v>109.12</v>
      </c>
      <c r="F880">
        <v>108.93</v>
      </c>
      <c r="H880" s="2">
        <f t="shared" si="26"/>
        <v>1.9908402654453816E-2</v>
      </c>
      <c r="I880" s="18">
        <f>H880*'Portfolio Details'!$D$6</f>
        <v>9.9542013272269081E-4</v>
      </c>
      <c r="J880" s="2">
        <f t="shared" si="27"/>
        <v>8.7068096416460516E-3</v>
      </c>
      <c r="K880" s="18">
        <f>J880*'Portfolio Details'!$D$6</f>
        <v>4.3534048208230261E-4</v>
      </c>
    </row>
    <row r="881" spans="2:11" x14ac:dyDescent="0.35">
      <c r="B881" t="s">
        <v>6</v>
      </c>
      <c r="C881" s="1">
        <v>45891</v>
      </c>
      <c r="D881">
        <v>109.12</v>
      </c>
      <c r="E881">
        <v>109.93</v>
      </c>
      <c r="F881">
        <v>109.93</v>
      </c>
      <c r="H881" s="2">
        <f t="shared" si="26"/>
        <v>7.4230205278591477E-3</v>
      </c>
      <c r="I881" s="18">
        <f>H881*'Portfolio Details'!$D$6</f>
        <v>3.7115102639295738E-4</v>
      </c>
      <c r="J881" s="2">
        <f t="shared" si="27"/>
        <v>-2.2858187802871077E-3</v>
      </c>
      <c r="K881" s="18">
        <f>J881*'Portfolio Details'!$D$6</f>
        <v>-1.1429093901435539E-4</v>
      </c>
    </row>
    <row r="882" spans="2:11" x14ac:dyDescent="0.35">
      <c r="B882" t="s">
        <v>6</v>
      </c>
      <c r="C882" s="1">
        <v>45894</v>
      </c>
      <c r="D882">
        <v>109.93</v>
      </c>
      <c r="E882">
        <v>112.05</v>
      </c>
      <c r="F882">
        <v>112.08</v>
      </c>
      <c r="H882" s="2">
        <f t="shared" si="26"/>
        <v>1.9284999545164938E-2</v>
      </c>
      <c r="I882" s="18">
        <f>H882*'Portfolio Details'!$D$6</f>
        <v>9.642499772582469E-4</v>
      </c>
      <c r="J882" s="2">
        <f t="shared" si="27"/>
        <v>-2.4500907441016295E-3</v>
      </c>
      <c r="K882" s="18">
        <f>J882*'Portfolio Details'!$D$6</f>
        <v>-1.2250453720508148E-4</v>
      </c>
    </row>
    <row r="883" spans="2:11" x14ac:dyDescent="0.35">
      <c r="B883" t="s">
        <v>6</v>
      </c>
      <c r="C883" s="1">
        <v>45895</v>
      </c>
      <c r="D883">
        <v>112.05</v>
      </c>
      <c r="E883">
        <v>111.91</v>
      </c>
      <c r="F883">
        <v>112.53</v>
      </c>
      <c r="H883" s="2">
        <f t="shared" si="26"/>
        <v>-1.2494422132975913E-3</v>
      </c>
      <c r="I883" s="18">
        <f>H883*'Portfolio Details'!$D$6</f>
        <v>-6.2472110664879571E-5</v>
      </c>
      <c r="J883" s="2">
        <f t="shared" si="27"/>
        <v>-1.8569770556200349E-2</v>
      </c>
      <c r="K883" s="18">
        <f>J883*'Portfolio Details'!$D$6</f>
        <v>-9.2848852781001747E-4</v>
      </c>
    </row>
    <row r="884" spans="2:11" x14ac:dyDescent="0.35">
      <c r="B884" t="s">
        <v>6</v>
      </c>
      <c r="C884" s="1">
        <v>45897</v>
      </c>
      <c r="D884">
        <v>111.91</v>
      </c>
      <c r="E884">
        <v>112.78</v>
      </c>
      <c r="F884">
        <v>112.58</v>
      </c>
      <c r="H884" s="2">
        <f t="shared" si="26"/>
        <v>7.7741041908676589E-3</v>
      </c>
      <c r="I884" s="18">
        <f>H884*'Portfolio Details'!$D$6</f>
        <v>3.8870520954338296E-4</v>
      </c>
      <c r="J884" s="2">
        <f t="shared" si="27"/>
        <v>-8.8359931475970876E-3</v>
      </c>
      <c r="K884" s="18">
        <f>J884*'Portfolio Details'!$D$6</f>
        <v>-4.4179965737985443E-4</v>
      </c>
    </row>
    <row r="885" spans="2:11" x14ac:dyDescent="0.35">
      <c r="B885" t="s">
        <v>6</v>
      </c>
      <c r="C885" s="1">
        <v>45898</v>
      </c>
      <c r="D885">
        <v>112.78</v>
      </c>
      <c r="E885">
        <v>113.58</v>
      </c>
      <c r="F885">
        <v>113.16</v>
      </c>
      <c r="H885" s="2">
        <f t="shared" si="26"/>
        <v>7.0934562865756501E-3</v>
      </c>
      <c r="I885" s="18">
        <f>H885*'Portfolio Details'!$D$6</f>
        <v>3.5467281432878251E-4</v>
      </c>
      <c r="J885" s="2">
        <f t="shared" si="27"/>
        <v>1.2378026743765647E-2</v>
      </c>
      <c r="K885" s="18">
        <f>J885*'Portfolio Details'!$D$6</f>
        <v>6.1890133718828233E-4</v>
      </c>
    </row>
    <row r="886" spans="2:11" x14ac:dyDescent="0.35">
      <c r="B886" t="s">
        <v>6</v>
      </c>
      <c r="C886" s="1">
        <v>45901</v>
      </c>
      <c r="D886">
        <v>113.58</v>
      </c>
      <c r="E886">
        <v>118.59</v>
      </c>
      <c r="F886">
        <v>118.54</v>
      </c>
      <c r="H886" s="2">
        <f t="shared" si="26"/>
        <v>4.4109878499736022E-2</v>
      </c>
      <c r="I886" s="18">
        <f>H886*'Portfolio Details'!$D$6</f>
        <v>2.2054939249868013E-3</v>
      </c>
      <c r="J886" s="2">
        <f t="shared" si="27"/>
        <v>3.4204493351673637E-2</v>
      </c>
      <c r="K886" s="18">
        <f>J886*'Portfolio Details'!$D$6</f>
        <v>1.7102246675836819E-3</v>
      </c>
    </row>
    <row r="887" spans="2:11" x14ac:dyDescent="0.35">
      <c r="B887" t="s">
        <v>6</v>
      </c>
      <c r="C887" s="1">
        <v>45902</v>
      </c>
      <c r="D887">
        <v>118.59</v>
      </c>
      <c r="E887">
        <v>117.91</v>
      </c>
      <c r="F887">
        <v>118.44</v>
      </c>
      <c r="H887" s="2">
        <f t="shared" si="26"/>
        <v>-5.734041656126232E-3</v>
      </c>
      <c r="I887" s="18">
        <f>H887*'Portfolio Details'!$D$6</f>
        <v>-2.8670208280631162E-4</v>
      </c>
      <c r="J887" s="2">
        <f t="shared" si="27"/>
        <v>3.707085463842219E-2</v>
      </c>
      <c r="K887" s="18">
        <f>J887*'Portfolio Details'!$D$6</f>
        <v>1.8535427319211096E-3</v>
      </c>
    </row>
    <row r="888" spans="2:11" x14ac:dyDescent="0.35">
      <c r="B888" t="s">
        <v>6</v>
      </c>
      <c r="C888" s="1">
        <v>45903</v>
      </c>
      <c r="D888">
        <v>117.91</v>
      </c>
      <c r="E888">
        <v>118.96</v>
      </c>
      <c r="F888">
        <v>118.57</v>
      </c>
      <c r="H888" s="2">
        <f t="shared" si="26"/>
        <v>8.905097107963611E-3</v>
      </c>
      <c r="I888" s="18">
        <f>H888*'Portfolio Details'!$D$6</f>
        <v>4.4525485539818058E-4</v>
      </c>
      <c r="J888" s="2">
        <f t="shared" si="27"/>
        <v>3.3673097925009055E-2</v>
      </c>
      <c r="K888" s="18">
        <f>J888*'Portfolio Details'!$D$6</f>
        <v>1.6836548962504529E-3</v>
      </c>
    </row>
    <row r="889" spans="2:11" x14ac:dyDescent="0.35">
      <c r="B889" t="s">
        <v>6</v>
      </c>
      <c r="C889" s="1">
        <v>45904</v>
      </c>
      <c r="D889">
        <v>118.96</v>
      </c>
      <c r="E889">
        <v>119.03</v>
      </c>
      <c r="F889">
        <v>118.62</v>
      </c>
      <c r="H889" s="2">
        <f t="shared" si="26"/>
        <v>5.8843308675182726E-4</v>
      </c>
      <c r="I889" s="18">
        <f>H889*'Portfolio Details'!$D$6</f>
        <v>2.9421654337591365E-5</v>
      </c>
      <c r="J889" s="2">
        <f t="shared" si="27"/>
        <v>6.248830682881179E-2</v>
      </c>
      <c r="K889" s="18">
        <f>J889*'Portfolio Details'!$D$6</f>
        <v>3.1244153414405895E-3</v>
      </c>
    </row>
    <row r="890" spans="2:11" x14ac:dyDescent="0.35">
      <c r="B890" t="s">
        <v>6</v>
      </c>
      <c r="C890" s="1">
        <v>45905</v>
      </c>
      <c r="D890">
        <v>119.03</v>
      </c>
      <c r="E890">
        <v>119.01</v>
      </c>
      <c r="F890">
        <v>119.07</v>
      </c>
      <c r="H890" s="2">
        <f t="shared" si="26"/>
        <v>-1.6802486768041636E-4</v>
      </c>
      <c r="I890" s="18">
        <f>H890*'Portfolio Details'!$D$6</f>
        <v>-8.4012433840208175E-6</v>
      </c>
      <c r="J890" s="2">
        <f t="shared" si="27"/>
        <v>0.12184277740989513</v>
      </c>
      <c r="K890" s="18">
        <f>J890*'Portfolio Details'!$D$6</f>
        <v>6.0921388704947566E-3</v>
      </c>
    </row>
    <row r="891" spans="2:11" x14ac:dyDescent="0.35">
      <c r="B891" t="s">
        <v>6</v>
      </c>
      <c r="C891" s="1">
        <v>45908</v>
      </c>
      <c r="D891">
        <v>119.01</v>
      </c>
      <c r="E891">
        <v>120.25</v>
      </c>
      <c r="F891">
        <v>119.19</v>
      </c>
      <c r="H891" s="2">
        <f t="shared" si="26"/>
        <v>1.0419292496428811E-2</v>
      </c>
      <c r="I891" s="18">
        <f>H891*'Portfolio Details'!$D$6</f>
        <v>5.2096462482144063E-4</v>
      </c>
      <c r="J891" s="2">
        <f t="shared" si="27"/>
        <v>0.10121195300212782</v>
      </c>
      <c r="K891" s="18">
        <f>J891*'Portfolio Details'!$D$6</f>
        <v>5.0605976501063915E-3</v>
      </c>
    </row>
    <row r="892" spans="2:11" x14ac:dyDescent="0.35">
      <c r="B892" t="s">
        <v>6</v>
      </c>
      <c r="C892" s="1">
        <v>45909</v>
      </c>
      <c r="D892">
        <v>120.25</v>
      </c>
      <c r="E892">
        <v>120.19</v>
      </c>
      <c r="F892">
        <v>120.23</v>
      </c>
      <c r="H892" s="2">
        <f t="shared" si="26"/>
        <v>-4.9896049896047678E-4</v>
      </c>
      <c r="I892" s="18">
        <f>H892*'Portfolio Details'!$D$6</f>
        <v>-2.494802494802384E-5</v>
      </c>
      <c r="J892" s="2">
        <f t="shared" si="27"/>
        <v>9.5251242407509817E-2</v>
      </c>
      <c r="K892" s="18">
        <f>J892*'Portfolio Details'!$D$6</f>
        <v>4.7625621203754914E-3</v>
      </c>
    </row>
    <row r="893" spans="2:11" x14ac:dyDescent="0.35">
      <c r="B893" t="s">
        <v>6</v>
      </c>
      <c r="C893" s="1">
        <v>45910</v>
      </c>
      <c r="D893">
        <v>120.19</v>
      </c>
      <c r="E893">
        <v>119.34</v>
      </c>
      <c r="F893">
        <v>119.36</v>
      </c>
      <c r="H893" s="2">
        <f t="shared" si="26"/>
        <v>-7.0721357850069833E-3</v>
      </c>
      <c r="I893" s="18">
        <f>H893*'Portfolio Details'!$D$6</f>
        <v>-3.5360678925034917E-4</v>
      </c>
      <c r="J893" s="2">
        <f t="shared" si="27"/>
        <v>9.0034804909324029E-2</v>
      </c>
      <c r="K893" s="18">
        <f>J893*'Portfolio Details'!$D$6</f>
        <v>4.5017402454662018E-3</v>
      </c>
    </row>
    <row r="894" spans="2:11" x14ac:dyDescent="0.35">
      <c r="B894" t="s">
        <v>6</v>
      </c>
      <c r="C894" s="1">
        <v>45911</v>
      </c>
      <c r="D894">
        <v>119.34</v>
      </c>
      <c r="E894">
        <v>119.3</v>
      </c>
      <c r="F894">
        <v>119.31</v>
      </c>
      <c r="H894" s="2">
        <f t="shared" si="26"/>
        <v>-3.3517680576511388E-4</v>
      </c>
      <c r="I894" s="18">
        <f>H894*'Portfolio Details'!$D$6</f>
        <v>-1.6758840288255696E-5</v>
      </c>
      <c r="J894" s="2">
        <f t="shared" si="27"/>
        <v>7.6234400434074923E-2</v>
      </c>
      <c r="K894" s="18">
        <f>J894*'Portfolio Details'!$D$6</f>
        <v>3.8117200217037462E-3</v>
      </c>
    </row>
    <row r="895" spans="2:11" x14ac:dyDescent="0.35">
      <c r="B895" t="s">
        <v>6</v>
      </c>
      <c r="C895" s="1">
        <v>45912</v>
      </c>
      <c r="D895">
        <v>119.3</v>
      </c>
      <c r="E895">
        <v>123.66</v>
      </c>
      <c r="F895">
        <v>122.91</v>
      </c>
      <c r="H895" s="2">
        <f t="shared" si="26"/>
        <v>3.6546521374685614E-2</v>
      </c>
      <c r="I895" s="18">
        <f>H895*'Portfolio Details'!$D$6</f>
        <v>1.8273260687342808E-3</v>
      </c>
      <c r="J895" s="2">
        <f t="shared" si="27"/>
        <v>8.3626205280706412E-2</v>
      </c>
      <c r="K895" s="18">
        <f>J895*'Portfolio Details'!$D$6</f>
        <v>4.1813102640353211E-3</v>
      </c>
    </row>
    <row r="896" spans="2:11" x14ac:dyDescent="0.35">
      <c r="B896" t="s">
        <v>6</v>
      </c>
      <c r="C896" s="1">
        <v>45915</v>
      </c>
      <c r="D896">
        <v>123.66</v>
      </c>
      <c r="E896">
        <v>123.08</v>
      </c>
      <c r="F896">
        <v>123.15</v>
      </c>
      <c r="H896" s="2">
        <f t="shared" si="26"/>
        <v>-4.6902797994501366E-3</v>
      </c>
      <c r="I896" s="18">
        <f>H896*'Portfolio Details'!$D$6</f>
        <v>-2.3451398997250685E-4</v>
      </c>
      <c r="J896" s="2">
        <f t="shared" si="27"/>
        <v>8.9298758217677188E-2</v>
      </c>
      <c r="K896" s="18">
        <f>J896*'Portfolio Details'!$D$6</f>
        <v>4.4649379108838592E-3</v>
      </c>
    </row>
    <row r="897" spans="2:11" x14ac:dyDescent="0.35">
      <c r="B897" t="s">
        <v>6</v>
      </c>
      <c r="C897" s="1">
        <v>45916</v>
      </c>
      <c r="D897">
        <v>123.08</v>
      </c>
      <c r="E897">
        <v>124.62</v>
      </c>
      <c r="F897">
        <v>124.33</v>
      </c>
      <c r="H897" s="2">
        <f t="shared" si="26"/>
        <v>1.2512187195320212E-2</v>
      </c>
      <c r="I897" s="18">
        <f>H897*'Portfolio Details'!$D$6</f>
        <v>6.2560935976601066E-4</v>
      </c>
      <c r="J897" s="2">
        <f t="shared" si="27"/>
        <v>0.13179571663920919</v>
      </c>
      <c r="K897" s="18">
        <f>J897*'Portfolio Details'!$D$6</f>
        <v>6.5897858319604596E-3</v>
      </c>
    </row>
    <row r="898" spans="2:11" x14ac:dyDescent="0.35">
      <c r="B898" t="s">
        <v>6</v>
      </c>
      <c r="C898" s="1">
        <v>45917</v>
      </c>
      <c r="D898">
        <v>124.62</v>
      </c>
      <c r="E898">
        <v>121.76</v>
      </c>
      <c r="F898">
        <v>121.94</v>
      </c>
      <c r="H898" s="2">
        <f t="shared" si="26"/>
        <v>-2.2949767292569367E-2</v>
      </c>
      <c r="I898" s="18">
        <f>H898*'Portfolio Details'!$D$6</f>
        <v>-1.1474883646284684E-3</v>
      </c>
      <c r="J898" s="2">
        <f t="shared" si="27"/>
        <v>0.1115505617977528</v>
      </c>
      <c r="K898" s="18">
        <f>J898*'Portfolio Details'!$D$6</f>
        <v>5.5775280898876407E-3</v>
      </c>
    </row>
    <row r="899" spans="2:11" x14ac:dyDescent="0.35">
      <c r="B899" t="s">
        <v>6</v>
      </c>
      <c r="C899" s="1">
        <v>45918</v>
      </c>
      <c r="D899">
        <v>121.76</v>
      </c>
      <c r="E899">
        <v>123.04</v>
      </c>
      <c r="F899">
        <v>122</v>
      </c>
      <c r="H899" s="2">
        <f t="shared" ref="H899:H962" si="28">E899/D899-1</f>
        <v>1.0512483574244502E-2</v>
      </c>
      <c r="I899" s="18">
        <f>H899*'Portfolio Details'!$D$6</f>
        <v>5.2562417871222517E-4</v>
      </c>
      <c r="J899" s="2">
        <f t="shared" si="27"/>
        <v>0.11576288008661906</v>
      </c>
      <c r="K899" s="18">
        <f>J899*'Portfolio Details'!$D$6</f>
        <v>5.7881440043309534E-3</v>
      </c>
    </row>
    <row r="900" spans="2:11" x14ac:dyDescent="0.35">
      <c r="B900" t="s">
        <v>6</v>
      </c>
      <c r="C900" s="1">
        <v>45919</v>
      </c>
      <c r="D900">
        <v>123.04</v>
      </c>
      <c r="E900">
        <v>123.65</v>
      </c>
      <c r="F900">
        <v>123.8</v>
      </c>
      <c r="H900" s="2">
        <f t="shared" si="28"/>
        <v>4.9577373211964204E-3</v>
      </c>
      <c r="I900" s="18">
        <f>H900*'Portfolio Details'!$D$6</f>
        <v>2.4788686605982103E-4</v>
      </c>
      <c r="J900" s="2">
        <f t="shared" si="27"/>
        <v>0.11793567145193529</v>
      </c>
      <c r="K900" s="18">
        <f>J900*'Portfolio Details'!$D$6</f>
        <v>5.8967835725967643E-3</v>
      </c>
    </row>
    <row r="901" spans="2:11" x14ac:dyDescent="0.35">
      <c r="B901" t="s">
        <v>6</v>
      </c>
      <c r="C901" s="1">
        <v>45922</v>
      </c>
      <c r="D901">
        <v>123.65</v>
      </c>
      <c r="E901">
        <v>128.22</v>
      </c>
      <c r="F901">
        <v>127.56</v>
      </c>
      <c r="H901" s="2">
        <f t="shared" si="28"/>
        <v>3.6959158916295864E-2</v>
      </c>
      <c r="I901" s="18">
        <f>H901*'Portfolio Details'!$D$6</f>
        <v>1.8479579458147934E-3</v>
      </c>
      <c r="J901" s="2">
        <f t="shared" si="27"/>
        <v>0.13015263687048728</v>
      </c>
      <c r="K901" s="18">
        <f>J901*'Portfolio Details'!$D$6</f>
        <v>6.5076318435243648E-3</v>
      </c>
    </row>
    <row r="902" spans="2:11" x14ac:dyDescent="0.35">
      <c r="B902" t="s">
        <v>6</v>
      </c>
      <c r="C902" s="1">
        <v>45923</v>
      </c>
      <c r="D902">
        <v>128.22</v>
      </c>
      <c r="E902">
        <v>129.74</v>
      </c>
      <c r="F902">
        <v>129.19999999999999</v>
      </c>
      <c r="H902" s="2">
        <f t="shared" si="28"/>
        <v>1.185462486351585E-2</v>
      </c>
      <c r="I902" s="18">
        <f>H902*'Portfolio Details'!$D$6</f>
        <v>5.9273124317579253E-4</v>
      </c>
      <c r="J902" s="2">
        <f t="shared" si="27"/>
        <v>0.15571548742873187</v>
      </c>
      <c r="K902" s="18">
        <f>J902*'Portfolio Details'!$D$6</f>
        <v>7.7857743714365938E-3</v>
      </c>
    </row>
    <row r="903" spans="2:11" x14ac:dyDescent="0.35">
      <c r="B903" t="s">
        <v>6</v>
      </c>
      <c r="C903" s="1">
        <v>45924</v>
      </c>
      <c r="D903">
        <v>129.74</v>
      </c>
      <c r="E903">
        <v>129.99</v>
      </c>
      <c r="F903">
        <v>129.94</v>
      </c>
      <c r="H903" s="2">
        <f t="shared" si="28"/>
        <v>1.9269307846461192E-3</v>
      </c>
      <c r="I903" s="18">
        <f>H903*'Portfolio Details'!$D$6</f>
        <v>9.6346539232305972E-5</v>
      </c>
      <c r="J903" s="2">
        <f t="shared" si="27"/>
        <v>0.13315615835777117</v>
      </c>
      <c r="K903" s="18">
        <f>J903*'Portfolio Details'!$D$6</f>
        <v>6.6578079178885585E-3</v>
      </c>
    </row>
    <row r="904" spans="2:11" x14ac:dyDescent="0.35">
      <c r="B904" t="s">
        <v>6</v>
      </c>
      <c r="C904" s="1">
        <v>45925</v>
      </c>
      <c r="D904">
        <v>129.99</v>
      </c>
      <c r="E904">
        <v>132.37</v>
      </c>
      <c r="F904">
        <v>130.82</v>
      </c>
      <c r="H904" s="2">
        <f t="shared" si="28"/>
        <v>1.830910070005376E-2</v>
      </c>
      <c r="I904" s="18">
        <f>H904*'Portfolio Details'!$D$6</f>
        <v>9.1545503500268805E-4</v>
      </c>
      <c r="J904" s="2">
        <f t="shared" si="27"/>
        <v>0.1663786045665423</v>
      </c>
      <c r="K904" s="18">
        <f>J904*'Portfolio Details'!$D$6</f>
        <v>8.3189302283271146E-3</v>
      </c>
    </row>
    <row r="905" spans="2:11" x14ac:dyDescent="0.35">
      <c r="B905" t="s">
        <v>6</v>
      </c>
      <c r="C905" s="1">
        <v>45926</v>
      </c>
      <c r="D905">
        <v>132.37</v>
      </c>
      <c r="E905">
        <v>133.01</v>
      </c>
      <c r="F905">
        <v>132.59</v>
      </c>
      <c r="H905" s="2">
        <f t="shared" si="28"/>
        <v>4.8349323864922411E-3</v>
      </c>
      <c r="I905" s="18">
        <f>H905*'Portfolio Details'!$D$6</f>
        <v>2.4174661932461206E-4</v>
      </c>
      <c r="J905" s="2">
        <f t="shared" si="27"/>
        <v>0.18134761267291388</v>
      </c>
      <c r="K905" s="18">
        <f>J905*'Portfolio Details'!$D$6</f>
        <v>9.0673806336456948E-3</v>
      </c>
    </row>
    <row r="906" spans="2:11" x14ac:dyDescent="0.35">
      <c r="B906" t="s">
        <v>6</v>
      </c>
      <c r="C906" s="1">
        <v>45929</v>
      </c>
      <c r="D906">
        <v>133.01</v>
      </c>
      <c r="E906">
        <v>139.06</v>
      </c>
      <c r="F906">
        <v>138.76</v>
      </c>
      <c r="H906" s="2">
        <f t="shared" si="28"/>
        <v>4.5485301857003391E-2</v>
      </c>
      <c r="I906" s="18">
        <f>H906*'Portfolio Details'!$D$6</f>
        <v>2.2742650928501695E-3</v>
      </c>
      <c r="J906" s="2">
        <f t="shared" si="27"/>
        <v>0.18854436600839963</v>
      </c>
      <c r="K906" s="18">
        <f>J906*'Portfolio Details'!$D$6</f>
        <v>9.4272183004199817E-3</v>
      </c>
    </row>
    <row r="907" spans="2:11" x14ac:dyDescent="0.35">
      <c r="B907" t="s">
        <v>6</v>
      </c>
      <c r="C907" s="1">
        <v>45930</v>
      </c>
      <c r="D907">
        <v>139.06</v>
      </c>
      <c r="E907">
        <v>136.07</v>
      </c>
      <c r="F907">
        <v>138.58000000000001</v>
      </c>
      <c r="H907" s="2">
        <f t="shared" si="28"/>
        <v>-2.1501510139508184E-2</v>
      </c>
      <c r="I907" s="18">
        <f>H907*'Portfolio Details'!$D$6</f>
        <v>-1.0750755069754093E-3</v>
      </c>
      <c r="J907" s="2">
        <f t="shared" si="27"/>
        <v>0.17937577584678133</v>
      </c>
      <c r="K907" s="18">
        <f>J907*'Portfolio Details'!$D$6</f>
        <v>8.968788792339066E-3</v>
      </c>
    </row>
    <row r="908" spans="2:11" x14ac:dyDescent="0.35">
      <c r="B908" t="s">
        <v>6</v>
      </c>
      <c r="C908" s="1">
        <v>45931</v>
      </c>
      <c r="D908">
        <v>136.07</v>
      </c>
      <c r="E908">
        <v>139.87</v>
      </c>
      <c r="F908">
        <v>139.32</v>
      </c>
      <c r="H908" s="2">
        <f t="shared" si="28"/>
        <v>2.7926802381127436E-2</v>
      </c>
      <c r="I908" s="18">
        <f>H908*'Portfolio Details'!$D$6</f>
        <v>1.3963401190563718E-3</v>
      </c>
      <c r="J908" s="2">
        <f t="shared" si="27"/>
        <v>0.22433527029406597</v>
      </c>
      <c r="K908" s="18">
        <f>J908*'Portfolio Details'!$D$6</f>
        <v>1.1216763514703298E-2</v>
      </c>
    </row>
    <row r="909" spans="2:11" x14ac:dyDescent="0.35">
      <c r="B909" t="s">
        <v>6</v>
      </c>
      <c r="C909" s="1">
        <v>45933</v>
      </c>
      <c r="D909">
        <v>139.87</v>
      </c>
      <c r="E909">
        <v>139.76</v>
      </c>
      <c r="F909">
        <v>139.03</v>
      </c>
      <c r="H909" s="2">
        <f t="shared" si="28"/>
        <v>-7.8644455565890503E-4</v>
      </c>
      <c r="I909" s="18">
        <f>H909*'Portfolio Details'!$D$6</f>
        <v>-3.9322227782945257E-5</v>
      </c>
      <c r="J909" s="2">
        <f t="shared" si="27"/>
        <v>0.17944177417994767</v>
      </c>
      <c r="K909" s="18">
        <f>J909*'Portfolio Details'!$D$6</f>
        <v>8.972088708997383E-3</v>
      </c>
    </row>
    <row r="910" spans="2:11" x14ac:dyDescent="0.35">
      <c r="B910" t="s">
        <v>6</v>
      </c>
      <c r="C910" s="1">
        <v>45936</v>
      </c>
      <c r="D910">
        <v>139.76</v>
      </c>
      <c r="E910">
        <v>143.66999999999999</v>
      </c>
      <c r="F910">
        <v>142.91999999999999</v>
      </c>
      <c r="H910" s="2">
        <f t="shared" si="28"/>
        <v>2.7976531196336474E-2</v>
      </c>
      <c r="I910" s="18">
        <f>H910*'Portfolio Details'!$D$6</f>
        <v>1.3988265598168237E-3</v>
      </c>
      <c r="J910" s="2">
        <f t="shared" si="27"/>
        <v>0.18624374522941234</v>
      </c>
      <c r="K910" s="18">
        <f>J910*'Portfolio Details'!$D$6</f>
        <v>9.3121872614706173E-3</v>
      </c>
    </row>
    <row r="911" spans="2:11" x14ac:dyDescent="0.35">
      <c r="B911" t="s">
        <v>6</v>
      </c>
      <c r="C911" s="1">
        <v>45937</v>
      </c>
      <c r="D911">
        <v>143.66999999999999</v>
      </c>
      <c r="E911">
        <v>143.82</v>
      </c>
      <c r="F911">
        <v>143.29</v>
      </c>
      <c r="H911" s="2">
        <f t="shared" si="28"/>
        <v>1.0440593025684564E-3</v>
      </c>
      <c r="I911" s="18">
        <f>H911*'Portfolio Details'!$D$6</f>
        <v>5.2202965128422818E-5</v>
      </c>
      <c r="J911" s="2">
        <f t="shared" si="27"/>
        <v>0.17484868863483527</v>
      </c>
      <c r="K911" s="18">
        <f>J911*'Portfolio Details'!$D$6</f>
        <v>8.7424344317417642E-3</v>
      </c>
    </row>
    <row r="912" spans="2:11" x14ac:dyDescent="0.35">
      <c r="B912" t="s">
        <v>6</v>
      </c>
      <c r="C912" s="1">
        <v>45938</v>
      </c>
      <c r="D912">
        <v>143.82</v>
      </c>
      <c r="E912">
        <v>150.93</v>
      </c>
      <c r="F912">
        <v>147.34</v>
      </c>
      <c r="H912" s="2">
        <f t="shared" si="28"/>
        <v>4.9436795994993732E-2</v>
      </c>
      <c r="I912" s="18">
        <f>H912*'Portfolio Details'!$D$6</f>
        <v>2.4718397997496866E-3</v>
      </c>
      <c r="J912" s="2">
        <f t="shared" si="27"/>
        <v>0.17415777535075172</v>
      </c>
      <c r="K912" s="18">
        <f>J912*'Portfolio Details'!$D$6</f>
        <v>8.707888767537586E-3</v>
      </c>
    </row>
    <row r="913" spans="2:11" x14ac:dyDescent="0.35">
      <c r="B913" t="s">
        <v>6</v>
      </c>
      <c r="C913" s="1">
        <v>45939</v>
      </c>
      <c r="D913">
        <v>150.93</v>
      </c>
      <c r="E913">
        <v>156.16</v>
      </c>
      <c r="F913">
        <v>157.87</v>
      </c>
      <c r="H913" s="2">
        <f t="shared" si="28"/>
        <v>3.4651825349499621E-2</v>
      </c>
      <c r="I913" s="18">
        <f>H913*'Portfolio Details'!$D$6</f>
        <v>1.7325912674749811E-3</v>
      </c>
      <c r="J913" s="2">
        <f t="shared" si="27"/>
        <v>0.17435509621040235</v>
      </c>
      <c r="K913" s="18">
        <f>J913*'Portfolio Details'!$D$6</f>
        <v>8.7177548105201175E-3</v>
      </c>
    </row>
    <row r="914" spans="2:11" x14ac:dyDescent="0.35">
      <c r="B914" t="s">
        <v>6</v>
      </c>
      <c r="C914" s="1">
        <v>45940</v>
      </c>
      <c r="D914">
        <v>156.16</v>
      </c>
      <c r="E914">
        <v>153.91999999999999</v>
      </c>
      <c r="F914">
        <v>152.82</v>
      </c>
      <c r="H914" s="2">
        <f t="shared" si="28"/>
        <v>-1.4344262295082011E-2</v>
      </c>
      <c r="I914" s="18">
        <f>H914*'Portfolio Details'!$D$6</f>
        <v>-7.1721311475410061E-4</v>
      </c>
      <c r="J914" s="2">
        <f t="shared" si="27"/>
        <v>0.25513513513513519</v>
      </c>
      <c r="K914" s="18">
        <f>J914*'Portfolio Details'!$D$6</f>
        <v>1.2756756756756761E-2</v>
      </c>
    </row>
    <row r="915" spans="2:11" x14ac:dyDescent="0.35">
      <c r="B915" t="s">
        <v>6</v>
      </c>
      <c r="C915" s="1">
        <v>45943</v>
      </c>
      <c r="D915">
        <v>153.91999999999999</v>
      </c>
      <c r="E915">
        <v>164.34</v>
      </c>
      <c r="F915">
        <v>161.22999999999999</v>
      </c>
      <c r="H915" s="2">
        <f t="shared" si="28"/>
        <v>6.7697505197505281E-2</v>
      </c>
      <c r="I915" s="18">
        <f>H915*'Portfolio Details'!$D$6</f>
        <v>3.3848752598752644E-3</v>
      </c>
      <c r="J915" s="2">
        <f t="shared" si="27"/>
        <v>0.29927614610200526</v>
      </c>
      <c r="K915" s="18">
        <f>J915*'Portfolio Details'!$D$6</f>
        <v>1.4963807305100264E-2</v>
      </c>
    </row>
    <row r="916" spans="2:11" x14ac:dyDescent="0.35">
      <c r="B916" t="s">
        <v>6</v>
      </c>
      <c r="C916" s="1">
        <v>45944</v>
      </c>
      <c r="D916">
        <v>164.34</v>
      </c>
      <c r="E916">
        <v>174.31</v>
      </c>
      <c r="F916">
        <v>174.49</v>
      </c>
      <c r="H916" s="2">
        <f t="shared" si="28"/>
        <v>6.0666910064500312E-2</v>
      </c>
      <c r="I916" s="18">
        <f>H916*'Portfolio Details'!$D$6</f>
        <v>3.0333455032250157E-3</v>
      </c>
      <c r="J916" s="2">
        <f t="shared" si="27"/>
        <v>0.28976034858387778</v>
      </c>
      <c r="K916" s="18">
        <f>J916*'Portfolio Details'!$D$6</f>
        <v>1.4488017429193889E-2</v>
      </c>
    </row>
    <row r="917" spans="2:11" x14ac:dyDescent="0.35">
      <c r="B917" t="s">
        <v>6</v>
      </c>
      <c r="C917" s="1">
        <v>45945</v>
      </c>
      <c r="D917">
        <v>174.31</v>
      </c>
      <c r="E917">
        <v>168.56</v>
      </c>
      <c r="F917">
        <v>172.94</v>
      </c>
      <c r="H917" s="2">
        <f t="shared" si="28"/>
        <v>-3.2987206700705651E-2</v>
      </c>
      <c r="I917" s="18">
        <f>H917*'Portfolio Details'!$D$6</f>
        <v>-1.6493603350352826E-3</v>
      </c>
      <c r="J917" s="2">
        <f t="shared" si="27"/>
        <v>0.2901927912824811</v>
      </c>
      <c r="K917" s="18">
        <f>J917*'Portfolio Details'!$D$6</f>
        <v>1.4509639564124056E-2</v>
      </c>
    </row>
    <row r="918" spans="2:11" x14ac:dyDescent="0.35">
      <c r="B918" t="s">
        <v>6</v>
      </c>
      <c r="C918" s="1">
        <v>45946</v>
      </c>
      <c r="D918">
        <v>168.56</v>
      </c>
      <c r="E918">
        <v>157.21</v>
      </c>
      <c r="F918">
        <v>161.19</v>
      </c>
      <c r="H918" s="2">
        <f t="shared" si="28"/>
        <v>-6.7335073564309456E-2</v>
      </c>
      <c r="I918" s="18">
        <f>H918*'Portfolio Details'!$D$6</f>
        <v>-3.366753678215473E-3</v>
      </c>
      <c r="J918" s="2">
        <f t="shared" si="27"/>
        <v>0.244703218502345</v>
      </c>
      <c r="K918" s="18">
        <f>J918*'Portfolio Details'!$D$6</f>
        <v>1.223516092511725E-2</v>
      </c>
    </row>
    <row r="919" spans="2:11" x14ac:dyDescent="0.35">
      <c r="B919" t="s">
        <v>6</v>
      </c>
      <c r="C919" s="1">
        <v>45947</v>
      </c>
      <c r="D919">
        <v>157.21</v>
      </c>
      <c r="E919">
        <v>160.6</v>
      </c>
      <c r="F919">
        <v>161.69999999999999</v>
      </c>
      <c r="H919" s="2">
        <f t="shared" si="28"/>
        <v>2.1563513771388543E-2</v>
      </c>
      <c r="I919" s="18">
        <f>H919*'Portfolio Details'!$D$6</f>
        <v>1.0781756885694272E-3</v>
      </c>
      <c r="J919" s="2">
        <f t="shared" si="27"/>
        <v>0.3695157621059475</v>
      </c>
      <c r="K919" s="18">
        <f>J919*'Portfolio Details'!$D$6</f>
        <v>1.8475788105297375E-2</v>
      </c>
    </row>
    <row r="920" spans="2:11" x14ac:dyDescent="0.35">
      <c r="B920" t="s">
        <v>6</v>
      </c>
      <c r="C920" s="1">
        <v>45950</v>
      </c>
      <c r="D920">
        <v>160.6</v>
      </c>
      <c r="E920">
        <v>148.82</v>
      </c>
      <c r="F920">
        <v>149.15</v>
      </c>
      <c r="H920" s="2">
        <f t="shared" si="28"/>
        <v>-7.3349937733499404E-2</v>
      </c>
      <c r="I920" s="18">
        <f>H920*'Portfolio Details'!$D$6</f>
        <v>-3.6674968866749705E-3</v>
      </c>
      <c r="J920" s="2">
        <f t="shared" si="27"/>
        <v>0.26151500561707586</v>
      </c>
      <c r="K920" s="18">
        <f>J920*'Portfolio Details'!$D$6</f>
        <v>1.3075750280853794E-2</v>
      </c>
    </row>
    <row r="921" spans="2:11" x14ac:dyDescent="0.35">
      <c r="B921" t="s">
        <v>6</v>
      </c>
      <c r="C921" s="1">
        <v>45951</v>
      </c>
      <c r="D921">
        <v>148.82</v>
      </c>
      <c r="E921">
        <v>145.30000000000001</v>
      </c>
      <c r="F921">
        <v>144.6</v>
      </c>
      <c r="H921" s="2">
        <f t="shared" si="28"/>
        <v>-2.3652734847466661E-2</v>
      </c>
      <c r="I921" s="18">
        <f>H921*'Portfolio Details'!$D$6</f>
        <v>-1.1826367423733331E-3</v>
      </c>
      <c r="J921" s="2">
        <f t="shared" si="27"/>
        <v>0.31898817345597896</v>
      </c>
      <c r="K921" s="18">
        <f>J921*'Portfolio Details'!$D$6</f>
        <v>1.594940867279895E-2</v>
      </c>
    </row>
    <row r="922" spans="2:11" x14ac:dyDescent="0.35">
      <c r="B922" t="s">
        <v>6</v>
      </c>
      <c r="C922" s="1">
        <v>45953</v>
      </c>
      <c r="D922">
        <v>145.30000000000001</v>
      </c>
      <c r="E922">
        <v>141.94</v>
      </c>
      <c r="F922">
        <v>140.46</v>
      </c>
      <c r="H922" s="2">
        <f t="shared" si="28"/>
        <v>-2.3124569855471511E-2</v>
      </c>
      <c r="I922" s="18">
        <f>H922*'Portfolio Details'!$D$6</f>
        <v>-1.1562284927735757E-3</v>
      </c>
      <c r="J922" s="2">
        <f t="shared" ref="J922:J985" si="29">(INDEX(E899:E2397,MATCH(EDATE(C899,1),C899:C2397,1))/E899)-1</f>
        <v>0.30526657997399198</v>
      </c>
      <c r="K922" s="18">
        <f>J922*'Portfolio Details'!$D$6</f>
        <v>1.52633289986996E-2</v>
      </c>
    </row>
    <row r="923" spans="2:11" x14ac:dyDescent="0.35">
      <c r="B923" t="s">
        <v>6</v>
      </c>
      <c r="C923" s="1">
        <v>45954</v>
      </c>
      <c r="D923">
        <v>141.94</v>
      </c>
      <c r="E923">
        <v>138.75</v>
      </c>
      <c r="F923">
        <v>140.35</v>
      </c>
      <c r="H923" s="2">
        <f t="shared" si="28"/>
        <v>-2.2474284909116515E-2</v>
      </c>
      <c r="I923" s="18">
        <f>H923*'Portfolio Details'!$D$6</f>
        <v>-1.1237142454558259E-3</v>
      </c>
      <c r="J923" s="2">
        <f t="shared" si="29"/>
        <v>0.29882733522038007</v>
      </c>
      <c r="K923" s="18">
        <f>J923*'Portfolio Details'!$D$6</f>
        <v>1.4941366761019004E-2</v>
      </c>
    </row>
    <row r="924" spans="2:11" x14ac:dyDescent="0.35">
      <c r="B924" t="s">
        <v>6</v>
      </c>
      <c r="C924" s="1">
        <v>45957</v>
      </c>
      <c r="D924">
        <v>138.75</v>
      </c>
      <c r="E924">
        <v>138.85</v>
      </c>
      <c r="F924">
        <v>139.57</v>
      </c>
      <c r="H924" s="2">
        <f t="shared" si="28"/>
        <v>7.2072072072071336E-4</v>
      </c>
      <c r="I924" s="18">
        <f>H924*'Portfolio Details'!$D$6</f>
        <v>3.6036036036035672E-5</v>
      </c>
      <c r="J924" s="2">
        <f t="shared" si="29"/>
        <v>0.13320854780845437</v>
      </c>
      <c r="K924" s="18">
        <f>J924*'Portfolio Details'!$D$6</f>
        <v>6.6604273904227185E-3</v>
      </c>
    </row>
    <row r="925" spans="2:11" x14ac:dyDescent="0.35">
      <c r="B925" t="s">
        <v>6</v>
      </c>
      <c r="C925" s="1">
        <v>45958</v>
      </c>
      <c r="D925">
        <v>138.85</v>
      </c>
      <c r="E925">
        <v>133.81</v>
      </c>
      <c r="F925">
        <v>135.12</v>
      </c>
      <c r="H925" s="2">
        <f t="shared" si="28"/>
        <v>-3.6298163485775969E-2</v>
      </c>
      <c r="I925" s="18">
        <f>H925*'Portfolio Details'!$D$6</f>
        <v>-1.8149081742887985E-3</v>
      </c>
      <c r="J925" s="2">
        <f t="shared" si="29"/>
        <v>9.4034222290735325E-2</v>
      </c>
      <c r="K925" s="18">
        <f>J925*'Portfolio Details'!$D$6</f>
        <v>4.7017111145367663E-3</v>
      </c>
    </row>
    <row r="926" spans="2:11" x14ac:dyDescent="0.35">
      <c r="B926" t="s">
        <v>6</v>
      </c>
      <c r="C926" s="1">
        <v>45959</v>
      </c>
      <c r="D926">
        <v>133.81</v>
      </c>
      <c r="E926">
        <v>141.13</v>
      </c>
      <c r="F926">
        <v>139.55000000000001</v>
      </c>
      <c r="H926" s="2">
        <f t="shared" si="28"/>
        <v>5.4704431656826813E-2</v>
      </c>
      <c r="I926" s="18">
        <f>H926*'Portfolio Details'!$D$6</f>
        <v>2.7352215828413406E-3</v>
      </c>
      <c r="J926" s="2">
        <f t="shared" si="29"/>
        <v>6.7389799215324286E-2</v>
      </c>
      <c r="K926" s="18">
        <f>J926*'Portfolio Details'!$D$6</f>
        <v>3.3694899607662147E-3</v>
      </c>
    </row>
    <row r="927" spans="2:11" x14ac:dyDescent="0.35">
      <c r="B927" t="s">
        <v>6</v>
      </c>
      <c r="C927" s="1">
        <v>45960</v>
      </c>
      <c r="D927">
        <v>141.13</v>
      </c>
      <c r="E927">
        <v>140.52000000000001</v>
      </c>
      <c r="F927">
        <v>139.69999999999999</v>
      </c>
      <c r="H927" s="2">
        <f t="shared" si="28"/>
        <v>-4.322256075958264E-3</v>
      </c>
      <c r="I927" s="18">
        <f>H927*'Portfolio Details'!$D$6</f>
        <v>-2.1611280379791321E-4</v>
      </c>
      <c r="J927" s="2">
        <f t="shared" si="29"/>
        <v>4.8198232227846249E-2</v>
      </c>
      <c r="K927" s="18">
        <f>J927*'Portfolio Details'!$D$6</f>
        <v>2.4099116113923125E-3</v>
      </c>
    </row>
    <row r="928" spans="2:11" x14ac:dyDescent="0.35">
      <c r="B928" t="s">
        <v>6</v>
      </c>
      <c r="C928" s="1">
        <v>45961</v>
      </c>
      <c r="D928">
        <v>140.52000000000001</v>
      </c>
      <c r="E928">
        <v>142.47</v>
      </c>
      <c r="F928">
        <v>142.66</v>
      </c>
      <c r="H928" s="2">
        <f t="shared" si="28"/>
        <v>1.3877028181041862E-2</v>
      </c>
      <c r="I928" s="18">
        <f>H928*'Portfolio Details'!$D$6</f>
        <v>6.9385140905209308E-4</v>
      </c>
      <c r="J928" s="2">
        <f t="shared" si="29"/>
        <v>4.3154650026313801E-2</v>
      </c>
      <c r="K928" s="18">
        <f>J928*'Portfolio Details'!$D$6</f>
        <v>2.1577325013156902E-3</v>
      </c>
    </row>
    <row r="929" spans="2:11" x14ac:dyDescent="0.35">
      <c r="B929" t="s">
        <v>6</v>
      </c>
      <c r="C929" s="1">
        <v>45964</v>
      </c>
      <c r="D929">
        <v>142.47</v>
      </c>
      <c r="E929">
        <v>142.47</v>
      </c>
      <c r="F929">
        <v>143.02000000000001</v>
      </c>
      <c r="H929" s="2">
        <f t="shared" si="28"/>
        <v>0</v>
      </c>
      <c r="I929" s="18">
        <f>H929*'Portfolio Details'!$D$6</f>
        <v>0</v>
      </c>
      <c r="J929" s="2">
        <f t="shared" si="29"/>
        <v>1.4885660865813222E-2</v>
      </c>
      <c r="K929" s="18">
        <f>J929*'Portfolio Details'!$D$6</f>
        <v>7.4428304329066108E-4</v>
      </c>
    </row>
    <row r="930" spans="2:11" x14ac:dyDescent="0.35">
      <c r="B930" t="s">
        <v>6</v>
      </c>
      <c r="C930" s="1">
        <v>45965</v>
      </c>
      <c r="D930">
        <v>142.47</v>
      </c>
      <c r="E930">
        <v>139.94999999999999</v>
      </c>
      <c r="F930">
        <v>140.04</v>
      </c>
      <c r="H930" s="2">
        <f t="shared" si="28"/>
        <v>-1.7687934301958363E-2</v>
      </c>
      <c r="I930" s="18">
        <f>H930*'Portfolio Details'!$D$6</f>
        <v>-8.8439671509791824E-4</v>
      </c>
      <c r="J930" s="2">
        <f t="shared" si="29"/>
        <v>3.2703755420004477E-2</v>
      </c>
      <c r="K930" s="18">
        <f>J930*'Portfolio Details'!$D$6</f>
        <v>1.6351877710002239E-3</v>
      </c>
    </row>
    <row r="931" spans="2:11" x14ac:dyDescent="0.35">
      <c r="B931" t="s">
        <v>6</v>
      </c>
      <c r="C931" s="1">
        <v>45967</v>
      </c>
      <c r="D931">
        <v>139.94999999999999</v>
      </c>
      <c r="E931">
        <v>141.83000000000001</v>
      </c>
      <c r="F931">
        <v>141.44</v>
      </c>
      <c r="H931" s="2">
        <f t="shared" si="28"/>
        <v>1.3433369060378952E-2</v>
      </c>
      <c r="I931" s="18">
        <f>H931*'Portfolio Details'!$D$6</f>
        <v>6.7166845301894771E-4</v>
      </c>
      <c r="J931" s="2">
        <f t="shared" si="29"/>
        <v>1.8588689497390343E-2</v>
      </c>
      <c r="K931" s="18">
        <f>J931*'Portfolio Details'!$D$6</f>
        <v>9.2943447486951722E-4</v>
      </c>
    </row>
    <row r="932" spans="2:11" x14ac:dyDescent="0.35">
      <c r="B932" t="s">
        <v>6</v>
      </c>
      <c r="C932" s="1">
        <v>45968</v>
      </c>
      <c r="D932">
        <v>141.83000000000001</v>
      </c>
      <c r="E932">
        <v>142.05000000000001</v>
      </c>
      <c r="F932">
        <v>141.65</v>
      </c>
      <c r="H932" s="2">
        <f t="shared" si="28"/>
        <v>1.5511527885496701E-3</v>
      </c>
      <c r="I932" s="18">
        <f>H932*'Portfolio Details'!$D$6</f>
        <v>7.7557639427483513E-5</v>
      </c>
      <c r="J932" s="2">
        <f t="shared" si="29"/>
        <v>1.9390383514596543E-2</v>
      </c>
      <c r="K932" s="18">
        <f>J932*'Portfolio Details'!$D$6</f>
        <v>9.6951917572982724E-4</v>
      </c>
    </row>
    <row r="933" spans="2:11" x14ac:dyDescent="0.35">
      <c r="B933" t="s">
        <v>6</v>
      </c>
      <c r="C933" s="1">
        <v>45971</v>
      </c>
      <c r="D933">
        <v>142.05000000000001</v>
      </c>
      <c r="E933">
        <v>145.34</v>
      </c>
      <c r="F933">
        <v>144.62</v>
      </c>
      <c r="H933" s="2">
        <f t="shared" si="28"/>
        <v>2.316085885251673E-2</v>
      </c>
      <c r="I933" s="18">
        <f>H933*'Portfolio Details'!$D$6</f>
        <v>1.1580429426258365E-3</v>
      </c>
      <c r="J933" s="2">
        <f t="shared" si="29"/>
        <v>-1.2807127444838695E-2</v>
      </c>
      <c r="K933" s="18">
        <f>J933*'Portfolio Details'!$D$6</f>
        <v>-6.4035637224193478E-4</v>
      </c>
    </row>
    <row r="934" spans="2:11" x14ac:dyDescent="0.35">
      <c r="B934" t="s">
        <v>6</v>
      </c>
      <c r="C934" s="1">
        <v>45972</v>
      </c>
      <c r="D934">
        <v>145.34</v>
      </c>
      <c r="E934">
        <v>148.05000000000001</v>
      </c>
      <c r="F934">
        <v>148.13</v>
      </c>
      <c r="H934" s="2">
        <f t="shared" si="28"/>
        <v>1.8645933672767345E-2</v>
      </c>
      <c r="I934" s="18">
        <f>H934*'Portfolio Details'!$D$6</f>
        <v>9.3229668363836726E-4</v>
      </c>
      <c r="J934" s="2">
        <f t="shared" si="29"/>
        <v>-1.2307050479766213E-2</v>
      </c>
      <c r="K934" s="18">
        <f>J934*'Portfolio Details'!$D$6</f>
        <v>-6.1535252398831064E-4</v>
      </c>
    </row>
    <row r="935" spans="2:11" x14ac:dyDescent="0.35">
      <c r="B935" t="s">
        <v>6</v>
      </c>
      <c r="C935" s="1">
        <v>45973</v>
      </c>
      <c r="D935">
        <v>148.05000000000001</v>
      </c>
      <c r="E935">
        <v>150.27000000000001</v>
      </c>
      <c r="F935">
        <v>149.21</v>
      </c>
      <c r="H935" s="2">
        <f t="shared" si="28"/>
        <v>1.4994934143870209E-2</v>
      </c>
      <c r="I935" s="18">
        <f>H935*'Portfolio Details'!$D$6</f>
        <v>7.4974670719351049E-4</v>
      </c>
      <c r="J935" s="2">
        <f t="shared" si="29"/>
        <v>-5.8835221625919254E-2</v>
      </c>
      <c r="K935" s="18">
        <f>J935*'Portfolio Details'!$D$6</f>
        <v>-2.9417610812959628E-3</v>
      </c>
    </row>
    <row r="936" spans="2:11" x14ac:dyDescent="0.35">
      <c r="B936" t="s">
        <v>6</v>
      </c>
      <c r="C936" s="1">
        <v>45974</v>
      </c>
      <c r="D936">
        <v>150.27000000000001</v>
      </c>
      <c r="E936">
        <v>157.09</v>
      </c>
      <c r="F936">
        <v>157.01</v>
      </c>
      <c r="H936" s="2">
        <f t="shared" si="28"/>
        <v>4.5384973713981536E-2</v>
      </c>
      <c r="I936" s="18">
        <f>H936*'Portfolio Details'!$D$6</f>
        <v>2.2692486856990767E-3</v>
      </c>
      <c r="J936" s="2">
        <f t="shared" si="29"/>
        <v>-9.0356045081967151E-2</v>
      </c>
      <c r="K936" s="18">
        <f>J936*'Portfolio Details'!$D$6</f>
        <v>-4.5178022540983574E-3</v>
      </c>
    </row>
    <row r="937" spans="2:11" x14ac:dyDescent="0.35">
      <c r="B937" t="s">
        <v>6</v>
      </c>
      <c r="C937" s="1">
        <v>45975</v>
      </c>
      <c r="D937">
        <v>157.09</v>
      </c>
      <c r="E937">
        <v>153.26</v>
      </c>
      <c r="F937">
        <v>153.66</v>
      </c>
      <c r="H937" s="2">
        <f t="shared" si="28"/>
        <v>-2.4380928130371182E-2</v>
      </c>
      <c r="I937" s="18">
        <f>H937*'Portfolio Details'!$D$6</f>
        <v>-1.2190464065185592E-3</v>
      </c>
      <c r="J937" s="2">
        <f t="shared" si="29"/>
        <v>-5.574324324324309E-2</v>
      </c>
      <c r="K937" s="18">
        <f>J937*'Portfolio Details'!$D$6</f>
        <v>-2.7871621621621545E-3</v>
      </c>
    </row>
    <row r="938" spans="2:11" x14ac:dyDescent="0.35">
      <c r="B938" t="s">
        <v>6</v>
      </c>
      <c r="C938" s="1">
        <v>45978</v>
      </c>
      <c r="D938">
        <v>153.26</v>
      </c>
      <c r="E938">
        <v>148.91999999999999</v>
      </c>
      <c r="F938">
        <v>148.19</v>
      </c>
      <c r="H938" s="2">
        <f t="shared" si="28"/>
        <v>-2.8317891165340003E-2</v>
      </c>
      <c r="I938" s="18">
        <f>H938*'Portfolio Details'!$D$6</f>
        <v>-1.4158945582670003E-3</v>
      </c>
      <c r="J938" s="2">
        <f t="shared" si="29"/>
        <v>-4.4115857368869471E-2</v>
      </c>
      <c r="K938" s="18">
        <f>J938*'Portfolio Details'!$D$6</f>
        <v>-2.2057928684434736E-3</v>
      </c>
    </row>
    <row r="939" spans="2:11" x14ac:dyDescent="0.35">
      <c r="B939" t="s">
        <v>6</v>
      </c>
      <c r="C939" s="1">
        <v>45979</v>
      </c>
      <c r="D939">
        <v>148.91999999999999</v>
      </c>
      <c r="E939">
        <v>146.58000000000001</v>
      </c>
      <c r="F939">
        <v>145.41</v>
      </c>
      <c r="H939" s="2">
        <f t="shared" si="28"/>
        <v>-1.5713134568895892E-2</v>
      </c>
      <c r="I939" s="18">
        <f>H939*'Portfolio Details'!$D$6</f>
        <v>-7.8565672844479464E-4</v>
      </c>
      <c r="J939" s="2">
        <f t="shared" si="29"/>
        <v>-0.12076186105214859</v>
      </c>
      <c r="K939" s="18">
        <f>J939*'Portfolio Details'!$D$6</f>
        <v>-6.0380930526074302E-3</v>
      </c>
    </row>
    <row r="940" spans="2:11" x14ac:dyDescent="0.35">
      <c r="B940" t="s">
        <v>6</v>
      </c>
      <c r="C940" s="1">
        <v>45980</v>
      </c>
      <c r="D940">
        <v>146.58000000000001</v>
      </c>
      <c r="E940">
        <v>150.36000000000001</v>
      </c>
      <c r="F940">
        <v>149.11000000000001</v>
      </c>
      <c r="H940" s="2">
        <f t="shared" si="28"/>
        <v>2.5787965616045794E-2</v>
      </c>
      <c r="I940" s="18">
        <f>H940*'Portfolio Details'!$D$6</f>
        <v>1.2893982808022898E-3</v>
      </c>
      <c r="J940" s="2">
        <f t="shared" si="29"/>
        <v>-9.0768865685809219E-2</v>
      </c>
      <c r="K940" s="18">
        <f>J940*'Portfolio Details'!$D$6</f>
        <v>-4.5384432842904615E-3</v>
      </c>
    </row>
    <row r="941" spans="2:11" x14ac:dyDescent="0.35">
      <c r="B941" t="s">
        <v>6</v>
      </c>
      <c r="C941" s="1">
        <v>45981</v>
      </c>
      <c r="D941">
        <v>150.36000000000001</v>
      </c>
      <c r="E941">
        <v>147.99</v>
      </c>
      <c r="F941">
        <v>148.41999999999999</v>
      </c>
      <c r="H941" s="2">
        <f t="shared" si="28"/>
        <v>-1.576217079010378E-2</v>
      </c>
      <c r="I941" s="18">
        <f>H941*'Portfolio Details'!$D$6</f>
        <v>-7.8810853950518904E-4</v>
      </c>
      <c r="J941" s="2">
        <f t="shared" si="29"/>
        <v>-2.5125628140703626E-2</v>
      </c>
      <c r="K941" s="18">
        <f>J941*'Portfolio Details'!$D$6</f>
        <v>-1.2562814070351813E-3</v>
      </c>
    </row>
    <row r="942" spans="2:11" x14ac:dyDescent="0.35">
      <c r="B942" t="s">
        <v>6</v>
      </c>
      <c r="C942" s="1">
        <v>45982</v>
      </c>
      <c r="D942">
        <v>147.99</v>
      </c>
      <c r="E942">
        <v>144.69</v>
      </c>
      <c r="F942">
        <v>144.81</v>
      </c>
      <c r="H942" s="2">
        <f t="shared" si="28"/>
        <v>-2.2298803973241466E-2</v>
      </c>
      <c r="I942" s="18">
        <f>H942*'Portfolio Details'!$D$6</f>
        <v>-1.1149401986620734E-3</v>
      </c>
      <c r="J942" s="2">
        <f t="shared" si="29"/>
        <v>-7.2727272727272751E-2</v>
      </c>
      <c r="K942" s="18">
        <f>J942*'Portfolio Details'!$D$6</f>
        <v>-3.6363636363636377E-3</v>
      </c>
    </row>
    <row r="943" spans="2:11" x14ac:dyDescent="0.35">
      <c r="B943" t="s">
        <v>6</v>
      </c>
      <c r="C943" s="1">
        <v>45985</v>
      </c>
      <c r="D943">
        <v>144.69</v>
      </c>
      <c r="E943">
        <v>147.08000000000001</v>
      </c>
      <c r="F943">
        <v>146.63999999999999</v>
      </c>
      <c r="H943" s="2">
        <f t="shared" si="28"/>
        <v>1.6518073121846832E-2</v>
      </c>
      <c r="I943" s="18">
        <f>H943*'Portfolio Details'!$D$6</f>
        <v>8.2590365609234171E-4</v>
      </c>
      <c r="J943" s="2">
        <f t="shared" si="29"/>
        <v>-5.5772073646014331E-3</v>
      </c>
      <c r="K943" s="18">
        <f>J943*'Portfolio Details'!$D$6</f>
        <v>-2.7886036823007168E-4</v>
      </c>
    </row>
    <row r="944" spans="2:11" x14ac:dyDescent="0.35">
      <c r="B944" t="s">
        <v>6</v>
      </c>
      <c r="C944" s="1">
        <v>45986</v>
      </c>
      <c r="D944">
        <v>147.08000000000001</v>
      </c>
      <c r="E944">
        <v>149.32</v>
      </c>
      <c r="F944">
        <v>149.69</v>
      </c>
      <c r="H944" s="2">
        <f t="shared" si="28"/>
        <v>1.5229806907805177E-2</v>
      </c>
      <c r="I944" s="18">
        <f>H944*'Portfolio Details'!$D$6</f>
        <v>7.614903453902589E-4</v>
      </c>
      <c r="J944" s="2">
        <f t="shared" si="29"/>
        <v>-4.1982105987612428E-3</v>
      </c>
      <c r="K944" s="18">
        <f>J944*'Portfolio Details'!$D$6</f>
        <v>-2.0991052993806216E-4</v>
      </c>
    </row>
    <row r="945" spans="2:11" x14ac:dyDescent="0.35">
      <c r="B945" t="s">
        <v>6</v>
      </c>
      <c r="C945" s="1">
        <v>45987</v>
      </c>
      <c r="D945">
        <v>149.32</v>
      </c>
      <c r="E945">
        <v>151.63999999999999</v>
      </c>
      <c r="F945">
        <v>151.29</v>
      </c>
      <c r="H945" s="2">
        <f t="shared" si="28"/>
        <v>1.5537101526921893E-2</v>
      </c>
      <c r="I945" s="18">
        <f>H945*'Portfolio Details'!$D$6</f>
        <v>7.7685507634609472E-4</v>
      </c>
      <c r="J945" s="2">
        <f t="shared" si="29"/>
        <v>1.9374383542341889E-2</v>
      </c>
      <c r="K945" s="18">
        <f>J945*'Portfolio Details'!$D$6</f>
        <v>9.6871917711709448E-4</v>
      </c>
    </row>
    <row r="946" spans="2:11" x14ac:dyDescent="0.35">
      <c r="B946" t="s">
        <v>6</v>
      </c>
      <c r="C946" s="1">
        <v>45988</v>
      </c>
      <c r="D946">
        <v>151.63999999999999</v>
      </c>
      <c r="E946">
        <v>155.69999999999999</v>
      </c>
      <c r="F946">
        <v>155.26</v>
      </c>
      <c r="H946" s="2">
        <f t="shared" si="28"/>
        <v>2.677393827486152E-2</v>
      </c>
      <c r="I946" s="18">
        <f>H946*'Portfolio Details'!$D$6</f>
        <v>1.3386969137430761E-3</v>
      </c>
      <c r="J946" s="2">
        <f t="shared" si="29"/>
        <v>6.0036036036036133E-2</v>
      </c>
      <c r="K946" s="18">
        <f>J946*'Portfolio Details'!$D$6</f>
        <v>3.0018018018018069E-3</v>
      </c>
    </row>
    <row r="947" spans="2:11" x14ac:dyDescent="0.35">
      <c r="B947" t="s">
        <v>6</v>
      </c>
      <c r="C947" s="1">
        <v>45989</v>
      </c>
      <c r="D947">
        <v>155.69999999999999</v>
      </c>
      <c r="E947">
        <v>156.77000000000001</v>
      </c>
      <c r="F947">
        <v>156.87</v>
      </c>
      <c r="H947" s="2">
        <f t="shared" si="28"/>
        <v>6.872190109184384E-3</v>
      </c>
      <c r="I947" s="18">
        <f>H947*'Portfolio Details'!$D$6</f>
        <v>3.4360950545921922E-4</v>
      </c>
      <c r="J947" s="2">
        <f t="shared" si="29"/>
        <v>0.12135397911415202</v>
      </c>
      <c r="K947" s="18">
        <f>J947*'Portfolio Details'!$D$6</f>
        <v>6.0676989557076014E-3</v>
      </c>
    </row>
    <row r="948" spans="2:11" x14ac:dyDescent="0.35">
      <c r="B948" t="s">
        <v>6</v>
      </c>
      <c r="C948" s="1">
        <v>45992</v>
      </c>
      <c r="D948">
        <v>156.77000000000001</v>
      </c>
      <c r="E948">
        <v>166.21</v>
      </c>
      <c r="F948">
        <v>165.82</v>
      </c>
      <c r="H948" s="2">
        <f t="shared" si="28"/>
        <v>6.0215602474963381E-2</v>
      </c>
      <c r="I948" s="18">
        <f>H948*'Portfolio Details'!$D$6</f>
        <v>3.0107801237481691E-3</v>
      </c>
      <c r="J948" s="2">
        <f t="shared" si="29"/>
        <v>0.17158657798370824</v>
      </c>
      <c r="K948" s="18">
        <f>J948*'Portfolio Details'!$D$6</f>
        <v>8.5793288991854125E-3</v>
      </c>
    </row>
    <row r="949" spans="2:11" x14ac:dyDescent="0.35">
      <c r="B949" t="s">
        <v>6</v>
      </c>
      <c r="C949" s="1">
        <v>45993</v>
      </c>
      <c r="D949">
        <v>166.21</v>
      </c>
      <c r="E949">
        <v>165.34</v>
      </c>
      <c r="F949">
        <v>166.56</v>
      </c>
      <c r="H949" s="2">
        <f t="shared" si="28"/>
        <v>-5.2343420973467447E-3</v>
      </c>
      <c r="I949" s="18">
        <f>H949*'Portfolio Details'!$D$6</f>
        <v>-2.6171710486733727E-4</v>
      </c>
      <c r="J949" s="2">
        <f t="shared" si="29"/>
        <v>0.11081981152129261</v>
      </c>
      <c r="K949" s="18">
        <f>J949*'Portfolio Details'!$D$6</f>
        <v>5.5409905760646309E-3</v>
      </c>
    </row>
    <row r="950" spans="2:11" x14ac:dyDescent="0.35">
      <c r="B950" t="s">
        <v>6</v>
      </c>
      <c r="C950" s="1">
        <v>45994</v>
      </c>
      <c r="D950">
        <v>165.34</v>
      </c>
      <c r="E950">
        <v>169.78</v>
      </c>
      <c r="F950">
        <v>170.18</v>
      </c>
      <c r="H950" s="2">
        <f t="shared" si="28"/>
        <v>2.6853755896939724E-2</v>
      </c>
      <c r="I950" s="18">
        <f>H950*'Portfolio Details'!$D$6</f>
        <v>1.3426877948469864E-3</v>
      </c>
      <c r="J950" s="2">
        <f t="shared" si="29"/>
        <v>0.11564190150868203</v>
      </c>
      <c r="K950" s="18">
        <f>J950*'Portfolio Details'!$D$6</f>
        <v>5.7820950754341018E-3</v>
      </c>
    </row>
    <row r="951" spans="2:11" x14ac:dyDescent="0.35">
      <c r="B951" t="s">
        <v>6</v>
      </c>
      <c r="C951" s="1">
        <v>45995</v>
      </c>
      <c r="D951">
        <v>169.78</v>
      </c>
      <c r="E951">
        <v>167.22</v>
      </c>
      <c r="F951">
        <v>168.27</v>
      </c>
      <c r="H951" s="2">
        <f t="shared" si="28"/>
        <v>-1.5078336670986014E-2</v>
      </c>
      <c r="I951" s="18">
        <f>H951*'Portfolio Details'!$D$6</f>
        <v>-7.5391683354930075E-4</v>
      </c>
      <c r="J951" s="2">
        <f t="shared" si="29"/>
        <v>0.10037200814206515</v>
      </c>
      <c r="K951" s="18">
        <f>J951*'Portfolio Details'!$D$6</f>
        <v>5.018600407103258E-3</v>
      </c>
    </row>
    <row r="952" spans="2:11" x14ac:dyDescent="0.35">
      <c r="B952" t="s">
        <v>6</v>
      </c>
      <c r="C952" s="1">
        <v>45996</v>
      </c>
      <c r="D952">
        <v>167.22</v>
      </c>
      <c r="E952">
        <v>170.18</v>
      </c>
      <c r="F952">
        <v>169.41</v>
      </c>
      <c r="H952" s="2">
        <f t="shared" si="28"/>
        <v>1.7701231910058679E-2</v>
      </c>
      <c r="I952" s="18">
        <f>H952*'Portfolio Details'!$D$6</f>
        <v>8.8506159550293399E-4</v>
      </c>
      <c r="J952" s="2">
        <f t="shared" si="29"/>
        <v>0.19168947848669893</v>
      </c>
      <c r="K952" s="18">
        <f>J952*'Portfolio Details'!$D$6</f>
        <v>9.5844739243349467E-3</v>
      </c>
    </row>
    <row r="953" spans="2:11" x14ac:dyDescent="0.35">
      <c r="B953" t="s">
        <v>6</v>
      </c>
      <c r="C953" s="1">
        <v>45999</v>
      </c>
      <c r="D953">
        <v>170.18</v>
      </c>
      <c r="E953">
        <v>170.84</v>
      </c>
      <c r="F953">
        <v>170.56</v>
      </c>
      <c r="H953" s="2">
        <f t="shared" si="28"/>
        <v>3.8782465624631612E-3</v>
      </c>
      <c r="I953" s="18">
        <f>H953*'Portfolio Details'!$D$6</f>
        <v>1.9391232812315806E-4</v>
      </c>
      <c r="J953" s="2">
        <f t="shared" si="29"/>
        <v>0.19485530546623808</v>
      </c>
      <c r="K953" s="18">
        <f>J953*'Portfolio Details'!$D$6</f>
        <v>9.7427652733119048E-3</v>
      </c>
    </row>
    <row r="954" spans="2:11" x14ac:dyDescent="0.35">
      <c r="B954" t="s">
        <v>6</v>
      </c>
      <c r="C954" s="1">
        <v>46000</v>
      </c>
      <c r="D954">
        <v>170.84</v>
      </c>
      <c r="E954">
        <v>171.11</v>
      </c>
      <c r="F954">
        <v>170.24</v>
      </c>
      <c r="H954" s="2">
        <f t="shared" si="28"/>
        <v>1.5804261297120981E-3</v>
      </c>
      <c r="I954" s="18">
        <f>H954*'Portfolio Details'!$D$6</f>
        <v>7.9021306485604908E-5</v>
      </c>
      <c r="J954" s="2">
        <f t="shared" si="29"/>
        <v>0.19988718888810553</v>
      </c>
      <c r="K954" s="18">
        <f>J954*'Portfolio Details'!$D$6</f>
        <v>9.9943594444052777E-3</v>
      </c>
    </row>
    <row r="955" spans="2:11" x14ac:dyDescent="0.35">
      <c r="B955" t="s">
        <v>6</v>
      </c>
      <c r="C955" s="1">
        <v>46001</v>
      </c>
      <c r="D955">
        <v>171.11</v>
      </c>
      <c r="E955">
        <v>175.29</v>
      </c>
      <c r="F955">
        <v>176.14</v>
      </c>
      <c r="H955" s="2">
        <f t="shared" si="28"/>
        <v>2.4428730056688552E-2</v>
      </c>
      <c r="I955" s="18">
        <f>H955*'Portfolio Details'!$D$6</f>
        <v>1.2214365028344277E-3</v>
      </c>
      <c r="J955" s="2">
        <f t="shared" si="29"/>
        <v>0.19802886307638157</v>
      </c>
      <c r="K955" s="18">
        <f>J955*'Portfolio Details'!$D$6</f>
        <v>9.9014431538190784E-3</v>
      </c>
    </row>
    <row r="956" spans="2:11" x14ac:dyDescent="0.35">
      <c r="B956" t="s">
        <v>6</v>
      </c>
      <c r="C956" s="1">
        <v>46002</v>
      </c>
      <c r="D956">
        <v>175.29</v>
      </c>
      <c r="E956">
        <v>178.85</v>
      </c>
      <c r="F956">
        <v>178.01</v>
      </c>
      <c r="H956" s="2">
        <f t="shared" si="28"/>
        <v>2.0309201894004314E-2</v>
      </c>
      <c r="I956" s="18">
        <f>H956*'Portfolio Details'!$D$6</f>
        <v>1.0154600947002157E-3</v>
      </c>
      <c r="J956" s="2">
        <f t="shared" si="29"/>
        <v>0.20606852896656114</v>
      </c>
      <c r="K956" s="18">
        <f>J956*'Portfolio Details'!$D$6</f>
        <v>1.0303426448328058E-2</v>
      </c>
    </row>
    <row r="957" spans="2:11" x14ac:dyDescent="0.35">
      <c r="B957" t="s">
        <v>6</v>
      </c>
      <c r="C957" s="1">
        <v>46003</v>
      </c>
      <c r="D957">
        <v>178.85</v>
      </c>
      <c r="E957">
        <v>184.13</v>
      </c>
      <c r="F957">
        <v>183.66</v>
      </c>
      <c r="H957" s="2">
        <f t="shared" si="28"/>
        <v>2.9521945764607205E-2</v>
      </c>
      <c r="I957" s="18">
        <f>H957*'Portfolio Details'!$D$6</f>
        <v>1.4760972882303604E-3</v>
      </c>
      <c r="J957" s="2">
        <f t="shared" si="29"/>
        <v>0.20803782505910151</v>
      </c>
      <c r="K957" s="18">
        <f>J957*'Portfolio Details'!$D$6</f>
        <v>1.0401891252955077E-2</v>
      </c>
    </row>
    <row r="958" spans="2:11" x14ac:dyDescent="0.35">
      <c r="B958" t="s">
        <v>6</v>
      </c>
      <c r="C958" s="1">
        <v>46006</v>
      </c>
      <c r="D958">
        <v>184.13</v>
      </c>
      <c r="E958">
        <v>184.87</v>
      </c>
      <c r="F958">
        <v>183</v>
      </c>
      <c r="H958" s="2">
        <f t="shared" si="28"/>
        <v>4.0188996904362284E-3</v>
      </c>
      <c r="I958" s="18">
        <f>H958*'Portfolio Details'!$D$6</f>
        <v>2.0094498452181143E-4</v>
      </c>
      <c r="J958" s="2">
        <f t="shared" si="29"/>
        <v>0.22532774339522188</v>
      </c>
      <c r="K958" s="18">
        <f>J958*'Portfolio Details'!$D$6</f>
        <v>1.1266387169761095E-2</v>
      </c>
    </row>
    <row r="959" spans="2:11" x14ac:dyDescent="0.35">
      <c r="B959" t="s">
        <v>6</v>
      </c>
      <c r="C959" s="1">
        <v>46007</v>
      </c>
      <c r="D959">
        <v>184.87</v>
      </c>
      <c r="E959">
        <v>184.69</v>
      </c>
      <c r="F959">
        <v>183.91</v>
      </c>
      <c r="H959" s="2">
        <f t="shared" si="28"/>
        <v>-9.7365716449404616E-4</v>
      </c>
      <c r="I959" s="18">
        <f>H959*'Portfolio Details'!$D$6</f>
        <v>-4.8682858224702309E-5</v>
      </c>
      <c r="J959" s="2">
        <f t="shared" si="29"/>
        <v>0.17213062575593607</v>
      </c>
      <c r="K959" s="18">
        <f>J959*'Portfolio Details'!$D$6</f>
        <v>8.6065312877968043E-3</v>
      </c>
    </row>
    <row r="960" spans="2:11" x14ac:dyDescent="0.35">
      <c r="B960" t="s">
        <v>6</v>
      </c>
      <c r="C960" s="1">
        <v>46008</v>
      </c>
      <c r="D960">
        <v>184.69</v>
      </c>
      <c r="E960">
        <v>192.16</v>
      </c>
      <c r="F960">
        <v>191.95</v>
      </c>
      <c r="H960" s="2">
        <f t="shared" si="28"/>
        <v>4.0446153013157238E-2</v>
      </c>
      <c r="I960" s="18">
        <f>H960*'Portfolio Details'!$D$6</f>
        <v>2.0223076506578619E-3</v>
      </c>
      <c r="J960" s="2">
        <f t="shared" si="29"/>
        <v>0.20142241941798256</v>
      </c>
      <c r="K960" s="18">
        <f>J960*'Portfolio Details'!$D$6</f>
        <v>1.0071120970899128E-2</v>
      </c>
    </row>
    <row r="961" spans="2:11" x14ac:dyDescent="0.35">
      <c r="B961" t="s">
        <v>6</v>
      </c>
      <c r="C961" s="1">
        <v>46009</v>
      </c>
      <c r="D961">
        <v>192.16</v>
      </c>
      <c r="E961">
        <v>193.26</v>
      </c>
      <c r="F961">
        <v>193.77</v>
      </c>
      <c r="H961" s="2">
        <f t="shared" si="28"/>
        <v>5.7243963363862171E-3</v>
      </c>
      <c r="I961" s="18">
        <f>H961*'Portfolio Details'!$D$6</f>
        <v>2.8621981681931086E-4</v>
      </c>
      <c r="J961" s="2">
        <f t="shared" si="29"/>
        <v>0.29035723878592545</v>
      </c>
      <c r="K961" s="18">
        <f>J961*'Portfolio Details'!$D$6</f>
        <v>1.4517861939296273E-2</v>
      </c>
    </row>
    <row r="962" spans="2:11" x14ac:dyDescent="0.35">
      <c r="B962" t="s">
        <v>6</v>
      </c>
      <c r="C962" s="1">
        <v>46010</v>
      </c>
      <c r="D962">
        <v>193.26</v>
      </c>
      <c r="E962">
        <v>192.56</v>
      </c>
      <c r="F962">
        <v>191.94</v>
      </c>
      <c r="H962" s="2">
        <f t="shared" si="28"/>
        <v>-3.6220635413432012E-3</v>
      </c>
      <c r="I962" s="18">
        <f>H962*'Portfolio Details'!$D$6</f>
        <v>-1.8110317706716006E-4</v>
      </c>
      <c r="J962" s="2">
        <f t="shared" si="29"/>
        <v>0.31846090871878818</v>
      </c>
      <c r="K962" s="18">
        <f>J962*'Portfolio Details'!$D$6</f>
        <v>1.592304543593941E-2</v>
      </c>
    </row>
    <row r="963" spans="2:11" x14ac:dyDescent="0.35">
      <c r="B963" t="s">
        <v>6</v>
      </c>
      <c r="C963" s="1">
        <v>46013</v>
      </c>
      <c r="D963">
        <v>192.56</v>
      </c>
      <c r="E963">
        <v>199.95</v>
      </c>
      <c r="F963">
        <v>199.97</v>
      </c>
      <c r="H963" s="2">
        <f t="shared" ref="H963:H1026" si="30">E963/D963-1</f>
        <v>3.8377648525135033E-2</v>
      </c>
      <c r="I963" s="18">
        <f>H963*'Portfolio Details'!$D$6</f>
        <v>1.9188824262567517E-3</v>
      </c>
      <c r="J963" s="2">
        <f t="shared" si="29"/>
        <v>0.28065974993349285</v>
      </c>
      <c r="K963" s="18">
        <f>J963*'Portfolio Details'!$D$6</f>
        <v>1.4032987496674643E-2</v>
      </c>
    </row>
    <row r="964" spans="2:11" x14ac:dyDescent="0.35">
      <c r="B964" t="s">
        <v>6</v>
      </c>
      <c r="C964" s="1">
        <v>46014</v>
      </c>
      <c r="D964">
        <v>199.95</v>
      </c>
      <c r="E964">
        <v>201.79</v>
      </c>
      <c r="F964">
        <v>202.01</v>
      </c>
      <c r="H964" s="2">
        <f t="shared" si="30"/>
        <v>9.2023005751438181E-3</v>
      </c>
      <c r="I964" s="18">
        <f>H964*'Portfolio Details'!$D$6</f>
        <v>4.6011502875719095E-4</v>
      </c>
      <c r="J964" s="2">
        <f t="shared" si="29"/>
        <v>0.30116899790526386</v>
      </c>
      <c r="K964" s="18">
        <f>J964*'Portfolio Details'!$D$6</f>
        <v>1.5058449895263193E-2</v>
      </c>
    </row>
    <row r="965" spans="2:11" x14ac:dyDescent="0.35">
      <c r="B965" t="s">
        <v>6</v>
      </c>
      <c r="C965" s="1">
        <v>46015</v>
      </c>
      <c r="D965">
        <v>201.79</v>
      </c>
      <c r="E965">
        <v>209.23</v>
      </c>
      <c r="F965">
        <v>209.17</v>
      </c>
      <c r="H965" s="2">
        <f t="shared" si="30"/>
        <v>3.6870013380246869E-2</v>
      </c>
      <c r="I965" s="18">
        <f>H965*'Portfolio Details'!$D$6</f>
        <v>1.8435006690123434E-3</v>
      </c>
      <c r="J965" s="2">
        <f t="shared" si="29"/>
        <v>0.33084525537355725</v>
      </c>
      <c r="K965" s="18">
        <f>J965*'Portfolio Details'!$D$6</f>
        <v>1.6542262768677863E-2</v>
      </c>
    </row>
    <row r="966" spans="2:11" x14ac:dyDescent="0.35">
      <c r="B966" t="s">
        <v>6</v>
      </c>
      <c r="C966" s="1">
        <v>46017</v>
      </c>
      <c r="D966">
        <v>209.23</v>
      </c>
      <c r="E966">
        <v>219.85</v>
      </c>
      <c r="F966">
        <v>217.99</v>
      </c>
      <c r="H966" s="2">
        <f t="shared" si="30"/>
        <v>5.0757539549777686E-2</v>
      </c>
      <c r="I966" s="18">
        <f>H966*'Portfolio Details'!$D$6</f>
        <v>2.5378769774888846E-3</v>
      </c>
      <c r="J966" s="2">
        <f t="shared" si="29"/>
        <v>0.42255915148218648</v>
      </c>
      <c r="K966" s="18">
        <f>J966*'Portfolio Details'!$D$6</f>
        <v>2.1127957574109325E-2</v>
      </c>
    </row>
    <row r="967" spans="2:11" x14ac:dyDescent="0.35">
      <c r="B967" t="s">
        <v>6</v>
      </c>
      <c r="C967" s="1">
        <v>46020</v>
      </c>
      <c r="D967">
        <v>219.85</v>
      </c>
      <c r="E967">
        <v>218.25</v>
      </c>
      <c r="F967">
        <v>223.9</v>
      </c>
      <c r="H967" s="2">
        <f t="shared" si="30"/>
        <v>-7.2776893336365944E-3</v>
      </c>
      <c r="I967" s="18">
        <f>H967*'Portfolio Details'!$D$6</f>
        <v>-3.6388446668182976E-4</v>
      </c>
      <c r="J967" s="2">
        <f t="shared" si="29"/>
        <v>0.40121885882668096</v>
      </c>
      <c r="K967" s="18">
        <f>J967*'Portfolio Details'!$D$6</f>
        <v>2.0060942941334051E-2</v>
      </c>
    </row>
    <row r="968" spans="2:11" x14ac:dyDescent="0.35">
      <c r="B968" t="s">
        <v>6</v>
      </c>
      <c r="C968" s="1">
        <v>46021</v>
      </c>
      <c r="D968">
        <v>218.25</v>
      </c>
      <c r="E968">
        <v>218.21</v>
      </c>
      <c r="F968">
        <v>216.2</v>
      </c>
      <c r="H968" s="2">
        <f t="shared" si="30"/>
        <v>-1.832760595646965E-4</v>
      </c>
      <c r="I968" s="18">
        <f>H968*'Portfolio Details'!$D$6</f>
        <v>-9.1638029782348262E-6</v>
      </c>
      <c r="J968" s="2">
        <f t="shared" si="29"/>
        <v>0.44981535214982871</v>
      </c>
      <c r="K968" s="18">
        <f>J968*'Portfolio Details'!$D$6</f>
        <v>2.2490767607491437E-2</v>
      </c>
    </row>
    <row r="969" spans="2:11" x14ac:dyDescent="0.35">
      <c r="B969" t="s">
        <v>6</v>
      </c>
      <c r="C969" s="1">
        <v>46022</v>
      </c>
      <c r="D969">
        <v>218.21</v>
      </c>
      <c r="E969">
        <v>215.43</v>
      </c>
      <c r="F969">
        <v>217.01</v>
      </c>
      <c r="H969" s="2">
        <f t="shared" si="30"/>
        <v>-1.2740021080610453E-2</v>
      </c>
      <c r="I969" s="18">
        <f>H969*'Portfolio Details'!$D$6</f>
        <v>-6.3700105403052267E-4</v>
      </c>
      <c r="J969" s="2">
        <f t="shared" si="29"/>
        <v>0.41201027617212604</v>
      </c>
      <c r="K969" s="18">
        <f>J969*'Portfolio Details'!$D$6</f>
        <v>2.0600513808606304E-2</v>
      </c>
    </row>
    <row r="970" spans="2:11" x14ac:dyDescent="0.35">
      <c r="B970" t="s">
        <v>6</v>
      </c>
      <c r="C970" s="1">
        <v>46023</v>
      </c>
      <c r="D970">
        <v>215.43</v>
      </c>
      <c r="E970">
        <v>214.95</v>
      </c>
      <c r="F970">
        <v>215.21</v>
      </c>
      <c r="H970" s="2">
        <f t="shared" si="30"/>
        <v>-2.2281019356636955E-3</v>
      </c>
      <c r="I970" s="18">
        <f>H970*'Portfolio Details'!$D$6</f>
        <v>-1.1140509678318479E-4</v>
      </c>
      <c r="J970" s="2">
        <f t="shared" si="29"/>
        <v>0.40237290297888606</v>
      </c>
      <c r="K970" s="18">
        <f>J970*'Portfolio Details'!$D$6</f>
        <v>2.0118645148944306E-2</v>
      </c>
    </row>
    <row r="971" spans="2:11" x14ac:dyDescent="0.35">
      <c r="B971" t="s">
        <v>6</v>
      </c>
      <c r="C971" s="1">
        <v>46024</v>
      </c>
      <c r="D971">
        <v>214.95</v>
      </c>
      <c r="E971">
        <v>221.87</v>
      </c>
      <c r="F971">
        <v>220.9</v>
      </c>
      <c r="H971" s="2">
        <f t="shared" si="30"/>
        <v>3.2193533379855754E-2</v>
      </c>
      <c r="I971" s="18">
        <f>H971*'Portfolio Details'!$D$6</f>
        <v>1.6096766689927878E-3</v>
      </c>
      <c r="J971" s="2">
        <f t="shared" si="29"/>
        <v>0.29324348715480397</v>
      </c>
      <c r="K971" s="18">
        <f>J971*'Portfolio Details'!$D$6</f>
        <v>1.4662174357740199E-2</v>
      </c>
    </row>
    <row r="972" spans="2:11" x14ac:dyDescent="0.35">
      <c r="B972" t="s">
        <v>6</v>
      </c>
      <c r="C972" s="1">
        <v>46027</v>
      </c>
      <c r="D972">
        <v>221.87</v>
      </c>
      <c r="E972">
        <v>225.54</v>
      </c>
      <c r="F972">
        <v>224.64</v>
      </c>
      <c r="H972" s="2">
        <f t="shared" si="30"/>
        <v>1.6541217830260857E-2</v>
      </c>
      <c r="I972" s="18">
        <f>H972*'Portfolio Details'!$D$6</f>
        <v>8.2706089151304287E-4</v>
      </c>
      <c r="J972" s="2">
        <f t="shared" si="29"/>
        <v>0.34190153622837793</v>
      </c>
      <c r="K972" s="18">
        <f>J972*'Portfolio Details'!$D$6</f>
        <v>1.7095076811418898E-2</v>
      </c>
    </row>
    <row r="973" spans="2:11" x14ac:dyDescent="0.35">
      <c r="B973" t="s">
        <v>6</v>
      </c>
      <c r="C973" s="1">
        <v>46028</v>
      </c>
      <c r="D973">
        <v>225.54</v>
      </c>
      <c r="E973">
        <v>231.65</v>
      </c>
      <c r="F973">
        <v>231.37</v>
      </c>
      <c r="H973" s="2">
        <f t="shared" si="30"/>
        <v>2.7090538263722763E-2</v>
      </c>
      <c r="I973" s="18">
        <f>H973*'Portfolio Details'!$D$6</f>
        <v>1.3545269131861382E-3</v>
      </c>
      <c r="J973" s="2">
        <f t="shared" si="29"/>
        <v>0.3068088114029921</v>
      </c>
      <c r="K973" s="18">
        <f>J973*'Portfolio Details'!$D$6</f>
        <v>1.5340440570149605E-2</v>
      </c>
    </row>
    <row r="974" spans="2:11" x14ac:dyDescent="0.35">
      <c r="B974" t="s">
        <v>6</v>
      </c>
      <c r="C974" s="1">
        <v>46029</v>
      </c>
      <c r="D974">
        <v>231.65</v>
      </c>
      <c r="E974">
        <v>234.36</v>
      </c>
      <c r="F974">
        <v>235.01</v>
      </c>
      <c r="H974" s="2">
        <f t="shared" si="30"/>
        <v>1.1698683358515094E-2</v>
      </c>
      <c r="I974" s="18">
        <f>H974*'Portfolio Details'!$D$6</f>
        <v>5.8493416792575474E-4</v>
      </c>
      <c r="J974" s="2">
        <f t="shared" si="29"/>
        <v>0.32681497428537254</v>
      </c>
      <c r="K974" s="18">
        <f>J974*'Portfolio Details'!$D$6</f>
        <v>1.6340748714268629E-2</v>
      </c>
    </row>
    <row r="975" spans="2:11" x14ac:dyDescent="0.35">
      <c r="B975" t="s">
        <v>6</v>
      </c>
      <c r="C975" s="1">
        <v>46030</v>
      </c>
      <c r="D975">
        <v>234.36</v>
      </c>
      <c r="E975">
        <v>223.53</v>
      </c>
      <c r="F975">
        <v>224.56</v>
      </c>
      <c r="H975" s="2">
        <f t="shared" si="30"/>
        <v>-4.6210957501280125E-2</v>
      </c>
      <c r="I975" s="18">
        <f>H975*'Portfolio Details'!$D$6</f>
        <v>-2.3105478750640065E-3</v>
      </c>
      <c r="J975" s="2">
        <f t="shared" si="29"/>
        <v>0.32530262075449512</v>
      </c>
      <c r="K975" s="18">
        <f>J975*'Portfolio Details'!$D$6</f>
        <v>1.6265131037724756E-2</v>
      </c>
    </row>
    <row r="976" spans="2:11" x14ac:dyDescent="0.35">
      <c r="B976" t="s">
        <v>6</v>
      </c>
      <c r="C976" s="1">
        <v>46031</v>
      </c>
      <c r="D976">
        <v>223.53</v>
      </c>
      <c r="E976">
        <v>230.37</v>
      </c>
      <c r="F976">
        <v>227.67</v>
      </c>
      <c r="H976" s="2">
        <f t="shared" si="30"/>
        <v>3.0599919473896176E-2</v>
      </c>
      <c r="I976" s="18">
        <f>H976*'Portfolio Details'!$D$6</f>
        <v>1.5299959736948089E-3</v>
      </c>
      <c r="J976" s="2">
        <f t="shared" si="29"/>
        <v>0.30841723249824393</v>
      </c>
      <c r="K976" s="18">
        <f>J976*'Portfolio Details'!$D$6</f>
        <v>1.5420861624912198E-2</v>
      </c>
    </row>
    <row r="977" spans="2:11" x14ac:dyDescent="0.35">
      <c r="B977" t="s">
        <v>6</v>
      </c>
      <c r="C977" s="1">
        <v>46034</v>
      </c>
      <c r="D977">
        <v>230.37</v>
      </c>
      <c r="E977">
        <v>243.35</v>
      </c>
      <c r="F977">
        <v>240.8</v>
      </c>
      <c r="H977" s="2">
        <f t="shared" si="30"/>
        <v>5.6344142032382694E-2</v>
      </c>
      <c r="I977" s="18">
        <f>H977*'Portfolio Details'!$D$6</f>
        <v>2.8172071016191349E-3</v>
      </c>
      <c r="J977" s="2">
        <f t="shared" si="29"/>
        <v>0.34632692420080646</v>
      </c>
      <c r="K977" s="18">
        <f>J977*'Portfolio Details'!$D$6</f>
        <v>1.7316346210040325E-2</v>
      </c>
    </row>
    <row r="978" spans="2:11" x14ac:dyDescent="0.35">
      <c r="B978" t="s">
        <v>6</v>
      </c>
      <c r="C978" s="1">
        <v>46035</v>
      </c>
      <c r="D978">
        <v>243.35</v>
      </c>
      <c r="E978">
        <v>249.51</v>
      </c>
      <c r="F978">
        <v>248.72</v>
      </c>
      <c r="H978" s="2">
        <f t="shared" si="30"/>
        <v>2.5313334703102486E-2</v>
      </c>
      <c r="I978" s="18">
        <f>H978*'Portfolio Details'!$D$6</f>
        <v>1.2656667351551244E-3</v>
      </c>
      <c r="J978" s="2">
        <f t="shared" si="29"/>
        <v>0.31422214615779565</v>
      </c>
      <c r="K978" s="18">
        <f>J978*'Portfolio Details'!$D$6</f>
        <v>1.5711107307889782E-2</v>
      </c>
    </row>
    <row r="979" spans="2:11" x14ac:dyDescent="0.35">
      <c r="B979" t="s">
        <v>6</v>
      </c>
      <c r="C979" s="1">
        <v>46036</v>
      </c>
      <c r="D979">
        <v>249.51</v>
      </c>
      <c r="E979">
        <v>262.81</v>
      </c>
      <c r="F979">
        <v>261.35000000000002</v>
      </c>
      <c r="H979" s="2">
        <f t="shared" si="30"/>
        <v>5.3304476774477916E-2</v>
      </c>
      <c r="I979" s="18">
        <f>H979*'Portfolio Details'!$D$6</f>
        <v>2.6652238387238959E-3</v>
      </c>
      <c r="J979" s="2">
        <f t="shared" si="29"/>
        <v>0.28806262230919777</v>
      </c>
      <c r="K979" s="18">
        <f>J979*'Portfolio Details'!$D$6</f>
        <v>1.4403131115459889E-2</v>
      </c>
    </row>
    <row r="980" spans="2:11" x14ac:dyDescent="0.35">
      <c r="B980" t="s">
        <v>6</v>
      </c>
      <c r="C980" s="1">
        <v>46038</v>
      </c>
      <c r="D980">
        <v>262.81</v>
      </c>
      <c r="E980">
        <v>269.44</v>
      </c>
      <c r="F980">
        <v>266.26</v>
      </c>
      <c r="H980" s="2">
        <f t="shared" si="30"/>
        <v>2.5227350557436967E-2</v>
      </c>
      <c r="I980" s="18">
        <f>H980*'Portfolio Details'!$D$6</f>
        <v>1.2613675278718484E-3</v>
      </c>
      <c r="J980" s="2">
        <f t="shared" si="29"/>
        <v>0.32162059414544064</v>
      </c>
      <c r="K980" s="18">
        <f>J980*'Portfolio Details'!$D$6</f>
        <v>1.6081029707272033E-2</v>
      </c>
    </row>
    <row r="981" spans="2:11" x14ac:dyDescent="0.35">
      <c r="B981" t="s">
        <v>6</v>
      </c>
      <c r="C981" s="1">
        <v>46041</v>
      </c>
      <c r="D981">
        <v>269.44</v>
      </c>
      <c r="E981">
        <v>282.95</v>
      </c>
      <c r="F981">
        <v>279.39999999999998</v>
      </c>
      <c r="H981" s="2">
        <f t="shared" si="30"/>
        <v>5.0141033254156753E-2</v>
      </c>
      <c r="I981" s="18">
        <f>H981*'Portfolio Details'!$D$6</f>
        <v>2.507051662707838E-3</v>
      </c>
      <c r="J981" s="2">
        <f t="shared" si="29"/>
        <v>0.42159355222588846</v>
      </c>
      <c r="K981" s="18">
        <f>J981*'Portfolio Details'!$D$6</f>
        <v>2.1079677611294423E-2</v>
      </c>
    </row>
    <row r="982" spans="2:11" x14ac:dyDescent="0.35">
      <c r="B982" t="s">
        <v>6</v>
      </c>
      <c r="C982" s="1">
        <v>46042</v>
      </c>
      <c r="D982">
        <v>282.95</v>
      </c>
      <c r="E982">
        <v>297.62</v>
      </c>
      <c r="F982">
        <v>295.35000000000002</v>
      </c>
      <c r="H982" s="2">
        <f t="shared" si="30"/>
        <v>5.1846616009895818E-2</v>
      </c>
      <c r="I982" s="18">
        <f>H982*'Portfolio Details'!$D$6</f>
        <v>2.592330800494791E-3</v>
      </c>
      <c r="J982" s="2">
        <f t="shared" si="29"/>
        <v>0.45887703719746598</v>
      </c>
      <c r="K982" s="18">
        <f>J982*'Portfolio Details'!$D$6</f>
        <v>2.2943851859873299E-2</v>
      </c>
    </row>
    <row r="983" spans="2:11" x14ac:dyDescent="0.35">
      <c r="B983" t="s">
        <v>6</v>
      </c>
      <c r="C983" s="1">
        <v>46043</v>
      </c>
      <c r="D983">
        <v>297.62</v>
      </c>
      <c r="E983">
        <v>310.68</v>
      </c>
      <c r="F983">
        <v>307</v>
      </c>
      <c r="H983" s="2">
        <f t="shared" si="30"/>
        <v>4.3881459579329318E-2</v>
      </c>
      <c r="I983" s="18">
        <f>H983*'Portfolio Details'!$D$6</f>
        <v>2.1940729789664661E-3</v>
      </c>
      <c r="J983" s="2">
        <f t="shared" si="29"/>
        <v>0.40216486261448803</v>
      </c>
      <c r="K983" s="18">
        <f>J983*'Portfolio Details'!$D$6</f>
        <v>2.0108243130724401E-2</v>
      </c>
    </row>
    <row r="984" spans="2:11" x14ac:dyDescent="0.35">
      <c r="B984" t="s">
        <v>6</v>
      </c>
      <c r="C984" s="1">
        <v>46044</v>
      </c>
      <c r="D984">
        <v>310.68</v>
      </c>
      <c r="E984">
        <v>276.27</v>
      </c>
      <c r="F984">
        <v>278.01</v>
      </c>
      <c r="H984" s="2">
        <f t="shared" si="30"/>
        <v>-0.11075704905368877</v>
      </c>
      <c r="I984" s="18">
        <f>H984*'Portfolio Details'!$D$6</f>
        <v>-5.5378524526844388E-3</v>
      </c>
      <c r="J984" s="2">
        <f t="shared" si="29"/>
        <v>0.39418400082790028</v>
      </c>
      <c r="K984" s="18">
        <f>J984*'Portfolio Details'!$D$6</f>
        <v>1.9709200041395016E-2</v>
      </c>
    </row>
    <row r="985" spans="2:11" x14ac:dyDescent="0.35">
      <c r="B985" t="s">
        <v>6</v>
      </c>
      <c r="C985" s="1">
        <v>46045</v>
      </c>
      <c r="D985">
        <v>276.27</v>
      </c>
      <c r="E985">
        <v>292.73</v>
      </c>
      <c r="F985">
        <v>297.39</v>
      </c>
      <c r="H985" s="2">
        <f t="shared" si="30"/>
        <v>5.9579396966735532E-2</v>
      </c>
      <c r="I985" s="18">
        <f>H985*'Portfolio Details'!$D$6</f>
        <v>2.9789698483367768E-3</v>
      </c>
      <c r="J985" s="2">
        <f t="shared" si="29"/>
        <v>0.46941213128375558</v>
      </c>
      <c r="K985" s="18">
        <f>J985*'Portfolio Details'!$D$6</f>
        <v>2.3470606564187781E-2</v>
      </c>
    </row>
    <row r="986" spans="2:11" x14ac:dyDescent="0.35">
      <c r="B986" t="s">
        <v>6</v>
      </c>
      <c r="C986" s="1">
        <v>46049</v>
      </c>
      <c r="D986">
        <v>292.73</v>
      </c>
      <c r="E986">
        <v>317.85000000000002</v>
      </c>
      <c r="F986">
        <v>313.52</v>
      </c>
      <c r="H986" s="2">
        <f t="shared" si="30"/>
        <v>8.5812865097530056E-2</v>
      </c>
      <c r="I986" s="18">
        <f>H986*'Portfolio Details'!$D$6</f>
        <v>4.290643254876503E-3</v>
      </c>
      <c r="J986" s="2">
        <f t="shared" ref="J986:J1049" si="31">(INDEX(E963:E2461,MATCH(EDATE(C963,1),C963:C2461,1))/E963)-1</f>
        <v>0.381695423855964</v>
      </c>
      <c r="K986" s="18">
        <f>J986*'Portfolio Details'!$D$6</f>
        <v>1.9084771192798201E-2</v>
      </c>
    </row>
    <row r="987" spans="2:11" x14ac:dyDescent="0.35">
      <c r="B987" t="s">
        <v>6</v>
      </c>
      <c r="C987" s="1">
        <v>46050</v>
      </c>
      <c r="D987">
        <v>317.85000000000002</v>
      </c>
      <c r="E987">
        <v>332.03</v>
      </c>
      <c r="F987">
        <v>333.39</v>
      </c>
      <c r="H987" s="2">
        <f t="shared" si="30"/>
        <v>4.4612238477268917E-2</v>
      </c>
      <c r="I987" s="18">
        <f>H987*'Portfolio Details'!$D$6</f>
        <v>2.2306119238634458E-3</v>
      </c>
      <c r="J987" s="2">
        <f t="shared" si="31"/>
        <v>0.45066653451608119</v>
      </c>
      <c r="K987" s="18">
        <f>J987*'Portfolio Details'!$D$6</f>
        <v>2.2533326725804062E-2</v>
      </c>
    </row>
    <row r="988" spans="2:11" x14ac:dyDescent="0.35">
      <c r="B988" t="s">
        <v>6</v>
      </c>
      <c r="C988" s="1">
        <v>46051</v>
      </c>
      <c r="D988">
        <v>332.03</v>
      </c>
      <c r="E988">
        <v>351.91</v>
      </c>
      <c r="F988">
        <v>350.92</v>
      </c>
      <c r="H988" s="2">
        <f t="shared" si="30"/>
        <v>5.987410776134694E-2</v>
      </c>
      <c r="I988" s="18">
        <f>H988*'Portfolio Details'!$D$6</f>
        <v>2.9937053880673471E-3</v>
      </c>
      <c r="J988" s="2">
        <f t="shared" si="31"/>
        <v>0.3990823495674618</v>
      </c>
      <c r="K988" s="18">
        <f>J988*'Portfolio Details'!$D$6</f>
        <v>1.9954117478373092E-2</v>
      </c>
    </row>
    <row r="989" spans="2:11" x14ac:dyDescent="0.35">
      <c r="B989" t="s">
        <v>6</v>
      </c>
      <c r="C989" s="1">
        <v>46052</v>
      </c>
      <c r="D989">
        <v>351.91</v>
      </c>
      <c r="E989">
        <v>286.48</v>
      </c>
      <c r="F989">
        <v>312.95999999999998</v>
      </c>
      <c r="H989" s="2">
        <f t="shared" si="30"/>
        <v>-0.18592822028359524</v>
      </c>
      <c r="I989" s="18">
        <f>H989*'Portfolio Details'!$D$6</f>
        <v>-9.2964110141797625E-3</v>
      </c>
      <c r="J989" s="2">
        <f t="shared" si="31"/>
        <v>0.33149874914714594</v>
      </c>
      <c r="K989" s="18">
        <f>J989*'Portfolio Details'!$D$6</f>
        <v>1.6574937457357299E-2</v>
      </c>
    </row>
    <row r="990" spans="2:11" x14ac:dyDescent="0.35">
      <c r="B990" t="s">
        <v>6</v>
      </c>
      <c r="C990" s="1">
        <v>46054</v>
      </c>
      <c r="D990">
        <v>286.48</v>
      </c>
      <c r="E990">
        <v>252.5</v>
      </c>
      <c r="F990">
        <v>254.95</v>
      </c>
      <c r="H990" s="2">
        <f t="shared" si="30"/>
        <v>-0.11861211951968731</v>
      </c>
      <c r="I990" s="18">
        <f>H990*'Portfolio Details'!$D$6</f>
        <v>-5.9306059759843656E-3</v>
      </c>
      <c r="J990" s="2">
        <f t="shared" si="31"/>
        <v>0.61241695303550991</v>
      </c>
      <c r="K990" s="18">
        <f>J990*'Portfolio Details'!$D$6</f>
        <v>3.0620847651775498E-2</v>
      </c>
    </row>
    <row r="991" spans="2:11" x14ac:dyDescent="0.35">
      <c r="B991" t="s">
        <v>6</v>
      </c>
      <c r="C991" s="1">
        <v>46055</v>
      </c>
      <c r="D991">
        <v>252.5</v>
      </c>
      <c r="E991">
        <v>219.94</v>
      </c>
      <c r="F991">
        <v>215.45</v>
      </c>
      <c r="H991" s="2">
        <f t="shared" si="30"/>
        <v>-0.12895049504950495</v>
      </c>
      <c r="I991" s="18">
        <f>H991*'Portfolio Details'!$D$6</f>
        <v>-6.4475247524752484E-3</v>
      </c>
      <c r="J991" s="2">
        <f t="shared" si="31"/>
        <v>0.31286375509829978</v>
      </c>
      <c r="K991" s="18">
        <f>J991*'Portfolio Details'!$D$6</f>
        <v>1.5643187754914991E-2</v>
      </c>
    </row>
    <row r="992" spans="2:11" x14ac:dyDescent="0.35">
      <c r="B992" t="s">
        <v>6</v>
      </c>
      <c r="C992" s="1">
        <v>46056</v>
      </c>
      <c r="D992">
        <v>219.94</v>
      </c>
      <c r="E992">
        <v>247.34</v>
      </c>
      <c r="F992">
        <v>243.05</v>
      </c>
      <c r="H992" s="2">
        <f t="shared" si="30"/>
        <v>0.12457943075384192</v>
      </c>
      <c r="I992" s="18">
        <f>H992*'Portfolio Details'!$D$6</f>
        <v>6.2289715376920964E-3</v>
      </c>
      <c r="J992" s="2">
        <f t="shared" si="31"/>
        <v>0.32980550526853269</v>
      </c>
      <c r="K992" s="18">
        <f>J992*'Portfolio Details'!$D$6</f>
        <v>1.6490275263426637E-2</v>
      </c>
    </row>
    <row r="993" spans="2:11" x14ac:dyDescent="0.35">
      <c r="B993" t="s">
        <v>6</v>
      </c>
      <c r="C993" s="1">
        <v>46057</v>
      </c>
      <c r="D993">
        <v>247.34</v>
      </c>
      <c r="E993">
        <v>265.57</v>
      </c>
      <c r="F993">
        <v>263.55</v>
      </c>
      <c r="H993" s="2">
        <f t="shared" si="30"/>
        <v>7.3704212824452053E-2</v>
      </c>
      <c r="I993" s="18">
        <f>H993*'Portfolio Details'!$D$6</f>
        <v>3.6852106412226028E-3</v>
      </c>
      <c r="J993" s="2">
        <f t="shared" si="31"/>
        <v>0.17469178878809033</v>
      </c>
      <c r="K993" s="18">
        <f>J993*'Portfolio Details'!$D$6</f>
        <v>8.7345894394045172E-3</v>
      </c>
    </row>
    <row r="994" spans="2:11" x14ac:dyDescent="0.35">
      <c r="B994" t="s">
        <v>6</v>
      </c>
      <c r="C994" s="1">
        <v>46058</v>
      </c>
      <c r="D994">
        <v>265.57</v>
      </c>
      <c r="E994">
        <v>236.42</v>
      </c>
      <c r="F994">
        <v>233.88</v>
      </c>
      <c r="H994" s="2">
        <f t="shared" si="30"/>
        <v>-0.10976390405542802</v>
      </c>
      <c r="I994" s="18">
        <f>H994*'Portfolio Details'!$D$6</f>
        <v>-5.4881952027714016E-3</v>
      </c>
      <c r="J994" s="2">
        <f t="shared" si="31"/>
        <v>-8.6987875783116619E-3</v>
      </c>
      <c r="K994" s="18">
        <f>J994*'Portfolio Details'!$D$6</f>
        <v>-4.3493937891558312E-4</v>
      </c>
    </row>
    <row r="995" spans="2:11" x14ac:dyDescent="0.35">
      <c r="B995" t="s">
        <v>6</v>
      </c>
      <c r="C995" s="1">
        <v>46059</v>
      </c>
      <c r="D995">
        <v>236.42</v>
      </c>
      <c r="E995">
        <v>224.46</v>
      </c>
      <c r="F995">
        <v>223.66</v>
      </c>
      <c r="H995" s="2">
        <f t="shared" si="30"/>
        <v>-5.058793672278139E-2</v>
      </c>
      <c r="I995" s="18">
        <f>H995*'Portfolio Details'!$D$6</f>
        <v>-2.5293968361390696E-3</v>
      </c>
      <c r="J995" s="2">
        <f t="shared" si="31"/>
        <v>4.8239780083355388E-2</v>
      </c>
      <c r="K995" s="18">
        <f>J995*'Portfolio Details'!$D$6</f>
        <v>2.4119890041677697E-3</v>
      </c>
    </row>
    <row r="996" spans="2:11" x14ac:dyDescent="0.35">
      <c r="B996" t="s">
        <v>6</v>
      </c>
      <c r="C996" s="1">
        <v>46062</v>
      </c>
      <c r="D996">
        <v>224.46</v>
      </c>
      <c r="E996">
        <v>243.7</v>
      </c>
      <c r="F996">
        <v>243.61</v>
      </c>
      <c r="H996" s="2">
        <f t="shared" si="30"/>
        <v>8.5716831506727154E-2</v>
      </c>
      <c r="I996" s="18">
        <f>H996*'Portfolio Details'!$D$6</f>
        <v>4.2858415753363579E-3</v>
      </c>
      <c r="J996" s="2">
        <f t="shared" si="31"/>
        <v>-3.1038204187351592E-2</v>
      </c>
      <c r="K996" s="18">
        <f>J996*'Portfolio Details'!$D$6</f>
        <v>-1.5519102093675798E-3</v>
      </c>
    </row>
    <row r="997" spans="2:11" x14ac:dyDescent="0.35">
      <c r="B997" t="s">
        <v>6</v>
      </c>
      <c r="C997" s="1">
        <v>46063</v>
      </c>
      <c r="D997">
        <v>243.7</v>
      </c>
      <c r="E997">
        <v>243.82</v>
      </c>
      <c r="F997">
        <v>242.2</v>
      </c>
      <c r="H997" s="2">
        <f t="shared" si="30"/>
        <v>4.9240869922040353E-4</v>
      </c>
      <c r="I997" s="18">
        <f>H997*'Portfolio Details'!$D$6</f>
        <v>2.4620434961020179E-5</v>
      </c>
      <c r="J997" s="2">
        <f t="shared" si="31"/>
        <v>-4.2242703533026171E-2</v>
      </c>
      <c r="K997" s="18">
        <f>J997*'Portfolio Details'!$D$6</f>
        <v>-2.1121351766513088E-3</v>
      </c>
    </row>
    <row r="998" spans="2:11" x14ac:dyDescent="0.35">
      <c r="B998" t="s">
        <v>6</v>
      </c>
      <c r="C998" s="1">
        <v>46064</v>
      </c>
      <c r="D998">
        <v>243.82</v>
      </c>
      <c r="E998">
        <v>247.37</v>
      </c>
      <c r="F998">
        <v>245.34</v>
      </c>
      <c r="H998" s="2">
        <f t="shared" si="30"/>
        <v>1.455992125338379E-2</v>
      </c>
      <c r="I998" s="18">
        <f>H998*'Portfolio Details'!$D$6</f>
        <v>7.2799606266918957E-4</v>
      </c>
      <c r="J998" s="2">
        <f t="shared" si="31"/>
        <v>4.1605153670647432E-3</v>
      </c>
      <c r="K998" s="18">
        <f>J998*'Portfolio Details'!$D$6</f>
        <v>2.0802576835323718E-4</v>
      </c>
    </row>
    <row r="999" spans="2:11" x14ac:dyDescent="0.35">
      <c r="B999" t="s">
        <v>6</v>
      </c>
      <c r="C999" s="1">
        <v>46065</v>
      </c>
      <c r="D999">
        <v>247.37</v>
      </c>
      <c r="E999">
        <v>245.39</v>
      </c>
      <c r="F999">
        <v>245.61</v>
      </c>
      <c r="H999" s="2">
        <f t="shared" si="30"/>
        <v>-8.0042042284836912E-3</v>
      </c>
      <c r="I999" s="18">
        <f>H999*'Portfolio Details'!$D$6</f>
        <v>-4.002102114241846E-4</v>
      </c>
      <c r="J999" s="2">
        <f t="shared" si="31"/>
        <v>5.7863437079480828E-2</v>
      </c>
      <c r="K999" s="18">
        <f>J999*'Portfolio Details'!$D$6</f>
        <v>2.8931718539740416E-3</v>
      </c>
    </row>
    <row r="1000" spans="2:11" x14ac:dyDescent="0.35">
      <c r="B1000" t="s">
        <v>6</v>
      </c>
      <c r="C1000" s="1">
        <v>46066</v>
      </c>
      <c r="D1000">
        <v>245.39</v>
      </c>
      <c r="E1000">
        <v>232.58</v>
      </c>
      <c r="F1000">
        <v>230.7</v>
      </c>
      <c r="H1000" s="2">
        <f t="shared" si="30"/>
        <v>-5.220261624353062E-2</v>
      </c>
      <c r="I1000" s="18">
        <f>H1000*'Portfolio Details'!$D$6</f>
        <v>-2.6101308121765313E-3</v>
      </c>
      <c r="J1000" s="2">
        <f t="shared" si="31"/>
        <v>8.3829874666119242E-3</v>
      </c>
      <c r="K1000" s="18">
        <f>J1000*'Portfolio Details'!$D$6</f>
        <v>4.1914937333059621E-4</v>
      </c>
    </row>
    <row r="1001" spans="2:11" x14ac:dyDescent="0.35">
      <c r="B1001" t="s">
        <v>6</v>
      </c>
      <c r="C1001" s="1">
        <v>46069</v>
      </c>
      <c r="D1001">
        <v>232.58</v>
      </c>
      <c r="E1001">
        <v>227.34</v>
      </c>
      <c r="F1001">
        <v>226.13</v>
      </c>
      <c r="H1001" s="2">
        <f t="shared" si="30"/>
        <v>-2.2529882191074102E-2</v>
      </c>
      <c r="I1001" s="18">
        <f>H1001*'Portfolio Details'!$D$6</f>
        <v>-1.1264941095537051E-3</v>
      </c>
      <c r="J1001" s="2">
        <f t="shared" si="31"/>
        <v>-6.7852991864053469E-2</v>
      </c>
      <c r="K1001" s="18">
        <f>J1001*'Portfolio Details'!$D$6</f>
        <v>-3.3926495932026738E-3</v>
      </c>
    </row>
    <row r="1002" spans="2:11" x14ac:dyDescent="0.35">
      <c r="B1002" t="s">
        <v>6</v>
      </c>
      <c r="C1002" s="1">
        <v>46070</v>
      </c>
      <c r="D1002">
        <v>227.34</v>
      </c>
      <c r="E1002">
        <v>220.04</v>
      </c>
      <c r="F1002">
        <v>221.65</v>
      </c>
      <c r="H1002" s="2">
        <f t="shared" si="30"/>
        <v>-3.211049529339316E-2</v>
      </c>
      <c r="I1002" s="18">
        <f>H1002*'Portfolio Details'!$D$6</f>
        <v>-1.605524764669658E-3</v>
      </c>
      <c r="J1002" s="2">
        <f t="shared" si="31"/>
        <v>-0.11502606445721242</v>
      </c>
      <c r="K1002" s="18">
        <f>J1002*'Portfolio Details'!$D$6</f>
        <v>-5.7513032228606216E-3</v>
      </c>
    </row>
    <row r="1003" spans="2:11" x14ac:dyDescent="0.35">
      <c r="B1003" t="s">
        <v>6</v>
      </c>
      <c r="C1003" s="1">
        <v>46071</v>
      </c>
      <c r="D1003">
        <v>220.04</v>
      </c>
      <c r="E1003">
        <v>223.79</v>
      </c>
      <c r="F1003">
        <v>224.13</v>
      </c>
      <c r="H1003" s="2">
        <f t="shared" si="30"/>
        <v>1.7042355935284581E-2</v>
      </c>
      <c r="I1003" s="18">
        <f>H1003*'Portfolio Details'!$D$6</f>
        <v>8.5211779676422914E-4</v>
      </c>
      <c r="J1003" s="2">
        <f t="shared" si="31"/>
        <v>-0.15625</v>
      </c>
      <c r="K1003" s="18">
        <f>J1003*'Portfolio Details'!$D$6</f>
        <v>-7.8125E-3</v>
      </c>
    </row>
    <row r="1004" spans="2:11" x14ac:dyDescent="0.35">
      <c r="B1004" t="s">
        <v>6</v>
      </c>
      <c r="C1004" s="1">
        <v>46072</v>
      </c>
      <c r="D1004">
        <v>223.79</v>
      </c>
      <c r="E1004">
        <v>233.21</v>
      </c>
      <c r="F1004">
        <v>233.03</v>
      </c>
      <c r="H1004" s="2">
        <f t="shared" si="30"/>
        <v>4.2093033647616185E-2</v>
      </c>
      <c r="I1004" s="18">
        <f>H1004*'Portfolio Details'!$D$6</f>
        <v>2.1046516823808093E-3</v>
      </c>
      <c r="J1004" s="2">
        <f t="shared" si="31"/>
        <v>-0.17579077575543378</v>
      </c>
      <c r="K1004" s="18">
        <f>J1004*'Portfolio Details'!$D$6</f>
        <v>-8.7895387877716894E-3</v>
      </c>
    </row>
    <row r="1005" spans="2:11" x14ac:dyDescent="0.35">
      <c r="B1005" t="s">
        <v>6</v>
      </c>
      <c r="C1005" s="1">
        <v>46073</v>
      </c>
      <c r="D1005">
        <v>233.21</v>
      </c>
      <c r="E1005">
        <v>236.62</v>
      </c>
      <c r="F1005">
        <v>233.79</v>
      </c>
      <c r="H1005" s="2">
        <f t="shared" si="30"/>
        <v>1.462201449337508E-2</v>
      </c>
      <c r="I1005" s="18">
        <f>H1005*'Portfolio Details'!$D$6</f>
        <v>7.3110072466875398E-4</v>
      </c>
      <c r="J1005" s="2">
        <f t="shared" si="31"/>
        <v>-0.20495934413009875</v>
      </c>
      <c r="K1005" s="18">
        <f>J1005*'Portfolio Details'!$D$6</f>
        <v>-1.0247967206504938E-2</v>
      </c>
    </row>
    <row r="1006" spans="2:11" x14ac:dyDescent="0.35">
      <c r="B1006" t="s">
        <v>6</v>
      </c>
      <c r="C1006" s="1">
        <v>46076</v>
      </c>
      <c r="D1006">
        <v>236.62</v>
      </c>
      <c r="E1006">
        <v>250.17</v>
      </c>
      <c r="F1006">
        <v>251.28</v>
      </c>
      <c r="H1006" s="2">
        <f t="shared" si="30"/>
        <v>5.7264812779984631E-2</v>
      </c>
      <c r="I1006" s="18">
        <f>H1006*'Portfolio Details'!$D$6</f>
        <v>2.8632406389992315E-3</v>
      </c>
      <c r="J1006" s="2">
        <f t="shared" si="31"/>
        <v>-0.23838032702459122</v>
      </c>
      <c r="K1006" s="18">
        <f>J1006*'Portfolio Details'!$D$6</f>
        <v>-1.1919016351229562E-2</v>
      </c>
    </row>
    <row r="1007" spans="2:11" x14ac:dyDescent="0.35">
      <c r="B1007" t="s">
        <v>6</v>
      </c>
      <c r="C1007" s="1">
        <v>46077</v>
      </c>
      <c r="D1007">
        <v>250.17</v>
      </c>
      <c r="E1007">
        <v>250.67</v>
      </c>
      <c r="F1007">
        <v>250.82</v>
      </c>
      <c r="H1007" s="2">
        <f t="shared" si="30"/>
        <v>1.9986409241714576E-3</v>
      </c>
      <c r="I1007" s="18">
        <f>H1007*'Portfolio Details'!$D$6</f>
        <v>9.9932046208572889E-5</v>
      </c>
      <c r="J1007" s="2">
        <f t="shared" si="31"/>
        <v>-0.1435190212473304</v>
      </c>
      <c r="K1007" s="18">
        <f>J1007*'Portfolio Details'!$D$6</f>
        <v>-7.1759510623665207E-3</v>
      </c>
    </row>
    <row r="1008" spans="2:11" x14ac:dyDescent="0.35">
      <c r="B1008" t="s">
        <v>6</v>
      </c>
      <c r="C1008" s="1">
        <v>46078</v>
      </c>
      <c r="D1008">
        <v>250.67</v>
      </c>
      <c r="E1008">
        <v>253.25</v>
      </c>
      <c r="F1008">
        <v>253.48</v>
      </c>
      <c r="H1008" s="2">
        <f t="shared" si="30"/>
        <v>1.0292416324251041E-2</v>
      </c>
      <c r="I1008" s="18">
        <f>H1008*'Portfolio Details'!$D$6</f>
        <v>5.1462081621255211E-4</v>
      </c>
      <c r="J1008" s="2">
        <f t="shared" si="31"/>
        <v>-0.14538994978307662</v>
      </c>
      <c r="K1008" s="18">
        <f>J1008*'Portfolio Details'!$D$6</f>
        <v>-7.2694974891538318E-3</v>
      </c>
    </row>
    <row r="1009" spans="2:11" x14ac:dyDescent="0.35">
      <c r="B1009" t="s">
        <v>6</v>
      </c>
      <c r="C1009" s="1">
        <v>46079</v>
      </c>
      <c r="D1009">
        <v>253.25</v>
      </c>
      <c r="E1009">
        <v>246.06</v>
      </c>
      <c r="F1009">
        <v>248.19</v>
      </c>
      <c r="H1009" s="2">
        <f t="shared" si="30"/>
        <v>-2.8390918065153037E-2</v>
      </c>
      <c r="I1009" s="18">
        <f>H1009*'Portfolio Details'!$D$6</f>
        <v>-1.419545903257652E-3</v>
      </c>
      <c r="J1009" s="2">
        <f t="shared" si="31"/>
        <v>-0.20462482302973106</v>
      </c>
      <c r="K1009" s="18">
        <f>J1009*'Portfolio Details'!$D$6</f>
        <v>-1.0231241151486554E-2</v>
      </c>
    </row>
    <row r="1010" spans="2:11" x14ac:dyDescent="0.35">
      <c r="B1010" t="s">
        <v>6</v>
      </c>
      <c r="C1010" s="1">
        <v>46080</v>
      </c>
      <c r="D1010">
        <v>246.06</v>
      </c>
      <c r="E1010">
        <v>252.81</v>
      </c>
      <c r="F1010">
        <v>252.46</v>
      </c>
      <c r="H1010" s="2">
        <f t="shared" si="30"/>
        <v>2.7432333577176227E-2</v>
      </c>
      <c r="I1010" s="18">
        <f>H1010*'Portfolio Details'!$D$6</f>
        <v>1.3716166788588114E-3</v>
      </c>
      <c r="J1010" s="2">
        <f t="shared" si="31"/>
        <v>-0.2385928982320874</v>
      </c>
      <c r="K1010" s="18">
        <f>J1010*'Portfolio Details'!$D$6</f>
        <v>-1.1929644911604372E-2</v>
      </c>
    </row>
    <row r="1011" spans="2:11" x14ac:dyDescent="0.35">
      <c r="B1011" t="s">
        <v>6</v>
      </c>
      <c r="C1011" s="1">
        <v>46083</v>
      </c>
      <c r="D1011">
        <v>252.81</v>
      </c>
      <c r="E1011">
        <v>274.64999999999998</v>
      </c>
      <c r="F1011">
        <v>271.95999999999998</v>
      </c>
      <c r="H1011" s="2">
        <f t="shared" si="30"/>
        <v>8.638898777738202E-2</v>
      </c>
      <c r="I1011" s="18">
        <f>H1011*'Portfolio Details'!$D$6</f>
        <v>4.3194493888691014E-3</v>
      </c>
      <c r="J1011" s="2">
        <f t="shared" si="31"/>
        <v>-0.281606092466824</v>
      </c>
      <c r="K1011" s="18">
        <f>J1011*'Portfolio Details'!$D$6</f>
        <v>-1.40803046233412E-2</v>
      </c>
    </row>
    <row r="1012" spans="2:11" x14ac:dyDescent="0.35">
      <c r="B1012" t="s">
        <v>6</v>
      </c>
      <c r="C1012" s="1">
        <v>46085</v>
      </c>
      <c r="D1012">
        <v>274.64999999999998</v>
      </c>
      <c r="E1012">
        <v>255.57</v>
      </c>
      <c r="F1012">
        <v>254.34</v>
      </c>
      <c r="H1012" s="2">
        <f t="shared" si="30"/>
        <v>-6.9470234844347334E-2</v>
      </c>
      <c r="I1012" s="18">
        <f>H1012*'Portfolio Details'!$D$6</f>
        <v>-3.4735117422173669E-3</v>
      </c>
      <c r="J1012" s="2">
        <f t="shared" si="31"/>
        <v>-0.11753001954761244</v>
      </c>
      <c r="K1012" s="18">
        <f>J1012*'Portfolio Details'!$D$6</f>
        <v>-5.8765009773806224E-3</v>
      </c>
    </row>
    <row r="1013" spans="2:11" x14ac:dyDescent="0.35">
      <c r="B1013" t="s">
        <v>6</v>
      </c>
      <c r="C1013" s="1">
        <v>46086</v>
      </c>
      <c r="D1013">
        <v>255.57</v>
      </c>
      <c r="E1013">
        <v>247.93</v>
      </c>
      <c r="F1013">
        <v>248.12</v>
      </c>
      <c r="H1013" s="2">
        <f t="shared" si="30"/>
        <v>-2.9893962515162187E-2</v>
      </c>
      <c r="I1013" s="18">
        <f>H1013*'Portfolio Details'!$D$6</f>
        <v>-1.4946981257581095E-3</v>
      </c>
      <c r="J1013" s="2">
        <f t="shared" si="31"/>
        <v>1.2277227722772288E-3</v>
      </c>
      <c r="K1013" s="18">
        <f>J1013*'Portfolio Details'!$D$6</f>
        <v>6.1386138613861449E-5</v>
      </c>
    </row>
    <row r="1014" spans="2:11" x14ac:dyDescent="0.35">
      <c r="B1014" t="s">
        <v>6</v>
      </c>
      <c r="C1014" s="1">
        <v>46087</v>
      </c>
      <c r="D1014">
        <v>247.93</v>
      </c>
      <c r="E1014">
        <v>246.76</v>
      </c>
      <c r="F1014">
        <v>249.04</v>
      </c>
      <c r="H1014" s="2">
        <f t="shared" si="30"/>
        <v>-4.7190739321583131E-3</v>
      </c>
      <c r="I1014" s="18">
        <f>H1014*'Portfolio Details'!$D$6</f>
        <v>-2.3595369660791567E-4</v>
      </c>
      <c r="J1014" s="2">
        <f t="shared" si="31"/>
        <v>0.24874965899790835</v>
      </c>
      <c r="K1014" s="18">
        <f>J1014*'Portfolio Details'!$D$6</f>
        <v>1.2437482949895419E-2</v>
      </c>
    </row>
    <row r="1015" spans="2:11" x14ac:dyDescent="0.35">
      <c r="B1015" t="s">
        <v>6</v>
      </c>
      <c r="C1015" s="1">
        <v>46090</v>
      </c>
      <c r="D1015">
        <v>246.76</v>
      </c>
      <c r="E1015">
        <v>247</v>
      </c>
      <c r="F1015">
        <v>246.21</v>
      </c>
      <c r="H1015" s="2">
        <f t="shared" si="30"/>
        <v>9.7260496028539478E-4</v>
      </c>
      <c r="I1015" s="18">
        <f>H1015*'Portfolio Details'!$D$6</f>
        <v>4.8630248014269739E-5</v>
      </c>
      <c r="J1015" s="2">
        <f t="shared" si="31"/>
        <v>0.11041481361688343</v>
      </c>
      <c r="K1015" s="18">
        <f>J1015*'Portfolio Details'!$D$6</f>
        <v>5.5207406808441724E-3</v>
      </c>
    </row>
    <row r="1016" spans="2:11" x14ac:dyDescent="0.35">
      <c r="B1016" t="s">
        <v>6</v>
      </c>
      <c r="C1016" s="1">
        <v>46091</v>
      </c>
      <c r="D1016">
        <v>247</v>
      </c>
      <c r="E1016">
        <v>256.35000000000002</v>
      </c>
      <c r="F1016">
        <v>256.56</v>
      </c>
      <c r="H1016" s="2">
        <f t="shared" si="30"/>
        <v>3.785425101214579E-2</v>
      </c>
      <c r="I1016" s="18">
        <f>H1016*'Portfolio Details'!$D$6</f>
        <v>1.8927125506072895E-3</v>
      </c>
      <c r="J1016" s="2">
        <f t="shared" si="31"/>
        <v>-3.76548555936288E-2</v>
      </c>
      <c r="K1016" s="18">
        <f>J1016*'Portfolio Details'!$D$6</f>
        <v>-1.88274277968144E-3</v>
      </c>
    </row>
    <row r="1017" spans="2:11" x14ac:dyDescent="0.35">
      <c r="B1017" t="s">
        <v>6</v>
      </c>
      <c r="C1017" s="1">
        <v>46092</v>
      </c>
      <c r="D1017">
        <v>256.35000000000002</v>
      </c>
      <c r="E1017">
        <v>251.69</v>
      </c>
      <c r="F1017">
        <v>253.41</v>
      </c>
      <c r="H1017" s="2">
        <f t="shared" si="30"/>
        <v>-1.8178271893895204E-2</v>
      </c>
      <c r="I1017" s="18">
        <f>H1017*'Portfolio Details'!$D$6</f>
        <v>-9.0891359469476025E-4</v>
      </c>
      <c r="J1017" s="2">
        <f t="shared" si="31"/>
        <v>4.8684544454783873E-2</v>
      </c>
      <c r="K1017" s="18">
        <f>J1017*'Portfolio Details'!$D$6</f>
        <v>2.434227222739194E-3</v>
      </c>
    </row>
    <row r="1018" spans="2:11" x14ac:dyDescent="0.35">
      <c r="B1018" t="s">
        <v>6</v>
      </c>
      <c r="C1018" s="1">
        <v>46093</v>
      </c>
      <c r="D1018">
        <v>251.69</v>
      </c>
      <c r="E1018">
        <v>253.5</v>
      </c>
      <c r="F1018">
        <v>251</v>
      </c>
      <c r="H1018" s="2">
        <f t="shared" si="30"/>
        <v>7.1913862290913233E-3</v>
      </c>
      <c r="I1018" s="18">
        <f>H1018*'Portfolio Details'!$D$6</f>
        <v>3.595693114545662E-4</v>
      </c>
      <c r="J1018" s="2">
        <f t="shared" si="31"/>
        <v>9.934955003118584E-2</v>
      </c>
      <c r="K1018" s="18">
        <f>J1018*'Portfolio Details'!$D$6</f>
        <v>4.967477501559292E-3</v>
      </c>
    </row>
    <row r="1019" spans="2:11" x14ac:dyDescent="0.35">
      <c r="B1019" t="s">
        <v>6</v>
      </c>
      <c r="C1019" s="1">
        <v>46094</v>
      </c>
      <c r="D1019">
        <v>253.5</v>
      </c>
      <c r="E1019">
        <v>244.49</v>
      </c>
      <c r="F1019">
        <v>245.82</v>
      </c>
      <c r="H1019" s="2">
        <f t="shared" si="30"/>
        <v>-3.5542406311637076E-2</v>
      </c>
      <c r="I1019" s="18">
        <f>H1019*'Portfolio Details'!$D$6</f>
        <v>-1.7771203155818539E-3</v>
      </c>
      <c r="J1019" s="2">
        <f t="shared" si="31"/>
        <v>1.3541239228559654E-2</v>
      </c>
      <c r="K1019" s="18">
        <f>J1019*'Portfolio Details'!$D$6</f>
        <v>6.7706196142798276E-4</v>
      </c>
    </row>
    <row r="1020" spans="2:11" x14ac:dyDescent="0.35">
      <c r="B1020" t="s">
        <v>6</v>
      </c>
      <c r="C1020" s="1">
        <v>46097</v>
      </c>
      <c r="D1020">
        <v>244.49</v>
      </c>
      <c r="E1020">
        <v>233.48</v>
      </c>
      <c r="F1020">
        <v>236.26</v>
      </c>
      <c r="H1020" s="2">
        <f t="shared" si="30"/>
        <v>-4.5032516667348421E-2</v>
      </c>
      <c r="I1020" s="18">
        <f>H1020*'Portfolio Details'!$D$6</f>
        <v>-2.2516258333674212E-3</v>
      </c>
      <c r="J1020" s="2">
        <f t="shared" si="31"/>
        <v>5.1390369945041536E-2</v>
      </c>
      <c r="K1020" s="18">
        <f>J1020*'Portfolio Details'!$D$6</f>
        <v>2.569518497252077E-3</v>
      </c>
    </row>
    <row r="1021" spans="2:11" x14ac:dyDescent="0.35">
      <c r="B1021" t="s">
        <v>6</v>
      </c>
      <c r="C1021" s="1">
        <v>46098</v>
      </c>
      <c r="D1021">
        <v>233.48</v>
      </c>
      <c r="E1021">
        <v>240.89</v>
      </c>
      <c r="F1021">
        <v>242.14</v>
      </c>
      <c r="H1021" s="2">
        <f t="shared" si="30"/>
        <v>3.1737193763919702E-2</v>
      </c>
      <c r="I1021" s="18">
        <f>H1021*'Portfolio Details'!$D$6</f>
        <v>1.5868596881959852E-3</v>
      </c>
      <c r="J1021" s="2">
        <f t="shared" si="31"/>
        <v>1.7463718316691468E-2</v>
      </c>
      <c r="K1021" s="18">
        <f>J1021*'Portfolio Details'!$D$6</f>
        <v>8.7318591583457339E-4</v>
      </c>
    </row>
    <row r="1022" spans="2:11" x14ac:dyDescent="0.35">
      <c r="B1022" t="s">
        <v>6</v>
      </c>
      <c r="C1022" s="1">
        <v>46099</v>
      </c>
      <c r="D1022">
        <v>240.89</v>
      </c>
      <c r="E1022">
        <v>237.13</v>
      </c>
      <c r="F1022">
        <v>235.93</v>
      </c>
      <c r="H1022" s="2">
        <f t="shared" si="30"/>
        <v>-1.5608784092324246E-2</v>
      </c>
      <c r="I1022" s="18">
        <f>H1022*'Portfolio Details'!$D$6</f>
        <v>-7.8043920461621239E-4</v>
      </c>
      <c r="J1022" s="2">
        <f t="shared" si="31"/>
        <v>3.3049431517176764E-2</v>
      </c>
      <c r="K1022" s="18">
        <f>J1022*'Portfolio Details'!$D$6</f>
        <v>1.6524715758588382E-3</v>
      </c>
    </row>
    <row r="1023" spans="2:11" x14ac:dyDescent="0.35">
      <c r="B1023" t="s">
        <v>6</v>
      </c>
      <c r="C1023" s="1">
        <v>46100</v>
      </c>
      <c r="D1023">
        <v>237.13</v>
      </c>
      <c r="E1023">
        <v>218.98</v>
      </c>
      <c r="F1023">
        <v>223.3</v>
      </c>
      <c r="H1023" s="2">
        <f t="shared" si="30"/>
        <v>-7.6540294353308336E-2</v>
      </c>
      <c r="I1023" s="18">
        <f>H1023*'Portfolio Details'!$D$6</f>
        <v>-3.8270147176654168E-3</v>
      </c>
      <c r="J1023" s="2">
        <f t="shared" si="31"/>
        <v>5.1208186430475422E-2</v>
      </c>
      <c r="K1023" s="18">
        <f>J1023*'Portfolio Details'!$D$6</f>
        <v>2.5604093215237712E-3</v>
      </c>
    </row>
    <row r="1024" spans="2:11" x14ac:dyDescent="0.35">
      <c r="B1024" t="s">
        <v>6</v>
      </c>
      <c r="C1024" s="1">
        <v>46101</v>
      </c>
      <c r="D1024">
        <v>218.98</v>
      </c>
      <c r="E1024">
        <v>219.9</v>
      </c>
      <c r="F1024">
        <v>221.72</v>
      </c>
      <c r="H1024" s="2">
        <f t="shared" si="30"/>
        <v>4.2012969220934782E-3</v>
      </c>
      <c r="I1024" s="18">
        <f>H1024*'Portfolio Details'!$D$6</f>
        <v>2.1006484610467391E-4</v>
      </c>
      <c r="J1024" s="2">
        <f t="shared" si="31"/>
        <v>2.7008005630333454E-2</v>
      </c>
      <c r="K1024" s="18">
        <f>J1024*'Portfolio Details'!$D$6</f>
        <v>1.3504002815166727E-3</v>
      </c>
    </row>
    <row r="1025" spans="2:11" x14ac:dyDescent="0.35">
      <c r="B1025" t="s">
        <v>6</v>
      </c>
      <c r="C1025" s="1">
        <v>46104</v>
      </c>
      <c r="D1025">
        <v>219.9</v>
      </c>
      <c r="E1025">
        <v>193.52</v>
      </c>
      <c r="F1025">
        <v>196.21</v>
      </c>
      <c r="H1025" s="2">
        <f t="shared" si="30"/>
        <v>-0.11996361982719417</v>
      </c>
      <c r="I1025" s="18">
        <f>H1025*'Portfolio Details'!$D$6</f>
        <v>-5.9981809913597084E-3</v>
      </c>
      <c r="J1025" s="2">
        <f t="shared" si="31"/>
        <v>9.4755499000181764E-2</v>
      </c>
      <c r="K1025" s="18">
        <f>J1025*'Portfolio Details'!$D$6</f>
        <v>4.7377749500090889E-3</v>
      </c>
    </row>
    <row r="1026" spans="2:11" x14ac:dyDescent="0.35">
      <c r="B1026" t="s">
        <v>6</v>
      </c>
      <c r="C1026" s="1">
        <v>46105</v>
      </c>
      <c r="D1026">
        <v>193.52</v>
      </c>
      <c r="E1026">
        <v>212.31</v>
      </c>
      <c r="F1026">
        <v>207.86</v>
      </c>
      <c r="H1026" s="2">
        <f t="shared" si="30"/>
        <v>9.7095907399751935E-2</v>
      </c>
      <c r="I1026" s="18">
        <f>H1026*'Portfolio Details'!$D$6</f>
        <v>4.8547953699875973E-3</v>
      </c>
      <c r="J1026" s="2">
        <f t="shared" si="31"/>
        <v>5.9609455292908509E-2</v>
      </c>
      <c r="K1026" s="18">
        <f>J1026*'Portfolio Details'!$D$6</f>
        <v>2.9804727646454256E-3</v>
      </c>
    </row>
    <row r="1027" spans="2:11" x14ac:dyDescent="0.35">
      <c r="B1027" t="s">
        <v>6</v>
      </c>
      <c r="C1027" s="1">
        <v>46106</v>
      </c>
      <c r="D1027">
        <v>212.31</v>
      </c>
      <c r="E1027">
        <v>221.42</v>
      </c>
      <c r="F1027">
        <v>222.49</v>
      </c>
      <c r="H1027" s="2">
        <f t="shared" ref="H1027:H1090" si="32">E1027/D1027-1</f>
        <v>4.2908953888182388E-2</v>
      </c>
      <c r="I1027" s="18">
        <f>H1027*'Portfolio Details'!$D$6</f>
        <v>2.1454476944091196E-3</v>
      </c>
      <c r="J1027" s="2">
        <f t="shared" si="31"/>
        <v>-6.1017966639509535E-2</v>
      </c>
      <c r="K1027" s="18">
        <f>J1027*'Portfolio Details'!$D$6</f>
        <v>-3.0508983319754769E-3</v>
      </c>
    </row>
    <row r="1028" spans="2:11" x14ac:dyDescent="0.35">
      <c r="B1028" t="s">
        <v>6</v>
      </c>
      <c r="C1028" s="1">
        <v>46108</v>
      </c>
      <c r="D1028">
        <v>221.42</v>
      </c>
      <c r="E1028">
        <v>212.5</v>
      </c>
      <c r="F1028">
        <v>213.5</v>
      </c>
      <c r="H1028" s="2">
        <f t="shared" si="32"/>
        <v>-4.0285430403757538E-2</v>
      </c>
      <c r="I1028" s="18">
        <f>H1028*'Portfolio Details'!$D$6</f>
        <v>-2.0142715201878769E-3</v>
      </c>
      <c r="J1028" s="2">
        <f t="shared" si="31"/>
        <v>-7.066182064068971E-2</v>
      </c>
      <c r="K1028" s="18">
        <f>J1028*'Portfolio Details'!$D$6</f>
        <v>-3.5330910320344857E-3</v>
      </c>
    </row>
    <row r="1029" spans="2:11" x14ac:dyDescent="0.35">
      <c r="B1029" t="s">
        <v>6</v>
      </c>
      <c r="C1029" s="1">
        <v>46111</v>
      </c>
      <c r="D1029">
        <v>212.5</v>
      </c>
      <c r="E1029">
        <v>216.08</v>
      </c>
      <c r="F1029">
        <v>214.85</v>
      </c>
      <c r="H1029" s="2">
        <f t="shared" si="32"/>
        <v>1.6847058823529437E-2</v>
      </c>
      <c r="I1029" s="18">
        <f>H1029*'Portfolio Details'!$D$6</f>
        <v>8.4235294117647192E-4</v>
      </c>
      <c r="J1029" s="2">
        <f t="shared" si="31"/>
        <v>-0.22644601670863806</v>
      </c>
      <c r="K1029" s="18">
        <f>J1029*'Portfolio Details'!$D$6</f>
        <v>-1.1322300835431905E-2</v>
      </c>
    </row>
    <row r="1030" spans="2:11" x14ac:dyDescent="0.35">
      <c r="B1030" t="s">
        <v>6</v>
      </c>
      <c r="C1030" s="1">
        <v>46113</v>
      </c>
      <c r="D1030">
        <v>216.08</v>
      </c>
      <c r="E1030">
        <v>224.81</v>
      </c>
      <c r="F1030">
        <v>225.58</v>
      </c>
      <c r="H1030" s="2">
        <f t="shared" si="32"/>
        <v>4.0401703072936002E-2</v>
      </c>
      <c r="I1030" s="18">
        <f>H1030*'Portfolio Details'!$D$6</f>
        <v>2.0200851536468002E-3</v>
      </c>
      <c r="J1030" s="2">
        <f t="shared" si="31"/>
        <v>-0.1530298799218095</v>
      </c>
      <c r="K1030" s="18">
        <f>J1030*'Portfolio Details'!$D$6</f>
        <v>-7.6514939960904754E-3</v>
      </c>
    </row>
    <row r="1031" spans="2:11" x14ac:dyDescent="0.35">
      <c r="B1031" t="s">
        <v>6</v>
      </c>
      <c r="C1031" s="1">
        <v>46114</v>
      </c>
      <c r="D1031">
        <v>224.81</v>
      </c>
      <c r="E1031">
        <v>215.95</v>
      </c>
      <c r="F1031">
        <v>215.8</v>
      </c>
      <c r="H1031" s="2">
        <f t="shared" si="32"/>
        <v>-3.9411058226947238E-2</v>
      </c>
      <c r="I1031" s="18">
        <f>H1031*'Portfolio Details'!$D$6</f>
        <v>-1.9705529113473621E-3</v>
      </c>
      <c r="J1031" s="2">
        <f t="shared" si="31"/>
        <v>-0.12568608094768019</v>
      </c>
      <c r="K1031" s="18">
        <f>J1031*'Portfolio Details'!$D$6</f>
        <v>-6.28430404738401E-3</v>
      </c>
    </row>
    <row r="1032" spans="2:11" x14ac:dyDescent="0.35">
      <c r="B1032" t="s">
        <v>6</v>
      </c>
      <c r="C1032" s="1">
        <v>46118</v>
      </c>
      <c r="D1032">
        <v>215.95</v>
      </c>
      <c r="E1032">
        <v>222.38</v>
      </c>
      <c r="F1032">
        <v>219.93</v>
      </c>
      <c r="H1032" s="2">
        <f t="shared" si="32"/>
        <v>2.9775410974762773E-2</v>
      </c>
      <c r="I1032" s="18">
        <f>H1032*'Portfolio Details'!$D$6</f>
        <v>1.4887705487381386E-3</v>
      </c>
      <c r="J1032" s="2">
        <f t="shared" si="31"/>
        <v>-0.10013817768024069</v>
      </c>
      <c r="K1032" s="18">
        <f>J1032*'Portfolio Details'!$D$6</f>
        <v>-5.0069088840120346E-3</v>
      </c>
    </row>
    <row r="1033" spans="2:11" x14ac:dyDescent="0.35">
      <c r="B1033" t="s">
        <v>6</v>
      </c>
      <c r="C1033" s="1">
        <v>46119</v>
      </c>
      <c r="D1033">
        <v>222.38</v>
      </c>
      <c r="E1033">
        <v>220.03</v>
      </c>
      <c r="F1033">
        <v>220.07</v>
      </c>
      <c r="H1033" s="2">
        <f t="shared" si="32"/>
        <v>-1.0567497077075272E-2</v>
      </c>
      <c r="I1033" s="18">
        <f>H1033*'Portfolio Details'!$D$6</f>
        <v>-5.2837485385376359E-4</v>
      </c>
      <c r="J1033" s="2">
        <f t="shared" si="31"/>
        <v>-0.15944780665321789</v>
      </c>
      <c r="K1033" s="18">
        <f>J1033*'Portfolio Details'!$D$6</f>
        <v>-7.9723903326608947E-3</v>
      </c>
    </row>
    <row r="1034" spans="2:11" x14ac:dyDescent="0.35">
      <c r="B1034" t="s">
        <v>6</v>
      </c>
      <c r="C1034" s="1">
        <v>46120</v>
      </c>
      <c r="D1034">
        <v>220.03</v>
      </c>
      <c r="E1034">
        <v>230.58</v>
      </c>
      <c r="F1034">
        <v>230.47</v>
      </c>
      <c r="H1034" s="2">
        <f t="shared" si="32"/>
        <v>4.7948007089942291E-2</v>
      </c>
      <c r="I1034" s="18">
        <f>H1034*'Portfolio Details'!$D$6</f>
        <v>2.3974003544971149E-3</v>
      </c>
      <c r="J1034" s="2">
        <f t="shared" si="31"/>
        <v>-0.21372656107773524</v>
      </c>
      <c r="K1034" s="18">
        <f>J1034*'Portfolio Details'!$D$6</f>
        <v>-1.0686328053886763E-2</v>
      </c>
    </row>
    <row r="1035" spans="2:11" x14ac:dyDescent="0.35">
      <c r="B1035" t="s">
        <v>6</v>
      </c>
      <c r="C1035" s="1">
        <v>46121</v>
      </c>
      <c r="D1035">
        <v>230.58</v>
      </c>
      <c r="E1035">
        <v>223.83</v>
      </c>
      <c r="F1035">
        <v>223.47</v>
      </c>
      <c r="H1035" s="2">
        <f t="shared" si="32"/>
        <v>-2.9274004683840782E-2</v>
      </c>
      <c r="I1035" s="18">
        <f>H1035*'Portfolio Details'!$D$6</f>
        <v>-1.4637002341920391E-3</v>
      </c>
      <c r="J1035" s="2">
        <f t="shared" si="31"/>
        <v>-0.15502602026841961</v>
      </c>
      <c r="K1035" s="18">
        <f>J1035*'Portfolio Details'!$D$6</f>
        <v>-7.7513010134209808E-3</v>
      </c>
    </row>
    <row r="1036" spans="2:11" x14ac:dyDescent="0.35">
      <c r="B1036" t="s">
        <v>6</v>
      </c>
      <c r="C1036" s="1">
        <v>46122</v>
      </c>
      <c r="D1036">
        <v>223.83</v>
      </c>
      <c r="E1036">
        <v>226.54</v>
      </c>
      <c r="F1036">
        <v>227.75</v>
      </c>
      <c r="H1036" s="2">
        <f t="shared" si="32"/>
        <v>1.2107402939731005E-2</v>
      </c>
      <c r="I1036" s="18">
        <f>H1036*'Portfolio Details'!$D$6</f>
        <v>6.0537014698655025E-4</v>
      </c>
      <c r="J1036" s="2">
        <f t="shared" si="31"/>
        <v>-0.12898802081232608</v>
      </c>
      <c r="K1036" s="18">
        <f>J1036*'Portfolio Details'!$D$6</f>
        <v>-6.4494010406163042E-3</v>
      </c>
    </row>
    <row r="1037" spans="2:11" x14ac:dyDescent="0.35">
      <c r="B1037" t="s">
        <v>6</v>
      </c>
      <c r="C1037" s="1">
        <v>46125</v>
      </c>
      <c r="D1037">
        <v>226.54</v>
      </c>
      <c r="E1037">
        <v>224.97</v>
      </c>
      <c r="F1037">
        <v>224.66</v>
      </c>
      <c r="H1037" s="2">
        <f t="shared" si="32"/>
        <v>-6.9303434272093289E-3</v>
      </c>
      <c r="I1037" s="18">
        <f>H1037*'Portfolio Details'!$D$6</f>
        <v>-3.4651717136046647E-4</v>
      </c>
      <c r="J1037" s="2">
        <f t="shared" si="31"/>
        <v>-9.8800453882314732E-2</v>
      </c>
      <c r="K1037" s="18">
        <f>J1037*'Portfolio Details'!$D$6</f>
        <v>-4.9400226941157368E-3</v>
      </c>
    </row>
    <row r="1038" spans="2:11" x14ac:dyDescent="0.35">
      <c r="B1038" t="s">
        <v>6</v>
      </c>
      <c r="C1038" s="1">
        <v>46127</v>
      </c>
      <c r="D1038">
        <v>224.97</v>
      </c>
      <c r="E1038">
        <v>235.08</v>
      </c>
      <c r="F1038">
        <v>237.63</v>
      </c>
      <c r="H1038" s="2">
        <f t="shared" si="32"/>
        <v>4.4939325243365857E-2</v>
      </c>
      <c r="I1038" s="18">
        <f>H1038*'Portfolio Details'!$D$6</f>
        <v>2.2469662621682931E-3</v>
      </c>
      <c r="J1038" s="2">
        <f t="shared" si="31"/>
        <v>-9.3805668016194277E-2</v>
      </c>
      <c r="K1038" s="18">
        <f>J1038*'Portfolio Details'!$D$6</f>
        <v>-4.6902834008097144E-3</v>
      </c>
    </row>
    <row r="1039" spans="2:11" x14ac:dyDescent="0.35">
      <c r="B1039" t="s">
        <v>6</v>
      </c>
      <c r="C1039" s="1">
        <v>46128</v>
      </c>
      <c r="D1039">
        <v>235.08</v>
      </c>
      <c r="E1039">
        <v>237.97</v>
      </c>
      <c r="F1039">
        <v>239.08</v>
      </c>
      <c r="H1039" s="2">
        <f t="shared" si="32"/>
        <v>1.2293687255402252E-2</v>
      </c>
      <c r="I1039" s="18">
        <f>H1039*'Portfolio Details'!$D$6</f>
        <v>6.1468436277011267E-4</v>
      </c>
      <c r="J1039" s="2">
        <f t="shared" si="31"/>
        <v>-0.11628632728691257</v>
      </c>
      <c r="K1039" s="18">
        <f>J1039*'Portfolio Details'!$D$6</f>
        <v>-5.8143163643456291E-3</v>
      </c>
    </row>
    <row r="1040" spans="2:11" x14ac:dyDescent="0.35">
      <c r="B1040" t="s">
        <v>6</v>
      </c>
      <c r="C1040" s="1">
        <v>46129</v>
      </c>
      <c r="D1040">
        <v>237.97</v>
      </c>
      <c r="E1040">
        <v>238.14</v>
      </c>
      <c r="F1040">
        <v>236.35</v>
      </c>
      <c r="H1040" s="2">
        <f t="shared" si="32"/>
        <v>7.1437576165056527E-4</v>
      </c>
      <c r="I1040" s="18">
        <f>H1040*'Portfolio Details'!$D$6</f>
        <v>3.5718788082528265E-5</v>
      </c>
      <c r="J1040" s="2">
        <f t="shared" si="31"/>
        <v>-9.9924510310302361E-2</v>
      </c>
      <c r="K1040" s="18">
        <f>J1040*'Portfolio Details'!$D$6</f>
        <v>-4.9962255155151184E-3</v>
      </c>
    </row>
    <row r="1041" spans="2:11" x14ac:dyDescent="0.35">
      <c r="B1041" t="s">
        <v>6</v>
      </c>
      <c r="C1041" s="1">
        <v>46132</v>
      </c>
      <c r="D1041">
        <v>238.14</v>
      </c>
      <c r="E1041">
        <v>237.27</v>
      </c>
      <c r="F1041">
        <v>237.9</v>
      </c>
      <c r="H1041" s="2">
        <f t="shared" si="32"/>
        <v>-3.6533131771225857E-3</v>
      </c>
      <c r="I1041" s="18">
        <f>H1041*'Portfolio Details'!$D$6</f>
        <v>-1.8266565885612931E-4</v>
      </c>
      <c r="J1041" s="2">
        <f t="shared" si="31"/>
        <v>-0.10635108481262334</v>
      </c>
      <c r="K1041" s="18">
        <f>J1041*'Portfolio Details'!$D$6</f>
        <v>-5.3175542406311673E-3</v>
      </c>
    </row>
    <row r="1042" spans="2:11" x14ac:dyDescent="0.35">
      <c r="B1042" t="s">
        <v>6</v>
      </c>
      <c r="C1042" s="1">
        <v>46133</v>
      </c>
      <c r="D1042">
        <v>237.27</v>
      </c>
      <c r="E1042">
        <v>237.41</v>
      </c>
      <c r="F1042">
        <v>237.27</v>
      </c>
      <c r="H1042" s="2">
        <f t="shared" si="32"/>
        <v>5.9004509630367075E-4</v>
      </c>
      <c r="I1042" s="18">
        <f>H1042*'Portfolio Details'!$D$6</f>
        <v>2.9502254815183537E-5</v>
      </c>
      <c r="J1042" s="2">
        <f t="shared" si="31"/>
        <v>-7.983966624401817E-2</v>
      </c>
      <c r="K1042" s="18">
        <f>J1042*'Portfolio Details'!$D$6</f>
        <v>-3.9919833122009085E-3</v>
      </c>
    </row>
    <row r="1043" spans="2:11" x14ac:dyDescent="0.35">
      <c r="B1043" t="s">
        <v>6</v>
      </c>
      <c r="C1043" s="1">
        <v>46134</v>
      </c>
      <c r="D1043">
        <v>237.41</v>
      </c>
      <c r="E1043">
        <v>236.03</v>
      </c>
      <c r="F1043">
        <v>236.17</v>
      </c>
      <c r="H1043" s="2">
        <f t="shared" si="32"/>
        <v>-5.8127290341603022E-3</v>
      </c>
      <c r="I1043" s="18">
        <f>H1043*'Portfolio Details'!$D$6</f>
        <v>-2.9063645170801511E-4</v>
      </c>
      <c r="J1043" s="2">
        <f t="shared" si="31"/>
        <v>1.9230769230769162E-2</v>
      </c>
      <c r="K1043" s="18">
        <f>J1043*'Portfolio Details'!$D$6</f>
        <v>9.6153846153845812E-4</v>
      </c>
    </row>
    <row r="1044" spans="2:11" x14ac:dyDescent="0.35">
      <c r="B1044" t="s">
        <v>6</v>
      </c>
      <c r="C1044" s="1">
        <v>46135</v>
      </c>
      <c r="D1044">
        <v>236.03</v>
      </c>
      <c r="E1044">
        <v>229.67</v>
      </c>
      <c r="F1044">
        <v>230.91</v>
      </c>
      <c r="H1044" s="2">
        <f t="shared" si="32"/>
        <v>-2.6945727238062989E-2</v>
      </c>
      <c r="I1044" s="18">
        <f>H1044*'Portfolio Details'!$D$6</f>
        <v>-1.3472863619031494E-3</v>
      </c>
      <c r="J1044" s="2">
        <f t="shared" si="31"/>
        <v>-1.141599900369461E-2</v>
      </c>
      <c r="K1044" s="18">
        <f>J1044*'Portfolio Details'!$D$6</f>
        <v>-5.7079995018473057E-4</v>
      </c>
    </row>
    <row r="1045" spans="2:11" x14ac:dyDescent="0.35">
      <c r="B1045" t="s">
        <v>6</v>
      </c>
      <c r="C1045" s="1">
        <v>46136</v>
      </c>
      <c r="D1045">
        <v>229.67</v>
      </c>
      <c r="E1045">
        <v>227.89</v>
      </c>
      <c r="F1045">
        <v>228.04</v>
      </c>
      <c r="H1045" s="2">
        <f t="shared" si="32"/>
        <v>-7.7502503592110639E-3</v>
      </c>
      <c r="I1045" s="18">
        <f>H1045*'Portfolio Details'!$D$6</f>
        <v>-3.875125179605532E-4</v>
      </c>
      <c r="J1045" s="2">
        <f t="shared" si="31"/>
        <v>4.259267068696504E-3</v>
      </c>
      <c r="K1045" s="18">
        <f>J1045*'Portfolio Details'!$D$6</f>
        <v>2.129633534348252E-4</v>
      </c>
    </row>
    <row r="1046" spans="2:11" x14ac:dyDescent="0.35">
      <c r="B1046" t="s">
        <v>6</v>
      </c>
      <c r="C1046" s="1">
        <v>46139</v>
      </c>
      <c r="D1046">
        <v>227.89</v>
      </c>
      <c r="E1046">
        <v>230.72</v>
      </c>
      <c r="F1046">
        <v>231.69</v>
      </c>
      <c r="H1046" s="2">
        <f t="shared" si="32"/>
        <v>1.2418271973320572E-2</v>
      </c>
      <c r="I1046" s="18">
        <f>H1046*'Portfolio Details'!$D$6</f>
        <v>6.209135986660286E-4</v>
      </c>
      <c r="J1046" s="2">
        <f t="shared" si="31"/>
        <v>8.7496575029682999E-2</v>
      </c>
      <c r="K1046" s="18">
        <f>J1046*'Portfolio Details'!$D$6</f>
        <v>4.37482875148415E-3</v>
      </c>
    </row>
    <row r="1047" spans="2:11" x14ac:dyDescent="0.35">
      <c r="B1047" t="s">
        <v>6</v>
      </c>
      <c r="C1047" s="1">
        <v>46140</v>
      </c>
      <c r="D1047">
        <v>230.72</v>
      </c>
      <c r="E1047">
        <v>224.73</v>
      </c>
      <c r="F1047">
        <v>225.91</v>
      </c>
      <c r="H1047" s="2">
        <f t="shared" si="32"/>
        <v>-2.5962205270457783E-2</v>
      </c>
      <c r="I1047" s="18">
        <f>H1047*'Portfolio Details'!$D$6</f>
        <v>-1.2981102635228892E-3</v>
      </c>
      <c r="J1047" s="2">
        <f t="shared" si="31"/>
        <v>7.8990450204638574E-2</v>
      </c>
      <c r="K1047" s="18">
        <f>J1047*'Portfolio Details'!$D$6</f>
        <v>3.9495225102319292E-3</v>
      </c>
    </row>
    <row r="1048" spans="2:11" x14ac:dyDescent="0.35">
      <c r="B1048" t="s">
        <v>6</v>
      </c>
      <c r="C1048" s="1">
        <v>46141</v>
      </c>
      <c r="D1048">
        <v>224.73</v>
      </c>
      <c r="E1048">
        <v>224.2</v>
      </c>
      <c r="F1048">
        <v>225.7</v>
      </c>
      <c r="H1048" s="2">
        <f t="shared" si="32"/>
        <v>-2.3583856182974872E-3</v>
      </c>
      <c r="I1048" s="18">
        <f>H1048*'Portfolio Details'!$D$6</f>
        <v>-1.1791928091487436E-4</v>
      </c>
      <c r="J1048" s="2">
        <f t="shared" si="31"/>
        <v>0.18680239768499374</v>
      </c>
      <c r="K1048" s="18">
        <f>J1048*'Portfolio Details'!$D$6</f>
        <v>9.3401198842496865E-3</v>
      </c>
    </row>
    <row r="1049" spans="2:11" x14ac:dyDescent="0.35">
      <c r="B1049" t="s">
        <v>6</v>
      </c>
      <c r="C1049" s="1">
        <v>46142</v>
      </c>
      <c r="D1049">
        <v>224.2</v>
      </c>
      <c r="E1049">
        <v>227.5</v>
      </c>
      <c r="F1049">
        <v>225.74</v>
      </c>
      <c r="H1049" s="2">
        <f t="shared" si="32"/>
        <v>1.4719000892060796E-2</v>
      </c>
      <c r="I1049" s="18">
        <f>H1049*'Portfolio Details'!$D$6</f>
        <v>7.3595004460303988E-4</v>
      </c>
      <c r="J1049" s="2">
        <f t="shared" si="31"/>
        <v>7.3383260326880473E-2</v>
      </c>
      <c r="K1049" s="18">
        <f>J1049*'Portfolio Details'!$D$6</f>
        <v>3.6691630163440238E-3</v>
      </c>
    </row>
    <row r="1050" spans="2:11" x14ac:dyDescent="0.35">
      <c r="B1050" t="s">
        <v>6</v>
      </c>
      <c r="C1050" s="1">
        <v>46146</v>
      </c>
      <c r="D1050">
        <v>227.5</v>
      </c>
      <c r="E1050">
        <v>230.36</v>
      </c>
      <c r="F1050">
        <v>231.45</v>
      </c>
      <c r="H1050" s="2">
        <f t="shared" si="32"/>
        <v>1.2571428571428678E-2</v>
      </c>
      <c r="I1050" s="18">
        <f>H1050*'Portfolio Details'!$D$6</f>
        <v>6.2857142857143395E-4</v>
      </c>
      <c r="J1050" s="2">
        <f t="shared" ref="J1050:J1113" si="33">(INDEX(E1027:E2525,MATCH(EDATE(C1027,1),C1027:C2525,1))/E1027)-1</f>
        <v>2.922048595429505E-2</v>
      </c>
      <c r="K1050" s="18">
        <f>J1050*'Portfolio Details'!$D$6</f>
        <v>1.4610242977147526E-3</v>
      </c>
    </row>
    <row r="1051" spans="2:11" x14ac:dyDescent="0.35">
      <c r="B1051" t="s">
        <v>6</v>
      </c>
      <c r="C1051" s="1">
        <v>46147</v>
      </c>
      <c r="D1051">
        <v>230.36</v>
      </c>
      <c r="E1051">
        <v>228.89</v>
      </c>
      <c r="F1051">
        <v>227.53</v>
      </c>
      <c r="H1051" s="2">
        <f t="shared" si="32"/>
        <v>-6.3813162007294588E-3</v>
      </c>
      <c r="I1051" s="18">
        <f>H1051*'Portfolio Details'!$D$6</f>
        <v>-3.1906581003647295E-4</v>
      </c>
      <c r="J1051" s="2">
        <f t="shared" si="33"/>
        <v>8.574117647058821E-2</v>
      </c>
      <c r="K1051" s="18">
        <f>J1051*'Portfolio Details'!$D$6</f>
        <v>4.2870588235294103E-3</v>
      </c>
    </row>
    <row r="1052" spans="2:11" x14ac:dyDescent="0.35">
      <c r="B1052" t="s">
        <v>6</v>
      </c>
      <c r="C1052" s="1">
        <v>46148</v>
      </c>
      <c r="D1052">
        <v>228.89</v>
      </c>
      <c r="E1052">
        <v>234.49</v>
      </c>
      <c r="F1052">
        <v>233.27</v>
      </c>
      <c r="H1052" s="2">
        <f t="shared" si="32"/>
        <v>2.4465900650967765E-2</v>
      </c>
      <c r="I1052" s="18">
        <f>H1052*'Portfolio Details'!$D$6</f>
        <v>1.2232950325483884E-3</v>
      </c>
      <c r="J1052" s="2">
        <f t="shared" si="33"/>
        <v>5.2850796001480793E-2</v>
      </c>
      <c r="K1052" s="18">
        <f>J1052*'Portfolio Details'!$D$6</f>
        <v>2.6425398000740397E-3</v>
      </c>
    </row>
    <row r="1053" spans="2:11" x14ac:dyDescent="0.35">
      <c r="B1053" t="s">
        <v>6</v>
      </c>
      <c r="C1053" s="1">
        <v>46149</v>
      </c>
      <c r="D1053">
        <v>234.49</v>
      </c>
      <c r="E1053">
        <v>239.44</v>
      </c>
      <c r="F1053">
        <v>238.14</v>
      </c>
      <c r="H1053" s="2">
        <f t="shared" si="32"/>
        <v>2.1109642202226109E-2</v>
      </c>
      <c r="I1053" s="18">
        <f>H1053*'Portfolio Details'!$D$6</f>
        <v>1.0554821101113054E-3</v>
      </c>
      <c r="J1053" s="2">
        <f t="shared" si="33"/>
        <v>1.1965659890574187E-2</v>
      </c>
      <c r="K1053" s="18">
        <f>J1053*'Portfolio Details'!$D$6</f>
        <v>5.9828299452870939E-4</v>
      </c>
    </row>
    <row r="1054" spans="2:11" x14ac:dyDescent="0.35">
      <c r="B1054" t="s">
        <v>6</v>
      </c>
      <c r="C1054" s="1">
        <v>46150</v>
      </c>
      <c r="D1054">
        <v>239.44</v>
      </c>
      <c r="E1054">
        <v>240.17</v>
      </c>
      <c r="F1054">
        <v>240.2</v>
      </c>
      <c r="H1054" s="2">
        <f t="shared" si="32"/>
        <v>3.0487804878047697E-3</v>
      </c>
      <c r="I1054" s="18">
        <f>H1054*'Portfolio Details'!$D$6</f>
        <v>1.5243902439023851E-4</v>
      </c>
      <c r="J1054" s="2">
        <f t="shared" si="33"/>
        <v>5.3484602917342139E-2</v>
      </c>
      <c r="K1054" s="18">
        <f>J1054*'Portfolio Details'!$D$6</f>
        <v>2.6742301458671071E-3</v>
      </c>
    </row>
    <row r="1055" spans="2:11" x14ac:dyDescent="0.35">
      <c r="B1055" t="s">
        <v>6</v>
      </c>
      <c r="C1055" s="1">
        <v>46153</v>
      </c>
      <c r="D1055">
        <v>240.17</v>
      </c>
      <c r="E1055">
        <v>241.29</v>
      </c>
      <c r="F1055">
        <v>241.37</v>
      </c>
      <c r="H1055" s="2">
        <f t="shared" si="32"/>
        <v>4.6633634508890243E-3</v>
      </c>
      <c r="I1055" s="18">
        <f>H1055*'Portfolio Details'!$D$6</f>
        <v>2.3316817254445123E-4</v>
      </c>
      <c r="J1055" s="2">
        <f t="shared" si="33"/>
        <v>5.4456336001438954E-2</v>
      </c>
      <c r="K1055" s="18">
        <f>J1055*'Portfolio Details'!$D$6</f>
        <v>2.7228168000719478E-3</v>
      </c>
    </row>
    <row r="1056" spans="2:11" x14ac:dyDescent="0.35">
      <c r="B1056" t="s">
        <v>6</v>
      </c>
      <c r="C1056" s="1">
        <v>46154</v>
      </c>
      <c r="D1056">
        <v>241.29</v>
      </c>
      <c r="E1056">
        <v>252.01</v>
      </c>
      <c r="F1056">
        <v>254.1</v>
      </c>
      <c r="H1056" s="2">
        <f t="shared" si="32"/>
        <v>4.4427866882174927E-2</v>
      </c>
      <c r="I1056" s="18">
        <f>H1056*'Portfolio Details'!$D$6</f>
        <v>2.2213933441087466E-3</v>
      </c>
      <c r="J1056" s="2">
        <f t="shared" si="33"/>
        <v>8.8215243375903363E-2</v>
      </c>
      <c r="K1056" s="18">
        <f>J1056*'Portfolio Details'!$D$6</f>
        <v>4.4107621687951683E-3</v>
      </c>
    </row>
    <row r="1057" spans="2:11" x14ac:dyDescent="0.35">
      <c r="B1057" t="s">
        <v>6</v>
      </c>
      <c r="C1057" s="1">
        <v>46155</v>
      </c>
      <c r="D1057">
        <v>252.01</v>
      </c>
      <c r="E1057">
        <v>269.42</v>
      </c>
      <c r="F1057">
        <v>267.72000000000003</v>
      </c>
      <c r="H1057" s="2">
        <f t="shared" si="32"/>
        <v>6.908456013650266E-2</v>
      </c>
      <c r="I1057" s="18">
        <f>H1057*'Portfolio Details'!$D$6</f>
        <v>3.4542280068251331E-3</v>
      </c>
      <c r="J1057" s="2">
        <f t="shared" si="33"/>
        <v>4.1590771098967805E-2</v>
      </c>
      <c r="K1057" s="18">
        <f>J1057*'Portfolio Details'!$D$6</f>
        <v>2.0795385549483903E-3</v>
      </c>
    </row>
    <row r="1058" spans="2:11" x14ac:dyDescent="0.35">
      <c r="B1058" t="s">
        <v>6</v>
      </c>
      <c r="C1058" s="1">
        <v>46156</v>
      </c>
      <c r="D1058">
        <v>269.42</v>
      </c>
      <c r="E1058">
        <v>270.93</v>
      </c>
      <c r="F1058">
        <v>270.64</v>
      </c>
      <c r="H1058" s="2">
        <f t="shared" si="32"/>
        <v>5.6046321728155934E-3</v>
      </c>
      <c r="I1058" s="18">
        <f>H1058*'Portfolio Details'!$D$6</f>
        <v>2.8023160864077968E-4</v>
      </c>
      <c r="J1058" s="2">
        <f t="shared" si="33"/>
        <v>7.300183174730801E-2</v>
      </c>
      <c r="K1058" s="18">
        <f>J1058*'Portfolio Details'!$D$6</f>
        <v>3.6500915873654005E-3</v>
      </c>
    </row>
    <row r="1059" spans="2:11" x14ac:dyDescent="0.35">
      <c r="B1059" t="s">
        <v>6</v>
      </c>
      <c r="C1059" s="1">
        <v>46157</v>
      </c>
      <c r="D1059">
        <v>270.93</v>
      </c>
      <c r="E1059">
        <v>249.85</v>
      </c>
      <c r="F1059">
        <v>254.08</v>
      </c>
      <c r="H1059" s="2">
        <f t="shared" si="32"/>
        <v>-7.7806075370021821E-2</v>
      </c>
      <c r="I1059" s="18">
        <f>H1059*'Portfolio Details'!$D$6</f>
        <v>-3.8903037685010912E-3</v>
      </c>
      <c r="J1059" s="2">
        <f t="shared" si="33"/>
        <v>6.0165975103734448E-2</v>
      </c>
      <c r="K1059" s="18">
        <f>J1059*'Portfolio Details'!$D$6</f>
        <v>3.0082987551867226E-3</v>
      </c>
    </row>
    <row r="1060" spans="2:11" x14ac:dyDescent="0.35">
      <c r="B1060" t="s">
        <v>6</v>
      </c>
      <c r="C1060" s="1">
        <v>46160</v>
      </c>
      <c r="D1060">
        <v>249.85</v>
      </c>
      <c r="E1060">
        <v>253.16</v>
      </c>
      <c r="F1060">
        <v>252.46</v>
      </c>
      <c r="H1060" s="2">
        <f t="shared" si="32"/>
        <v>1.3247948769261608E-2</v>
      </c>
      <c r="I1060" s="18">
        <f>H1060*'Portfolio Details'!$D$6</f>
        <v>6.6239743846308041E-4</v>
      </c>
      <c r="J1060" s="2">
        <f t="shared" si="33"/>
        <v>0.19758189980886343</v>
      </c>
      <c r="K1060" s="18">
        <f>J1060*'Portfolio Details'!$D$6</f>
        <v>9.8790949904431716E-3</v>
      </c>
    </row>
    <row r="1061" spans="2:11" x14ac:dyDescent="0.35">
      <c r="B1061" t="s">
        <v>6</v>
      </c>
      <c r="C1061" s="1">
        <v>46161</v>
      </c>
      <c r="D1061">
        <v>253.16</v>
      </c>
      <c r="E1061">
        <v>253.25</v>
      </c>
      <c r="F1061">
        <v>254.47</v>
      </c>
      <c r="H1061" s="2">
        <f t="shared" si="32"/>
        <v>3.5550639911519077E-4</v>
      </c>
      <c r="I1061" s="18">
        <f>H1061*'Portfolio Details'!$D$6</f>
        <v>1.7775319955759541E-5</v>
      </c>
      <c r="J1061" s="2">
        <f t="shared" si="33"/>
        <v>6.2829675004253849E-2</v>
      </c>
      <c r="K1061" s="18">
        <f>J1061*'Portfolio Details'!$D$6</f>
        <v>3.1414837502126928E-3</v>
      </c>
    </row>
    <row r="1062" spans="2:11" x14ac:dyDescent="0.35">
      <c r="B1062" t="s">
        <v>6</v>
      </c>
      <c r="C1062" s="1">
        <v>46162</v>
      </c>
      <c r="D1062">
        <v>253.25</v>
      </c>
      <c r="E1062">
        <v>252.66</v>
      </c>
      <c r="F1062">
        <v>249.91</v>
      </c>
      <c r="H1062" s="2">
        <f t="shared" si="32"/>
        <v>-2.3297137216189423E-3</v>
      </c>
      <c r="I1062" s="18">
        <f>H1062*'Portfolio Details'!$D$6</f>
        <v>-1.1648568608094712E-4</v>
      </c>
      <c r="J1062" s="2">
        <f t="shared" si="33"/>
        <v>4.9922259108290845E-2</v>
      </c>
      <c r="K1062" s="18">
        <f>J1062*'Portfolio Details'!$D$6</f>
        <v>2.4961129554145426E-3</v>
      </c>
    </row>
    <row r="1063" spans="2:11" x14ac:dyDescent="0.35">
      <c r="B1063" t="s">
        <v>6</v>
      </c>
      <c r="C1063" s="1">
        <v>46163</v>
      </c>
      <c r="D1063">
        <v>252.66</v>
      </c>
      <c r="E1063">
        <v>251.97</v>
      </c>
      <c r="F1063">
        <v>252.13</v>
      </c>
      <c r="H1063" s="2">
        <f t="shared" si="32"/>
        <v>-2.7309427689384824E-3</v>
      </c>
      <c r="I1063" s="18">
        <f>H1063*'Portfolio Details'!$D$6</f>
        <v>-1.3654713844692414E-4</v>
      </c>
      <c r="J1063" s="2">
        <f t="shared" si="33"/>
        <v>4.9172755521961875E-2</v>
      </c>
      <c r="K1063" s="18">
        <f>J1063*'Portfolio Details'!$D$6</f>
        <v>2.4586377760980938E-3</v>
      </c>
    </row>
    <row r="1064" spans="2:11" x14ac:dyDescent="0.35">
      <c r="B1064" t="s">
        <v>6</v>
      </c>
      <c r="C1064" s="1">
        <v>46164</v>
      </c>
      <c r="D1064">
        <v>251.97</v>
      </c>
      <c r="E1064">
        <v>252.54</v>
      </c>
      <c r="F1064">
        <v>253.52</v>
      </c>
      <c r="H1064" s="2">
        <f t="shared" si="32"/>
        <v>2.2621740683415048E-3</v>
      </c>
      <c r="I1064" s="18">
        <f>H1064*'Portfolio Details'!$D$6</f>
        <v>1.1310870341707524E-4</v>
      </c>
      <c r="J1064" s="2">
        <f t="shared" si="33"/>
        <v>6.4862814515109335E-2</v>
      </c>
      <c r="K1064" s="18">
        <f>J1064*'Portfolio Details'!$D$6</f>
        <v>3.2431407257554668E-3</v>
      </c>
    </row>
    <row r="1065" spans="2:11" x14ac:dyDescent="0.35">
      <c r="B1065" t="s">
        <v>6</v>
      </c>
      <c r="C1065" s="1">
        <v>46167</v>
      </c>
      <c r="D1065">
        <v>252.54</v>
      </c>
      <c r="E1065">
        <v>256.02999999999997</v>
      </c>
      <c r="F1065">
        <v>255.88</v>
      </c>
      <c r="H1065" s="2">
        <f t="shared" si="32"/>
        <v>1.3819592935772507E-2</v>
      </c>
      <c r="I1065" s="18">
        <f>H1065*'Portfolio Details'!$D$6</f>
        <v>6.9097964678862536E-4</v>
      </c>
      <c r="J1065" s="2">
        <f t="shared" si="33"/>
        <v>6.1328503432879877E-2</v>
      </c>
      <c r="K1065" s="18">
        <f>J1065*'Portfolio Details'!$D$6</f>
        <v>3.066425171643994E-3</v>
      </c>
    </row>
    <row r="1066" spans="2:11" x14ac:dyDescent="0.35">
      <c r="H1066" s="2" t="e">
        <f t="shared" si="32"/>
        <v>#DIV/0!</v>
      </c>
      <c r="I1066" s="18" t="e">
        <f>H1066*'Portfolio Details'!$D$6</f>
        <v>#DIV/0!</v>
      </c>
      <c r="J1066" s="2">
        <f t="shared" si="33"/>
        <v>6.9948735330254586E-2</v>
      </c>
      <c r="K1066" s="18">
        <f>J1066*'Portfolio Details'!$D$6</f>
        <v>3.4974367665127296E-3</v>
      </c>
    </row>
    <row r="1067" spans="2:11" x14ac:dyDescent="0.35">
      <c r="H1067" s="2" t="e">
        <f t="shared" si="32"/>
        <v>#DIV/0!</v>
      </c>
      <c r="I1067" s="18" t="e">
        <f>H1067*'Portfolio Details'!$D$6</f>
        <v>#DIV/0!</v>
      </c>
      <c r="J1067" s="2">
        <f t="shared" si="33"/>
        <v>9.9577654896155332E-2</v>
      </c>
      <c r="K1067" s="18">
        <f>J1067*'Portfolio Details'!$D$6</f>
        <v>4.9788827448077671E-3</v>
      </c>
    </row>
    <row r="1068" spans="2:11" x14ac:dyDescent="0.35">
      <c r="H1068" s="2" t="e">
        <f t="shared" si="32"/>
        <v>#DIV/0!</v>
      </c>
      <c r="I1068" s="18" t="e">
        <f>H1068*'Portfolio Details'!$D$6</f>
        <v>#DIV/0!</v>
      </c>
      <c r="J1068" s="2">
        <f t="shared" si="33"/>
        <v>0.1081662205449998</v>
      </c>
      <c r="K1068" s="18">
        <f>J1068*'Portfolio Details'!$D$6</f>
        <v>5.4083110272499903E-3</v>
      </c>
    </row>
    <row r="1069" spans="2:11" x14ac:dyDescent="0.35">
      <c r="H1069" s="2" t="e">
        <f t="shared" si="32"/>
        <v>#DIV/0!</v>
      </c>
      <c r="I1069" s="18" t="e">
        <f>H1069*'Portfolio Details'!$D$6</f>
        <v>#DIV/0!</v>
      </c>
      <c r="J1069" s="2">
        <f t="shared" si="33"/>
        <v>0.10970006934812759</v>
      </c>
      <c r="K1069" s="18">
        <f>J1069*'Portfolio Details'!$D$6</f>
        <v>5.4850034674063797E-3</v>
      </c>
    </row>
    <row r="1070" spans="2:11" x14ac:dyDescent="0.35">
      <c r="H1070" s="2" t="e">
        <f t="shared" si="32"/>
        <v>#DIV/0!</v>
      </c>
      <c r="I1070" s="18" t="e">
        <f>H1070*'Portfolio Details'!$D$6</f>
        <v>#DIV/0!</v>
      </c>
      <c r="J1070" s="2">
        <f t="shared" si="33"/>
        <v>0.1392782450051171</v>
      </c>
      <c r="K1070" s="18">
        <f>J1070*'Portfolio Details'!$D$6</f>
        <v>6.9639122502558552E-3</v>
      </c>
    </row>
    <row r="1071" spans="2:11" x14ac:dyDescent="0.35">
      <c r="H1071" s="2" t="e">
        <f t="shared" si="32"/>
        <v>#DIV/0!</v>
      </c>
      <c r="I1071" s="18" t="e">
        <f>H1071*'Portfolio Details'!$D$6</f>
        <v>#DIV/0!</v>
      </c>
      <c r="J1071" s="2">
        <f t="shared" si="33"/>
        <v>0.1419714540588759</v>
      </c>
      <c r="K1071" s="18">
        <f>J1071*'Portfolio Details'!$D$6</f>
        <v>7.0985727029437952E-3</v>
      </c>
    </row>
    <row r="1072" spans="2:11" x14ac:dyDescent="0.35">
      <c r="H1072" s="2" t="e">
        <f t="shared" si="32"/>
        <v>#DIV/0!</v>
      </c>
      <c r="I1072" s="18" t="e">
        <f>H1072*'Portfolio Details'!$D$6</f>
        <v>#DIV/0!</v>
      </c>
      <c r="J1072" s="2">
        <f t="shared" si="33"/>
        <v>0.12540659340659333</v>
      </c>
      <c r="K1072" s="18">
        <f>J1072*'Portfolio Details'!$D$6</f>
        <v>6.2703296703296666E-3</v>
      </c>
    </row>
    <row r="1073" spans="8:11" x14ac:dyDescent="0.35">
      <c r="H1073" s="2" t="e">
        <f t="shared" si="32"/>
        <v>#DIV/0!</v>
      </c>
      <c r="I1073" s="18" t="e">
        <f>H1073*'Portfolio Details'!$D$6</f>
        <v>#DIV/0!</v>
      </c>
      <c r="J1073" s="2">
        <f t="shared" si="33"/>
        <v>0.11143427678416384</v>
      </c>
      <c r="K1073" s="18">
        <f>J1073*'Portfolio Details'!$D$6</f>
        <v>5.5717138392081924E-3</v>
      </c>
    </row>
    <row r="1074" spans="8:11" x14ac:dyDescent="0.35">
      <c r="H1074" s="2" t="e">
        <f t="shared" si="32"/>
        <v>#DIV/0!</v>
      </c>
      <c r="I1074" s="18" t="e">
        <f>H1074*'Portfolio Details'!$D$6</f>
        <v>#DIV/0!</v>
      </c>
      <c r="J1074" s="2">
        <f t="shared" si="33"/>
        <v>0.11857223994058286</v>
      </c>
      <c r="K1074" s="18">
        <f>J1074*'Portfolio Details'!$D$6</f>
        <v>5.9286119970291436E-3</v>
      </c>
    </row>
    <row r="1075" spans="8:11" x14ac:dyDescent="0.35">
      <c r="H1075" s="2" t="e">
        <f t="shared" si="32"/>
        <v>#DIV/0!</v>
      </c>
      <c r="I1075" s="18" t="e">
        <f>H1075*'Portfolio Details'!$D$6</f>
        <v>#DIV/0!</v>
      </c>
      <c r="J1075" s="2">
        <f t="shared" si="33"/>
        <v>9.1858927886050434E-2</v>
      </c>
      <c r="K1075" s="18">
        <f>J1075*'Portfolio Details'!$D$6</f>
        <v>4.5929463943025217E-3</v>
      </c>
    </row>
    <row r="1076" spans="8:11" x14ac:dyDescent="0.35">
      <c r="H1076" s="2" t="e">
        <f t="shared" si="32"/>
        <v>#DIV/0!</v>
      </c>
      <c r="I1076" s="18" t="e">
        <f>H1076*'Portfolio Details'!$D$6</f>
        <v>#DIV/0!</v>
      </c>
      <c r="J1076" s="2">
        <f t="shared" si="33"/>
        <v>6.9286668894086079E-2</v>
      </c>
      <c r="K1076" s="18">
        <f>J1076*'Portfolio Details'!$D$6</f>
        <v>3.4643334447043042E-3</v>
      </c>
    </row>
    <row r="1077" spans="8:11" x14ac:dyDescent="0.35">
      <c r="H1077" s="2" t="e">
        <f t="shared" si="32"/>
        <v>#DIV/0!</v>
      </c>
      <c r="I1077" s="18" t="e">
        <f>H1077*'Portfolio Details'!$D$6</f>
        <v>#DIV/0!</v>
      </c>
      <c r="J1077" s="2">
        <f t="shared" si="33"/>
        <v>6.6036557438480914E-2</v>
      </c>
      <c r="K1077" s="18">
        <f>J1077*'Portfolio Details'!$D$6</f>
        <v>3.3018278719240458E-3</v>
      </c>
    </row>
    <row r="1078" spans="8:11" x14ac:dyDescent="0.35">
      <c r="H1078" s="2" t="e">
        <f t="shared" si="32"/>
        <v>#DIV/0!</v>
      </c>
      <c r="I1078" s="18" t="e">
        <f>H1078*'Portfolio Details'!$D$6</f>
        <v>#DIV/0!</v>
      </c>
      <c r="J1078" s="2">
        <f t="shared" si="33"/>
        <v>6.1088316962990552E-2</v>
      </c>
      <c r="K1078" s="18">
        <f>J1078*'Portfolio Details'!$D$6</f>
        <v>3.0544158481495276E-3</v>
      </c>
    </row>
    <row r="1079" spans="8:11" x14ac:dyDescent="0.35">
      <c r="H1079" s="2" t="e">
        <f t="shared" si="32"/>
        <v>#DIV/0!</v>
      </c>
      <c r="I1079" s="18" t="e">
        <f>H1079*'Portfolio Details'!$D$6</f>
        <v>#DIV/0!</v>
      </c>
      <c r="J1079" s="2">
        <f t="shared" si="33"/>
        <v>1.5951747946509887E-2</v>
      </c>
      <c r="K1079" s="18">
        <f>J1079*'Portfolio Details'!$D$6</f>
        <v>7.9758739732549433E-4</v>
      </c>
    </row>
    <row r="1080" spans="8:11" x14ac:dyDescent="0.35">
      <c r="H1080" s="2" t="e">
        <f t="shared" si="32"/>
        <v>#DIV/0!</v>
      </c>
      <c r="I1080" s="18" t="e">
        <f>H1080*'Portfolio Details'!$D$6</f>
        <v>#DIV/0!</v>
      </c>
      <c r="J1080" s="2">
        <f t="shared" si="33"/>
        <v>-4.9699354168213361E-2</v>
      </c>
      <c r="K1080" s="18">
        <f>J1080*'Portfolio Details'!$D$6</f>
        <v>-2.4849677084106681E-3</v>
      </c>
    </row>
    <row r="1081" spans="8:11" x14ac:dyDescent="0.35">
      <c r="H1081" s="2" t="e">
        <f t="shared" si="32"/>
        <v>#DIV/0!</v>
      </c>
      <c r="I1081" s="18" t="e">
        <f>H1081*'Portfolio Details'!$D$6</f>
        <v>#DIV/0!</v>
      </c>
      <c r="J1081" s="2">
        <f t="shared" si="33"/>
        <v>-5.4995755361163523E-2</v>
      </c>
      <c r="K1081" s="18">
        <f>J1081*'Portfolio Details'!$D$6</f>
        <v>-2.7497877680581762E-3</v>
      </c>
    </row>
    <row r="1082" spans="8:11" x14ac:dyDescent="0.35">
      <c r="H1082" s="2" t="e">
        <f t="shared" si="32"/>
        <v>#DIV/0!</v>
      </c>
      <c r="I1082" s="18" t="e">
        <f>H1082*'Portfolio Details'!$D$6</f>
        <v>#DIV/0!</v>
      </c>
      <c r="J1082" s="2">
        <f t="shared" si="33"/>
        <v>2.4734840904542699E-2</v>
      </c>
      <c r="K1082" s="18">
        <f>J1082*'Portfolio Details'!$D$6</f>
        <v>1.2367420452271351E-3</v>
      </c>
    </row>
    <row r="1083" spans="8:11" x14ac:dyDescent="0.35">
      <c r="H1083" s="2" t="e">
        <f t="shared" si="32"/>
        <v>#DIV/0!</v>
      </c>
      <c r="I1083" s="18" t="e">
        <f>H1083*'Portfolio Details'!$D$6</f>
        <v>#DIV/0!</v>
      </c>
      <c r="J1083" s="2">
        <f t="shared" si="33"/>
        <v>1.1336704060673108E-2</v>
      </c>
      <c r="K1083" s="18">
        <f>J1083*'Portfolio Details'!$D$6</f>
        <v>5.6683520303365544E-4</v>
      </c>
    </row>
    <row r="1084" spans="8:11" x14ac:dyDescent="0.35">
      <c r="H1084" s="2" t="e">
        <f t="shared" si="32"/>
        <v>#DIV/0!</v>
      </c>
      <c r="I1084" s="18" t="e">
        <f>H1084*'Portfolio Details'!$D$6</f>
        <v>#DIV/0!</v>
      </c>
      <c r="J1084" s="2">
        <f t="shared" si="33"/>
        <v>1.0977295162882372E-2</v>
      </c>
      <c r="K1084" s="18">
        <f>J1084*'Portfolio Details'!$D$6</f>
        <v>5.4886475814411859E-4</v>
      </c>
    </row>
    <row r="1085" spans="8:11" x14ac:dyDescent="0.35">
      <c r="H1085" s="2" t="e">
        <f t="shared" si="32"/>
        <v>#DIV/0!</v>
      </c>
      <c r="I1085" s="18" t="e">
        <f>H1085*'Portfolio Details'!$D$6</f>
        <v>#DIV/0!</v>
      </c>
      <c r="J1085" s="2">
        <f t="shared" si="33"/>
        <v>1.333808279901838E-2</v>
      </c>
      <c r="K1085" s="18">
        <f>J1085*'Portfolio Details'!$D$6</f>
        <v>6.6690413995091908E-4</v>
      </c>
    </row>
    <row r="1086" spans="8:11" x14ac:dyDescent="0.35">
      <c r="H1086" s="2" t="e">
        <f t="shared" si="32"/>
        <v>#DIV/0!</v>
      </c>
      <c r="I1086" s="18" t="e">
        <f>H1086*'Portfolio Details'!$D$6</f>
        <v>#DIV/0!</v>
      </c>
      <c r="J1086" s="2">
        <f t="shared" si="33"/>
        <v>1.6113029328888251E-2</v>
      </c>
      <c r="K1086" s="18">
        <f>J1086*'Portfolio Details'!$D$6</f>
        <v>8.0565146644441261E-4</v>
      </c>
    </row>
    <row r="1087" spans="8:11" x14ac:dyDescent="0.35">
      <c r="H1087" s="2" t="e">
        <f t="shared" si="32"/>
        <v>#DIV/0!</v>
      </c>
      <c r="I1087" s="18" t="e">
        <f>H1087*'Portfolio Details'!$D$6</f>
        <v>#DIV/0!</v>
      </c>
      <c r="J1087" s="2">
        <f t="shared" si="33"/>
        <v>1.3819592935772507E-2</v>
      </c>
      <c r="K1087" s="18">
        <f>J1087*'Portfolio Details'!$D$6</f>
        <v>6.9097964678862536E-4</v>
      </c>
    </row>
    <row r="1088" spans="8:11" x14ac:dyDescent="0.35">
      <c r="H1088" s="2" t="e">
        <f t="shared" si="32"/>
        <v>#DIV/0!</v>
      </c>
      <c r="I1088" s="18" t="e">
        <f>H1088*'Portfolio Details'!$D$6</f>
        <v>#DIV/0!</v>
      </c>
      <c r="J1088" s="2">
        <f t="shared" si="33"/>
        <v>0</v>
      </c>
      <c r="K1088" s="18">
        <f>J1088*'Portfolio Details'!$D$6</f>
        <v>0</v>
      </c>
    </row>
    <row r="1089" spans="8:11" x14ac:dyDescent="0.35">
      <c r="H1089" s="2" t="e">
        <f t="shared" si="32"/>
        <v>#DIV/0!</v>
      </c>
      <c r="I1089" s="18" t="e">
        <f>H1089*'Portfolio Details'!$D$6</f>
        <v>#DIV/0!</v>
      </c>
      <c r="J1089" s="2" t="e">
        <f t="shared" si="33"/>
        <v>#N/A</v>
      </c>
      <c r="K1089" s="18" t="e">
        <f>J1089*'Portfolio Details'!$D$6</f>
        <v>#N/A</v>
      </c>
    </row>
    <row r="1090" spans="8:11" x14ac:dyDescent="0.35">
      <c r="H1090" s="2" t="e">
        <f t="shared" si="32"/>
        <v>#DIV/0!</v>
      </c>
      <c r="I1090" s="18" t="e">
        <f>H1090*'Portfolio Details'!$D$6</f>
        <v>#DIV/0!</v>
      </c>
      <c r="J1090" s="2" t="e">
        <f t="shared" si="33"/>
        <v>#N/A</v>
      </c>
      <c r="K1090" s="18" t="e">
        <f>J1090*'Portfolio Details'!$D$6</f>
        <v>#N/A</v>
      </c>
    </row>
    <row r="1091" spans="8:11" x14ac:dyDescent="0.35">
      <c r="H1091" s="2" t="e">
        <f t="shared" ref="H1091:H1154" si="34">E1091/D1091-1</f>
        <v>#DIV/0!</v>
      </c>
      <c r="I1091" s="18" t="e">
        <f>H1091*'Portfolio Details'!$D$6</f>
        <v>#DIV/0!</v>
      </c>
      <c r="J1091" s="2" t="e">
        <f t="shared" si="33"/>
        <v>#N/A</v>
      </c>
      <c r="K1091" s="18" t="e">
        <f>J1091*'Portfolio Details'!$D$6</f>
        <v>#N/A</v>
      </c>
    </row>
    <row r="1092" spans="8:11" x14ac:dyDescent="0.35">
      <c r="H1092" s="2" t="e">
        <f t="shared" si="34"/>
        <v>#DIV/0!</v>
      </c>
      <c r="I1092" s="18" t="e">
        <f>H1092*'Portfolio Details'!$D$6</f>
        <v>#DIV/0!</v>
      </c>
      <c r="J1092" s="2" t="e">
        <f t="shared" si="33"/>
        <v>#N/A</v>
      </c>
      <c r="K1092" s="18" t="e">
        <f>J1092*'Portfolio Details'!$D$6</f>
        <v>#N/A</v>
      </c>
    </row>
    <row r="1093" spans="8:11" x14ac:dyDescent="0.35">
      <c r="H1093" s="2" t="e">
        <f t="shared" si="34"/>
        <v>#DIV/0!</v>
      </c>
      <c r="I1093" s="18" t="e">
        <f>H1093*'Portfolio Details'!$D$6</f>
        <v>#DIV/0!</v>
      </c>
      <c r="J1093" s="2" t="e">
        <f t="shared" si="33"/>
        <v>#N/A</v>
      </c>
      <c r="K1093" s="18" t="e">
        <f>J1093*'Portfolio Details'!$D$6</f>
        <v>#N/A</v>
      </c>
    </row>
    <row r="1094" spans="8:11" x14ac:dyDescent="0.35">
      <c r="H1094" s="2" t="e">
        <f t="shared" si="34"/>
        <v>#DIV/0!</v>
      </c>
      <c r="I1094" s="18" t="e">
        <f>H1094*'Portfolio Details'!$D$6</f>
        <v>#DIV/0!</v>
      </c>
      <c r="J1094" s="2" t="e">
        <f t="shared" si="33"/>
        <v>#N/A</v>
      </c>
      <c r="K1094" s="18" t="e">
        <f>J1094*'Portfolio Details'!$D$6</f>
        <v>#N/A</v>
      </c>
    </row>
    <row r="1095" spans="8:11" x14ac:dyDescent="0.35">
      <c r="H1095" s="2" t="e">
        <f t="shared" si="34"/>
        <v>#DIV/0!</v>
      </c>
      <c r="I1095" s="18" t="e">
        <f>H1095*'Portfolio Details'!$D$6</f>
        <v>#DIV/0!</v>
      </c>
      <c r="J1095" s="2" t="e">
        <f t="shared" si="33"/>
        <v>#N/A</v>
      </c>
      <c r="K1095" s="18" t="e">
        <f>J1095*'Portfolio Details'!$D$6</f>
        <v>#N/A</v>
      </c>
    </row>
    <row r="1096" spans="8:11" x14ac:dyDescent="0.35">
      <c r="H1096" s="2" t="e">
        <f t="shared" si="34"/>
        <v>#DIV/0!</v>
      </c>
      <c r="I1096" s="18" t="e">
        <f>H1096*'Portfolio Details'!$D$6</f>
        <v>#DIV/0!</v>
      </c>
      <c r="J1096" s="2" t="e">
        <f t="shared" si="33"/>
        <v>#N/A</v>
      </c>
      <c r="K1096" s="18" t="e">
        <f>J1096*'Portfolio Details'!$D$6</f>
        <v>#N/A</v>
      </c>
    </row>
    <row r="1097" spans="8:11" x14ac:dyDescent="0.35">
      <c r="H1097" s="2" t="e">
        <f t="shared" si="34"/>
        <v>#DIV/0!</v>
      </c>
      <c r="I1097" s="18" t="e">
        <f>H1097*'Portfolio Details'!$D$6</f>
        <v>#DIV/0!</v>
      </c>
      <c r="J1097" s="2" t="e">
        <f t="shared" si="33"/>
        <v>#N/A</v>
      </c>
      <c r="K1097" s="18" t="e">
        <f>J1097*'Portfolio Details'!$D$6</f>
        <v>#N/A</v>
      </c>
    </row>
    <row r="1098" spans="8:11" x14ac:dyDescent="0.35">
      <c r="H1098" s="2" t="e">
        <f t="shared" si="34"/>
        <v>#DIV/0!</v>
      </c>
      <c r="I1098" s="18" t="e">
        <f>H1098*'Portfolio Details'!$D$6</f>
        <v>#DIV/0!</v>
      </c>
      <c r="J1098" s="2" t="e">
        <f t="shared" si="33"/>
        <v>#N/A</v>
      </c>
      <c r="K1098" s="18" t="e">
        <f>J1098*'Portfolio Details'!$D$6</f>
        <v>#N/A</v>
      </c>
    </row>
    <row r="1099" spans="8:11" x14ac:dyDescent="0.35">
      <c r="H1099" s="2" t="e">
        <f t="shared" si="34"/>
        <v>#DIV/0!</v>
      </c>
      <c r="I1099" s="18" t="e">
        <f>H1099*'Portfolio Details'!$D$6</f>
        <v>#DIV/0!</v>
      </c>
      <c r="J1099" s="2" t="e">
        <f t="shared" si="33"/>
        <v>#N/A</v>
      </c>
      <c r="K1099" s="18" t="e">
        <f>J1099*'Portfolio Details'!$D$6</f>
        <v>#N/A</v>
      </c>
    </row>
    <row r="1100" spans="8:11" x14ac:dyDescent="0.35">
      <c r="H1100" s="2" t="e">
        <f t="shared" si="34"/>
        <v>#DIV/0!</v>
      </c>
      <c r="I1100" s="18" t="e">
        <f>H1100*'Portfolio Details'!$D$6</f>
        <v>#DIV/0!</v>
      </c>
      <c r="J1100" s="2" t="e">
        <f t="shared" si="33"/>
        <v>#N/A</v>
      </c>
      <c r="K1100" s="18" t="e">
        <f>J1100*'Portfolio Details'!$D$6</f>
        <v>#N/A</v>
      </c>
    </row>
    <row r="1101" spans="8:11" x14ac:dyDescent="0.35">
      <c r="H1101" s="2" t="e">
        <f t="shared" si="34"/>
        <v>#DIV/0!</v>
      </c>
      <c r="I1101" s="18" t="e">
        <f>H1101*'Portfolio Details'!$D$6</f>
        <v>#DIV/0!</v>
      </c>
      <c r="J1101" s="2" t="e">
        <f t="shared" si="33"/>
        <v>#N/A</v>
      </c>
      <c r="K1101" s="18" t="e">
        <f>J1101*'Portfolio Details'!$D$6</f>
        <v>#N/A</v>
      </c>
    </row>
    <row r="1102" spans="8:11" x14ac:dyDescent="0.35">
      <c r="H1102" s="2" t="e">
        <f t="shared" si="34"/>
        <v>#DIV/0!</v>
      </c>
      <c r="I1102" s="18" t="e">
        <f>H1102*'Portfolio Details'!$D$6</f>
        <v>#DIV/0!</v>
      </c>
      <c r="J1102" s="2" t="e">
        <f t="shared" si="33"/>
        <v>#N/A</v>
      </c>
      <c r="K1102" s="18" t="e">
        <f>J1102*'Portfolio Details'!$D$6</f>
        <v>#N/A</v>
      </c>
    </row>
    <row r="1103" spans="8:11" x14ac:dyDescent="0.35">
      <c r="H1103" s="2" t="e">
        <f t="shared" si="34"/>
        <v>#DIV/0!</v>
      </c>
      <c r="I1103" s="18" t="e">
        <f>H1103*'Portfolio Details'!$D$6</f>
        <v>#DIV/0!</v>
      </c>
      <c r="J1103" s="2" t="e">
        <f t="shared" si="33"/>
        <v>#N/A</v>
      </c>
      <c r="K1103" s="18" t="e">
        <f>J1103*'Portfolio Details'!$D$6</f>
        <v>#N/A</v>
      </c>
    </row>
    <row r="1104" spans="8:11" x14ac:dyDescent="0.35">
      <c r="H1104" s="2" t="e">
        <f t="shared" si="34"/>
        <v>#DIV/0!</v>
      </c>
      <c r="I1104" s="18" t="e">
        <f>H1104*'Portfolio Details'!$D$6</f>
        <v>#DIV/0!</v>
      </c>
      <c r="J1104" s="2" t="e">
        <f t="shared" si="33"/>
        <v>#N/A</v>
      </c>
      <c r="K1104" s="18" t="e">
        <f>J1104*'Portfolio Details'!$D$6</f>
        <v>#N/A</v>
      </c>
    </row>
    <row r="1105" spans="8:11" x14ac:dyDescent="0.35">
      <c r="H1105" s="2" t="e">
        <f t="shared" si="34"/>
        <v>#DIV/0!</v>
      </c>
      <c r="I1105" s="18" t="e">
        <f>H1105*'Portfolio Details'!$D$6</f>
        <v>#DIV/0!</v>
      </c>
      <c r="J1105" s="2" t="e">
        <f t="shared" si="33"/>
        <v>#N/A</v>
      </c>
      <c r="K1105" s="18" t="e">
        <f>J1105*'Portfolio Details'!$D$6</f>
        <v>#N/A</v>
      </c>
    </row>
    <row r="1106" spans="8:11" x14ac:dyDescent="0.35">
      <c r="H1106" s="2" t="e">
        <f t="shared" si="34"/>
        <v>#DIV/0!</v>
      </c>
      <c r="I1106" s="18" t="e">
        <f>H1106*'Portfolio Details'!$D$6</f>
        <v>#DIV/0!</v>
      </c>
      <c r="J1106" s="2" t="e">
        <f t="shared" si="33"/>
        <v>#N/A</v>
      </c>
      <c r="K1106" s="18" t="e">
        <f>J1106*'Portfolio Details'!$D$6</f>
        <v>#N/A</v>
      </c>
    </row>
    <row r="1107" spans="8:11" x14ac:dyDescent="0.35">
      <c r="H1107" s="2" t="e">
        <f t="shared" si="34"/>
        <v>#DIV/0!</v>
      </c>
      <c r="I1107" s="18" t="e">
        <f>H1107*'Portfolio Details'!$D$6</f>
        <v>#DIV/0!</v>
      </c>
      <c r="J1107" s="2" t="e">
        <f t="shared" si="33"/>
        <v>#N/A</v>
      </c>
      <c r="K1107" s="18" t="e">
        <f>J1107*'Portfolio Details'!$D$6</f>
        <v>#N/A</v>
      </c>
    </row>
    <row r="1108" spans="8:11" x14ac:dyDescent="0.35">
      <c r="H1108" s="2" t="e">
        <f t="shared" si="34"/>
        <v>#DIV/0!</v>
      </c>
      <c r="I1108" s="18" t="e">
        <f>H1108*'Portfolio Details'!$D$6</f>
        <v>#DIV/0!</v>
      </c>
      <c r="J1108" s="2" t="e">
        <f t="shared" si="33"/>
        <v>#N/A</v>
      </c>
      <c r="K1108" s="18" t="e">
        <f>J1108*'Portfolio Details'!$D$6</f>
        <v>#N/A</v>
      </c>
    </row>
    <row r="1109" spans="8:11" x14ac:dyDescent="0.35">
      <c r="H1109" s="2" t="e">
        <f t="shared" si="34"/>
        <v>#DIV/0!</v>
      </c>
      <c r="I1109" s="18" t="e">
        <f>H1109*'Portfolio Details'!$D$6</f>
        <v>#DIV/0!</v>
      </c>
      <c r="J1109" s="2" t="e">
        <f t="shared" si="33"/>
        <v>#N/A</v>
      </c>
      <c r="K1109" s="18" t="e">
        <f>J1109*'Portfolio Details'!$D$6</f>
        <v>#N/A</v>
      </c>
    </row>
    <row r="1110" spans="8:11" x14ac:dyDescent="0.35">
      <c r="H1110" s="2" t="e">
        <f t="shared" si="34"/>
        <v>#DIV/0!</v>
      </c>
      <c r="I1110" s="18" t="e">
        <f>H1110*'Portfolio Details'!$D$6</f>
        <v>#DIV/0!</v>
      </c>
      <c r="J1110" s="2" t="e">
        <f t="shared" si="33"/>
        <v>#N/A</v>
      </c>
      <c r="K1110" s="18" t="e">
        <f>J1110*'Portfolio Details'!$D$6</f>
        <v>#N/A</v>
      </c>
    </row>
    <row r="1111" spans="8:11" x14ac:dyDescent="0.35">
      <c r="H1111" s="2" t="e">
        <f t="shared" si="34"/>
        <v>#DIV/0!</v>
      </c>
      <c r="I1111" s="18" t="e">
        <f>H1111*'Portfolio Details'!$D$6</f>
        <v>#DIV/0!</v>
      </c>
      <c r="J1111" s="2" t="e">
        <f t="shared" si="33"/>
        <v>#N/A</v>
      </c>
      <c r="K1111" s="18" t="e">
        <f>J1111*'Portfolio Details'!$D$6</f>
        <v>#N/A</v>
      </c>
    </row>
    <row r="1112" spans="8:11" x14ac:dyDescent="0.35">
      <c r="H1112" s="2" t="e">
        <f t="shared" si="34"/>
        <v>#DIV/0!</v>
      </c>
      <c r="I1112" s="18" t="e">
        <f>H1112*'Portfolio Details'!$D$6</f>
        <v>#DIV/0!</v>
      </c>
      <c r="J1112" s="2" t="e">
        <f t="shared" si="33"/>
        <v>#N/A</v>
      </c>
      <c r="K1112" s="18" t="e">
        <f>J1112*'Portfolio Details'!$D$6</f>
        <v>#N/A</v>
      </c>
    </row>
    <row r="1113" spans="8:11" x14ac:dyDescent="0.35">
      <c r="H1113" s="2" t="e">
        <f t="shared" si="34"/>
        <v>#DIV/0!</v>
      </c>
      <c r="I1113" s="18" t="e">
        <f>H1113*'Portfolio Details'!$D$6</f>
        <v>#DIV/0!</v>
      </c>
      <c r="J1113" s="2" t="e">
        <f t="shared" si="33"/>
        <v>#N/A</v>
      </c>
      <c r="K1113" s="18" t="e">
        <f>J1113*'Portfolio Details'!$D$6</f>
        <v>#N/A</v>
      </c>
    </row>
    <row r="1114" spans="8:11" x14ac:dyDescent="0.35">
      <c r="H1114" s="2" t="e">
        <f t="shared" si="34"/>
        <v>#DIV/0!</v>
      </c>
      <c r="I1114" s="18" t="e">
        <f>H1114*'Portfolio Details'!$D$6</f>
        <v>#DIV/0!</v>
      </c>
      <c r="J1114" s="2" t="e">
        <f t="shared" ref="J1114:J1177" si="35">(INDEX(E1091:E2589,MATCH(EDATE(C1091,1),C1091:C2589,1))/E1091)-1</f>
        <v>#N/A</v>
      </c>
      <c r="K1114" s="18" t="e">
        <f>J1114*'Portfolio Details'!$D$6</f>
        <v>#N/A</v>
      </c>
    </row>
    <row r="1115" spans="8:11" x14ac:dyDescent="0.35">
      <c r="H1115" s="2" t="e">
        <f t="shared" si="34"/>
        <v>#DIV/0!</v>
      </c>
      <c r="I1115" s="18" t="e">
        <f>H1115*'Portfolio Details'!$D$6</f>
        <v>#DIV/0!</v>
      </c>
      <c r="J1115" s="2" t="e">
        <f t="shared" si="35"/>
        <v>#N/A</v>
      </c>
      <c r="K1115" s="18" t="e">
        <f>J1115*'Portfolio Details'!$D$6</f>
        <v>#N/A</v>
      </c>
    </row>
    <row r="1116" spans="8:11" x14ac:dyDescent="0.35">
      <c r="H1116" s="2" t="e">
        <f t="shared" si="34"/>
        <v>#DIV/0!</v>
      </c>
      <c r="I1116" s="18" t="e">
        <f>H1116*'Portfolio Details'!$D$6</f>
        <v>#DIV/0!</v>
      </c>
      <c r="J1116" s="2" t="e">
        <f t="shared" si="35"/>
        <v>#N/A</v>
      </c>
      <c r="K1116" s="18" t="e">
        <f>J1116*'Portfolio Details'!$D$6</f>
        <v>#N/A</v>
      </c>
    </row>
    <row r="1117" spans="8:11" x14ac:dyDescent="0.35">
      <c r="H1117" s="2" t="e">
        <f t="shared" si="34"/>
        <v>#DIV/0!</v>
      </c>
      <c r="I1117" s="18" t="e">
        <f>H1117*'Portfolio Details'!$D$6</f>
        <v>#DIV/0!</v>
      </c>
      <c r="J1117" s="2" t="e">
        <f t="shared" si="35"/>
        <v>#N/A</v>
      </c>
      <c r="K1117" s="18" t="e">
        <f>J1117*'Portfolio Details'!$D$6</f>
        <v>#N/A</v>
      </c>
    </row>
    <row r="1118" spans="8:11" x14ac:dyDescent="0.35">
      <c r="H1118" s="2" t="e">
        <f t="shared" si="34"/>
        <v>#DIV/0!</v>
      </c>
      <c r="I1118" s="18" t="e">
        <f>H1118*'Portfolio Details'!$D$6</f>
        <v>#DIV/0!</v>
      </c>
      <c r="J1118" s="2" t="e">
        <f t="shared" si="35"/>
        <v>#N/A</v>
      </c>
      <c r="K1118" s="18" t="e">
        <f>J1118*'Portfolio Details'!$D$6</f>
        <v>#N/A</v>
      </c>
    </row>
    <row r="1119" spans="8:11" x14ac:dyDescent="0.35">
      <c r="H1119" s="2" t="e">
        <f t="shared" si="34"/>
        <v>#DIV/0!</v>
      </c>
      <c r="I1119" s="18" t="e">
        <f>H1119*'Portfolio Details'!$D$6</f>
        <v>#DIV/0!</v>
      </c>
      <c r="J1119" s="2" t="e">
        <f t="shared" si="35"/>
        <v>#N/A</v>
      </c>
      <c r="K1119" s="18" t="e">
        <f>J1119*'Portfolio Details'!$D$6</f>
        <v>#N/A</v>
      </c>
    </row>
    <row r="1120" spans="8:11" x14ac:dyDescent="0.35">
      <c r="H1120" s="2" t="e">
        <f t="shared" si="34"/>
        <v>#DIV/0!</v>
      </c>
      <c r="I1120" s="18" t="e">
        <f>H1120*'Portfolio Details'!$D$6</f>
        <v>#DIV/0!</v>
      </c>
      <c r="J1120" s="2" t="e">
        <f t="shared" si="35"/>
        <v>#N/A</v>
      </c>
      <c r="K1120" s="18" t="e">
        <f>J1120*'Portfolio Details'!$D$6</f>
        <v>#N/A</v>
      </c>
    </row>
    <row r="1121" spans="8:11" x14ac:dyDescent="0.35">
      <c r="H1121" s="2" t="e">
        <f t="shared" si="34"/>
        <v>#DIV/0!</v>
      </c>
      <c r="I1121" s="18" t="e">
        <f>H1121*'Portfolio Details'!$D$6</f>
        <v>#DIV/0!</v>
      </c>
      <c r="J1121" s="2" t="e">
        <f t="shared" si="35"/>
        <v>#N/A</v>
      </c>
      <c r="K1121" s="18" t="e">
        <f>J1121*'Portfolio Details'!$D$6</f>
        <v>#N/A</v>
      </c>
    </row>
    <row r="1122" spans="8:11" x14ac:dyDescent="0.35">
      <c r="H1122" s="2" t="e">
        <f t="shared" si="34"/>
        <v>#DIV/0!</v>
      </c>
      <c r="I1122" s="18" t="e">
        <f>H1122*'Portfolio Details'!$D$6</f>
        <v>#DIV/0!</v>
      </c>
      <c r="J1122" s="2" t="e">
        <f t="shared" si="35"/>
        <v>#N/A</v>
      </c>
      <c r="K1122" s="18" t="e">
        <f>J1122*'Portfolio Details'!$D$6</f>
        <v>#N/A</v>
      </c>
    </row>
    <row r="1123" spans="8:11" x14ac:dyDescent="0.35">
      <c r="H1123" s="2" t="e">
        <f t="shared" si="34"/>
        <v>#DIV/0!</v>
      </c>
      <c r="I1123" s="18" t="e">
        <f>H1123*'Portfolio Details'!$D$6</f>
        <v>#DIV/0!</v>
      </c>
      <c r="J1123" s="2" t="e">
        <f t="shared" si="35"/>
        <v>#N/A</v>
      </c>
      <c r="K1123" s="18" t="e">
        <f>J1123*'Portfolio Details'!$D$6</f>
        <v>#N/A</v>
      </c>
    </row>
    <row r="1124" spans="8:11" x14ac:dyDescent="0.35">
      <c r="H1124" s="2" t="e">
        <f t="shared" si="34"/>
        <v>#DIV/0!</v>
      </c>
      <c r="I1124" s="18" t="e">
        <f>H1124*'Portfolio Details'!$D$6</f>
        <v>#DIV/0!</v>
      </c>
      <c r="J1124" s="2" t="e">
        <f t="shared" si="35"/>
        <v>#N/A</v>
      </c>
      <c r="K1124" s="18" t="e">
        <f>J1124*'Portfolio Details'!$D$6</f>
        <v>#N/A</v>
      </c>
    </row>
    <row r="1125" spans="8:11" x14ac:dyDescent="0.35">
      <c r="H1125" s="2" t="e">
        <f t="shared" si="34"/>
        <v>#DIV/0!</v>
      </c>
      <c r="I1125" s="18" t="e">
        <f>H1125*'Portfolio Details'!$D$6</f>
        <v>#DIV/0!</v>
      </c>
      <c r="J1125" s="2" t="e">
        <f t="shared" si="35"/>
        <v>#N/A</v>
      </c>
      <c r="K1125" s="18" t="e">
        <f>J1125*'Portfolio Details'!$D$6</f>
        <v>#N/A</v>
      </c>
    </row>
    <row r="1126" spans="8:11" x14ac:dyDescent="0.35">
      <c r="H1126" s="2" t="e">
        <f t="shared" si="34"/>
        <v>#DIV/0!</v>
      </c>
      <c r="I1126" s="18" t="e">
        <f>H1126*'Portfolio Details'!$D$6</f>
        <v>#DIV/0!</v>
      </c>
      <c r="J1126" s="2" t="e">
        <f t="shared" si="35"/>
        <v>#N/A</v>
      </c>
      <c r="K1126" s="18" t="e">
        <f>J1126*'Portfolio Details'!$D$6</f>
        <v>#N/A</v>
      </c>
    </row>
    <row r="1127" spans="8:11" x14ac:dyDescent="0.35">
      <c r="H1127" s="2" t="e">
        <f t="shared" si="34"/>
        <v>#DIV/0!</v>
      </c>
      <c r="I1127" s="18" t="e">
        <f>H1127*'Portfolio Details'!$D$6</f>
        <v>#DIV/0!</v>
      </c>
      <c r="J1127" s="2" t="e">
        <f t="shared" si="35"/>
        <v>#N/A</v>
      </c>
      <c r="K1127" s="18" t="e">
        <f>J1127*'Portfolio Details'!$D$6</f>
        <v>#N/A</v>
      </c>
    </row>
    <row r="1128" spans="8:11" x14ac:dyDescent="0.35">
      <c r="H1128" s="2" t="e">
        <f t="shared" si="34"/>
        <v>#DIV/0!</v>
      </c>
      <c r="I1128" s="18" t="e">
        <f>H1128*'Portfolio Details'!$D$6</f>
        <v>#DIV/0!</v>
      </c>
      <c r="J1128" s="2" t="e">
        <f t="shared" si="35"/>
        <v>#N/A</v>
      </c>
      <c r="K1128" s="18" t="e">
        <f>J1128*'Portfolio Details'!$D$6</f>
        <v>#N/A</v>
      </c>
    </row>
    <row r="1129" spans="8:11" x14ac:dyDescent="0.35">
      <c r="H1129" s="2" t="e">
        <f t="shared" si="34"/>
        <v>#DIV/0!</v>
      </c>
      <c r="I1129" s="18" t="e">
        <f>H1129*'Portfolio Details'!$D$6</f>
        <v>#DIV/0!</v>
      </c>
      <c r="J1129" s="2" t="e">
        <f t="shared" si="35"/>
        <v>#N/A</v>
      </c>
      <c r="K1129" s="18" t="e">
        <f>J1129*'Portfolio Details'!$D$6</f>
        <v>#N/A</v>
      </c>
    </row>
    <row r="1130" spans="8:11" x14ac:dyDescent="0.35">
      <c r="H1130" s="2" t="e">
        <f t="shared" si="34"/>
        <v>#DIV/0!</v>
      </c>
      <c r="I1130" s="18" t="e">
        <f>H1130*'Portfolio Details'!$D$6</f>
        <v>#DIV/0!</v>
      </c>
      <c r="J1130" s="2" t="e">
        <f t="shared" si="35"/>
        <v>#N/A</v>
      </c>
      <c r="K1130" s="18" t="e">
        <f>J1130*'Portfolio Details'!$D$6</f>
        <v>#N/A</v>
      </c>
    </row>
    <row r="1131" spans="8:11" x14ac:dyDescent="0.35">
      <c r="H1131" s="2" t="e">
        <f t="shared" si="34"/>
        <v>#DIV/0!</v>
      </c>
      <c r="I1131" s="18" t="e">
        <f>H1131*'Portfolio Details'!$D$6</f>
        <v>#DIV/0!</v>
      </c>
      <c r="J1131" s="2" t="e">
        <f t="shared" si="35"/>
        <v>#N/A</v>
      </c>
      <c r="K1131" s="18" t="e">
        <f>J1131*'Portfolio Details'!$D$6</f>
        <v>#N/A</v>
      </c>
    </row>
    <row r="1132" spans="8:11" x14ac:dyDescent="0.35">
      <c r="H1132" s="2" t="e">
        <f t="shared" si="34"/>
        <v>#DIV/0!</v>
      </c>
      <c r="I1132" s="18" t="e">
        <f>H1132*'Portfolio Details'!$D$6</f>
        <v>#DIV/0!</v>
      </c>
      <c r="J1132" s="2" t="e">
        <f t="shared" si="35"/>
        <v>#N/A</v>
      </c>
      <c r="K1132" s="18" t="e">
        <f>J1132*'Portfolio Details'!$D$6</f>
        <v>#N/A</v>
      </c>
    </row>
    <row r="1133" spans="8:11" x14ac:dyDescent="0.35">
      <c r="H1133" s="2" t="e">
        <f t="shared" si="34"/>
        <v>#DIV/0!</v>
      </c>
      <c r="I1133" s="18" t="e">
        <f>H1133*'Portfolio Details'!$D$6</f>
        <v>#DIV/0!</v>
      </c>
      <c r="J1133" s="2" t="e">
        <f t="shared" si="35"/>
        <v>#N/A</v>
      </c>
      <c r="K1133" s="18" t="e">
        <f>J1133*'Portfolio Details'!$D$6</f>
        <v>#N/A</v>
      </c>
    </row>
    <row r="1134" spans="8:11" x14ac:dyDescent="0.35">
      <c r="H1134" s="2" t="e">
        <f t="shared" si="34"/>
        <v>#DIV/0!</v>
      </c>
      <c r="I1134" s="18" t="e">
        <f>H1134*'Portfolio Details'!$D$6</f>
        <v>#DIV/0!</v>
      </c>
      <c r="J1134" s="2" t="e">
        <f t="shared" si="35"/>
        <v>#N/A</v>
      </c>
      <c r="K1134" s="18" t="e">
        <f>J1134*'Portfolio Details'!$D$6</f>
        <v>#N/A</v>
      </c>
    </row>
    <row r="1135" spans="8:11" x14ac:dyDescent="0.35">
      <c r="H1135" s="2" t="e">
        <f t="shared" si="34"/>
        <v>#DIV/0!</v>
      </c>
      <c r="I1135" s="18" t="e">
        <f>H1135*'Portfolio Details'!$D$6</f>
        <v>#DIV/0!</v>
      </c>
      <c r="J1135" s="2" t="e">
        <f t="shared" si="35"/>
        <v>#N/A</v>
      </c>
      <c r="K1135" s="18" t="e">
        <f>J1135*'Portfolio Details'!$D$6</f>
        <v>#N/A</v>
      </c>
    </row>
    <row r="1136" spans="8:11" x14ac:dyDescent="0.35">
      <c r="H1136" s="2" t="e">
        <f t="shared" si="34"/>
        <v>#DIV/0!</v>
      </c>
      <c r="I1136" s="18" t="e">
        <f>H1136*'Portfolio Details'!$D$6</f>
        <v>#DIV/0!</v>
      </c>
      <c r="J1136" s="2" t="e">
        <f t="shared" si="35"/>
        <v>#N/A</v>
      </c>
      <c r="K1136" s="18" t="e">
        <f>J1136*'Portfolio Details'!$D$6</f>
        <v>#N/A</v>
      </c>
    </row>
    <row r="1137" spans="8:11" x14ac:dyDescent="0.35">
      <c r="H1137" s="2" t="e">
        <f t="shared" si="34"/>
        <v>#DIV/0!</v>
      </c>
      <c r="I1137" s="18" t="e">
        <f>H1137*'Portfolio Details'!$D$6</f>
        <v>#DIV/0!</v>
      </c>
      <c r="J1137" s="2" t="e">
        <f t="shared" si="35"/>
        <v>#N/A</v>
      </c>
      <c r="K1137" s="18" t="e">
        <f>J1137*'Portfolio Details'!$D$6</f>
        <v>#N/A</v>
      </c>
    </row>
    <row r="1138" spans="8:11" x14ac:dyDescent="0.35">
      <c r="H1138" s="2" t="e">
        <f t="shared" si="34"/>
        <v>#DIV/0!</v>
      </c>
      <c r="I1138" s="18" t="e">
        <f>H1138*'Portfolio Details'!$D$6</f>
        <v>#DIV/0!</v>
      </c>
      <c r="J1138" s="2" t="e">
        <f t="shared" si="35"/>
        <v>#N/A</v>
      </c>
      <c r="K1138" s="18" t="e">
        <f>J1138*'Portfolio Details'!$D$6</f>
        <v>#N/A</v>
      </c>
    </row>
    <row r="1139" spans="8:11" x14ac:dyDescent="0.35">
      <c r="H1139" s="2" t="e">
        <f t="shared" si="34"/>
        <v>#DIV/0!</v>
      </c>
      <c r="I1139" s="18" t="e">
        <f>H1139*'Portfolio Details'!$D$6</f>
        <v>#DIV/0!</v>
      </c>
      <c r="J1139" s="2" t="e">
        <f t="shared" si="35"/>
        <v>#N/A</v>
      </c>
      <c r="K1139" s="18" t="e">
        <f>J1139*'Portfolio Details'!$D$6</f>
        <v>#N/A</v>
      </c>
    </row>
    <row r="1140" spans="8:11" x14ac:dyDescent="0.35">
      <c r="H1140" s="2" t="e">
        <f t="shared" si="34"/>
        <v>#DIV/0!</v>
      </c>
      <c r="I1140" s="18" t="e">
        <f>H1140*'Portfolio Details'!$D$6</f>
        <v>#DIV/0!</v>
      </c>
      <c r="J1140" s="2" t="e">
        <f t="shared" si="35"/>
        <v>#N/A</v>
      </c>
      <c r="K1140" s="18" t="e">
        <f>J1140*'Portfolio Details'!$D$6</f>
        <v>#N/A</v>
      </c>
    </row>
    <row r="1141" spans="8:11" x14ac:dyDescent="0.35">
      <c r="H1141" s="2" t="e">
        <f t="shared" si="34"/>
        <v>#DIV/0!</v>
      </c>
      <c r="I1141" s="18" t="e">
        <f>H1141*'Portfolio Details'!$D$6</f>
        <v>#DIV/0!</v>
      </c>
      <c r="J1141" s="2" t="e">
        <f t="shared" si="35"/>
        <v>#N/A</v>
      </c>
      <c r="K1141" s="18" t="e">
        <f>J1141*'Portfolio Details'!$D$6</f>
        <v>#N/A</v>
      </c>
    </row>
    <row r="1142" spans="8:11" x14ac:dyDescent="0.35">
      <c r="H1142" s="2" t="e">
        <f t="shared" si="34"/>
        <v>#DIV/0!</v>
      </c>
      <c r="I1142" s="18" t="e">
        <f>H1142*'Portfolio Details'!$D$6</f>
        <v>#DIV/0!</v>
      </c>
      <c r="J1142" s="2" t="e">
        <f t="shared" si="35"/>
        <v>#N/A</v>
      </c>
      <c r="K1142" s="18" t="e">
        <f>J1142*'Portfolio Details'!$D$6</f>
        <v>#N/A</v>
      </c>
    </row>
    <row r="1143" spans="8:11" x14ac:dyDescent="0.35">
      <c r="H1143" s="2" t="e">
        <f t="shared" si="34"/>
        <v>#DIV/0!</v>
      </c>
      <c r="I1143" s="18" t="e">
        <f>H1143*'Portfolio Details'!$D$6</f>
        <v>#DIV/0!</v>
      </c>
      <c r="J1143" s="2" t="e">
        <f t="shared" si="35"/>
        <v>#N/A</v>
      </c>
      <c r="K1143" s="18" t="e">
        <f>J1143*'Portfolio Details'!$D$6</f>
        <v>#N/A</v>
      </c>
    </row>
    <row r="1144" spans="8:11" x14ac:dyDescent="0.35">
      <c r="H1144" s="2" t="e">
        <f t="shared" si="34"/>
        <v>#DIV/0!</v>
      </c>
      <c r="I1144" s="18" t="e">
        <f>H1144*'Portfolio Details'!$D$6</f>
        <v>#DIV/0!</v>
      </c>
      <c r="J1144" s="2" t="e">
        <f t="shared" si="35"/>
        <v>#N/A</v>
      </c>
      <c r="K1144" s="18" t="e">
        <f>J1144*'Portfolio Details'!$D$6</f>
        <v>#N/A</v>
      </c>
    </row>
    <row r="1145" spans="8:11" x14ac:dyDescent="0.35">
      <c r="H1145" s="2" t="e">
        <f t="shared" si="34"/>
        <v>#DIV/0!</v>
      </c>
      <c r="I1145" s="18" t="e">
        <f>H1145*'Portfolio Details'!$D$6</f>
        <v>#DIV/0!</v>
      </c>
      <c r="J1145" s="2" t="e">
        <f t="shared" si="35"/>
        <v>#N/A</v>
      </c>
      <c r="K1145" s="18" t="e">
        <f>J1145*'Portfolio Details'!$D$6</f>
        <v>#N/A</v>
      </c>
    </row>
    <row r="1146" spans="8:11" x14ac:dyDescent="0.35">
      <c r="H1146" s="2" t="e">
        <f t="shared" si="34"/>
        <v>#DIV/0!</v>
      </c>
      <c r="I1146" s="18" t="e">
        <f>H1146*'Portfolio Details'!$D$6</f>
        <v>#DIV/0!</v>
      </c>
      <c r="J1146" s="2" t="e">
        <f t="shared" si="35"/>
        <v>#N/A</v>
      </c>
      <c r="K1146" s="18" t="e">
        <f>J1146*'Portfolio Details'!$D$6</f>
        <v>#N/A</v>
      </c>
    </row>
    <row r="1147" spans="8:11" x14ac:dyDescent="0.35">
      <c r="H1147" s="2" t="e">
        <f t="shared" si="34"/>
        <v>#DIV/0!</v>
      </c>
      <c r="I1147" s="18" t="e">
        <f>H1147*'Portfolio Details'!$D$6</f>
        <v>#DIV/0!</v>
      </c>
      <c r="J1147" s="2" t="e">
        <f t="shared" si="35"/>
        <v>#N/A</v>
      </c>
      <c r="K1147" s="18" t="e">
        <f>J1147*'Portfolio Details'!$D$6</f>
        <v>#N/A</v>
      </c>
    </row>
    <row r="1148" spans="8:11" x14ac:dyDescent="0.35">
      <c r="H1148" s="2" t="e">
        <f t="shared" si="34"/>
        <v>#DIV/0!</v>
      </c>
      <c r="I1148" s="18" t="e">
        <f>H1148*'Portfolio Details'!$D$6</f>
        <v>#DIV/0!</v>
      </c>
      <c r="J1148" s="2" t="e">
        <f t="shared" si="35"/>
        <v>#N/A</v>
      </c>
      <c r="K1148" s="18" t="e">
        <f>J1148*'Portfolio Details'!$D$6</f>
        <v>#N/A</v>
      </c>
    </row>
    <row r="1149" spans="8:11" x14ac:dyDescent="0.35">
      <c r="H1149" s="2" t="e">
        <f t="shared" si="34"/>
        <v>#DIV/0!</v>
      </c>
      <c r="I1149" s="18" t="e">
        <f>H1149*'Portfolio Details'!$D$6</f>
        <v>#DIV/0!</v>
      </c>
      <c r="J1149" s="2" t="e">
        <f t="shared" si="35"/>
        <v>#N/A</v>
      </c>
      <c r="K1149" s="18" t="e">
        <f>J1149*'Portfolio Details'!$D$6</f>
        <v>#N/A</v>
      </c>
    </row>
    <row r="1150" spans="8:11" x14ac:dyDescent="0.35">
      <c r="H1150" s="2" t="e">
        <f t="shared" si="34"/>
        <v>#DIV/0!</v>
      </c>
      <c r="I1150" s="18" t="e">
        <f>H1150*'Portfolio Details'!$D$6</f>
        <v>#DIV/0!</v>
      </c>
      <c r="J1150" s="2" t="e">
        <f t="shared" si="35"/>
        <v>#N/A</v>
      </c>
      <c r="K1150" s="18" t="e">
        <f>J1150*'Portfolio Details'!$D$6</f>
        <v>#N/A</v>
      </c>
    </row>
    <row r="1151" spans="8:11" x14ac:dyDescent="0.35">
      <c r="H1151" s="2" t="e">
        <f t="shared" si="34"/>
        <v>#DIV/0!</v>
      </c>
      <c r="I1151" s="18" t="e">
        <f>H1151*'Portfolio Details'!$D$6</f>
        <v>#DIV/0!</v>
      </c>
      <c r="J1151" s="2" t="e">
        <f t="shared" si="35"/>
        <v>#N/A</v>
      </c>
      <c r="K1151" s="18" t="e">
        <f>J1151*'Portfolio Details'!$D$6</f>
        <v>#N/A</v>
      </c>
    </row>
    <row r="1152" spans="8:11" x14ac:dyDescent="0.35">
      <c r="H1152" s="2" t="e">
        <f t="shared" si="34"/>
        <v>#DIV/0!</v>
      </c>
      <c r="I1152" s="18" t="e">
        <f>H1152*'Portfolio Details'!$D$6</f>
        <v>#DIV/0!</v>
      </c>
      <c r="J1152" s="2" t="e">
        <f t="shared" si="35"/>
        <v>#N/A</v>
      </c>
      <c r="K1152" s="18" t="e">
        <f>J1152*'Portfolio Details'!$D$6</f>
        <v>#N/A</v>
      </c>
    </row>
    <row r="1153" spans="8:11" x14ac:dyDescent="0.35">
      <c r="H1153" s="2" t="e">
        <f t="shared" si="34"/>
        <v>#DIV/0!</v>
      </c>
      <c r="I1153" s="18" t="e">
        <f>H1153*'Portfolio Details'!$D$6</f>
        <v>#DIV/0!</v>
      </c>
      <c r="J1153" s="2" t="e">
        <f t="shared" si="35"/>
        <v>#N/A</v>
      </c>
      <c r="K1153" s="18" t="e">
        <f>J1153*'Portfolio Details'!$D$6</f>
        <v>#N/A</v>
      </c>
    </row>
    <row r="1154" spans="8:11" x14ac:dyDescent="0.35">
      <c r="H1154" s="2" t="e">
        <f t="shared" si="34"/>
        <v>#DIV/0!</v>
      </c>
      <c r="I1154" s="18" t="e">
        <f>H1154*'Portfolio Details'!$D$6</f>
        <v>#DIV/0!</v>
      </c>
      <c r="J1154" s="2" t="e">
        <f t="shared" si="35"/>
        <v>#N/A</v>
      </c>
      <c r="K1154" s="18" t="e">
        <f>J1154*'Portfolio Details'!$D$6</f>
        <v>#N/A</v>
      </c>
    </row>
    <row r="1155" spans="8:11" x14ac:dyDescent="0.35">
      <c r="H1155" s="2" t="e">
        <f t="shared" ref="H1155:H1218" si="36">E1155/D1155-1</f>
        <v>#DIV/0!</v>
      </c>
      <c r="I1155" s="18" t="e">
        <f>H1155*'Portfolio Details'!$D$6</f>
        <v>#DIV/0!</v>
      </c>
      <c r="J1155" s="2" t="e">
        <f t="shared" si="35"/>
        <v>#N/A</v>
      </c>
      <c r="K1155" s="18" t="e">
        <f>J1155*'Portfolio Details'!$D$6</f>
        <v>#N/A</v>
      </c>
    </row>
    <row r="1156" spans="8:11" x14ac:dyDescent="0.35">
      <c r="H1156" s="2" t="e">
        <f t="shared" si="36"/>
        <v>#DIV/0!</v>
      </c>
      <c r="I1156" s="18" t="e">
        <f>H1156*'Portfolio Details'!$D$6</f>
        <v>#DIV/0!</v>
      </c>
      <c r="J1156" s="2" t="e">
        <f t="shared" si="35"/>
        <v>#N/A</v>
      </c>
      <c r="K1156" s="18" t="e">
        <f>J1156*'Portfolio Details'!$D$6</f>
        <v>#N/A</v>
      </c>
    </row>
    <row r="1157" spans="8:11" x14ac:dyDescent="0.35">
      <c r="H1157" s="2" t="e">
        <f t="shared" si="36"/>
        <v>#DIV/0!</v>
      </c>
      <c r="I1157" s="18" t="e">
        <f>H1157*'Portfolio Details'!$D$6</f>
        <v>#DIV/0!</v>
      </c>
      <c r="J1157" s="2" t="e">
        <f t="shared" si="35"/>
        <v>#N/A</v>
      </c>
      <c r="K1157" s="18" t="e">
        <f>J1157*'Portfolio Details'!$D$6</f>
        <v>#N/A</v>
      </c>
    </row>
    <row r="1158" spans="8:11" x14ac:dyDescent="0.35">
      <c r="H1158" s="2" t="e">
        <f t="shared" si="36"/>
        <v>#DIV/0!</v>
      </c>
      <c r="I1158" s="18" t="e">
        <f>H1158*'Portfolio Details'!$D$6</f>
        <v>#DIV/0!</v>
      </c>
      <c r="J1158" s="2" t="e">
        <f t="shared" si="35"/>
        <v>#N/A</v>
      </c>
      <c r="K1158" s="18" t="e">
        <f>J1158*'Portfolio Details'!$D$6</f>
        <v>#N/A</v>
      </c>
    </row>
    <row r="1159" spans="8:11" x14ac:dyDescent="0.35">
      <c r="H1159" s="2" t="e">
        <f t="shared" si="36"/>
        <v>#DIV/0!</v>
      </c>
      <c r="I1159" s="18" t="e">
        <f>H1159*'Portfolio Details'!$D$6</f>
        <v>#DIV/0!</v>
      </c>
      <c r="J1159" s="2" t="e">
        <f t="shared" si="35"/>
        <v>#N/A</v>
      </c>
      <c r="K1159" s="18" t="e">
        <f>J1159*'Portfolio Details'!$D$6</f>
        <v>#N/A</v>
      </c>
    </row>
    <row r="1160" spans="8:11" x14ac:dyDescent="0.35">
      <c r="H1160" s="2" t="e">
        <f t="shared" si="36"/>
        <v>#DIV/0!</v>
      </c>
      <c r="I1160" s="18" t="e">
        <f>H1160*'Portfolio Details'!$D$6</f>
        <v>#DIV/0!</v>
      </c>
      <c r="J1160" s="2" t="e">
        <f t="shared" si="35"/>
        <v>#N/A</v>
      </c>
      <c r="K1160" s="18" t="e">
        <f>J1160*'Portfolio Details'!$D$6</f>
        <v>#N/A</v>
      </c>
    </row>
    <row r="1161" spans="8:11" x14ac:dyDescent="0.35">
      <c r="H1161" s="2" t="e">
        <f t="shared" si="36"/>
        <v>#DIV/0!</v>
      </c>
      <c r="I1161" s="18" t="e">
        <f>H1161*'Portfolio Details'!$D$6</f>
        <v>#DIV/0!</v>
      </c>
      <c r="J1161" s="2" t="e">
        <f t="shared" si="35"/>
        <v>#N/A</v>
      </c>
      <c r="K1161" s="18" t="e">
        <f>J1161*'Portfolio Details'!$D$6</f>
        <v>#N/A</v>
      </c>
    </row>
    <row r="1162" spans="8:11" x14ac:dyDescent="0.35">
      <c r="H1162" s="2" t="e">
        <f t="shared" si="36"/>
        <v>#DIV/0!</v>
      </c>
      <c r="I1162" s="18" t="e">
        <f>H1162*'Portfolio Details'!$D$6</f>
        <v>#DIV/0!</v>
      </c>
      <c r="J1162" s="2" t="e">
        <f t="shared" si="35"/>
        <v>#N/A</v>
      </c>
      <c r="K1162" s="18" t="e">
        <f>J1162*'Portfolio Details'!$D$6</f>
        <v>#N/A</v>
      </c>
    </row>
    <row r="1163" spans="8:11" x14ac:dyDescent="0.35">
      <c r="H1163" s="2" t="e">
        <f t="shared" si="36"/>
        <v>#DIV/0!</v>
      </c>
      <c r="I1163" s="18" t="e">
        <f>H1163*'Portfolio Details'!$D$6</f>
        <v>#DIV/0!</v>
      </c>
      <c r="J1163" s="2" t="e">
        <f t="shared" si="35"/>
        <v>#N/A</v>
      </c>
      <c r="K1163" s="18" t="e">
        <f>J1163*'Portfolio Details'!$D$6</f>
        <v>#N/A</v>
      </c>
    </row>
    <row r="1164" spans="8:11" x14ac:dyDescent="0.35">
      <c r="H1164" s="2" t="e">
        <f t="shared" si="36"/>
        <v>#DIV/0!</v>
      </c>
      <c r="I1164" s="18" t="e">
        <f>H1164*'Portfolio Details'!$D$6</f>
        <v>#DIV/0!</v>
      </c>
      <c r="J1164" s="2" t="e">
        <f t="shared" si="35"/>
        <v>#N/A</v>
      </c>
      <c r="K1164" s="18" t="e">
        <f>J1164*'Portfolio Details'!$D$6</f>
        <v>#N/A</v>
      </c>
    </row>
    <row r="1165" spans="8:11" x14ac:dyDescent="0.35">
      <c r="H1165" s="2" t="e">
        <f t="shared" si="36"/>
        <v>#DIV/0!</v>
      </c>
      <c r="I1165" s="18" t="e">
        <f>H1165*'Portfolio Details'!$D$6</f>
        <v>#DIV/0!</v>
      </c>
      <c r="J1165" s="2" t="e">
        <f t="shared" si="35"/>
        <v>#N/A</v>
      </c>
      <c r="K1165" s="18" t="e">
        <f>J1165*'Portfolio Details'!$D$6</f>
        <v>#N/A</v>
      </c>
    </row>
    <row r="1166" spans="8:11" x14ac:dyDescent="0.35">
      <c r="H1166" s="2" t="e">
        <f t="shared" si="36"/>
        <v>#DIV/0!</v>
      </c>
      <c r="I1166" s="18" t="e">
        <f>H1166*'Portfolio Details'!$D$6</f>
        <v>#DIV/0!</v>
      </c>
      <c r="J1166" s="2" t="e">
        <f t="shared" si="35"/>
        <v>#N/A</v>
      </c>
      <c r="K1166" s="18" t="e">
        <f>J1166*'Portfolio Details'!$D$6</f>
        <v>#N/A</v>
      </c>
    </row>
    <row r="1167" spans="8:11" x14ac:dyDescent="0.35">
      <c r="H1167" s="2" t="e">
        <f t="shared" si="36"/>
        <v>#DIV/0!</v>
      </c>
      <c r="I1167" s="18" t="e">
        <f>H1167*'Portfolio Details'!$D$6</f>
        <v>#DIV/0!</v>
      </c>
      <c r="J1167" s="2" t="e">
        <f t="shared" si="35"/>
        <v>#N/A</v>
      </c>
      <c r="K1167" s="18" t="e">
        <f>J1167*'Portfolio Details'!$D$6</f>
        <v>#N/A</v>
      </c>
    </row>
    <row r="1168" spans="8:11" x14ac:dyDescent="0.35">
      <c r="H1168" s="2" t="e">
        <f t="shared" si="36"/>
        <v>#DIV/0!</v>
      </c>
      <c r="I1168" s="18" t="e">
        <f>H1168*'Portfolio Details'!$D$6</f>
        <v>#DIV/0!</v>
      </c>
      <c r="J1168" s="2" t="e">
        <f t="shared" si="35"/>
        <v>#N/A</v>
      </c>
      <c r="K1168" s="18" t="e">
        <f>J1168*'Portfolio Details'!$D$6</f>
        <v>#N/A</v>
      </c>
    </row>
    <row r="1169" spans="8:11" x14ac:dyDescent="0.35">
      <c r="H1169" s="2" t="e">
        <f t="shared" si="36"/>
        <v>#DIV/0!</v>
      </c>
      <c r="I1169" s="18" t="e">
        <f>H1169*'Portfolio Details'!$D$6</f>
        <v>#DIV/0!</v>
      </c>
      <c r="J1169" s="2" t="e">
        <f t="shared" si="35"/>
        <v>#N/A</v>
      </c>
      <c r="K1169" s="18" t="e">
        <f>J1169*'Portfolio Details'!$D$6</f>
        <v>#N/A</v>
      </c>
    </row>
    <row r="1170" spans="8:11" x14ac:dyDescent="0.35">
      <c r="H1170" s="2" t="e">
        <f t="shared" si="36"/>
        <v>#DIV/0!</v>
      </c>
      <c r="I1170" s="18" t="e">
        <f>H1170*'Portfolio Details'!$D$6</f>
        <v>#DIV/0!</v>
      </c>
      <c r="J1170" s="2" t="e">
        <f t="shared" si="35"/>
        <v>#N/A</v>
      </c>
      <c r="K1170" s="18" t="e">
        <f>J1170*'Portfolio Details'!$D$6</f>
        <v>#N/A</v>
      </c>
    </row>
    <row r="1171" spans="8:11" x14ac:dyDescent="0.35">
      <c r="H1171" s="2" t="e">
        <f t="shared" si="36"/>
        <v>#DIV/0!</v>
      </c>
      <c r="I1171" s="18" t="e">
        <f>H1171*'Portfolio Details'!$D$6</f>
        <v>#DIV/0!</v>
      </c>
      <c r="J1171" s="2" t="e">
        <f t="shared" si="35"/>
        <v>#N/A</v>
      </c>
      <c r="K1171" s="18" t="e">
        <f>J1171*'Portfolio Details'!$D$6</f>
        <v>#N/A</v>
      </c>
    </row>
    <row r="1172" spans="8:11" x14ac:dyDescent="0.35">
      <c r="H1172" s="2" t="e">
        <f t="shared" si="36"/>
        <v>#DIV/0!</v>
      </c>
      <c r="I1172" s="18" t="e">
        <f>H1172*'Portfolio Details'!$D$6</f>
        <v>#DIV/0!</v>
      </c>
      <c r="J1172" s="2" t="e">
        <f t="shared" si="35"/>
        <v>#N/A</v>
      </c>
      <c r="K1172" s="18" t="e">
        <f>J1172*'Portfolio Details'!$D$6</f>
        <v>#N/A</v>
      </c>
    </row>
    <row r="1173" spans="8:11" x14ac:dyDescent="0.35">
      <c r="H1173" s="2" t="e">
        <f t="shared" si="36"/>
        <v>#DIV/0!</v>
      </c>
      <c r="I1173" s="18" t="e">
        <f>H1173*'Portfolio Details'!$D$6</f>
        <v>#DIV/0!</v>
      </c>
      <c r="J1173" s="2" t="e">
        <f t="shared" si="35"/>
        <v>#N/A</v>
      </c>
      <c r="K1173" s="18" t="e">
        <f>J1173*'Portfolio Details'!$D$6</f>
        <v>#N/A</v>
      </c>
    </row>
    <row r="1174" spans="8:11" x14ac:dyDescent="0.35">
      <c r="H1174" s="2" t="e">
        <f t="shared" si="36"/>
        <v>#DIV/0!</v>
      </c>
      <c r="I1174" s="18" t="e">
        <f>H1174*'Portfolio Details'!$D$6</f>
        <v>#DIV/0!</v>
      </c>
      <c r="J1174" s="2" t="e">
        <f t="shared" si="35"/>
        <v>#N/A</v>
      </c>
      <c r="K1174" s="18" t="e">
        <f>J1174*'Portfolio Details'!$D$6</f>
        <v>#N/A</v>
      </c>
    </row>
    <row r="1175" spans="8:11" x14ac:dyDescent="0.35">
      <c r="H1175" s="2" t="e">
        <f t="shared" si="36"/>
        <v>#DIV/0!</v>
      </c>
      <c r="I1175" s="18" t="e">
        <f>H1175*'Portfolio Details'!$D$6</f>
        <v>#DIV/0!</v>
      </c>
      <c r="J1175" s="2" t="e">
        <f t="shared" si="35"/>
        <v>#N/A</v>
      </c>
      <c r="K1175" s="18" t="e">
        <f>J1175*'Portfolio Details'!$D$6</f>
        <v>#N/A</v>
      </c>
    </row>
    <row r="1176" spans="8:11" x14ac:dyDescent="0.35">
      <c r="H1176" s="2" t="e">
        <f t="shared" si="36"/>
        <v>#DIV/0!</v>
      </c>
      <c r="I1176" s="18" t="e">
        <f>H1176*'Portfolio Details'!$D$6</f>
        <v>#DIV/0!</v>
      </c>
      <c r="J1176" s="2" t="e">
        <f t="shared" si="35"/>
        <v>#N/A</v>
      </c>
      <c r="K1176" s="18" t="e">
        <f>J1176*'Portfolio Details'!$D$6</f>
        <v>#N/A</v>
      </c>
    </row>
    <row r="1177" spans="8:11" x14ac:dyDescent="0.35">
      <c r="H1177" s="2" t="e">
        <f t="shared" si="36"/>
        <v>#DIV/0!</v>
      </c>
      <c r="I1177" s="18" t="e">
        <f>H1177*'Portfolio Details'!$D$6</f>
        <v>#DIV/0!</v>
      </c>
      <c r="J1177" s="2" t="e">
        <f t="shared" si="35"/>
        <v>#N/A</v>
      </c>
      <c r="K1177" s="18" t="e">
        <f>J1177*'Portfolio Details'!$D$6</f>
        <v>#N/A</v>
      </c>
    </row>
    <row r="1178" spans="8:11" x14ac:dyDescent="0.35">
      <c r="H1178" s="2" t="e">
        <f t="shared" si="36"/>
        <v>#DIV/0!</v>
      </c>
      <c r="I1178" s="18" t="e">
        <f>H1178*'Portfolio Details'!$D$6</f>
        <v>#DIV/0!</v>
      </c>
      <c r="J1178" s="2" t="e">
        <f t="shared" ref="J1178:J1241" si="37">(INDEX(E1155:E2653,MATCH(EDATE(C1155,1),C1155:C2653,1))/E1155)-1</f>
        <v>#N/A</v>
      </c>
      <c r="K1178" s="18" t="e">
        <f>J1178*'Portfolio Details'!$D$6</f>
        <v>#N/A</v>
      </c>
    </row>
    <row r="1179" spans="8:11" x14ac:dyDescent="0.35">
      <c r="H1179" s="2" t="e">
        <f t="shared" si="36"/>
        <v>#DIV/0!</v>
      </c>
      <c r="I1179" s="18" t="e">
        <f>H1179*'Portfolio Details'!$D$6</f>
        <v>#DIV/0!</v>
      </c>
      <c r="J1179" s="2" t="e">
        <f t="shared" si="37"/>
        <v>#N/A</v>
      </c>
      <c r="K1179" s="18" t="e">
        <f>J1179*'Portfolio Details'!$D$6</f>
        <v>#N/A</v>
      </c>
    </row>
    <row r="1180" spans="8:11" x14ac:dyDescent="0.35">
      <c r="H1180" s="2" t="e">
        <f t="shared" si="36"/>
        <v>#DIV/0!</v>
      </c>
      <c r="I1180" s="18" t="e">
        <f>H1180*'Portfolio Details'!$D$6</f>
        <v>#DIV/0!</v>
      </c>
      <c r="J1180" s="2" t="e">
        <f t="shared" si="37"/>
        <v>#N/A</v>
      </c>
      <c r="K1180" s="18" t="e">
        <f>J1180*'Portfolio Details'!$D$6</f>
        <v>#N/A</v>
      </c>
    </row>
    <row r="1181" spans="8:11" x14ac:dyDescent="0.35">
      <c r="H1181" s="2" t="e">
        <f t="shared" si="36"/>
        <v>#DIV/0!</v>
      </c>
      <c r="I1181" s="18" t="e">
        <f>H1181*'Portfolio Details'!$D$6</f>
        <v>#DIV/0!</v>
      </c>
      <c r="J1181" s="2" t="e">
        <f t="shared" si="37"/>
        <v>#N/A</v>
      </c>
      <c r="K1181" s="18" t="e">
        <f>J1181*'Portfolio Details'!$D$6</f>
        <v>#N/A</v>
      </c>
    </row>
    <row r="1182" spans="8:11" x14ac:dyDescent="0.35">
      <c r="H1182" s="2" t="e">
        <f t="shared" si="36"/>
        <v>#DIV/0!</v>
      </c>
      <c r="I1182" s="18" t="e">
        <f>H1182*'Portfolio Details'!$D$6</f>
        <v>#DIV/0!</v>
      </c>
      <c r="J1182" s="2" t="e">
        <f t="shared" si="37"/>
        <v>#N/A</v>
      </c>
      <c r="K1182" s="18" t="e">
        <f>J1182*'Portfolio Details'!$D$6</f>
        <v>#N/A</v>
      </c>
    </row>
    <row r="1183" spans="8:11" x14ac:dyDescent="0.35">
      <c r="H1183" s="2" t="e">
        <f t="shared" si="36"/>
        <v>#DIV/0!</v>
      </c>
      <c r="I1183" s="18" t="e">
        <f>H1183*'Portfolio Details'!$D$6</f>
        <v>#DIV/0!</v>
      </c>
      <c r="J1183" s="2" t="e">
        <f t="shared" si="37"/>
        <v>#N/A</v>
      </c>
      <c r="K1183" s="18" t="e">
        <f>J1183*'Portfolio Details'!$D$6</f>
        <v>#N/A</v>
      </c>
    </row>
    <row r="1184" spans="8:11" x14ac:dyDescent="0.35">
      <c r="H1184" s="2" t="e">
        <f t="shared" si="36"/>
        <v>#DIV/0!</v>
      </c>
      <c r="I1184" s="18" t="e">
        <f>H1184*'Portfolio Details'!$D$6</f>
        <v>#DIV/0!</v>
      </c>
      <c r="J1184" s="2" t="e">
        <f t="shared" si="37"/>
        <v>#N/A</v>
      </c>
      <c r="K1184" s="18" t="e">
        <f>J1184*'Portfolio Details'!$D$6</f>
        <v>#N/A</v>
      </c>
    </row>
    <row r="1185" spans="8:11" x14ac:dyDescent="0.35">
      <c r="H1185" s="2" t="e">
        <f t="shared" si="36"/>
        <v>#DIV/0!</v>
      </c>
      <c r="I1185" s="18" t="e">
        <f>H1185*'Portfolio Details'!$D$6</f>
        <v>#DIV/0!</v>
      </c>
      <c r="J1185" s="2" t="e">
        <f t="shared" si="37"/>
        <v>#N/A</v>
      </c>
      <c r="K1185" s="18" t="e">
        <f>J1185*'Portfolio Details'!$D$6</f>
        <v>#N/A</v>
      </c>
    </row>
    <row r="1186" spans="8:11" x14ac:dyDescent="0.35">
      <c r="H1186" s="2" t="e">
        <f t="shared" si="36"/>
        <v>#DIV/0!</v>
      </c>
      <c r="I1186" s="18" t="e">
        <f>H1186*'Portfolio Details'!$D$6</f>
        <v>#DIV/0!</v>
      </c>
      <c r="J1186" s="2" t="e">
        <f t="shared" si="37"/>
        <v>#N/A</v>
      </c>
      <c r="K1186" s="18" t="e">
        <f>J1186*'Portfolio Details'!$D$6</f>
        <v>#N/A</v>
      </c>
    </row>
    <row r="1187" spans="8:11" x14ac:dyDescent="0.35">
      <c r="H1187" s="2" t="e">
        <f t="shared" si="36"/>
        <v>#DIV/0!</v>
      </c>
      <c r="I1187" s="18" t="e">
        <f>H1187*'Portfolio Details'!$D$6</f>
        <v>#DIV/0!</v>
      </c>
      <c r="J1187" s="2" t="e">
        <f t="shared" si="37"/>
        <v>#N/A</v>
      </c>
      <c r="K1187" s="18" t="e">
        <f>J1187*'Portfolio Details'!$D$6</f>
        <v>#N/A</v>
      </c>
    </row>
    <row r="1188" spans="8:11" x14ac:dyDescent="0.35">
      <c r="H1188" s="2" t="e">
        <f t="shared" si="36"/>
        <v>#DIV/0!</v>
      </c>
      <c r="I1188" s="18" t="e">
        <f>H1188*'Portfolio Details'!$D$6</f>
        <v>#DIV/0!</v>
      </c>
      <c r="J1188" s="2" t="e">
        <f t="shared" si="37"/>
        <v>#N/A</v>
      </c>
      <c r="K1188" s="18" t="e">
        <f>J1188*'Portfolio Details'!$D$6</f>
        <v>#N/A</v>
      </c>
    </row>
    <row r="1189" spans="8:11" x14ac:dyDescent="0.35">
      <c r="H1189" s="2" t="e">
        <f t="shared" si="36"/>
        <v>#DIV/0!</v>
      </c>
      <c r="I1189" s="18" t="e">
        <f>H1189*'Portfolio Details'!$D$6</f>
        <v>#DIV/0!</v>
      </c>
      <c r="J1189" s="2" t="e">
        <f t="shared" si="37"/>
        <v>#N/A</v>
      </c>
      <c r="K1189" s="18" t="e">
        <f>J1189*'Portfolio Details'!$D$6</f>
        <v>#N/A</v>
      </c>
    </row>
    <row r="1190" spans="8:11" x14ac:dyDescent="0.35">
      <c r="H1190" s="2" t="e">
        <f t="shared" si="36"/>
        <v>#DIV/0!</v>
      </c>
      <c r="I1190" s="18" t="e">
        <f>H1190*'Portfolio Details'!$D$6</f>
        <v>#DIV/0!</v>
      </c>
      <c r="J1190" s="2" t="e">
        <f t="shared" si="37"/>
        <v>#N/A</v>
      </c>
      <c r="K1190" s="18" t="e">
        <f>J1190*'Portfolio Details'!$D$6</f>
        <v>#N/A</v>
      </c>
    </row>
    <row r="1191" spans="8:11" x14ac:dyDescent="0.35">
      <c r="H1191" s="2" t="e">
        <f t="shared" si="36"/>
        <v>#DIV/0!</v>
      </c>
      <c r="I1191" s="18" t="e">
        <f>H1191*'Portfolio Details'!$D$6</f>
        <v>#DIV/0!</v>
      </c>
      <c r="J1191" s="2" t="e">
        <f t="shared" si="37"/>
        <v>#N/A</v>
      </c>
      <c r="K1191" s="18" t="e">
        <f>J1191*'Portfolio Details'!$D$6</f>
        <v>#N/A</v>
      </c>
    </row>
    <row r="1192" spans="8:11" x14ac:dyDescent="0.35">
      <c r="H1192" s="2" t="e">
        <f t="shared" si="36"/>
        <v>#DIV/0!</v>
      </c>
      <c r="I1192" s="18" t="e">
        <f>H1192*'Portfolio Details'!$D$6</f>
        <v>#DIV/0!</v>
      </c>
      <c r="J1192" s="2" t="e">
        <f t="shared" si="37"/>
        <v>#N/A</v>
      </c>
      <c r="K1192" s="18" t="e">
        <f>J1192*'Portfolio Details'!$D$6</f>
        <v>#N/A</v>
      </c>
    </row>
    <row r="1193" spans="8:11" x14ac:dyDescent="0.35">
      <c r="H1193" s="2" t="e">
        <f t="shared" si="36"/>
        <v>#DIV/0!</v>
      </c>
      <c r="I1193" s="18" t="e">
        <f>H1193*'Portfolio Details'!$D$6</f>
        <v>#DIV/0!</v>
      </c>
      <c r="J1193" s="2" t="e">
        <f t="shared" si="37"/>
        <v>#N/A</v>
      </c>
      <c r="K1193" s="18" t="e">
        <f>J1193*'Portfolio Details'!$D$6</f>
        <v>#N/A</v>
      </c>
    </row>
    <row r="1194" spans="8:11" x14ac:dyDescent="0.35">
      <c r="H1194" s="2" t="e">
        <f t="shared" si="36"/>
        <v>#DIV/0!</v>
      </c>
      <c r="I1194" s="18" t="e">
        <f>H1194*'Portfolio Details'!$D$6</f>
        <v>#DIV/0!</v>
      </c>
      <c r="J1194" s="2" t="e">
        <f t="shared" si="37"/>
        <v>#N/A</v>
      </c>
      <c r="K1194" s="18" t="e">
        <f>J1194*'Portfolio Details'!$D$6</f>
        <v>#N/A</v>
      </c>
    </row>
    <row r="1195" spans="8:11" x14ac:dyDescent="0.35">
      <c r="H1195" s="2" t="e">
        <f t="shared" si="36"/>
        <v>#DIV/0!</v>
      </c>
      <c r="I1195" s="18" t="e">
        <f>H1195*'Portfolio Details'!$D$6</f>
        <v>#DIV/0!</v>
      </c>
      <c r="J1195" s="2" t="e">
        <f t="shared" si="37"/>
        <v>#N/A</v>
      </c>
      <c r="K1195" s="18" t="e">
        <f>J1195*'Portfolio Details'!$D$6</f>
        <v>#N/A</v>
      </c>
    </row>
    <row r="1196" spans="8:11" x14ac:dyDescent="0.35">
      <c r="H1196" s="2" t="e">
        <f t="shared" si="36"/>
        <v>#DIV/0!</v>
      </c>
      <c r="I1196" s="18" t="e">
        <f>H1196*'Portfolio Details'!$D$6</f>
        <v>#DIV/0!</v>
      </c>
      <c r="J1196" s="2" t="e">
        <f t="shared" si="37"/>
        <v>#N/A</v>
      </c>
      <c r="K1196" s="18" t="e">
        <f>J1196*'Portfolio Details'!$D$6</f>
        <v>#N/A</v>
      </c>
    </row>
    <row r="1197" spans="8:11" x14ac:dyDescent="0.35">
      <c r="H1197" s="2" t="e">
        <f t="shared" si="36"/>
        <v>#DIV/0!</v>
      </c>
      <c r="I1197" s="18" t="e">
        <f>H1197*'Portfolio Details'!$D$6</f>
        <v>#DIV/0!</v>
      </c>
      <c r="J1197" s="2" t="e">
        <f t="shared" si="37"/>
        <v>#N/A</v>
      </c>
      <c r="K1197" s="18" t="e">
        <f>J1197*'Portfolio Details'!$D$6</f>
        <v>#N/A</v>
      </c>
    </row>
    <row r="1198" spans="8:11" x14ac:dyDescent="0.35">
      <c r="H1198" s="2" t="e">
        <f t="shared" si="36"/>
        <v>#DIV/0!</v>
      </c>
      <c r="I1198" s="18" t="e">
        <f>H1198*'Portfolio Details'!$D$6</f>
        <v>#DIV/0!</v>
      </c>
      <c r="J1198" s="2" t="e">
        <f t="shared" si="37"/>
        <v>#N/A</v>
      </c>
      <c r="K1198" s="18" t="e">
        <f>J1198*'Portfolio Details'!$D$6</f>
        <v>#N/A</v>
      </c>
    </row>
    <row r="1199" spans="8:11" x14ac:dyDescent="0.35">
      <c r="H1199" s="2" t="e">
        <f t="shared" si="36"/>
        <v>#DIV/0!</v>
      </c>
      <c r="I1199" s="18" t="e">
        <f>H1199*'Portfolio Details'!$D$6</f>
        <v>#DIV/0!</v>
      </c>
      <c r="J1199" s="2" t="e">
        <f t="shared" si="37"/>
        <v>#N/A</v>
      </c>
      <c r="K1199" s="18" t="e">
        <f>J1199*'Portfolio Details'!$D$6</f>
        <v>#N/A</v>
      </c>
    </row>
    <row r="1200" spans="8:11" x14ac:dyDescent="0.35">
      <c r="H1200" s="2" t="e">
        <f t="shared" si="36"/>
        <v>#DIV/0!</v>
      </c>
      <c r="I1200" s="18" t="e">
        <f>H1200*'Portfolio Details'!$D$6</f>
        <v>#DIV/0!</v>
      </c>
      <c r="J1200" s="2" t="e">
        <f t="shared" si="37"/>
        <v>#N/A</v>
      </c>
      <c r="K1200" s="18" t="e">
        <f>J1200*'Portfolio Details'!$D$6</f>
        <v>#N/A</v>
      </c>
    </row>
    <row r="1201" spans="8:11" x14ac:dyDescent="0.35">
      <c r="H1201" s="2" t="e">
        <f t="shared" si="36"/>
        <v>#DIV/0!</v>
      </c>
      <c r="I1201" s="18" t="e">
        <f>H1201*'Portfolio Details'!$D$6</f>
        <v>#DIV/0!</v>
      </c>
      <c r="J1201" s="2" t="e">
        <f t="shared" si="37"/>
        <v>#N/A</v>
      </c>
      <c r="K1201" s="18" t="e">
        <f>J1201*'Portfolio Details'!$D$6</f>
        <v>#N/A</v>
      </c>
    </row>
    <row r="1202" spans="8:11" x14ac:dyDescent="0.35">
      <c r="H1202" s="2" t="e">
        <f t="shared" si="36"/>
        <v>#DIV/0!</v>
      </c>
      <c r="I1202" s="18" t="e">
        <f>H1202*'Portfolio Details'!$D$6</f>
        <v>#DIV/0!</v>
      </c>
      <c r="J1202" s="2" t="e">
        <f t="shared" si="37"/>
        <v>#N/A</v>
      </c>
      <c r="K1202" s="18" t="e">
        <f>J1202*'Portfolio Details'!$D$6</f>
        <v>#N/A</v>
      </c>
    </row>
    <row r="1203" spans="8:11" x14ac:dyDescent="0.35">
      <c r="H1203" s="2" t="e">
        <f t="shared" si="36"/>
        <v>#DIV/0!</v>
      </c>
      <c r="I1203" s="18" t="e">
        <f>H1203*'Portfolio Details'!$D$6</f>
        <v>#DIV/0!</v>
      </c>
      <c r="J1203" s="2" t="e">
        <f t="shared" si="37"/>
        <v>#N/A</v>
      </c>
      <c r="K1203" s="18" t="e">
        <f>J1203*'Portfolio Details'!$D$6</f>
        <v>#N/A</v>
      </c>
    </row>
    <row r="1204" spans="8:11" x14ac:dyDescent="0.35">
      <c r="H1204" s="2" t="e">
        <f t="shared" si="36"/>
        <v>#DIV/0!</v>
      </c>
      <c r="I1204" s="18" t="e">
        <f>H1204*'Portfolio Details'!$D$6</f>
        <v>#DIV/0!</v>
      </c>
      <c r="J1204" s="2" t="e">
        <f t="shared" si="37"/>
        <v>#N/A</v>
      </c>
      <c r="K1204" s="18" t="e">
        <f>J1204*'Portfolio Details'!$D$6</f>
        <v>#N/A</v>
      </c>
    </row>
    <row r="1205" spans="8:11" x14ac:dyDescent="0.35">
      <c r="H1205" s="2" t="e">
        <f t="shared" si="36"/>
        <v>#DIV/0!</v>
      </c>
      <c r="I1205" s="18" t="e">
        <f>H1205*'Portfolio Details'!$D$6</f>
        <v>#DIV/0!</v>
      </c>
      <c r="J1205" s="2" t="e">
        <f t="shared" si="37"/>
        <v>#N/A</v>
      </c>
      <c r="K1205" s="18" t="e">
        <f>J1205*'Portfolio Details'!$D$6</f>
        <v>#N/A</v>
      </c>
    </row>
    <row r="1206" spans="8:11" x14ac:dyDescent="0.35">
      <c r="H1206" s="2" t="e">
        <f t="shared" si="36"/>
        <v>#DIV/0!</v>
      </c>
      <c r="I1206" s="18" t="e">
        <f>H1206*'Portfolio Details'!$D$6</f>
        <v>#DIV/0!</v>
      </c>
      <c r="J1206" s="2" t="e">
        <f t="shared" si="37"/>
        <v>#N/A</v>
      </c>
      <c r="K1206" s="18" t="e">
        <f>J1206*'Portfolio Details'!$D$6</f>
        <v>#N/A</v>
      </c>
    </row>
    <row r="1207" spans="8:11" x14ac:dyDescent="0.35">
      <c r="H1207" s="2" t="e">
        <f t="shared" si="36"/>
        <v>#DIV/0!</v>
      </c>
      <c r="I1207" s="18" t="e">
        <f>H1207*'Portfolio Details'!$D$6</f>
        <v>#DIV/0!</v>
      </c>
      <c r="J1207" s="2" t="e">
        <f t="shared" si="37"/>
        <v>#N/A</v>
      </c>
      <c r="K1207" s="18" t="e">
        <f>J1207*'Portfolio Details'!$D$6</f>
        <v>#N/A</v>
      </c>
    </row>
    <row r="1208" spans="8:11" x14ac:dyDescent="0.35">
      <c r="H1208" s="2" t="e">
        <f t="shared" si="36"/>
        <v>#DIV/0!</v>
      </c>
      <c r="I1208" s="18" t="e">
        <f>H1208*'Portfolio Details'!$D$6</f>
        <v>#DIV/0!</v>
      </c>
      <c r="J1208" s="2" t="e">
        <f t="shared" si="37"/>
        <v>#N/A</v>
      </c>
      <c r="K1208" s="18" t="e">
        <f>J1208*'Portfolio Details'!$D$6</f>
        <v>#N/A</v>
      </c>
    </row>
    <row r="1209" spans="8:11" x14ac:dyDescent="0.35">
      <c r="H1209" s="2" t="e">
        <f t="shared" si="36"/>
        <v>#DIV/0!</v>
      </c>
      <c r="I1209" s="18" t="e">
        <f>H1209*'Portfolio Details'!$D$6</f>
        <v>#DIV/0!</v>
      </c>
      <c r="J1209" s="2" t="e">
        <f t="shared" si="37"/>
        <v>#N/A</v>
      </c>
      <c r="K1209" s="18" t="e">
        <f>J1209*'Portfolio Details'!$D$6</f>
        <v>#N/A</v>
      </c>
    </row>
    <row r="1210" spans="8:11" x14ac:dyDescent="0.35">
      <c r="H1210" s="2" t="e">
        <f t="shared" si="36"/>
        <v>#DIV/0!</v>
      </c>
      <c r="I1210" s="18" t="e">
        <f>H1210*'Portfolio Details'!$D$6</f>
        <v>#DIV/0!</v>
      </c>
      <c r="J1210" s="2" t="e">
        <f t="shared" si="37"/>
        <v>#N/A</v>
      </c>
      <c r="K1210" s="18" t="e">
        <f>J1210*'Portfolio Details'!$D$6</f>
        <v>#N/A</v>
      </c>
    </row>
    <row r="1211" spans="8:11" x14ac:dyDescent="0.35">
      <c r="H1211" s="2" t="e">
        <f t="shared" si="36"/>
        <v>#DIV/0!</v>
      </c>
      <c r="I1211" s="18" t="e">
        <f>H1211*'Portfolio Details'!$D$6</f>
        <v>#DIV/0!</v>
      </c>
      <c r="J1211" s="2" t="e">
        <f t="shared" si="37"/>
        <v>#N/A</v>
      </c>
      <c r="K1211" s="18" t="e">
        <f>J1211*'Portfolio Details'!$D$6</f>
        <v>#N/A</v>
      </c>
    </row>
    <row r="1212" spans="8:11" x14ac:dyDescent="0.35">
      <c r="H1212" s="2" t="e">
        <f t="shared" si="36"/>
        <v>#DIV/0!</v>
      </c>
      <c r="I1212" s="18" t="e">
        <f>H1212*'Portfolio Details'!$D$6</f>
        <v>#DIV/0!</v>
      </c>
      <c r="J1212" s="2" t="e">
        <f t="shared" si="37"/>
        <v>#N/A</v>
      </c>
      <c r="K1212" s="18" t="e">
        <f>J1212*'Portfolio Details'!$D$6</f>
        <v>#N/A</v>
      </c>
    </row>
    <row r="1213" spans="8:11" x14ac:dyDescent="0.35">
      <c r="H1213" s="2" t="e">
        <f t="shared" si="36"/>
        <v>#DIV/0!</v>
      </c>
      <c r="I1213" s="18" t="e">
        <f>H1213*'Portfolio Details'!$D$6</f>
        <v>#DIV/0!</v>
      </c>
      <c r="J1213" s="2" t="e">
        <f t="shared" si="37"/>
        <v>#N/A</v>
      </c>
      <c r="K1213" s="18" t="e">
        <f>J1213*'Portfolio Details'!$D$6</f>
        <v>#N/A</v>
      </c>
    </row>
    <row r="1214" spans="8:11" x14ac:dyDescent="0.35">
      <c r="H1214" s="2" t="e">
        <f t="shared" si="36"/>
        <v>#DIV/0!</v>
      </c>
      <c r="I1214" s="18" t="e">
        <f>H1214*'Portfolio Details'!$D$6</f>
        <v>#DIV/0!</v>
      </c>
      <c r="J1214" s="2" t="e">
        <f t="shared" si="37"/>
        <v>#N/A</v>
      </c>
      <c r="K1214" s="18" t="e">
        <f>J1214*'Portfolio Details'!$D$6</f>
        <v>#N/A</v>
      </c>
    </row>
    <row r="1215" spans="8:11" x14ac:dyDescent="0.35">
      <c r="H1215" s="2" t="e">
        <f t="shared" si="36"/>
        <v>#DIV/0!</v>
      </c>
      <c r="I1215" s="18" t="e">
        <f>H1215*'Portfolio Details'!$D$6</f>
        <v>#DIV/0!</v>
      </c>
      <c r="J1215" s="2" t="e">
        <f t="shared" si="37"/>
        <v>#N/A</v>
      </c>
      <c r="K1215" s="18" t="e">
        <f>J1215*'Portfolio Details'!$D$6</f>
        <v>#N/A</v>
      </c>
    </row>
    <row r="1216" spans="8:11" x14ac:dyDescent="0.35">
      <c r="H1216" s="2" t="e">
        <f t="shared" si="36"/>
        <v>#DIV/0!</v>
      </c>
      <c r="I1216" s="18" t="e">
        <f>H1216*'Portfolio Details'!$D$6</f>
        <v>#DIV/0!</v>
      </c>
      <c r="J1216" s="2" t="e">
        <f t="shared" si="37"/>
        <v>#N/A</v>
      </c>
      <c r="K1216" s="18" t="e">
        <f>J1216*'Portfolio Details'!$D$6</f>
        <v>#N/A</v>
      </c>
    </row>
    <row r="1217" spans="8:11" x14ac:dyDescent="0.35">
      <c r="H1217" s="2" t="e">
        <f t="shared" si="36"/>
        <v>#DIV/0!</v>
      </c>
      <c r="I1217" s="18" t="e">
        <f>H1217*'Portfolio Details'!$D$6</f>
        <v>#DIV/0!</v>
      </c>
      <c r="J1217" s="2" t="e">
        <f t="shared" si="37"/>
        <v>#N/A</v>
      </c>
      <c r="K1217" s="18" t="e">
        <f>J1217*'Portfolio Details'!$D$6</f>
        <v>#N/A</v>
      </c>
    </row>
    <row r="1218" spans="8:11" x14ac:dyDescent="0.35">
      <c r="H1218" s="2" t="e">
        <f t="shared" si="36"/>
        <v>#DIV/0!</v>
      </c>
      <c r="I1218" s="18" t="e">
        <f>H1218*'Portfolio Details'!$D$6</f>
        <v>#DIV/0!</v>
      </c>
      <c r="J1218" s="2" t="e">
        <f t="shared" si="37"/>
        <v>#N/A</v>
      </c>
      <c r="K1218" s="18" t="e">
        <f>J1218*'Portfolio Details'!$D$6</f>
        <v>#N/A</v>
      </c>
    </row>
    <row r="1219" spans="8:11" x14ac:dyDescent="0.35">
      <c r="H1219" s="2" t="e">
        <f t="shared" ref="H1219:H1242" si="38">E1219/D1219-1</f>
        <v>#DIV/0!</v>
      </c>
      <c r="I1219" s="18" t="e">
        <f>H1219*'Portfolio Details'!$D$6</f>
        <v>#DIV/0!</v>
      </c>
      <c r="J1219" s="2" t="e">
        <f t="shared" si="37"/>
        <v>#N/A</v>
      </c>
      <c r="K1219" s="18" t="e">
        <f>J1219*'Portfolio Details'!$D$6</f>
        <v>#N/A</v>
      </c>
    </row>
    <row r="1220" spans="8:11" x14ac:dyDescent="0.35">
      <c r="H1220" s="2" t="e">
        <f t="shared" si="38"/>
        <v>#DIV/0!</v>
      </c>
      <c r="I1220" s="18" t="e">
        <f>H1220*'Portfolio Details'!$D$6</f>
        <v>#DIV/0!</v>
      </c>
      <c r="J1220" s="2" t="e">
        <f t="shared" si="37"/>
        <v>#N/A</v>
      </c>
      <c r="K1220" s="18" t="e">
        <f>J1220*'Portfolio Details'!$D$6</f>
        <v>#N/A</v>
      </c>
    </row>
    <row r="1221" spans="8:11" x14ac:dyDescent="0.35">
      <c r="H1221" s="2" t="e">
        <f t="shared" si="38"/>
        <v>#DIV/0!</v>
      </c>
      <c r="I1221" s="18" t="e">
        <f>H1221*'Portfolio Details'!$D$6</f>
        <v>#DIV/0!</v>
      </c>
      <c r="J1221" s="2" t="e">
        <f t="shared" si="37"/>
        <v>#N/A</v>
      </c>
      <c r="K1221" s="18" t="e">
        <f>J1221*'Portfolio Details'!$D$6</f>
        <v>#N/A</v>
      </c>
    </row>
    <row r="1222" spans="8:11" x14ac:dyDescent="0.35">
      <c r="H1222" s="2" t="e">
        <f t="shared" si="38"/>
        <v>#DIV/0!</v>
      </c>
      <c r="I1222" s="18" t="e">
        <f>H1222*'Portfolio Details'!$D$6</f>
        <v>#DIV/0!</v>
      </c>
      <c r="J1222" s="2" t="e">
        <f t="shared" si="37"/>
        <v>#N/A</v>
      </c>
      <c r="K1222" s="18" t="e">
        <f>J1222*'Portfolio Details'!$D$6</f>
        <v>#N/A</v>
      </c>
    </row>
    <row r="1223" spans="8:11" x14ac:dyDescent="0.35">
      <c r="H1223" s="2" t="e">
        <f t="shared" si="38"/>
        <v>#DIV/0!</v>
      </c>
      <c r="I1223" s="18" t="e">
        <f>H1223*'Portfolio Details'!$D$6</f>
        <v>#DIV/0!</v>
      </c>
      <c r="J1223" s="2" t="e">
        <f t="shared" si="37"/>
        <v>#N/A</v>
      </c>
      <c r="K1223" s="18" t="e">
        <f>J1223*'Portfolio Details'!$D$6</f>
        <v>#N/A</v>
      </c>
    </row>
    <row r="1224" spans="8:11" x14ac:dyDescent="0.35">
      <c r="H1224" s="2" t="e">
        <f t="shared" si="38"/>
        <v>#DIV/0!</v>
      </c>
      <c r="I1224" s="18" t="e">
        <f>H1224*'Portfolio Details'!$D$6</f>
        <v>#DIV/0!</v>
      </c>
      <c r="J1224" s="2" t="e">
        <f t="shared" si="37"/>
        <v>#N/A</v>
      </c>
      <c r="K1224" s="18" t="e">
        <f>J1224*'Portfolio Details'!$D$6</f>
        <v>#N/A</v>
      </c>
    </row>
    <row r="1225" spans="8:11" x14ac:dyDescent="0.35">
      <c r="H1225" s="2" t="e">
        <f t="shared" si="38"/>
        <v>#DIV/0!</v>
      </c>
      <c r="I1225" s="18" t="e">
        <f>H1225*'Portfolio Details'!$D$6</f>
        <v>#DIV/0!</v>
      </c>
      <c r="J1225" s="2" t="e">
        <f t="shared" si="37"/>
        <v>#N/A</v>
      </c>
      <c r="K1225" s="18" t="e">
        <f>J1225*'Portfolio Details'!$D$6</f>
        <v>#N/A</v>
      </c>
    </row>
    <row r="1226" spans="8:11" x14ac:dyDescent="0.35">
      <c r="H1226" s="2" t="e">
        <f t="shared" si="38"/>
        <v>#DIV/0!</v>
      </c>
      <c r="I1226" s="18" t="e">
        <f>H1226*'Portfolio Details'!$D$6</f>
        <v>#DIV/0!</v>
      </c>
      <c r="J1226" s="2" t="e">
        <f t="shared" si="37"/>
        <v>#N/A</v>
      </c>
      <c r="K1226" s="18" t="e">
        <f>J1226*'Portfolio Details'!$D$6</f>
        <v>#N/A</v>
      </c>
    </row>
    <row r="1227" spans="8:11" x14ac:dyDescent="0.35">
      <c r="H1227" s="2" t="e">
        <f t="shared" si="38"/>
        <v>#DIV/0!</v>
      </c>
      <c r="I1227" s="18" t="e">
        <f>H1227*'Portfolio Details'!$D$6</f>
        <v>#DIV/0!</v>
      </c>
      <c r="J1227" s="2" t="e">
        <f t="shared" si="37"/>
        <v>#N/A</v>
      </c>
      <c r="K1227" s="18" t="e">
        <f>J1227*'Portfolio Details'!$D$6</f>
        <v>#N/A</v>
      </c>
    </row>
    <row r="1228" spans="8:11" x14ac:dyDescent="0.35">
      <c r="H1228" s="2" t="e">
        <f t="shared" si="38"/>
        <v>#DIV/0!</v>
      </c>
      <c r="I1228" s="18" t="e">
        <f>H1228*'Portfolio Details'!$D$6</f>
        <v>#DIV/0!</v>
      </c>
      <c r="J1228" s="2" t="e">
        <f t="shared" si="37"/>
        <v>#N/A</v>
      </c>
      <c r="K1228" s="18" t="e">
        <f>J1228*'Portfolio Details'!$D$6</f>
        <v>#N/A</v>
      </c>
    </row>
    <row r="1229" spans="8:11" x14ac:dyDescent="0.35">
      <c r="H1229" s="2" t="e">
        <f t="shared" si="38"/>
        <v>#DIV/0!</v>
      </c>
      <c r="I1229" s="18" t="e">
        <f>H1229*'Portfolio Details'!$D$6</f>
        <v>#DIV/0!</v>
      </c>
      <c r="J1229" s="2" t="e">
        <f t="shared" si="37"/>
        <v>#N/A</v>
      </c>
      <c r="K1229" s="18" t="e">
        <f>J1229*'Portfolio Details'!$D$6</f>
        <v>#N/A</v>
      </c>
    </row>
    <row r="1230" spans="8:11" x14ac:dyDescent="0.35">
      <c r="H1230" s="2" t="e">
        <f t="shared" si="38"/>
        <v>#DIV/0!</v>
      </c>
      <c r="I1230" s="18" t="e">
        <f>H1230*'Portfolio Details'!$D$6</f>
        <v>#DIV/0!</v>
      </c>
      <c r="J1230" s="2" t="e">
        <f t="shared" si="37"/>
        <v>#N/A</v>
      </c>
      <c r="K1230" s="18" t="e">
        <f>J1230*'Portfolio Details'!$D$6</f>
        <v>#N/A</v>
      </c>
    </row>
    <row r="1231" spans="8:11" x14ac:dyDescent="0.35">
      <c r="H1231" s="2" t="e">
        <f t="shared" si="38"/>
        <v>#DIV/0!</v>
      </c>
      <c r="I1231" s="18" t="e">
        <f>H1231*'Portfolio Details'!$D$6</f>
        <v>#DIV/0!</v>
      </c>
      <c r="J1231" s="2" t="e">
        <f t="shared" si="37"/>
        <v>#N/A</v>
      </c>
      <c r="K1231" s="18" t="e">
        <f>J1231*'Portfolio Details'!$D$6</f>
        <v>#N/A</v>
      </c>
    </row>
    <row r="1232" spans="8:11" x14ac:dyDescent="0.35">
      <c r="H1232" s="2" t="e">
        <f t="shared" si="38"/>
        <v>#DIV/0!</v>
      </c>
      <c r="I1232" s="18" t="e">
        <f>H1232*'Portfolio Details'!$D$6</f>
        <v>#DIV/0!</v>
      </c>
      <c r="J1232" s="2" t="e">
        <f t="shared" si="37"/>
        <v>#N/A</v>
      </c>
      <c r="K1232" s="18" t="e">
        <f>J1232*'Portfolio Details'!$D$6</f>
        <v>#N/A</v>
      </c>
    </row>
    <row r="1233" spans="8:11" x14ac:dyDescent="0.35">
      <c r="H1233" s="2" t="e">
        <f t="shared" si="38"/>
        <v>#DIV/0!</v>
      </c>
      <c r="I1233" s="18" t="e">
        <f>H1233*'Portfolio Details'!$D$6</f>
        <v>#DIV/0!</v>
      </c>
      <c r="J1233" s="2" t="e">
        <f t="shared" si="37"/>
        <v>#N/A</v>
      </c>
      <c r="K1233" s="18" t="e">
        <f>J1233*'Portfolio Details'!$D$6</f>
        <v>#N/A</v>
      </c>
    </row>
    <row r="1234" spans="8:11" x14ac:dyDescent="0.35">
      <c r="H1234" s="2" t="e">
        <f t="shared" si="38"/>
        <v>#DIV/0!</v>
      </c>
      <c r="I1234" s="18" t="e">
        <f>H1234*'Portfolio Details'!$D$6</f>
        <v>#DIV/0!</v>
      </c>
      <c r="J1234" s="2" t="e">
        <f t="shared" si="37"/>
        <v>#N/A</v>
      </c>
      <c r="K1234" s="18" t="e">
        <f>J1234*'Portfolio Details'!$D$6</f>
        <v>#N/A</v>
      </c>
    </row>
    <row r="1235" spans="8:11" x14ac:dyDescent="0.35">
      <c r="H1235" s="2" t="e">
        <f t="shared" si="38"/>
        <v>#DIV/0!</v>
      </c>
      <c r="I1235" s="18" t="e">
        <f>H1235*'Portfolio Details'!$D$6</f>
        <v>#DIV/0!</v>
      </c>
      <c r="J1235" s="2" t="e">
        <f t="shared" si="37"/>
        <v>#N/A</v>
      </c>
      <c r="K1235" s="18" t="e">
        <f>J1235*'Portfolio Details'!$D$6</f>
        <v>#N/A</v>
      </c>
    </row>
    <row r="1236" spans="8:11" x14ac:dyDescent="0.35">
      <c r="H1236" s="2" t="e">
        <f t="shared" si="38"/>
        <v>#DIV/0!</v>
      </c>
      <c r="I1236" s="18" t="e">
        <f>H1236*'Portfolio Details'!$D$6</f>
        <v>#DIV/0!</v>
      </c>
      <c r="J1236" s="2" t="e">
        <f t="shared" si="37"/>
        <v>#N/A</v>
      </c>
      <c r="K1236" s="18" t="e">
        <f>J1236*'Portfolio Details'!$D$6</f>
        <v>#N/A</v>
      </c>
    </row>
    <row r="1237" spans="8:11" x14ac:dyDescent="0.35">
      <c r="H1237" s="2" t="e">
        <f t="shared" si="38"/>
        <v>#DIV/0!</v>
      </c>
      <c r="I1237" s="18" t="e">
        <f>H1237*'Portfolio Details'!$D$6</f>
        <v>#DIV/0!</v>
      </c>
      <c r="J1237" s="2" t="e">
        <f t="shared" si="37"/>
        <v>#N/A</v>
      </c>
      <c r="K1237" s="18" t="e">
        <f>J1237*'Portfolio Details'!$D$6</f>
        <v>#N/A</v>
      </c>
    </row>
    <row r="1238" spans="8:11" x14ac:dyDescent="0.35">
      <c r="H1238" s="2" t="e">
        <f t="shared" si="38"/>
        <v>#DIV/0!</v>
      </c>
      <c r="I1238" s="18" t="e">
        <f>H1238*'Portfolio Details'!$D$6</f>
        <v>#DIV/0!</v>
      </c>
      <c r="J1238" s="2" t="e">
        <f t="shared" si="37"/>
        <v>#N/A</v>
      </c>
      <c r="K1238" s="18" t="e">
        <f>J1238*'Portfolio Details'!$D$6</f>
        <v>#N/A</v>
      </c>
    </row>
    <row r="1239" spans="8:11" x14ac:dyDescent="0.35">
      <c r="H1239" s="2" t="e">
        <f t="shared" si="38"/>
        <v>#DIV/0!</v>
      </c>
      <c r="I1239" s="18" t="e">
        <f>H1239*'Portfolio Details'!$D$6</f>
        <v>#DIV/0!</v>
      </c>
      <c r="J1239" s="2" t="e">
        <f t="shared" si="37"/>
        <v>#N/A</v>
      </c>
      <c r="K1239" s="18" t="e">
        <f>J1239*'Portfolio Details'!$D$6</f>
        <v>#N/A</v>
      </c>
    </row>
    <row r="1240" spans="8:11" x14ac:dyDescent="0.35">
      <c r="H1240" s="2" t="e">
        <f t="shared" si="38"/>
        <v>#DIV/0!</v>
      </c>
      <c r="I1240" s="18" t="e">
        <f>H1240*'Portfolio Details'!$D$6</f>
        <v>#DIV/0!</v>
      </c>
      <c r="J1240" s="2" t="e">
        <f t="shared" si="37"/>
        <v>#N/A</v>
      </c>
      <c r="K1240" s="18" t="e">
        <f>J1240*'Portfolio Details'!$D$6</f>
        <v>#N/A</v>
      </c>
    </row>
    <row r="1241" spans="8:11" x14ac:dyDescent="0.35">
      <c r="H1241" s="2" t="e">
        <f t="shared" si="38"/>
        <v>#DIV/0!</v>
      </c>
      <c r="I1241" s="18" t="e">
        <f>H1241*'Portfolio Details'!$D$6</f>
        <v>#DIV/0!</v>
      </c>
      <c r="J1241" s="2" t="e">
        <f t="shared" si="37"/>
        <v>#N/A</v>
      </c>
      <c r="K1241" s="18" t="e">
        <f>J1241*'Portfolio Details'!$D$6</f>
        <v>#N/A</v>
      </c>
    </row>
    <row r="1242" spans="8:11" x14ac:dyDescent="0.35">
      <c r="H1242" s="2" t="e">
        <f t="shared" si="38"/>
        <v>#DIV/0!</v>
      </c>
      <c r="I1242" s="18" t="e">
        <f>H1242*'Portfolio Details'!$D$6</f>
        <v>#DIV/0!</v>
      </c>
      <c r="J1242" s="2" t="e">
        <f t="shared" ref="J1242" si="39">(INDEX(E1219:E2717,MATCH(EDATE(C1219,1),C1219:C2717,1))/E1219)-1</f>
        <v>#N/A</v>
      </c>
      <c r="K1242" s="18" t="e">
        <f>J1242*'Portfolio Details'!$D$6</f>
        <v>#N/A</v>
      </c>
    </row>
  </sheetData>
  <autoFilter ref="B1:F1" xr:uid="{912334F7-BF12-485A-9C59-363EDA70F0BA}">
    <sortState xmlns:xlrd2="http://schemas.microsoft.com/office/spreadsheetml/2017/richdata2" ref="B2:F1065">
      <sortCondition ref="C1"/>
    </sortState>
  </autoFilter>
  <mergeCells count="8">
    <mergeCell ref="L8:L9"/>
    <mergeCell ref="M8:M9"/>
    <mergeCell ref="L2:L3"/>
    <mergeCell ref="M2:M3"/>
    <mergeCell ref="L4:L5"/>
    <mergeCell ref="M4:M5"/>
    <mergeCell ref="L6:L7"/>
    <mergeCell ref="M6:M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7E14B-7F6C-4B55-9CF8-47D457BEE316}">
  <dimension ref="B1:P1073"/>
  <sheetViews>
    <sheetView topLeftCell="A5" workbookViewId="0">
      <selection activeCell="C2" sqref="C2"/>
    </sheetView>
  </sheetViews>
  <sheetFormatPr defaultRowHeight="14.5" x14ac:dyDescent="0.35"/>
  <cols>
    <col min="3" max="3" width="9.7265625" bestFit="1" customWidth="1"/>
    <col min="4" max="4" width="10.26953125" bestFit="1" customWidth="1"/>
    <col min="5" max="5" width="10.6328125" bestFit="1" customWidth="1"/>
    <col min="6" max="6" width="12.453125" bestFit="1" customWidth="1"/>
    <col min="7" max="7" width="6.08984375" customWidth="1"/>
    <col min="8" max="8" width="13.36328125" style="2" bestFit="1" customWidth="1"/>
    <col min="15" max="15" width="17.81640625" bestFit="1" customWidth="1"/>
  </cols>
  <sheetData>
    <row r="1" spans="2:16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H1" s="2" t="s">
        <v>20</v>
      </c>
    </row>
    <row r="2" spans="2:16" x14ac:dyDescent="0.35">
      <c r="B2" t="s">
        <v>9</v>
      </c>
      <c r="C2" s="1">
        <v>44586</v>
      </c>
      <c r="D2">
        <v>115.94</v>
      </c>
      <c r="E2">
        <v>115.77</v>
      </c>
      <c r="F2">
        <v>114.99</v>
      </c>
      <c r="H2" s="2">
        <f>E2/D2-1</f>
        <v>-1.4662756598240456E-3</v>
      </c>
      <c r="O2" s="59" t="s">
        <v>21</v>
      </c>
      <c r="P2" s="60">
        <f>AVERAGE(H2:H1073)</f>
        <v>8.6228235948873145E-4</v>
      </c>
    </row>
    <row r="3" spans="2:16" x14ac:dyDescent="0.35">
      <c r="B3" t="s">
        <v>9</v>
      </c>
      <c r="C3" s="1">
        <v>44588</v>
      </c>
      <c r="D3">
        <v>115.77</v>
      </c>
      <c r="E3">
        <v>114.37</v>
      </c>
      <c r="F3">
        <v>114.48</v>
      </c>
      <c r="H3" s="2">
        <f t="shared" ref="H3:H66" si="0">E3/D3-1</f>
        <v>-1.2092942904033732E-2</v>
      </c>
      <c r="O3" s="59"/>
      <c r="P3" s="61"/>
    </row>
    <row r="4" spans="2:16" x14ac:dyDescent="0.35">
      <c r="B4" t="s">
        <v>9</v>
      </c>
      <c r="C4" s="1">
        <v>44589</v>
      </c>
      <c r="D4">
        <v>114.37</v>
      </c>
      <c r="E4">
        <v>115.38</v>
      </c>
      <c r="F4">
        <v>116.98</v>
      </c>
      <c r="H4" s="2">
        <f t="shared" si="0"/>
        <v>8.8309871469789414E-3</v>
      </c>
      <c r="O4" s="59" t="s">
        <v>22</v>
      </c>
      <c r="P4" s="60">
        <f>P2*20</f>
        <v>1.7245647189774629E-2</v>
      </c>
    </row>
    <row r="5" spans="2:16" x14ac:dyDescent="0.35">
      <c r="B5" t="s">
        <v>9</v>
      </c>
      <c r="C5" s="1">
        <v>44592</v>
      </c>
      <c r="D5">
        <v>115.38</v>
      </c>
      <c r="E5">
        <v>117.42</v>
      </c>
      <c r="F5">
        <v>117.11</v>
      </c>
      <c r="H5" s="2">
        <f t="shared" si="0"/>
        <v>1.7680707228289183E-2</v>
      </c>
      <c r="O5" s="59"/>
      <c r="P5" s="61"/>
    </row>
    <row r="6" spans="2:16" x14ac:dyDescent="0.35">
      <c r="B6" t="s">
        <v>9</v>
      </c>
      <c r="C6" s="1">
        <v>44593</v>
      </c>
      <c r="D6">
        <v>117.42</v>
      </c>
      <c r="E6">
        <v>116.64</v>
      </c>
      <c r="F6">
        <v>117.27</v>
      </c>
      <c r="H6" s="2">
        <f t="shared" si="0"/>
        <v>-6.6428206438425841E-3</v>
      </c>
      <c r="O6" s="59" t="s">
        <v>23</v>
      </c>
      <c r="P6" s="60">
        <f>P2*252</f>
        <v>0.21729515459116033</v>
      </c>
    </row>
    <row r="7" spans="2:16" x14ac:dyDescent="0.35">
      <c r="B7" t="s">
        <v>9</v>
      </c>
      <c r="C7" s="1">
        <v>44594</v>
      </c>
      <c r="D7">
        <v>116.64</v>
      </c>
      <c r="E7">
        <v>116.83</v>
      </c>
      <c r="F7">
        <v>117.37</v>
      </c>
      <c r="H7" s="2">
        <f t="shared" si="0"/>
        <v>1.6289437585734756E-3</v>
      </c>
      <c r="O7" s="59"/>
      <c r="P7" s="61"/>
    </row>
    <row r="8" spans="2:16" x14ac:dyDescent="0.35">
      <c r="B8" t="s">
        <v>9</v>
      </c>
      <c r="C8" s="1">
        <v>44595</v>
      </c>
      <c r="D8">
        <v>116.83</v>
      </c>
      <c r="E8">
        <v>117.43</v>
      </c>
      <c r="F8">
        <v>117.76</v>
      </c>
      <c r="H8" s="2">
        <f t="shared" si="0"/>
        <v>5.1356672087650157E-3</v>
      </c>
      <c r="O8" s="59" t="s">
        <v>24</v>
      </c>
      <c r="P8" s="60">
        <f>(1+(E1073/E2-1))^(1/5)-1</f>
        <v>0.18581997726455257</v>
      </c>
    </row>
    <row r="9" spans="2:16" x14ac:dyDescent="0.35">
      <c r="B9" t="s">
        <v>9</v>
      </c>
      <c r="C9" s="1">
        <v>44596</v>
      </c>
      <c r="D9">
        <v>117.43</v>
      </c>
      <c r="E9">
        <v>115.94</v>
      </c>
      <c r="F9">
        <v>116.51</v>
      </c>
      <c r="H9" s="2">
        <f t="shared" si="0"/>
        <v>-1.2688410116665327E-2</v>
      </c>
      <c r="O9" s="59"/>
      <c r="P9" s="61"/>
    </row>
    <row r="10" spans="2:16" x14ac:dyDescent="0.35">
      <c r="B10" t="s">
        <v>9</v>
      </c>
      <c r="C10" s="1">
        <v>44599</v>
      </c>
      <c r="D10">
        <v>115.94</v>
      </c>
      <c r="E10">
        <v>114.42</v>
      </c>
      <c r="F10">
        <v>114.79</v>
      </c>
      <c r="H10" s="2">
        <f t="shared" si="0"/>
        <v>-1.3110229429014963E-2</v>
      </c>
      <c r="O10" t="s">
        <v>31</v>
      </c>
      <c r="P10" s="2">
        <f>_xlfn.STDEV.P(H2:H1073)</f>
        <v>1.1694925885305881E-2</v>
      </c>
    </row>
    <row r="11" spans="2:16" x14ac:dyDescent="0.35">
      <c r="B11" t="s">
        <v>9</v>
      </c>
      <c r="C11" s="1">
        <v>44600</v>
      </c>
      <c r="D11">
        <v>114.42</v>
      </c>
      <c r="E11">
        <v>114.15</v>
      </c>
      <c r="F11">
        <v>114.64</v>
      </c>
      <c r="H11" s="2">
        <f t="shared" si="0"/>
        <v>-2.3597273203984637E-3</v>
      </c>
    </row>
    <row r="12" spans="2:16" x14ac:dyDescent="0.35">
      <c r="B12" t="s">
        <v>9</v>
      </c>
      <c r="C12" s="1">
        <v>44601</v>
      </c>
      <c r="D12">
        <v>114.15</v>
      </c>
      <c r="E12">
        <v>116.56</v>
      </c>
      <c r="F12">
        <v>115.97</v>
      </c>
      <c r="H12" s="2">
        <f t="shared" si="0"/>
        <v>2.1112571178274253E-2</v>
      </c>
    </row>
    <row r="13" spans="2:16" x14ac:dyDescent="0.35">
      <c r="B13" t="s">
        <v>9</v>
      </c>
      <c r="C13" s="1">
        <v>44602</v>
      </c>
      <c r="D13">
        <v>116.56</v>
      </c>
      <c r="E13">
        <v>116.98</v>
      </c>
      <c r="F13">
        <v>117.52</v>
      </c>
      <c r="H13" s="2">
        <f t="shared" si="0"/>
        <v>3.6032944406314549E-3</v>
      </c>
    </row>
    <row r="14" spans="2:16" x14ac:dyDescent="0.35">
      <c r="B14" t="s">
        <v>9</v>
      </c>
      <c r="C14" s="1">
        <v>44603</v>
      </c>
      <c r="D14">
        <v>116.98</v>
      </c>
      <c r="E14">
        <v>115.84</v>
      </c>
      <c r="F14">
        <v>115.93</v>
      </c>
      <c r="H14" s="2">
        <f t="shared" si="0"/>
        <v>-9.7452555992477707E-3</v>
      </c>
    </row>
    <row r="15" spans="2:16" x14ac:dyDescent="0.35">
      <c r="B15" t="s">
        <v>9</v>
      </c>
      <c r="C15" s="1">
        <v>44606</v>
      </c>
      <c r="D15">
        <v>115.84</v>
      </c>
      <c r="E15">
        <v>111.26</v>
      </c>
      <c r="F15">
        <v>112.72</v>
      </c>
      <c r="H15" s="2">
        <f t="shared" si="0"/>
        <v>-3.9537292817679592E-2</v>
      </c>
    </row>
    <row r="16" spans="2:16" x14ac:dyDescent="0.35">
      <c r="B16" t="s">
        <v>9</v>
      </c>
      <c r="C16" s="1">
        <v>44607</v>
      </c>
      <c r="D16">
        <v>111.26</v>
      </c>
      <c r="E16">
        <v>115.14</v>
      </c>
      <c r="F16">
        <v>113.26</v>
      </c>
      <c r="H16" s="2">
        <f t="shared" si="0"/>
        <v>3.4873269818443298E-2</v>
      </c>
    </row>
    <row r="17" spans="2:8" x14ac:dyDescent="0.35">
      <c r="B17" t="s">
        <v>9</v>
      </c>
      <c r="C17" s="1">
        <v>44608</v>
      </c>
      <c r="D17">
        <v>115.14</v>
      </c>
      <c r="E17">
        <v>115.29</v>
      </c>
      <c r="F17">
        <v>115.65</v>
      </c>
      <c r="H17" s="2">
        <f t="shared" si="0"/>
        <v>1.3027618551328946E-3</v>
      </c>
    </row>
    <row r="18" spans="2:8" x14ac:dyDescent="0.35">
      <c r="B18" t="s">
        <v>9</v>
      </c>
      <c r="C18" s="1">
        <v>44609</v>
      </c>
      <c r="D18">
        <v>115.29</v>
      </c>
      <c r="E18">
        <v>115.18</v>
      </c>
      <c r="F18">
        <v>115.6</v>
      </c>
      <c r="H18" s="2">
        <f t="shared" si="0"/>
        <v>-9.5411570821402059E-4</v>
      </c>
    </row>
    <row r="19" spans="2:8" x14ac:dyDescent="0.35">
      <c r="B19" t="s">
        <v>9</v>
      </c>
      <c r="C19" s="1">
        <v>44610</v>
      </c>
      <c r="D19">
        <v>115.18</v>
      </c>
      <c r="E19">
        <v>114.54</v>
      </c>
      <c r="F19">
        <v>114.83</v>
      </c>
      <c r="H19" s="2">
        <f t="shared" si="0"/>
        <v>-5.5565202292064964E-3</v>
      </c>
    </row>
    <row r="20" spans="2:8" x14ac:dyDescent="0.35">
      <c r="B20" t="s">
        <v>9</v>
      </c>
      <c r="C20" s="1">
        <v>44613</v>
      </c>
      <c r="D20">
        <v>114.54</v>
      </c>
      <c r="E20">
        <v>114.13</v>
      </c>
      <c r="F20">
        <v>113.62</v>
      </c>
      <c r="H20" s="2">
        <f t="shared" si="0"/>
        <v>-3.5795355334381496E-3</v>
      </c>
    </row>
    <row r="21" spans="2:8" x14ac:dyDescent="0.35">
      <c r="B21" t="s">
        <v>9</v>
      </c>
      <c r="C21" s="1">
        <v>44614</v>
      </c>
      <c r="D21">
        <v>114.13</v>
      </c>
      <c r="E21">
        <v>114.12</v>
      </c>
      <c r="F21">
        <v>114.9</v>
      </c>
      <c r="H21" s="2">
        <f t="shared" si="0"/>
        <v>-8.7619381407111341E-5</v>
      </c>
    </row>
    <row r="22" spans="2:8" x14ac:dyDescent="0.35">
      <c r="B22" t="s">
        <v>9</v>
      </c>
      <c r="C22" s="1">
        <v>44615</v>
      </c>
      <c r="D22">
        <v>114.12</v>
      </c>
      <c r="E22">
        <v>113.69</v>
      </c>
      <c r="F22">
        <v>114.26</v>
      </c>
      <c r="H22" s="2">
        <f t="shared" si="0"/>
        <v>-3.7679635471433714E-3</v>
      </c>
    </row>
    <row r="23" spans="2:8" x14ac:dyDescent="0.35">
      <c r="B23" t="s">
        <v>9</v>
      </c>
      <c r="C23" s="1">
        <v>44616</v>
      </c>
      <c r="D23">
        <v>113.69</v>
      </c>
      <c r="E23">
        <v>109.08</v>
      </c>
      <c r="F23">
        <v>108.74</v>
      </c>
      <c r="H23" s="2">
        <f t="shared" si="0"/>
        <v>-4.0548860937637432E-2</v>
      </c>
    </row>
    <row r="24" spans="2:8" x14ac:dyDescent="0.35">
      <c r="B24" t="s">
        <v>9</v>
      </c>
      <c r="C24" s="1">
        <v>44617</v>
      </c>
      <c r="D24">
        <v>109.08</v>
      </c>
      <c r="E24">
        <v>109.54</v>
      </c>
      <c r="F24">
        <v>110.04</v>
      </c>
      <c r="H24" s="2">
        <f t="shared" si="0"/>
        <v>4.2170883755043853E-3</v>
      </c>
    </row>
    <row r="25" spans="2:8" x14ac:dyDescent="0.35">
      <c r="B25" t="s">
        <v>9</v>
      </c>
      <c r="C25" s="1">
        <v>44620</v>
      </c>
      <c r="D25">
        <v>109.54</v>
      </c>
      <c r="E25">
        <v>109.54</v>
      </c>
      <c r="F25">
        <v>108.28</v>
      </c>
      <c r="H25" s="2">
        <f t="shared" si="0"/>
        <v>0</v>
      </c>
    </row>
    <row r="26" spans="2:8" x14ac:dyDescent="0.35">
      <c r="B26" t="s">
        <v>9</v>
      </c>
      <c r="C26" s="1">
        <v>44622</v>
      </c>
      <c r="D26">
        <v>109.54</v>
      </c>
      <c r="E26">
        <v>105.53</v>
      </c>
      <c r="F26">
        <v>106.41</v>
      </c>
      <c r="H26" s="2">
        <f t="shared" si="0"/>
        <v>-3.6607631915282157E-2</v>
      </c>
    </row>
    <row r="27" spans="2:8" x14ac:dyDescent="0.35">
      <c r="B27" t="s">
        <v>9</v>
      </c>
      <c r="C27" s="1">
        <v>44623</v>
      </c>
      <c r="D27">
        <v>105.53</v>
      </c>
      <c r="E27">
        <v>103.12</v>
      </c>
      <c r="F27">
        <v>104.1</v>
      </c>
      <c r="H27" s="2">
        <f t="shared" si="0"/>
        <v>-2.283710793139393E-2</v>
      </c>
    </row>
    <row r="28" spans="2:8" x14ac:dyDescent="0.35">
      <c r="B28" t="s">
        <v>9</v>
      </c>
      <c r="C28" s="1">
        <v>44624</v>
      </c>
      <c r="D28">
        <v>103.12</v>
      </c>
      <c r="E28">
        <v>99.71</v>
      </c>
      <c r="F28">
        <v>100.18</v>
      </c>
      <c r="H28" s="2">
        <f t="shared" si="0"/>
        <v>-3.3068269976726294E-2</v>
      </c>
    </row>
    <row r="29" spans="2:8" x14ac:dyDescent="0.35">
      <c r="B29" t="s">
        <v>9</v>
      </c>
      <c r="C29" s="1">
        <v>44627</v>
      </c>
      <c r="D29">
        <v>99.71</v>
      </c>
      <c r="E29">
        <v>101.34</v>
      </c>
      <c r="F29">
        <v>97.97</v>
      </c>
      <c r="H29" s="2">
        <f t="shared" si="0"/>
        <v>1.6347407481696941E-2</v>
      </c>
    </row>
    <row r="30" spans="2:8" x14ac:dyDescent="0.35">
      <c r="B30" t="s">
        <v>9</v>
      </c>
      <c r="C30" s="1">
        <v>44628</v>
      </c>
      <c r="D30">
        <v>101.34</v>
      </c>
      <c r="E30">
        <v>96.07</v>
      </c>
      <c r="F30">
        <v>94.6</v>
      </c>
      <c r="H30" s="2">
        <f t="shared" si="0"/>
        <v>-5.2003157686994372E-2</v>
      </c>
    </row>
    <row r="31" spans="2:8" x14ac:dyDescent="0.35">
      <c r="B31" t="s">
        <v>9</v>
      </c>
      <c r="C31" s="1">
        <v>44629</v>
      </c>
      <c r="D31">
        <v>96.07</v>
      </c>
      <c r="E31">
        <v>98.43</v>
      </c>
      <c r="F31">
        <v>97.61</v>
      </c>
      <c r="H31" s="2">
        <f t="shared" si="0"/>
        <v>2.4565421047153313E-2</v>
      </c>
    </row>
    <row r="32" spans="2:8" x14ac:dyDescent="0.35">
      <c r="B32" t="s">
        <v>9</v>
      </c>
      <c r="C32" s="1">
        <v>44630</v>
      </c>
      <c r="D32">
        <v>98.43</v>
      </c>
      <c r="E32">
        <v>100.52</v>
      </c>
      <c r="F32">
        <v>102.28</v>
      </c>
      <c r="H32" s="2">
        <f t="shared" si="0"/>
        <v>2.1233363811845818E-2</v>
      </c>
    </row>
    <row r="33" spans="2:8" x14ac:dyDescent="0.35">
      <c r="B33" t="s">
        <v>9</v>
      </c>
      <c r="C33" s="1">
        <v>44631</v>
      </c>
      <c r="D33">
        <v>100.52</v>
      </c>
      <c r="E33">
        <v>100.32</v>
      </c>
      <c r="F33">
        <v>100.17</v>
      </c>
      <c r="H33" s="2">
        <f t="shared" si="0"/>
        <v>-1.9896538002387443E-3</v>
      </c>
    </row>
    <row r="34" spans="2:8" x14ac:dyDescent="0.35">
      <c r="B34" t="s">
        <v>9</v>
      </c>
      <c r="C34" s="1">
        <v>44634</v>
      </c>
      <c r="D34">
        <v>100.32</v>
      </c>
      <c r="E34">
        <v>101.19</v>
      </c>
      <c r="F34">
        <v>100.08</v>
      </c>
      <c r="H34" s="2">
        <f t="shared" si="0"/>
        <v>8.6722488038277756E-3</v>
      </c>
    </row>
    <row r="35" spans="2:8" x14ac:dyDescent="0.35">
      <c r="B35" t="s">
        <v>9</v>
      </c>
      <c r="C35" s="1">
        <v>44635</v>
      </c>
      <c r="D35">
        <v>101.19</v>
      </c>
      <c r="E35">
        <v>101.82</v>
      </c>
      <c r="F35">
        <v>101.56</v>
      </c>
      <c r="H35" s="2">
        <f t="shared" si="0"/>
        <v>6.2259116513490032E-3</v>
      </c>
    </row>
    <row r="36" spans="2:8" x14ac:dyDescent="0.35">
      <c r="B36" t="s">
        <v>9</v>
      </c>
      <c r="C36" s="1">
        <v>44636</v>
      </c>
      <c r="D36">
        <v>101.82</v>
      </c>
      <c r="E36">
        <v>103.08</v>
      </c>
      <c r="F36">
        <v>103.13</v>
      </c>
      <c r="H36" s="2">
        <f t="shared" si="0"/>
        <v>1.2374779021803173E-2</v>
      </c>
    </row>
    <row r="37" spans="2:8" x14ac:dyDescent="0.35">
      <c r="B37" t="s">
        <v>9</v>
      </c>
      <c r="C37" s="1">
        <v>44637</v>
      </c>
      <c r="D37">
        <v>103.08</v>
      </c>
      <c r="E37">
        <v>105.62</v>
      </c>
      <c r="F37">
        <v>105.4</v>
      </c>
      <c r="H37" s="2">
        <f t="shared" si="0"/>
        <v>2.4641055490880914E-2</v>
      </c>
    </row>
    <row r="38" spans="2:8" x14ac:dyDescent="0.35">
      <c r="B38" t="s">
        <v>9</v>
      </c>
      <c r="C38" s="1">
        <v>44641</v>
      </c>
      <c r="D38">
        <v>105.62</v>
      </c>
      <c r="E38">
        <v>104.98</v>
      </c>
      <c r="F38">
        <v>106.03</v>
      </c>
      <c r="H38" s="2">
        <f t="shared" si="0"/>
        <v>-6.0594584359022763E-3</v>
      </c>
    </row>
    <row r="39" spans="2:8" x14ac:dyDescent="0.35">
      <c r="B39" t="s">
        <v>9</v>
      </c>
      <c r="C39" s="1">
        <v>44642</v>
      </c>
      <c r="D39">
        <v>104.98</v>
      </c>
      <c r="E39">
        <v>105.75</v>
      </c>
      <c r="F39">
        <v>105.19</v>
      </c>
      <c r="H39" s="2">
        <f t="shared" si="0"/>
        <v>7.3347304248427836E-3</v>
      </c>
    </row>
    <row r="40" spans="2:8" x14ac:dyDescent="0.35">
      <c r="B40" t="s">
        <v>9</v>
      </c>
      <c r="C40" s="1">
        <v>44643</v>
      </c>
      <c r="D40">
        <v>105.75</v>
      </c>
      <c r="E40">
        <v>105.06</v>
      </c>
      <c r="F40">
        <v>104.87</v>
      </c>
      <c r="H40" s="2">
        <f t="shared" si="0"/>
        <v>-6.5248226950354038E-3</v>
      </c>
    </row>
    <row r="41" spans="2:8" x14ac:dyDescent="0.35">
      <c r="B41" t="s">
        <v>9</v>
      </c>
      <c r="C41" s="1">
        <v>44644</v>
      </c>
      <c r="D41">
        <v>105.06</v>
      </c>
      <c r="E41">
        <v>104.64</v>
      </c>
      <c r="F41">
        <v>103.97</v>
      </c>
      <c r="H41" s="2">
        <f t="shared" si="0"/>
        <v>-3.9977155910908557E-3</v>
      </c>
    </row>
    <row r="42" spans="2:8" x14ac:dyDescent="0.35">
      <c r="B42" t="s">
        <v>9</v>
      </c>
      <c r="C42" s="1">
        <v>44645</v>
      </c>
      <c r="D42">
        <v>104.64</v>
      </c>
      <c r="E42">
        <v>104.03</v>
      </c>
      <c r="F42">
        <v>104.05</v>
      </c>
      <c r="H42" s="2">
        <f t="shared" si="0"/>
        <v>-5.8295107033639049E-3</v>
      </c>
    </row>
    <row r="43" spans="2:8" x14ac:dyDescent="0.35">
      <c r="B43" t="s">
        <v>9</v>
      </c>
      <c r="C43" s="1">
        <v>44648</v>
      </c>
      <c r="D43">
        <v>104.03</v>
      </c>
      <c r="E43">
        <v>104.3</v>
      </c>
      <c r="F43">
        <v>103.92</v>
      </c>
      <c r="H43" s="2">
        <f t="shared" si="0"/>
        <v>2.5954051715850746E-3</v>
      </c>
    </row>
    <row r="44" spans="2:8" x14ac:dyDescent="0.35">
      <c r="B44" t="s">
        <v>9</v>
      </c>
      <c r="C44" s="1">
        <v>44649</v>
      </c>
      <c r="D44">
        <v>104.3</v>
      </c>
      <c r="E44">
        <v>104.23</v>
      </c>
      <c r="F44">
        <v>104.26</v>
      </c>
      <c r="H44" s="2">
        <f t="shared" si="0"/>
        <v>-6.7114093959730337E-4</v>
      </c>
    </row>
    <row r="45" spans="2:8" x14ac:dyDescent="0.35">
      <c r="B45" t="s">
        <v>9</v>
      </c>
      <c r="C45" s="1">
        <v>44650</v>
      </c>
      <c r="D45">
        <v>104.23</v>
      </c>
      <c r="E45">
        <v>105.44</v>
      </c>
      <c r="F45">
        <v>105.67</v>
      </c>
      <c r="H45" s="2">
        <f t="shared" si="0"/>
        <v>1.1608941763407765E-2</v>
      </c>
    </row>
    <row r="46" spans="2:8" x14ac:dyDescent="0.35">
      <c r="B46" t="s">
        <v>9</v>
      </c>
      <c r="C46" s="1">
        <v>44651</v>
      </c>
      <c r="D46">
        <v>105.44</v>
      </c>
      <c r="E46">
        <v>105.54</v>
      </c>
      <c r="F46">
        <v>105.85</v>
      </c>
      <c r="H46" s="2">
        <f t="shared" si="0"/>
        <v>9.4840667678308677E-4</v>
      </c>
    </row>
    <row r="47" spans="2:8" x14ac:dyDescent="0.35">
      <c r="B47" t="s">
        <v>9</v>
      </c>
      <c r="C47" s="1">
        <v>44652</v>
      </c>
      <c r="D47">
        <v>105.54</v>
      </c>
      <c r="E47">
        <v>106.88</v>
      </c>
      <c r="F47">
        <v>106.33</v>
      </c>
      <c r="H47" s="2">
        <f t="shared" si="0"/>
        <v>1.2696607921167224E-2</v>
      </c>
    </row>
    <row r="48" spans="2:8" x14ac:dyDescent="0.35">
      <c r="B48" t="s">
        <v>9</v>
      </c>
      <c r="C48" s="1">
        <v>44655</v>
      </c>
      <c r="D48">
        <v>106.88</v>
      </c>
      <c r="E48">
        <v>108.17</v>
      </c>
      <c r="F48">
        <v>107.68</v>
      </c>
      <c r="H48" s="2">
        <f t="shared" si="0"/>
        <v>1.2069610778443263E-2</v>
      </c>
    </row>
    <row r="49" spans="2:8" x14ac:dyDescent="0.35">
      <c r="B49" t="s">
        <v>9</v>
      </c>
      <c r="C49" s="1">
        <v>44656</v>
      </c>
      <c r="D49">
        <v>108.17</v>
      </c>
      <c r="E49">
        <v>110.06</v>
      </c>
      <c r="F49">
        <v>109.61</v>
      </c>
      <c r="H49" s="2">
        <f t="shared" si="0"/>
        <v>1.7472496995470044E-2</v>
      </c>
    </row>
    <row r="50" spans="2:8" x14ac:dyDescent="0.35">
      <c r="B50" t="s">
        <v>9</v>
      </c>
      <c r="C50" s="1">
        <v>44657</v>
      </c>
      <c r="D50">
        <v>110.06</v>
      </c>
      <c r="E50">
        <v>109.12</v>
      </c>
      <c r="F50">
        <v>108.8</v>
      </c>
      <c r="H50" s="2">
        <f t="shared" si="0"/>
        <v>-8.5407959294929725E-3</v>
      </c>
    </row>
    <row r="51" spans="2:8" x14ac:dyDescent="0.35">
      <c r="B51" t="s">
        <v>9</v>
      </c>
      <c r="C51" s="1">
        <v>44658</v>
      </c>
      <c r="D51">
        <v>109.12</v>
      </c>
      <c r="E51">
        <v>108.8</v>
      </c>
      <c r="F51">
        <v>108.94</v>
      </c>
      <c r="H51" s="2">
        <f t="shared" si="0"/>
        <v>-2.9325513196482023E-3</v>
      </c>
    </row>
    <row r="52" spans="2:8" x14ac:dyDescent="0.35">
      <c r="B52" t="s">
        <v>9</v>
      </c>
      <c r="C52" s="1">
        <v>44659</v>
      </c>
      <c r="D52">
        <v>108.8</v>
      </c>
      <c r="E52">
        <v>109.16</v>
      </c>
      <c r="F52">
        <v>108.97</v>
      </c>
      <c r="H52" s="2">
        <f t="shared" si="0"/>
        <v>3.308823529411864E-3</v>
      </c>
    </row>
    <row r="53" spans="2:8" x14ac:dyDescent="0.35">
      <c r="B53" t="s">
        <v>9</v>
      </c>
      <c r="C53" s="1">
        <v>44662</v>
      </c>
      <c r="D53">
        <v>109.16</v>
      </c>
      <c r="E53">
        <v>109.15</v>
      </c>
      <c r="F53">
        <v>109.1</v>
      </c>
      <c r="H53" s="2">
        <f t="shared" si="0"/>
        <v>-9.1608647856289416E-5</v>
      </c>
    </row>
    <row r="54" spans="2:8" x14ac:dyDescent="0.35">
      <c r="B54" t="s">
        <v>9</v>
      </c>
      <c r="C54" s="1">
        <v>44663</v>
      </c>
      <c r="D54">
        <v>109.15</v>
      </c>
      <c r="E54">
        <v>108.23</v>
      </c>
      <c r="F54">
        <v>108.12</v>
      </c>
      <c r="H54" s="2">
        <f t="shared" si="0"/>
        <v>-8.4287677508017023E-3</v>
      </c>
    </row>
    <row r="55" spans="2:8" x14ac:dyDescent="0.35">
      <c r="B55" t="s">
        <v>9</v>
      </c>
      <c r="C55" s="1">
        <v>44664</v>
      </c>
      <c r="D55">
        <v>108.23</v>
      </c>
      <c r="E55">
        <v>107.58</v>
      </c>
      <c r="F55">
        <v>108.51</v>
      </c>
      <c r="H55" s="2">
        <f t="shared" si="0"/>
        <v>-6.0057285410699546E-3</v>
      </c>
    </row>
    <row r="56" spans="2:8" x14ac:dyDescent="0.35">
      <c r="B56" t="s">
        <v>9</v>
      </c>
      <c r="C56" s="1">
        <v>44669</v>
      </c>
      <c r="D56">
        <v>107.58</v>
      </c>
      <c r="E56">
        <v>107.62</v>
      </c>
      <c r="F56">
        <v>107.26</v>
      </c>
      <c r="H56" s="2">
        <f t="shared" si="0"/>
        <v>3.7181632273664E-4</v>
      </c>
    </row>
    <row r="57" spans="2:8" x14ac:dyDescent="0.35">
      <c r="B57" t="s">
        <v>9</v>
      </c>
      <c r="C57" s="1">
        <v>44670</v>
      </c>
      <c r="D57">
        <v>107.62</v>
      </c>
      <c r="E57">
        <v>106.97</v>
      </c>
      <c r="F57">
        <v>107.72</v>
      </c>
      <c r="H57" s="2">
        <f t="shared" si="0"/>
        <v>-6.0397695595614254E-3</v>
      </c>
    </row>
    <row r="58" spans="2:8" x14ac:dyDescent="0.35">
      <c r="B58" t="s">
        <v>9</v>
      </c>
      <c r="C58" s="1">
        <v>44671</v>
      </c>
      <c r="D58">
        <v>106.97</v>
      </c>
      <c r="E58">
        <v>108.74</v>
      </c>
      <c r="F58">
        <v>108.65</v>
      </c>
      <c r="H58" s="2">
        <f t="shared" si="0"/>
        <v>1.6546695335140749E-2</v>
      </c>
    </row>
    <row r="59" spans="2:8" x14ac:dyDescent="0.35">
      <c r="B59" t="s">
        <v>9</v>
      </c>
      <c r="C59" s="1">
        <v>44672</v>
      </c>
      <c r="D59">
        <v>108.74</v>
      </c>
      <c r="E59">
        <v>110.87</v>
      </c>
      <c r="F59">
        <v>110.16</v>
      </c>
      <c r="H59" s="2">
        <f t="shared" si="0"/>
        <v>1.9588008092698228E-2</v>
      </c>
    </row>
    <row r="60" spans="2:8" x14ac:dyDescent="0.35">
      <c r="B60" t="s">
        <v>9</v>
      </c>
      <c r="C60" s="1">
        <v>44673</v>
      </c>
      <c r="D60">
        <v>110.87</v>
      </c>
      <c r="E60">
        <v>110.2</v>
      </c>
      <c r="F60">
        <v>110.31</v>
      </c>
      <c r="H60" s="2">
        <f t="shared" si="0"/>
        <v>-6.043113556417401E-3</v>
      </c>
    </row>
    <row r="61" spans="2:8" x14ac:dyDescent="0.35">
      <c r="B61" t="s">
        <v>9</v>
      </c>
      <c r="C61" s="1">
        <v>44676</v>
      </c>
      <c r="D61">
        <v>110.2</v>
      </c>
      <c r="E61">
        <v>109.66</v>
      </c>
      <c r="F61">
        <v>109.84</v>
      </c>
      <c r="H61" s="2">
        <f t="shared" si="0"/>
        <v>-4.9001814882033701E-3</v>
      </c>
    </row>
    <row r="62" spans="2:8" x14ac:dyDescent="0.35">
      <c r="B62" t="s">
        <v>9</v>
      </c>
      <c r="C62" s="1">
        <v>44677</v>
      </c>
      <c r="D62">
        <v>109.66</v>
      </c>
      <c r="E62">
        <v>112.29</v>
      </c>
      <c r="F62">
        <v>111.72</v>
      </c>
      <c r="H62" s="2">
        <f t="shared" si="0"/>
        <v>2.398322086449034E-2</v>
      </c>
    </row>
    <row r="63" spans="2:8" x14ac:dyDescent="0.35">
      <c r="B63" t="s">
        <v>9</v>
      </c>
      <c r="C63" s="1">
        <v>44678</v>
      </c>
      <c r="D63">
        <v>112.29</v>
      </c>
      <c r="E63">
        <v>112.34</v>
      </c>
      <c r="F63">
        <v>111.72</v>
      </c>
      <c r="H63" s="2">
        <f t="shared" si="0"/>
        <v>4.452756256121404E-4</v>
      </c>
    </row>
    <row r="64" spans="2:8" x14ac:dyDescent="0.35">
      <c r="B64" t="s">
        <v>9</v>
      </c>
      <c r="C64" s="1">
        <v>44679</v>
      </c>
      <c r="D64">
        <v>112.34</v>
      </c>
      <c r="E64">
        <v>112.11</v>
      </c>
      <c r="F64">
        <v>111.99</v>
      </c>
      <c r="H64" s="2">
        <f t="shared" si="0"/>
        <v>-2.0473562399857537E-3</v>
      </c>
    </row>
    <row r="65" spans="2:8" x14ac:dyDescent="0.35">
      <c r="B65" t="s">
        <v>9</v>
      </c>
      <c r="C65" s="1">
        <v>44680</v>
      </c>
      <c r="D65">
        <v>112.11</v>
      </c>
      <c r="E65">
        <v>111.29</v>
      </c>
      <c r="F65">
        <v>112.28</v>
      </c>
      <c r="H65" s="2">
        <f t="shared" si="0"/>
        <v>-7.3142449380072527E-3</v>
      </c>
    </row>
    <row r="66" spans="2:8" x14ac:dyDescent="0.35">
      <c r="B66" t="s">
        <v>9</v>
      </c>
      <c r="C66" s="1">
        <v>44683</v>
      </c>
      <c r="D66">
        <v>111.29</v>
      </c>
      <c r="E66">
        <v>110.02</v>
      </c>
      <c r="F66">
        <v>110.1</v>
      </c>
      <c r="H66" s="2">
        <f t="shared" si="0"/>
        <v>-1.1411627280079162E-2</v>
      </c>
    </row>
    <row r="67" spans="2:8" x14ac:dyDescent="0.35">
      <c r="B67" t="s">
        <v>9</v>
      </c>
      <c r="C67" s="1">
        <v>44685</v>
      </c>
      <c r="D67">
        <v>110.02</v>
      </c>
      <c r="E67">
        <v>107.48</v>
      </c>
      <c r="F67">
        <v>108.36</v>
      </c>
      <c r="H67" s="2">
        <f t="shared" ref="H67:H130" si="1">E67/D67-1</f>
        <v>-2.3086711506998703E-2</v>
      </c>
    </row>
    <row r="68" spans="2:8" x14ac:dyDescent="0.35">
      <c r="B68" t="s">
        <v>9</v>
      </c>
      <c r="C68" s="1">
        <v>44686</v>
      </c>
      <c r="D68">
        <v>107.48</v>
      </c>
      <c r="E68">
        <v>107.86</v>
      </c>
      <c r="F68">
        <v>108.4</v>
      </c>
      <c r="H68" s="2">
        <f t="shared" si="1"/>
        <v>3.5355414960922538E-3</v>
      </c>
    </row>
    <row r="69" spans="2:8" x14ac:dyDescent="0.35">
      <c r="B69" t="s">
        <v>9</v>
      </c>
      <c r="C69" s="1">
        <v>44687</v>
      </c>
      <c r="D69">
        <v>107.86</v>
      </c>
      <c r="E69">
        <v>105.84</v>
      </c>
      <c r="F69">
        <v>106.09</v>
      </c>
      <c r="H69" s="2">
        <f t="shared" si="1"/>
        <v>-1.8727980715742554E-2</v>
      </c>
    </row>
    <row r="70" spans="2:8" x14ac:dyDescent="0.35">
      <c r="B70" t="s">
        <v>9</v>
      </c>
      <c r="C70" s="1">
        <v>44690</v>
      </c>
      <c r="D70">
        <v>105.84</v>
      </c>
      <c r="E70">
        <v>105.18</v>
      </c>
      <c r="F70">
        <v>104.95</v>
      </c>
      <c r="H70" s="2">
        <f t="shared" si="1"/>
        <v>-6.2358276643990074E-3</v>
      </c>
    </row>
    <row r="71" spans="2:8" x14ac:dyDescent="0.35">
      <c r="B71" t="s">
        <v>8</v>
      </c>
      <c r="C71" s="1">
        <v>44691</v>
      </c>
      <c r="D71">
        <v>105.18</v>
      </c>
      <c r="E71">
        <v>104.76</v>
      </c>
      <c r="F71">
        <v>105.88</v>
      </c>
      <c r="H71" s="2">
        <f t="shared" si="1"/>
        <v>-3.99315459212779E-3</v>
      </c>
    </row>
    <row r="72" spans="2:8" x14ac:dyDescent="0.35">
      <c r="B72" t="s">
        <v>8</v>
      </c>
      <c r="C72" s="1">
        <v>44692</v>
      </c>
      <c r="D72">
        <v>104.76</v>
      </c>
      <c r="E72">
        <v>104.44</v>
      </c>
      <c r="F72">
        <v>104.03</v>
      </c>
      <c r="H72" s="2">
        <f t="shared" si="1"/>
        <v>-3.0546009927453488E-3</v>
      </c>
    </row>
    <row r="73" spans="2:8" x14ac:dyDescent="0.35">
      <c r="B73" t="s">
        <v>8</v>
      </c>
      <c r="C73" s="1">
        <v>44693</v>
      </c>
      <c r="D73">
        <v>104.44</v>
      </c>
      <c r="E73">
        <v>102.71</v>
      </c>
      <c r="F73">
        <v>102.18</v>
      </c>
      <c r="H73" s="2">
        <f t="shared" si="1"/>
        <v>-1.6564534661049457E-2</v>
      </c>
    </row>
    <row r="74" spans="2:8" x14ac:dyDescent="0.35">
      <c r="B74" t="s">
        <v>8</v>
      </c>
      <c r="C74" s="1">
        <v>44694</v>
      </c>
      <c r="D74">
        <v>102.71</v>
      </c>
      <c r="E74">
        <v>104.73</v>
      </c>
      <c r="F74">
        <v>105.38</v>
      </c>
      <c r="H74" s="2">
        <f t="shared" si="1"/>
        <v>1.9667023658845428E-2</v>
      </c>
    </row>
    <row r="75" spans="2:8" x14ac:dyDescent="0.35">
      <c r="B75" t="s">
        <v>8</v>
      </c>
      <c r="C75" s="1">
        <v>44697</v>
      </c>
      <c r="D75">
        <v>104.73</v>
      </c>
      <c r="E75">
        <v>107.15</v>
      </c>
      <c r="F75">
        <v>106.16</v>
      </c>
      <c r="H75" s="2">
        <f t="shared" si="1"/>
        <v>2.3107037143129894E-2</v>
      </c>
    </row>
    <row r="76" spans="2:8" x14ac:dyDescent="0.35">
      <c r="B76" t="s">
        <v>8</v>
      </c>
      <c r="C76" s="1">
        <v>44698</v>
      </c>
      <c r="D76">
        <v>107.15</v>
      </c>
      <c r="E76">
        <v>109.44</v>
      </c>
      <c r="F76">
        <v>108.5</v>
      </c>
      <c r="H76" s="2">
        <f t="shared" si="1"/>
        <v>2.1371908539430606E-2</v>
      </c>
    </row>
    <row r="77" spans="2:8" x14ac:dyDescent="0.35">
      <c r="B77" t="s">
        <v>8</v>
      </c>
      <c r="C77" s="1">
        <v>44699</v>
      </c>
      <c r="D77">
        <v>109.44</v>
      </c>
      <c r="E77">
        <v>109.56</v>
      </c>
      <c r="F77">
        <v>109.93</v>
      </c>
      <c r="H77" s="2">
        <f t="shared" si="1"/>
        <v>1.0964912280702066E-3</v>
      </c>
    </row>
    <row r="78" spans="2:8" x14ac:dyDescent="0.35">
      <c r="B78" t="s">
        <v>8</v>
      </c>
      <c r="C78" s="1">
        <v>44700</v>
      </c>
      <c r="D78">
        <v>109.56</v>
      </c>
      <c r="E78">
        <v>106.82</v>
      </c>
      <c r="F78">
        <v>107.54</v>
      </c>
      <c r="H78" s="2">
        <f t="shared" si="1"/>
        <v>-2.5009127418766042E-2</v>
      </c>
    </row>
    <row r="79" spans="2:8" x14ac:dyDescent="0.35">
      <c r="B79" t="s">
        <v>8</v>
      </c>
      <c r="C79" s="1">
        <v>44701</v>
      </c>
      <c r="D79">
        <v>106.82</v>
      </c>
      <c r="E79">
        <v>109.24</v>
      </c>
      <c r="F79">
        <v>109.65</v>
      </c>
      <c r="H79" s="2">
        <f t="shared" si="1"/>
        <v>2.2654933533046373E-2</v>
      </c>
    </row>
    <row r="80" spans="2:8" x14ac:dyDescent="0.35">
      <c r="B80" t="s">
        <v>8</v>
      </c>
      <c r="C80" s="1">
        <v>44704</v>
      </c>
      <c r="D80">
        <v>109.24</v>
      </c>
      <c r="E80">
        <v>111.18</v>
      </c>
      <c r="F80">
        <v>111.4</v>
      </c>
      <c r="H80" s="2">
        <f t="shared" si="1"/>
        <v>1.7759062614427057E-2</v>
      </c>
    </row>
    <row r="81" spans="2:8" x14ac:dyDescent="0.35">
      <c r="B81" t="s">
        <v>8</v>
      </c>
      <c r="C81" s="1">
        <v>44705</v>
      </c>
      <c r="D81">
        <v>111.18</v>
      </c>
      <c r="E81">
        <v>111.28</v>
      </c>
      <c r="F81">
        <v>111.67</v>
      </c>
      <c r="H81" s="2">
        <f t="shared" si="1"/>
        <v>8.9944234574557136E-4</v>
      </c>
    </row>
    <row r="82" spans="2:8" x14ac:dyDescent="0.35">
      <c r="B82" t="s">
        <v>8</v>
      </c>
      <c r="C82" s="1">
        <v>44706</v>
      </c>
      <c r="D82">
        <v>111.28</v>
      </c>
      <c r="E82">
        <v>110.23</v>
      </c>
      <c r="F82">
        <v>110.47</v>
      </c>
      <c r="H82" s="2">
        <f t="shared" si="1"/>
        <v>-9.4356578001437708E-3</v>
      </c>
    </row>
    <row r="83" spans="2:8" x14ac:dyDescent="0.35">
      <c r="B83" t="s">
        <v>8</v>
      </c>
      <c r="C83" s="1">
        <v>44707</v>
      </c>
      <c r="D83">
        <v>110.23</v>
      </c>
      <c r="E83">
        <v>111.17</v>
      </c>
      <c r="F83">
        <v>110.28</v>
      </c>
      <c r="H83" s="2">
        <f t="shared" si="1"/>
        <v>8.527624058786154E-3</v>
      </c>
    </row>
    <row r="84" spans="2:8" x14ac:dyDescent="0.35">
      <c r="B84" t="s">
        <v>8</v>
      </c>
      <c r="C84" s="1">
        <v>44708</v>
      </c>
      <c r="D84">
        <v>111.17</v>
      </c>
      <c r="E84">
        <v>113.29</v>
      </c>
      <c r="F84">
        <v>112.62</v>
      </c>
      <c r="H84" s="2">
        <f t="shared" si="1"/>
        <v>1.9069892956733003E-2</v>
      </c>
    </row>
    <row r="85" spans="2:8" x14ac:dyDescent="0.35">
      <c r="B85" t="s">
        <v>8</v>
      </c>
      <c r="C85" s="1">
        <v>44711</v>
      </c>
      <c r="D85">
        <v>113.29</v>
      </c>
      <c r="E85">
        <v>115.43</v>
      </c>
      <c r="F85">
        <v>115.1</v>
      </c>
      <c r="H85" s="2">
        <f t="shared" si="1"/>
        <v>1.8889575425898197E-2</v>
      </c>
    </row>
    <row r="86" spans="2:8" x14ac:dyDescent="0.35">
      <c r="B86" t="s">
        <v>8</v>
      </c>
      <c r="C86" s="1">
        <v>44712</v>
      </c>
      <c r="D86">
        <v>115.43</v>
      </c>
      <c r="E86">
        <v>116.31</v>
      </c>
      <c r="F86">
        <v>116.24</v>
      </c>
      <c r="H86" s="2">
        <f t="shared" si="1"/>
        <v>7.6236680239105681E-3</v>
      </c>
    </row>
    <row r="87" spans="2:8" x14ac:dyDescent="0.35">
      <c r="B87" t="s">
        <v>8</v>
      </c>
      <c r="C87" s="1">
        <v>44713</v>
      </c>
      <c r="D87">
        <v>116.31</v>
      </c>
      <c r="E87">
        <v>116.32</v>
      </c>
      <c r="F87">
        <v>116.12</v>
      </c>
      <c r="H87" s="2">
        <f t="shared" si="1"/>
        <v>8.5977130083403353E-5</v>
      </c>
    </row>
    <row r="88" spans="2:8" x14ac:dyDescent="0.35">
      <c r="B88" t="s">
        <v>8</v>
      </c>
      <c r="C88" s="1">
        <v>44714</v>
      </c>
      <c r="D88">
        <v>116.32</v>
      </c>
      <c r="E88">
        <v>115.02</v>
      </c>
      <c r="F88">
        <v>115.47</v>
      </c>
      <c r="H88" s="2">
        <f t="shared" si="1"/>
        <v>-1.117606602475929E-2</v>
      </c>
    </row>
    <row r="89" spans="2:8" x14ac:dyDescent="0.35">
      <c r="B89" t="s">
        <v>8</v>
      </c>
      <c r="C89" s="1">
        <v>44715</v>
      </c>
      <c r="D89">
        <v>115.02</v>
      </c>
      <c r="E89">
        <v>113.36</v>
      </c>
      <c r="F89">
        <v>114.12</v>
      </c>
      <c r="H89" s="2">
        <f t="shared" si="1"/>
        <v>-1.44322726482351E-2</v>
      </c>
    </row>
    <row r="90" spans="2:8" x14ac:dyDescent="0.35">
      <c r="B90" t="s">
        <v>8</v>
      </c>
      <c r="C90" s="1">
        <v>44718</v>
      </c>
      <c r="D90">
        <v>113.36</v>
      </c>
      <c r="E90">
        <v>116.12</v>
      </c>
      <c r="F90">
        <v>114.56</v>
      </c>
      <c r="H90" s="2">
        <f t="shared" si="1"/>
        <v>2.4347212420607001E-2</v>
      </c>
    </row>
    <row r="91" spans="2:8" x14ac:dyDescent="0.35">
      <c r="B91" t="s">
        <v>8</v>
      </c>
      <c r="C91" s="1">
        <v>44719</v>
      </c>
      <c r="D91">
        <v>116.12</v>
      </c>
      <c r="E91">
        <v>113.96</v>
      </c>
      <c r="F91">
        <v>113.35</v>
      </c>
      <c r="H91" s="2">
        <f t="shared" si="1"/>
        <v>-1.8601446779194064E-2</v>
      </c>
    </row>
    <row r="92" spans="2:8" x14ac:dyDescent="0.35">
      <c r="B92" t="s">
        <v>8</v>
      </c>
      <c r="C92" s="1">
        <v>44720</v>
      </c>
      <c r="D92">
        <v>113.96</v>
      </c>
      <c r="E92">
        <v>114.07</v>
      </c>
      <c r="F92">
        <v>114.1</v>
      </c>
      <c r="H92" s="2">
        <f t="shared" si="1"/>
        <v>9.6525096525090781E-4</v>
      </c>
    </row>
    <row r="93" spans="2:8" x14ac:dyDescent="0.35">
      <c r="B93" t="s">
        <v>8</v>
      </c>
      <c r="C93" s="1">
        <v>44721</v>
      </c>
      <c r="D93">
        <v>114.07</v>
      </c>
      <c r="E93">
        <v>114.74</v>
      </c>
      <c r="F93">
        <v>114.41</v>
      </c>
      <c r="H93" s="2">
        <f t="shared" si="1"/>
        <v>5.8735863943193412E-3</v>
      </c>
    </row>
    <row r="94" spans="2:8" x14ac:dyDescent="0.35">
      <c r="B94" t="s">
        <v>8</v>
      </c>
      <c r="C94" s="1">
        <v>44722</v>
      </c>
      <c r="D94">
        <v>114.74</v>
      </c>
      <c r="E94">
        <v>114.23</v>
      </c>
      <c r="F94">
        <v>114.06</v>
      </c>
      <c r="H94" s="2">
        <f t="shared" si="1"/>
        <v>-4.4448317936203185E-3</v>
      </c>
    </row>
    <row r="95" spans="2:8" x14ac:dyDescent="0.35">
      <c r="B95" t="s">
        <v>8</v>
      </c>
      <c r="C95" s="1">
        <v>44725</v>
      </c>
      <c r="D95">
        <v>114.23</v>
      </c>
      <c r="E95">
        <v>112.01</v>
      </c>
      <c r="F95">
        <v>112.14</v>
      </c>
      <c r="H95" s="2">
        <f t="shared" si="1"/>
        <v>-1.9434474306224248E-2</v>
      </c>
    </row>
    <row r="96" spans="2:8" x14ac:dyDescent="0.35">
      <c r="B96" t="s">
        <v>8</v>
      </c>
      <c r="C96" s="1">
        <v>44726</v>
      </c>
      <c r="D96">
        <v>112.01</v>
      </c>
      <c r="E96">
        <v>111.67</v>
      </c>
      <c r="F96">
        <v>111.89</v>
      </c>
      <c r="H96" s="2">
        <f t="shared" si="1"/>
        <v>-3.0354432639942974E-3</v>
      </c>
    </row>
    <row r="97" spans="2:8" x14ac:dyDescent="0.35">
      <c r="B97" t="s">
        <v>8</v>
      </c>
      <c r="C97" s="1">
        <v>44727</v>
      </c>
      <c r="D97">
        <v>111.67</v>
      </c>
      <c r="E97">
        <v>112.65</v>
      </c>
      <c r="F97">
        <v>112.73</v>
      </c>
      <c r="H97" s="2">
        <f t="shared" si="1"/>
        <v>8.7758574370915277E-3</v>
      </c>
    </row>
    <row r="98" spans="2:8" x14ac:dyDescent="0.35">
      <c r="B98" t="s">
        <v>8</v>
      </c>
      <c r="C98" s="1">
        <v>44728</v>
      </c>
      <c r="D98">
        <v>112.65</v>
      </c>
      <c r="E98">
        <v>110.16</v>
      </c>
      <c r="F98">
        <v>110.99</v>
      </c>
      <c r="H98" s="2">
        <f t="shared" si="1"/>
        <v>-2.2103861517976164E-2</v>
      </c>
    </row>
    <row r="99" spans="2:8" x14ac:dyDescent="0.35">
      <c r="B99" t="s">
        <v>8</v>
      </c>
      <c r="C99" s="1">
        <v>44729</v>
      </c>
      <c r="D99">
        <v>110.16</v>
      </c>
      <c r="E99">
        <v>109.08</v>
      </c>
      <c r="F99">
        <v>108.98</v>
      </c>
      <c r="H99" s="2">
        <f t="shared" si="1"/>
        <v>-9.8039215686274161E-3</v>
      </c>
    </row>
    <row r="100" spans="2:8" x14ac:dyDescent="0.35">
      <c r="B100" t="s">
        <v>8</v>
      </c>
      <c r="C100" s="1">
        <v>44732</v>
      </c>
      <c r="D100">
        <v>109.08</v>
      </c>
      <c r="E100">
        <v>107.94</v>
      </c>
      <c r="F100">
        <v>108.42</v>
      </c>
      <c r="H100" s="2">
        <f t="shared" si="1"/>
        <v>-1.0451045104510448E-2</v>
      </c>
    </row>
    <row r="101" spans="2:8" x14ac:dyDescent="0.35">
      <c r="B101" t="s">
        <v>8</v>
      </c>
      <c r="C101" s="1">
        <v>44733</v>
      </c>
      <c r="D101">
        <v>107.94</v>
      </c>
      <c r="E101">
        <v>110.07</v>
      </c>
      <c r="F101">
        <v>109.98</v>
      </c>
      <c r="H101" s="2">
        <f t="shared" si="1"/>
        <v>1.9733185102834838E-2</v>
      </c>
    </row>
    <row r="102" spans="2:8" x14ac:dyDescent="0.35">
      <c r="B102" t="s">
        <v>8</v>
      </c>
      <c r="C102" s="1">
        <v>44734</v>
      </c>
      <c r="D102">
        <v>110.07</v>
      </c>
      <c r="E102">
        <v>109.34</v>
      </c>
      <c r="F102">
        <v>110.4</v>
      </c>
      <c r="H102" s="2">
        <f t="shared" si="1"/>
        <v>-6.6321431816116494E-3</v>
      </c>
    </row>
    <row r="103" spans="2:8" x14ac:dyDescent="0.35">
      <c r="B103" t="s">
        <v>8</v>
      </c>
      <c r="C103" s="1">
        <v>44735</v>
      </c>
      <c r="D103">
        <v>109.34</v>
      </c>
      <c r="E103">
        <v>114.26</v>
      </c>
      <c r="F103">
        <v>112.45</v>
      </c>
      <c r="H103" s="2">
        <f t="shared" si="1"/>
        <v>4.4997256264861951E-2</v>
      </c>
    </row>
    <row r="104" spans="2:8" x14ac:dyDescent="0.35">
      <c r="B104" t="s">
        <v>8</v>
      </c>
      <c r="C104" s="1">
        <v>44736</v>
      </c>
      <c r="D104">
        <v>114.26</v>
      </c>
      <c r="E104">
        <v>115.98</v>
      </c>
      <c r="F104">
        <v>115.66</v>
      </c>
      <c r="H104" s="2">
        <f t="shared" si="1"/>
        <v>1.5053387012077701E-2</v>
      </c>
    </row>
    <row r="105" spans="2:8" x14ac:dyDescent="0.35">
      <c r="B105" t="s">
        <v>8</v>
      </c>
      <c r="C105" s="1">
        <v>44739</v>
      </c>
      <c r="D105">
        <v>115.98</v>
      </c>
      <c r="E105">
        <v>117.03</v>
      </c>
      <c r="F105">
        <v>117.67</v>
      </c>
      <c r="H105" s="2">
        <f t="shared" si="1"/>
        <v>9.0532850491464867E-3</v>
      </c>
    </row>
    <row r="106" spans="2:8" x14ac:dyDescent="0.35">
      <c r="B106" t="s">
        <v>8</v>
      </c>
      <c r="C106" s="1">
        <v>44740</v>
      </c>
      <c r="D106">
        <v>117.03</v>
      </c>
      <c r="E106">
        <v>119.12</v>
      </c>
      <c r="F106">
        <v>118.08</v>
      </c>
      <c r="H106" s="2">
        <f t="shared" si="1"/>
        <v>1.7858668717422921E-2</v>
      </c>
    </row>
    <row r="107" spans="2:8" x14ac:dyDescent="0.35">
      <c r="B107" t="s">
        <v>8</v>
      </c>
      <c r="C107" s="1">
        <v>44741</v>
      </c>
      <c r="D107">
        <v>119.12</v>
      </c>
      <c r="E107">
        <v>118.81</v>
      </c>
      <c r="F107">
        <v>118.27</v>
      </c>
      <c r="H107" s="2">
        <f t="shared" si="1"/>
        <v>-2.6024177300201234E-3</v>
      </c>
    </row>
    <row r="108" spans="2:8" x14ac:dyDescent="0.35">
      <c r="B108" t="s">
        <v>8</v>
      </c>
      <c r="C108" s="1">
        <v>44742</v>
      </c>
      <c r="D108">
        <v>118.81</v>
      </c>
      <c r="E108">
        <v>117.58</v>
      </c>
      <c r="F108">
        <v>118.1</v>
      </c>
      <c r="H108" s="2">
        <f t="shared" si="1"/>
        <v>-1.0352663917178706E-2</v>
      </c>
    </row>
    <row r="109" spans="2:8" x14ac:dyDescent="0.35">
      <c r="B109" t="s">
        <v>8</v>
      </c>
      <c r="C109" s="1">
        <v>44743</v>
      </c>
      <c r="D109">
        <v>117.58</v>
      </c>
      <c r="E109">
        <v>118.05</v>
      </c>
      <c r="F109">
        <v>116.92</v>
      </c>
      <c r="H109" s="2">
        <f t="shared" si="1"/>
        <v>3.9972784487156687E-3</v>
      </c>
    </row>
    <row r="110" spans="2:8" x14ac:dyDescent="0.35">
      <c r="B110" t="s">
        <v>8</v>
      </c>
      <c r="C110" s="1">
        <v>44746</v>
      </c>
      <c r="D110">
        <v>118.05</v>
      </c>
      <c r="E110">
        <v>117.85</v>
      </c>
      <c r="F110">
        <v>117.66</v>
      </c>
      <c r="H110" s="2">
        <f t="shared" si="1"/>
        <v>-1.6941973739941218E-3</v>
      </c>
    </row>
    <row r="111" spans="2:8" x14ac:dyDescent="0.35">
      <c r="B111" t="s">
        <v>8</v>
      </c>
      <c r="C111" s="1">
        <v>44747</v>
      </c>
      <c r="D111">
        <v>117.85</v>
      </c>
      <c r="E111">
        <v>117.23</v>
      </c>
      <c r="F111">
        <v>117.97</v>
      </c>
      <c r="H111" s="2">
        <f t="shared" si="1"/>
        <v>-5.2609249045395545E-3</v>
      </c>
    </row>
    <row r="112" spans="2:8" x14ac:dyDescent="0.35">
      <c r="B112" t="s">
        <v>8</v>
      </c>
      <c r="C112" s="1">
        <v>44748</v>
      </c>
      <c r="D112">
        <v>117.23</v>
      </c>
      <c r="E112">
        <v>120.17</v>
      </c>
      <c r="F112">
        <v>119.47</v>
      </c>
      <c r="H112" s="2">
        <f t="shared" si="1"/>
        <v>2.5078904717222628E-2</v>
      </c>
    </row>
    <row r="113" spans="2:8" x14ac:dyDescent="0.35">
      <c r="B113" t="s">
        <v>8</v>
      </c>
      <c r="C113" s="1">
        <v>44749</v>
      </c>
      <c r="D113">
        <v>120.17</v>
      </c>
      <c r="E113">
        <v>122.05</v>
      </c>
      <c r="F113">
        <v>121.98</v>
      </c>
      <c r="H113" s="2">
        <f t="shared" si="1"/>
        <v>1.5644503619871797E-2</v>
      </c>
    </row>
    <row r="114" spans="2:8" x14ac:dyDescent="0.35">
      <c r="B114" t="s">
        <v>8</v>
      </c>
      <c r="C114" s="1">
        <v>44750</v>
      </c>
      <c r="D114">
        <v>122.05</v>
      </c>
      <c r="E114">
        <v>122.09</v>
      </c>
      <c r="F114">
        <v>122.85</v>
      </c>
      <c r="H114" s="2">
        <f t="shared" si="1"/>
        <v>3.2773453502676908E-4</v>
      </c>
    </row>
    <row r="115" spans="2:8" x14ac:dyDescent="0.35">
      <c r="B115" t="s">
        <v>8</v>
      </c>
      <c r="C115" s="1">
        <v>44753</v>
      </c>
      <c r="D115">
        <v>122.09</v>
      </c>
      <c r="E115">
        <v>123.43</v>
      </c>
      <c r="F115">
        <v>123.12</v>
      </c>
      <c r="H115" s="2">
        <f t="shared" si="1"/>
        <v>1.0975509869768141E-2</v>
      </c>
    </row>
    <row r="116" spans="2:8" x14ac:dyDescent="0.35">
      <c r="B116" t="s">
        <v>8</v>
      </c>
      <c r="C116" s="1">
        <v>44754</v>
      </c>
      <c r="D116">
        <v>123.43</v>
      </c>
      <c r="E116">
        <v>122.02</v>
      </c>
      <c r="F116">
        <v>122.58</v>
      </c>
      <c r="H116" s="2">
        <f t="shared" si="1"/>
        <v>-1.1423478894920236E-2</v>
      </c>
    </row>
    <row r="117" spans="2:8" x14ac:dyDescent="0.35">
      <c r="B117" t="s">
        <v>8</v>
      </c>
      <c r="C117" s="1">
        <v>44755</v>
      </c>
      <c r="D117">
        <v>122.02</v>
      </c>
      <c r="E117">
        <v>121.68</v>
      </c>
      <c r="F117">
        <v>122.12</v>
      </c>
      <c r="H117" s="2">
        <f t="shared" si="1"/>
        <v>-2.7864284543516193E-3</v>
      </c>
    </row>
    <row r="118" spans="2:8" x14ac:dyDescent="0.35">
      <c r="B118" t="s">
        <v>8</v>
      </c>
      <c r="C118" s="1">
        <v>44756</v>
      </c>
      <c r="D118">
        <v>121.68</v>
      </c>
      <c r="E118">
        <v>122.39</v>
      </c>
      <c r="F118">
        <v>122.02</v>
      </c>
      <c r="H118" s="2">
        <f t="shared" si="1"/>
        <v>5.8349769888230707E-3</v>
      </c>
    </row>
    <row r="119" spans="2:8" x14ac:dyDescent="0.35">
      <c r="B119" t="s">
        <v>8</v>
      </c>
      <c r="C119" s="1">
        <v>44757</v>
      </c>
      <c r="D119">
        <v>122.39</v>
      </c>
      <c r="E119">
        <v>124.84</v>
      </c>
      <c r="F119">
        <v>123.77</v>
      </c>
      <c r="H119" s="2">
        <f t="shared" si="1"/>
        <v>2.0017975324781556E-2</v>
      </c>
    </row>
    <row r="120" spans="2:8" x14ac:dyDescent="0.35">
      <c r="B120" t="s">
        <v>8</v>
      </c>
      <c r="C120" s="1">
        <v>44760</v>
      </c>
      <c r="D120">
        <v>124.84</v>
      </c>
      <c r="E120">
        <v>125.07</v>
      </c>
      <c r="F120">
        <v>125.63</v>
      </c>
      <c r="H120" s="2">
        <f t="shared" si="1"/>
        <v>1.8423582185196352E-3</v>
      </c>
    </row>
    <row r="121" spans="2:8" x14ac:dyDescent="0.35">
      <c r="B121" t="s">
        <v>8</v>
      </c>
      <c r="C121" s="1">
        <v>44761</v>
      </c>
      <c r="D121">
        <v>125.07</v>
      </c>
      <c r="E121">
        <v>126.31</v>
      </c>
      <c r="F121">
        <v>125.92</v>
      </c>
      <c r="H121" s="2">
        <f t="shared" si="1"/>
        <v>9.9144479091708426E-3</v>
      </c>
    </row>
    <row r="122" spans="2:8" x14ac:dyDescent="0.35">
      <c r="B122" t="s">
        <v>8</v>
      </c>
      <c r="C122" s="1">
        <v>44762</v>
      </c>
      <c r="D122">
        <v>126.31</v>
      </c>
      <c r="E122">
        <v>126.38</v>
      </c>
      <c r="F122">
        <v>127.05</v>
      </c>
      <c r="H122" s="2">
        <f t="shared" si="1"/>
        <v>5.5419206713636093E-4</v>
      </c>
    </row>
    <row r="123" spans="2:8" x14ac:dyDescent="0.35">
      <c r="B123" t="s">
        <v>8</v>
      </c>
      <c r="C123" s="1">
        <v>44763</v>
      </c>
      <c r="D123">
        <v>126.38</v>
      </c>
      <c r="E123">
        <v>126.59</v>
      </c>
      <c r="F123">
        <v>126.15</v>
      </c>
      <c r="H123" s="2">
        <f t="shared" si="1"/>
        <v>1.6616553252097876E-3</v>
      </c>
    </row>
    <row r="124" spans="2:8" x14ac:dyDescent="0.35">
      <c r="B124" t="s">
        <v>8</v>
      </c>
      <c r="C124" s="1">
        <v>44764</v>
      </c>
      <c r="D124">
        <v>126.59</v>
      </c>
      <c r="E124">
        <v>127.31</v>
      </c>
      <c r="F124">
        <v>127.47</v>
      </c>
      <c r="H124" s="2">
        <f t="shared" si="1"/>
        <v>5.6876530531637659E-3</v>
      </c>
    </row>
    <row r="125" spans="2:8" x14ac:dyDescent="0.35">
      <c r="B125" t="s">
        <v>8</v>
      </c>
      <c r="C125" s="1">
        <v>44767</v>
      </c>
      <c r="D125">
        <v>127.31</v>
      </c>
      <c r="E125">
        <v>125.43</v>
      </c>
      <c r="F125">
        <v>126.05</v>
      </c>
      <c r="H125" s="2">
        <f t="shared" si="1"/>
        <v>-1.4767103919566371E-2</v>
      </c>
    </row>
    <row r="126" spans="2:8" x14ac:dyDescent="0.35">
      <c r="B126" t="s">
        <v>8</v>
      </c>
      <c r="C126" s="1">
        <v>44768</v>
      </c>
      <c r="D126">
        <v>125.43</v>
      </c>
      <c r="E126">
        <v>123.82</v>
      </c>
      <c r="F126">
        <v>124.43</v>
      </c>
      <c r="H126" s="2">
        <f t="shared" si="1"/>
        <v>-1.2835844694251919E-2</v>
      </c>
    </row>
    <row r="127" spans="2:8" x14ac:dyDescent="0.35">
      <c r="B127" t="s">
        <v>8</v>
      </c>
      <c r="C127" s="1">
        <v>44769</v>
      </c>
      <c r="D127">
        <v>123.82</v>
      </c>
      <c r="E127">
        <v>124.55</v>
      </c>
      <c r="F127">
        <v>123.66</v>
      </c>
      <c r="H127" s="2">
        <f t="shared" si="1"/>
        <v>5.8956549830400107E-3</v>
      </c>
    </row>
    <row r="128" spans="2:8" x14ac:dyDescent="0.35">
      <c r="B128" t="s">
        <v>8</v>
      </c>
      <c r="C128" s="1">
        <v>44770</v>
      </c>
      <c r="D128">
        <v>124.55</v>
      </c>
      <c r="E128">
        <v>125.07</v>
      </c>
      <c r="F128">
        <v>124.86</v>
      </c>
      <c r="H128" s="2">
        <f t="shared" si="1"/>
        <v>4.1750301083902652E-3</v>
      </c>
    </row>
    <row r="129" spans="2:8" x14ac:dyDescent="0.35">
      <c r="B129" t="s">
        <v>8</v>
      </c>
      <c r="C129" s="1">
        <v>44771</v>
      </c>
      <c r="D129">
        <v>125.07</v>
      </c>
      <c r="E129">
        <v>126.4</v>
      </c>
      <c r="F129">
        <v>126.72</v>
      </c>
      <c r="H129" s="2">
        <f t="shared" si="1"/>
        <v>1.0634044934836551E-2</v>
      </c>
    </row>
    <row r="130" spans="2:8" x14ac:dyDescent="0.35">
      <c r="B130" t="s">
        <v>8</v>
      </c>
      <c r="C130" s="1">
        <v>44774</v>
      </c>
      <c r="D130">
        <v>126.4</v>
      </c>
      <c r="E130">
        <v>130.72999999999999</v>
      </c>
      <c r="F130">
        <v>130.03</v>
      </c>
      <c r="H130" s="2">
        <f t="shared" si="1"/>
        <v>3.4256329113923956E-2</v>
      </c>
    </row>
    <row r="131" spans="2:8" x14ac:dyDescent="0.35">
      <c r="B131" t="s">
        <v>8</v>
      </c>
      <c r="C131" s="1">
        <v>44775</v>
      </c>
      <c r="D131">
        <v>130.72999999999999</v>
      </c>
      <c r="E131">
        <v>131.32</v>
      </c>
      <c r="F131">
        <v>130.36000000000001</v>
      </c>
      <c r="H131" s="2">
        <f t="shared" ref="H131:H194" si="2">E131/D131-1</f>
        <v>4.5131186414748559E-3</v>
      </c>
    </row>
    <row r="132" spans="2:8" x14ac:dyDescent="0.35">
      <c r="B132" t="s">
        <v>8</v>
      </c>
      <c r="C132" s="1">
        <v>44776</v>
      </c>
      <c r="D132">
        <v>131.32</v>
      </c>
      <c r="E132">
        <v>130.24</v>
      </c>
      <c r="F132">
        <v>129.58000000000001</v>
      </c>
      <c r="H132" s="2">
        <f t="shared" si="2"/>
        <v>-8.2241851964665047E-3</v>
      </c>
    </row>
    <row r="133" spans="2:8" x14ac:dyDescent="0.35">
      <c r="B133" t="s">
        <v>8</v>
      </c>
      <c r="C133" s="1">
        <v>44777</v>
      </c>
      <c r="D133">
        <v>130.24</v>
      </c>
      <c r="E133">
        <v>130.78</v>
      </c>
      <c r="F133">
        <v>130.33000000000001</v>
      </c>
      <c r="H133" s="2">
        <f t="shared" si="2"/>
        <v>4.146191646191566E-3</v>
      </c>
    </row>
    <row r="134" spans="2:8" x14ac:dyDescent="0.35">
      <c r="B134" t="s">
        <v>8</v>
      </c>
      <c r="C134" s="1">
        <v>44778</v>
      </c>
      <c r="D134">
        <v>130.78</v>
      </c>
      <c r="E134">
        <v>129.44</v>
      </c>
      <c r="F134">
        <v>130.36000000000001</v>
      </c>
      <c r="H134" s="2">
        <f t="shared" si="2"/>
        <v>-1.0246215017586824E-2</v>
      </c>
    </row>
    <row r="135" spans="2:8" x14ac:dyDescent="0.35">
      <c r="B135" t="s">
        <v>8</v>
      </c>
      <c r="C135" s="1">
        <v>44781</v>
      </c>
      <c r="D135">
        <v>129.44</v>
      </c>
      <c r="E135">
        <v>130.68</v>
      </c>
      <c r="F135">
        <v>130.19</v>
      </c>
      <c r="H135" s="2">
        <f t="shared" si="2"/>
        <v>9.579728059332604E-3</v>
      </c>
    </row>
    <row r="136" spans="2:8" x14ac:dyDescent="0.35">
      <c r="B136" t="s">
        <v>8</v>
      </c>
      <c r="C136" s="1">
        <v>44783</v>
      </c>
      <c r="D136">
        <v>130.68</v>
      </c>
      <c r="E136">
        <v>130.78</v>
      </c>
      <c r="F136">
        <v>130.44</v>
      </c>
      <c r="H136" s="2">
        <f t="shared" si="2"/>
        <v>7.6522803795531225E-4</v>
      </c>
    </row>
    <row r="137" spans="2:8" x14ac:dyDescent="0.35">
      <c r="B137" t="s">
        <v>8</v>
      </c>
      <c r="C137" s="1">
        <v>44784</v>
      </c>
      <c r="D137">
        <v>130.78</v>
      </c>
      <c r="E137">
        <v>130.32</v>
      </c>
      <c r="F137">
        <v>130.81</v>
      </c>
      <c r="H137" s="2">
        <f t="shared" si="2"/>
        <v>-3.517357394096976E-3</v>
      </c>
    </row>
    <row r="138" spans="2:8" x14ac:dyDescent="0.35">
      <c r="B138" t="s">
        <v>8</v>
      </c>
      <c r="C138" s="1">
        <v>44785</v>
      </c>
      <c r="D138">
        <v>130.32</v>
      </c>
      <c r="E138">
        <v>130.68</v>
      </c>
      <c r="F138">
        <v>130.47999999999999</v>
      </c>
      <c r="H138" s="2">
        <f t="shared" si="2"/>
        <v>2.7624309392266788E-3</v>
      </c>
    </row>
    <row r="139" spans="2:8" x14ac:dyDescent="0.35">
      <c r="B139" t="s">
        <v>8</v>
      </c>
      <c r="C139" s="1">
        <v>44789</v>
      </c>
      <c r="D139">
        <v>130.68</v>
      </c>
      <c r="E139">
        <v>133.62</v>
      </c>
      <c r="F139">
        <v>132.57</v>
      </c>
      <c r="H139" s="2">
        <f t="shared" si="2"/>
        <v>2.2497704315886047E-2</v>
      </c>
    </row>
    <row r="140" spans="2:8" x14ac:dyDescent="0.35">
      <c r="B140" t="s">
        <v>8</v>
      </c>
      <c r="C140" s="1">
        <v>44790</v>
      </c>
      <c r="D140">
        <v>133.62</v>
      </c>
      <c r="E140">
        <v>133.44</v>
      </c>
      <c r="F140">
        <v>133.71</v>
      </c>
      <c r="H140" s="2">
        <f t="shared" si="2"/>
        <v>-1.3471037269869868E-3</v>
      </c>
    </row>
    <row r="141" spans="2:8" x14ac:dyDescent="0.35">
      <c r="B141" t="s">
        <v>8</v>
      </c>
      <c r="C141" s="1">
        <v>44791</v>
      </c>
      <c r="D141">
        <v>133.44</v>
      </c>
      <c r="E141">
        <v>132.55000000000001</v>
      </c>
      <c r="F141">
        <v>132.85</v>
      </c>
      <c r="H141" s="2">
        <f t="shared" si="2"/>
        <v>-6.6696642685850627E-3</v>
      </c>
    </row>
    <row r="142" spans="2:8" x14ac:dyDescent="0.35">
      <c r="B142" t="s">
        <v>8</v>
      </c>
      <c r="C142" s="1">
        <v>44792</v>
      </c>
      <c r="D142">
        <v>132.55000000000001</v>
      </c>
      <c r="E142">
        <v>131</v>
      </c>
      <c r="F142">
        <v>131.38999999999999</v>
      </c>
      <c r="H142" s="2">
        <f t="shared" si="2"/>
        <v>-1.1693700490381098E-2</v>
      </c>
    </row>
    <row r="143" spans="2:8" x14ac:dyDescent="0.35">
      <c r="B143" t="s">
        <v>8</v>
      </c>
      <c r="C143" s="1">
        <v>44795</v>
      </c>
      <c r="D143">
        <v>131</v>
      </c>
      <c r="E143">
        <v>128.55000000000001</v>
      </c>
      <c r="F143">
        <v>128.75</v>
      </c>
      <c r="H143" s="2">
        <f t="shared" si="2"/>
        <v>-1.8702290076335837E-2</v>
      </c>
    </row>
    <row r="144" spans="2:8" x14ac:dyDescent="0.35">
      <c r="B144" t="s">
        <v>8</v>
      </c>
      <c r="C144" s="1">
        <v>44796</v>
      </c>
      <c r="D144">
        <v>128.55000000000001</v>
      </c>
      <c r="E144">
        <v>130.53</v>
      </c>
      <c r="F144">
        <v>129.79</v>
      </c>
      <c r="H144" s="2">
        <f t="shared" si="2"/>
        <v>1.5402567094515707E-2</v>
      </c>
    </row>
    <row r="145" spans="2:8" x14ac:dyDescent="0.35">
      <c r="B145" t="s">
        <v>8</v>
      </c>
      <c r="C145" s="1">
        <v>44797</v>
      </c>
      <c r="D145">
        <v>130.53</v>
      </c>
      <c r="E145">
        <v>130.9</v>
      </c>
      <c r="F145">
        <v>130.66</v>
      </c>
      <c r="H145" s="2">
        <f t="shared" si="2"/>
        <v>2.8345974105570271E-3</v>
      </c>
    </row>
    <row r="146" spans="2:8" x14ac:dyDescent="0.35">
      <c r="B146" t="s">
        <v>8</v>
      </c>
      <c r="C146" s="1">
        <v>44798</v>
      </c>
      <c r="D146">
        <v>130.9</v>
      </c>
      <c r="E146">
        <v>130.16999999999999</v>
      </c>
      <c r="F146">
        <v>130.81</v>
      </c>
      <c r="H146" s="2">
        <f t="shared" si="2"/>
        <v>-5.576776165011621E-3</v>
      </c>
    </row>
    <row r="147" spans="2:8" x14ac:dyDescent="0.35">
      <c r="B147" t="s">
        <v>8</v>
      </c>
      <c r="C147" s="1">
        <v>44799</v>
      </c>
      <c r="D147">
        <v>130.16999999999999</v>
      </c>
      <c r="E147">
        <v>130.82</v>
      </c>
      <c r="F147">
        <v>131.07</v>
      </c>
      <c r="H147" s="2">
        <f t="shared" si="2"/>
        <v>4.993470077590878E-3</v>
      </c>
    </row>
    <row r="148" spans="2:8" x14ac:dyDescent="0.35">
      <c r="B148" t="s">
        <v>8</v>
      </c>
      <c r="C148" s="1">
        <v>44802</v>
      </c>
      <c r="D148">
        <v>130.82</v>
      </c>
      <c r="E148">
        <v>130.26</v>
      </c>
      <c r="F148">
        <v>129.69999999999999</v>
      </c>
      <c r="H148" s="2">
        <f t="shared" si="2"/>
        <v>-4.2806910258370579E-3</v>
      </c>
    </row>
    <row r="149" spans="2:8" x14ac:dyDescent="0.35">
      <c r="B149" t="s">
        <v>8</v>
      </c>
      <c r="C149" s="1">
        <v>44803</v>
      </c>
      <c r="D149">
        <v>130.26</v>
      </c>
      <c r="E149">
        <v>133.66</v>
      </c>
      <c r="F149">
        <v>133.04</v>
      </c>
      <c r="H149" s="2">
        <f t="shared" si="2"/>
        <v>2.6101642868110009E-2</v>
      </c>
    </row>
    <row r="150" spans="2:8" x14ac:dyDescent="0.35">
      <c r="B150" t="s">
        <v>8</v>
      </c>
      <c r="C150" s="1">
        <v>44805</v>
      </c>
      <c r="D150">
        <v>133.66</v>
      </c>
      <c r="E150">
        <v>134.13</v>
      </c>
      <c r="F150">
        <v>134.19999999999999</v>
      </c>
      <c r="H150" s="2">
        <f t="shared" si="2"/>
        <v>3.5163848571000411E-3</v>
      </c>
    </row>
    <row r="151" spans="2:8" x14ac:dyDescent="0.35">
      <c r="B151" t="s">
        <v>8</v>
      </c>
      <c r="C151" s="1">
        <v>44806</v>
      </c>
      <c r="D151">
        <v>134.13</v>
      </c>
      <c r="E151">
        <v>133.61000000000001</v>
      </c>
      <c r="F151">
        <v>134.26</v>
      </c>
      <c r="H151" s="2">
        <f t="shared" si="2"/>
        <v>-3.8768359054647261E-3</v>
      </c>
    </row>
    <row r="152" spans="2:8" x14ac:dyDescent="0.35">
      <c r="B152" t="s">
        <v>8</v>
      </c>
      <c r="C152" s="1">
        <v>44809</v>
      </c>
      <c r="D152">
        <v>133.61000000000001</v>
      </c>
      <c r="E152">
        <v>133.74</v>
      </c>
      <c r="F152">
        <v>133.72999999999999</v>
      </c>
      <c r="H152" s="2">
        <f t="shared" si="2"/>
        <v>9.7298106429155595E-4</v>
      </c>
    </row>
    <row r="153" spans="2:8" x14ac:dyDescent="0.35">
      <c r="B153" t="s">
        <v>8</v>
      </c>
      <c r="C153" s="1">
        <v>44810</v>
      </c>
      <c r="D153">
        <v>133.74</v>
      </c>
      <c r="E153">
        <v>133.59</v>
      </c>
      <c r="F153">
        <v>134.06</v>
      </c>
      <c r="H153" s="2">
        <f t="shared" si="2"/>
        <v>-1.1215791834904287E-3</v>
      </c>
    </row>
    <row r="154" spans="2:8" x14ac:dyDescent="0.35">
      <c r="B154" t="s">
        <v>8</v>
      </c>
      <c r="C154" s="1">
        <v>44811</v>
      </c>
      <c r="D154">
        <v>133.59</v>
      </c>
      <c r="E154">
        <v>132.36000000000001</v>
      </c>
      <c r="F154">
        <v>132.22</v>
      </c>
      <c r="H154" s="2">
        <f t="shared" si="2"/>
        <v>-9.2072759937120718E-3</v>
      </c>
    </row>
    <row r="155" spans="2:8" x14ac:dyDescent="0.35">
      <c r="B155" t="s">
        <v>8</v>
      </c>
      <c r="C155" s="1">
        <v>44812</v>
      </c>
      <c r="D155">
        <v>132.36000000000001</v>
      </c>
      <c r="E155">
        <v>132.91</v>
      </c>
      <c r="F155">
        <v>133.5</v>
      </c>
      <c r="H155" s="2">
        <f t="shared" si="2"/>
        <v>4.1553339377453646E-3</v>
      </c>
    </row>
    <row r="156" spans="2:8" x14ac:dyDescent="0.35">
      <c r="B156" t="s">
        <v>8</v>
      </c>
      <c r="C156" s="1">
        <v>44813</v>
      </c>
      <c r="D156">
        <v>132.91</v>
      </c>
      <c r="E156">
        <v>133.44999999999999</v>
      </c>
      <c r="F156">
        <v>133.36000000000001</v>
      </c>
      <c r="H156" s="2">
        <f t="shared" si="2"/>
        <v>4.0628997065683681E-3</v>
      </c>
    </row>
    <row r="157" spans="2:8" x14ac:dyDescent="0.35">
      <c r="B157" t="s">
        <v>8</v>
      </c>
      <c r="C157" s="1">
        <v>44816</v>
      </c>
      <c r="D157">
        <v>133.44999999999999</v>
      </c>
      <c r="E157">
        <v>133.91999999999999</v>
      </c>
      <c r="F157">
        <v>134.16</v>
      </c>
      <c r="H157" s="2">
        <f t="shared" si="2"/>
        <v>3.5219183214687533E-3</v>
      </c>
    </row>
    <row r="158" spans="2:8" x14ac:dyDescent="0.35">
      <c r="B158" t="s">
        <v>8</v>
      </c>
      <c r="C158" s="1">
        <v>44817</v>
      </c>
      <c r="D158">
        <v>133.91999999999999</v>
      </c>
      <c r="E158">
        <v>133.88999999999999</v>
      </c>
      <c r="F158">
        <v>134.02000000000001</v>
      </c>
      <c r="H158" s="2">
        <f t="shared" si="2"/>
        <v>-2.2401433691754402E-4</v>
      </c>
    </row>
    <row r="159" spans="2:8" x14ac:dyDescent="0.35">
      <c r="B159" t="s">
        <v>8</v>
      </c>
      <c r="C159" s="1">
        <v>44818</v>
      </c>
      <c r="D159">
        <v>133.88999999999999</v>
      </c>
      <c r="E159">
        <v>133.79</v>
      </c>
      <c r="F159">
        <v>133.71</v>
      </c>
      <c r="H159" s="2">
        <f t="shared" si="2"/>
        <v>-7.4688176861603672E-4</v>
      </c>
    </row>
    <row r="160" spans="2:8" x14ac:dyDescent="0.35">
      <c r="B160" t="s">
        <v>8</v>
      </c>
      <c r="C160" s="1">
        <v>44819</v>
      </c>
      <c r="D160">
        <v>133.79</v>
      </c>
      <c r="E160">
        <v>134.66999999999999</v>
      </c>
      <c r="F160">
        <v>134.86000000000001</v>
      </c>
      <c r="H160" s="2">
        <f t="shared" si="2"/>
        <v>6.5774721578593098E-3</v>
      </c>
    </row>
    <row r="161" spans="2:8" x14ac:dyDescent="0.35">
      <c r="B161" t="s">
        <v>8</v>
      </c>
      <c r="C161" s="1">
        <v>44820</v>
      </c>
      <c r="D161">
        <v>134.66999999999999</v>
      </c>
      <c r="E161">
        <v>131.05000000000001</v>
      </c>
      <c r="F161">
        <v>131.66999999999999</v>
      </c>
      <c r="H161" s="2">
        <f t="shared" si="2"/>
        <v>-2.68805227593375E-2</v>
      </c>
    </row>
    <row r="162" spans="2:8" x14ac:dyDescent="0.35">
      <c r="B162" t="s">
        <v>8</v>
      </c>
      <c r="C162" s="1">
        <v>44823</v>
      </c>
      <c r="D162">
        <v>131.05000000000001</v>
      </c>
      <c r="E162">
        <v>132.04</v>
      </c>
      <c r="F162">
        <v>131.47999999999999</v>
      </c>
      <c r="H162" s="2">
        <f t="shared" si="2"/>
        <v>7.5543685616175082E-3</v>
      </c>
    </row>
    <row r="163" spans="2:8" x14ac:dyDescent="0.35">
      <c r="B163" t="s">
        <v>8</v>
      </c>
      <c r="C163" s="1">
        <v>44824</v>
      </c>
      <c r="D163">
        <v>132.04</v>
      </c>
      <c r="E163">
        <v>134.47999999999999</v>
      </c>
      <c r="F163">
        <v>134.53</v>
      </c>
      <c r="H163" s="2">
        <f t="shared" si="2"/>
        <v>1.8479248712511387E-2</v>
      </c>
    </row>
    <row r="164" spans="2:8" x14ac:dyDescent="0.35">
      <c r="B164" t="s">
        <v>8</v>
      </c>
      <c r="C164" s="1">
        <v>44825</v>
      </c>
      <c r="D164">
        <v>134.47999999999999</v>
      </c>
      <c r="E164">
        <v>133.63</v>
      </c>
      <c r="F164">
        <v>134.24</v>
      </c>
      <c r="H164" s="2">
        <f t="shared" si="2"/>
        <v>-6.3206424747174195E-3</v>
      </c>
    </row>
    <row r="165" spans="2:8" x14ac:dyDescent="0.35">
      <c r="B165" t="s">
        <v>8</v>
      </c>
      <c r="C165" s="1">
        <v>44826</v>
      </c>
      <c r="D165">
        <v>133.63</v>
      </c>
      <c r="E165">
        <v>134.47</v>
      </c>
      <c r="F165">
        <v>133.79</v>
      </c>
      <c r="H165" s="2">
        <f t="shared" si="2"/>
        <v>6.2860136196962735E-3</v>
      </c>
    </row>
    <row r="166" spans="2:8" x14ac:dyDescent="0.35">
      <c r="B166" t="s">
        <v>8</v>
      </c>
      <c r="C166" s="1">
        <v>44827</v>
      </c>
      <c r="D166">
        <v>134.47</v>
      </c>
      <c r="E166">
        <v>132.49</v>
      </c>
      <c r="F166">
        <v>132.83000000000001</v>
      </c>
      <c r="H166" s="2">
        <f t="shared" si="2"/>
        <v>-1.4724473860340481E-2</v>
      </c>
    </row>
    <row r="167" spans="2:8" x14ac:dyDescent="0.35">
      <c r="B167" t="s">
        <v>8</v>
      </c>
      <c r="C167" s="1">
        <v>44830</v>
      </c>
      <c r="D167">
        <v>132.49</v>
      </c>
      <c r="E167">
        <v>127.5</v>
      </c>
      <c r="F167">
        <v>128.06</v>
      </c>
      <c r="H167" s="2">
        <f t="shared" si="2"/>
        <v>-3.7663219865650355E-2</v>
      </c>
    </row>
    <row r="168" spans="2:8" x14ac:dyDescent="0.35">
      <c r="B168" t="s">
        <v>8</v>
      </c>
      <c r="C168" s="1">
        <v>44831</v>
      </c>
      <c r="D168">
        <v>127.5</v>
      </c>
      <c r="E168">
        <v>126.67</v>
      </c>
      <c r="F168">
        <v>126.56</v>
      </c>
      <c r="H168" s="2">
        <f t="shared" si="2"/>
        <v>-6.5098039215686354E-3</v>
      </c>
    </row>
    <row r="169" spans="2:8" x14ac:dyDescent="0.35">
      <c r="B169" t="s">
        <v>8</v>
      </c>
      <c r="C169" s="1">
        <v>44832</v>
      </c>
      <c r="D169">
        <v>126.67</v>
      </c>
      <c r="E169">
        <v>126.52</v>
      </c>
      <c r="F169">
        <v>127.1</v>
      </c>
      <c r="H169" s="2">
        <f t="shared" si="2"/>
        <v>-1.1841793637009657E-3</v>
      </c>
    </row>
    <row r="170" spans="2:8" x14ac:dyDescent="0.35">
      <c r="B170" t="s">
        <v>8</v>
      </c>
      <c r="C170" s="1">
        <v>44833</v>
      </c>
      <c r="D170">
        <v>126.52</v>
      </c>
      <c r="E170">
        <v>126.26</v>
      </c>
      <c r="F170">
        <v>126.71</v>
      </c>
      <c r="H170" s="2">
        <f t="shared" si="2"/>
        <v>-2.0550110654441456E-3</v>
      </c>
    </row>
    <row r="171" spans="2:8" x14ac:dyDescent="0.35">
      <c r="B171" t="s">
        <v>8</v>
      </c>
      <c r="C171" s="1">
        <v>44834</v>
      </c>
      <c r="D171">
        <v>126.26</v>
      </c>
      <c r="E171">
        <v>128.36000000000001</v>
      </c>
      <c r="F171">
        <v>126.83</v>
      </c>
      <c r="H171" s="2">
        <f t="shared" si="2"/>
        <v>1.6632345952795946E-2</v>
      </c>
    </row>
    <row r="172" spans="2:8" x14ac:dyDescent="0.35">
      <c r="B172" t="s">
        <v>8</v>
      </c>
      <c r="C172" s="1">
        <v>44837</v>
      </c>
      <c r="D172">
        <v>128.36000000000001</v>
      </c>
      <c r="E172">
        <v>126.1</v>
      </c>
      <c r="F172">
        <v>126.93</v>
      </c>
      <c r="H172" s="2">
        <f t="shared" si="2"/>
        <v>-1.7606731068869008E-2</v>
      </c>
    </row>
    <row r="173" spans="2:8" x14ac:dyDescent="0.35">
      <c r="B173" t="s">
        <v>8</v>
      </c>
      <c r="C173" s="1">
        <v>44838</v>
      </c>
      <c r="D173">
        <v>126.1</v>
      </c>
      <c r="E173">
        <v>128.30000000000001</v>
      </c>
      <c r="F173">
        <v>127.94</v>
      </c>
      <c r="H173" s="2">
        <f t="shared" si="2"/>
        <v>1.7446471054718637E-2</v>
      </c>
    </row>
    <row r="174" spans="2:8" x14ac:dyDescent="0.35">
      <c r="B174" t="s">
        <v>8</v>
      </c>
      <c r="C174" s="1">
        <v>44840</v>
      </c>
      <c r="D174">
        <v>128.30000000000001</v>
      </c>
      <c r="E174">
        <v>129.43</v>
      </c>
      <c r="F174">
        <v>129.58000000000001</v>
      </c>
      <c r="H174" s="2">
        <f t="shared" si="2"/>
        <v>8.8074824629773563E-3</v>
      </c>
    </row>
    <row r="175" spans="2:8" x14ac:dyDescent="0.35">
      <c r="B175" t="s">
        <v>8</v>
      </c>
      <c r="C175" s="1">
        <v>44841</v>
      </c>
      <c r="D175">
        <v>129.43</v>
      </c>
      <c r="E175">
        <v>129.22</v>
      </c>
      <c r="F175">
        <v>129.22</v>
      </c>
      <c r="H175" s="2">
        <f t="shared" si="2"/>
        <v>-1.6224986479178582E-3</v>
      </c>
    </row>
    <row r="176" spans="2:8" x14ac:dyDescent="0.35">
      <c r="B176" t="s">
        <v>8</v>
      </c>
      <c r="C176" s="1">
        <v>44844</v>
      </c>
      <c r="D176">
        <v>129.22</v>
      </c>
      <c r="E176">
        <v>128.35</v>
      </c>
      <c r="F176">
        <v>127.74</v>
      </c>
      <c r="H176" s="2">
        <f t="shared" si="2"/>
        <v>-6.7327039158024959E-3</v>
      </c>
    </row>
    <row r="177" spans="2:8" x14ac:dyDescent="0.35">
      <c r="B177" t="s">
        <v>8</v>
      </c>
      <c r="C177" s="1">
        <v>44845</v>
      </c>
      <c r="D177">
        <v>128.35</v>
      </c>
      <c r="E177">
        <v>126.29</v>
      </c>
      <c r="F177">
        <v>127.01</v>
      </c>
      <c r="H177" s="2">
        <f t="shared" si="2"/>
        <v>-1.6049863654070795E-2</v>
      </c>
    </row>
    <row r="178" spans="2:8" x14ac:dyDescent="0.35">
      <c r="B178" t="s">
        <v>8</v>
      </c>
      <c r="C178" s="1">
        <v>44846</v>
      </c>
      <c r="D178">
        <v>126.29</v>
      </c>
      <c r="E178">
        <v>127.4</v>
      </c>
      <c r="F178">
        <v>126.9</v>
      </c>
      <c r="H178" s="2">
        <f t="shared" si="2"/>
        <v>8.7892944809564444E-3</v>
      </c>
    </row>
    <row r="179" spans="2:8" x14ac:dyDescent="0.35">
      <c r="B179" t="s">
        <v>8</v>
      </c>
      <c r="C179" s="1">
        <v>44847</v>
      </c>
      <c r="D179">
        <v>127.4</v>
      </c>
      <c r="E179">
        <v>127.03</v>
      </c>
      <c r="F179">
        <v>127.36</v>
      </c>
      <c r="H179" s="2">
        <f t="shared" si="2"/>
        <v>-2.9042386185244018E-3</v>
      </c>
    </row>
    <row r="180" spans="2:8" x14ac:dyDescent="0.35">
      <c r="B180" t="s">
        <v>8</v>
      </c>
      <c r="C180" s="1">
        <v>44848</v>
      </c>
      <c r="D180">
        <v>127.03</v>
      </c>
      <c r="E180">
        <v>126.39</v>
      </c>
      <c r="F180">
        <v>127.28</v>
      </c>
      <c r="H180" s="2">
        <f t="shared" si="2"/>
        <v>-5.0381799574903408E-3</v>
      </c>
    </row>
    <row r="181" spans="2:8" x14ac:dyDescent="0.35">
      <c r="B181" t="s">
        <v>8</v>
      </c>
      <c r="C181" s="1">
        <v>44851</v>
      </c>
      <c r="D181">
        <v>126.39</v>
      </c>
      <c r="E181">
        <v>126.85</v>
      </c>
      <c r="F181">
        <v>126.18</v>
      </c>
      <c r="H181" s="2">
        <f t="shared" si="2"/>
        <v>3.6395284437058528E-3</v>
      </c>
    </row>
    <row r="182" spans="2:8" x14ac:dyDescent="0.35">
      <c r="B182" t="s">
        <v>8</v>
      </c>
      <c r="C182" s="1">
        <v>44852</v>
      </c>
      <c r="D182">
        <v>126.85</v>
      </c>
      <c r="E182">
        <v>128.69</v>
      </c>
      <c r="F182">
        <v>128.5</v>
      </c>
      <c r="H182" s="2">
        <f t="shared" si="2"/>
        <v>1.4505321245565694E-2</v>
      </c>
    </row>
    <row r="183" spans="2:8" x14ac:dyDescent="0.35">
      <c r="B183" t="s">
        <v>8</v>
      </c>
      <c r="C183" s="1">
        <v>44853</v>
      </c>
      <c r="D183">
        <v>128.69</v>
      </c>
      <c r="E183">
        <v>128.54</v>
      </c>
      <c r="F183">
        <v>129.15</v>
      </c>
      <c r="H183" s="2">
        <f t="shared" si="2"/>
        <v>-1.1655917320693154E-3</v>
      </c>
    </row>
    <row r="184" spans="2:8" x14ac:dyDescent="0.35">
      <c r="B184" t="s">
        <v>8</v>
      </c>
      <c r="C184" s="1">
        <v>44854</v>
      </c>
      <c r="D184">
        <v>128.54</v>
      </c>
      <c r="E184">
        <v>128.53</v>
      </c>
      <c r="F184">
        <v>127.73</v>
      </c>
      <c r="H184" s="2">
        <f t="shared" si="2"/>
        <v>-7.7796794771933797E-5</v>
      </c>
    </row>
    <row r="185" spans="2:8" x14ac:dyDescent="0.35">
      <c r="B185" t="s">
        <v>8</v>
      </c>
      <c r="C185" s="1">
        <v>44855</v>
      </c>
      <c r="D185">
        <v>128.53</v>
      </c>
      <c r="E185">
        <v>128.13</v>
      </c>
      <c r="F185">
        <v>128.63</v>
      </c>
      <c r="H185" s="2">
        <f t="shared" si="2"/>
        <v>-3.1121139033689627E-3</v>
      </c>
    </row>
    <row r="186" spans="2:8" x14ac:dyDescent="0.35">
      <c r="B186" t="s">
        <v>8</v>
      </c>
      <c r="C186" s="1">
        <v>44858</v>
      </c>
      <c r="D186">
        <v>128.13</v>
      </c>
      <c r="E186">
        <v>129.51</v>
      </c>
      <c r="F186">
        <v>129.41</v>
      </c>
      <c r="H186" s="2">
        <f t="shared" si="2"/>
        <v>1.0770311402481747E-2</v>
      </c>
    </row>
    <row r="187" spans="2:8" x14ac:dyDescent="0.35">
      <c r="B187" t="s">
        <v>8</v>
      </c>
      <c r="C187" s="1">
        <v>44859</v>
      </c>
      <c r="D187">
        <v>129.51</v>
      </c>
      <c r="E187">
        <v>130.91</v>
      </c>
      <c r="F187">
        <v>130.24</v>
      </c>
      <c r="H187" s="2">
        <f t="shared" si="2"/>
        <v>1.0809976063624438E-2</v>
      </c>
    </row>
    <row r="188" spans="2:8" x14ac:dyDescent="0.35">
      <c r="B188" t="s">
        <v>8</v>
      </c>
      <c r="C188" s="1">
        <v>44861</v>
      </c>
      <c r="D188">
        <v>130.91</v>
      </c>
      <c r="E188">
        <v>131.03</v>
      </c>
      <c r="F188">
        <v>131.22</v>
      </c>
      <c r="H188" s="2">
        <f t="shared" si="2"/>
        <v>9.166603009702623E-4</v>
      </c>
    </row>
    <row r="189" spans="2:8" x14ac:dyDescent="0.35">
      <c r="B189" t="s">
        <v>8</v>
      </c>
      <c r="C189" s="1">
        <v>44862</v>
      </c>
      <c r="D189">
        <v>131.03</v>
      </c>
      <c r="E189">
        <v>133.22999999999999</v>
      </c>
      <c r="F189">
        <v>132.30000000000001</v>
      </c>
      <c r="H189" s="2">
        <f t="shared" si="2"/>
        <v>1.6790048080592035E-2</v>
      </c>
    </row>
    <row r="190" spans="2:8" x14ac:dyDescent="0.35">
      <c r="B190" t="s">
        <v>8</v>
      </c>
      <c r="C190" s="1">
        <v>44865</v>
      </c>
      <c r="D190">
        <v>133.22999999999999</v>
      </c>
      <c r="E190">
        <v>135.41</v>
      </c>
      <c r="F190">
        <v>135.26</v>
      </c>
      <c r="H190" s="2">
        <f t="shared" si="2"/>
        <v>1.636268107783545E-2</v>
      </c>
    </row>
    <row r="191" spans="2:8" x14ac:dyDescent="0.35">
      <c r="B191" t="s">
        <v>8</v>
      </c>
      <c r="C191" s="1">
        <v>44866</v>
      </c>
      <c r="D191">
        <v>135.41</v>
      </c>
      <c r="E191">
        <v>135.21</v>
      </c>
      <c r="F191">
        <v>135.22999999999999</v>
      </c>
      <c r="H191" s="2">
        <f t="shared" si="2"/>
        <v>-1.4769957905619302E-3</v>
      </c>
    </row>
    <row r="192" spans="2:8" x14ac:dyDescent="0.35">
      <c r="B192" t="s">
        <v>8</v>
      </c>
      <c r="C192" s="1">
        <v>44867</v>
      </c>
      <c r="D192">
        <v>135.21</v>
      </c>
      <c r="E192">
        <v>134.26</v>
      </c>
      <c r="F192">
        <v>134.19</v>
      </c>
      <c r="H192" s="2">
        <f t="shared" si="2"/>
        <v>-7.0261075364249637E-3</v>
      </c>
    </row>
    <row r="193" spans="2:8" x14ac:dyDescent="0.35">
      <c r="B193" t="s">
        <v>8</v>
      </c>
      <c r="C193" s="1">
        <v>44868</v>
      </c>
      <c r="D193">
        <v>134.26</v>
      </c>
      <c r="E193">
        <v>134.16</v>
      </c>
      <c r="F193">
        <v>134.28</v>
      </c>
      <c r="H193" s="2">
        <f t="shared" si="2"/>
        <v>-7.4482347683590966E-4</v>
      </c>
    </row>
    <row r="194" spans="2:8" x14ac:dyDescent="0.35">
      <c r="B194" t="s">
        <v>8</v>
      </c>
      <c r="C194" s="1">
        <v>44869</v>
      </c>
      <c r="D194">
        <v>134.16</v>
      </c>
      <c r="E194">
        <v>134.03</v>
      </c>
      <c r="F194">
        <v>134</v>
      </c>
      <c r="H194" s="2">
        <f t="shared" si="2"/>
        <v>-9.6899224806201723E-4</v>
      </c>
    </row>
    <row r="195" spans="2:8" x14ac:dyDescent="0.35">
      <c r="B195" t="s">
        <v>8</v>
      </c>
      <c r="C195" s="1">
        <v>44872</v>
      </c>
      <c r="D195">
        <v>134.03</v>
      </c>
      <c r="E195">
        <v>135.53</v>
      </c>
      <c r="F195">
        <v>135</v>
      </c>
      <c r="H195" s="2">
        <f t="shared" ref="H195:H258" si="3">E195/D195-1</f>
        <v>1.1191524285607768E-2</v>
      </c>
    </row>
    <row r="196" spans="2:8" x14ac:dyDescent="0.35">
      <c r="B196" t="s">
        <v>8</v>
      </c>
      <c r="C196" s="1">
        <v>44874</v>
      </c>
      <c r="D196">
        <v>135.53</v>
      </c>
      <c r="E196">
        <v>134.97</v>
      </c>
      <c r="F196">
        <v>135.32</v>
      </c>
      <c r="H196" s="2">
        <f t="shared" si="3"/>
        <v>-4.131926510735684E-3</v>
      </c>
    </row>
    <row r="197" spans="2:8" x14ac:dyDescent="0.35">
      <c r="B197" t="s">
        <v>8</v>
      </c>
      <c r="C197" s="1">
        <v>44875</v>
      </c>
      <c r="D197">
        <v>134.97</v>
      </c>
      <c r="E197">
        <v>132.24</v>
      </c>
      <c r="F197">
        <v>132.55000000000001</v>
      </c>
      <c r="H197" s="2">
        <f t="shared" si="3"/>
        <v>-2.0226717048232867E-2</v>
      </c>
    </row>
    <row r="198" spans="2:8" x14ac:dyDescent="0.35">
      <c r="B198" t="s">
        <v>8</v>
      </c>
      <c r="C198" s="1">
        <v>44876</v>
      </c>
      <c r="D198">
        <v>132.24</v>
      </c>
      <c r="E198">
        <v>131.94999999999999</v>
      </c>
      <c r="F198">
        <v>132.19</v>
      </c>
      <c r="H198" s="2">
        <f t="shared" si="3"/>
        <v>-2.1929824561405242E-3</v>
      </c>
    </row>
    <row r="199" spans="2:8" x14ac:dyDescent="0.35">
      <c r="B199" t="s">
        <v>8</v>
      </c>
      <c r="C199" s="1">
        <v>44879</v>
      </c>
      <c r="D199">
        <v>131.94999999999999</v>
      </c>
      <c r="E199">
        <v>132.31</v>
      </c>
      <c r="F199">
        <v>132.31</v>
      </c>
      <c r="H199" s="2">
        <f t="shared" si="3"/>
        <v>2.7283061765821515E-3</v>
      </c>
    </row>
    <row r="200" spans="2:8" x14ac:dyDescent="0.35">
      <c r="B200" t="s">
        <v>8</v>
      </c>
      <c r="C200" s="1">
        <v>44880</v>
      </c>
      <c r="D200">
        <v>132.31</v>
      </c>
      <c r="E200">
        <v>132.83000000000001</v>
      </c>
      <c r="F200">
        <v>132.74</v>
      </c>
      <c r="H200" s="2">
        <f t="shared" si="3"/>
        <v>3.930164008767445E-3</v>
      </c>
    </row>
    <row r="201" spans="2:8" x14ac:dyDescent="0.35">
      <c r="B201" t="s">
        <v>8</v>
      </c>
      <c r="C201" s="1">
        <v>44881</v>
      </c>
      <c r="D201">
        <v>132.83000000000001</v>
      </c>
      <c r="E201">
        <v>132.15</v>
      </c>
      <c r="F201">
        <v>132.91999999999999</v>
      </c>
      <c r="H201" s="2">
        <f t="shared" si="3"/>
        <v>-5.1193254535873978E-3</v>
      </c>
    </row>
    <row r="202" spans="2:8" x14ac:dyDescent="0.35">
      <c r="B202" t="s">
        <v>8</v>
      </c>
      <c r="C202" s="1">
        <v>44882</v>
      </c>
      <c r="D202">
        <v>132.15</v>
      </c>
      <c r="E202">
        <v>130.9</v>
      </c>
      <c r="F202">
        <v>131.18</v>
      </c>
      <c r="H202" s="2">
        <f t="shared" si="3"/>
        <v>-9.458948164964065E-3</v>
      </c>
    </row>
    <row r="203" spans="2:8" x14ac:dyDescent="0.35">
      <c r="B203" t="s">
        <v>8</v>
      </c>
      <c r="C203" s="1">
        <v>44883</v>
      </c>
      <c r="D203">
        <v>130.9</v>
      </c>
      <c r="E203">
        <v>129.34</v>
      </c>
      <c r="F203">
        <v>129.49</v>
      </c>
      <c r="H203" s="2">
        <f t="shared" si="3"/>
        <v>-1.1917494270435425E-2</v>
      </c>
    </row>
    <row r="204" spans="2:8" x14ac:dyDescent="0.35">
      <c r="B204" t="s">
        <v>8</v>
      </c>
      <c r="C204" s="1">
        <v>44886</v>
      </c>
      <c r="D204">
        <v>129.34</v>
      </c>
      <c r="E204">
        <v>128.51</v>
      </c>
      <c r="F204">
        <v>128.63999999999999</v>
      </c>
      <c r="H204" s="2">
        <f t="shared" si="3"/>
        <v>-6.4171949899490821E-3</v>
      </c>
    </row>
    <row r="205" spans="2:8" x14ac:dyDescent="0.35">
      <c r="B205" t="s">
        <v>8</v>
      </c>
      <c r="C205" s="1">
        <v>44887</v>
      </c>
      <c r="D205">
        <v>128.51</v>
      </c>
      <c r="E205">
        <v>128.58000000000001</v>
      </c>
      <c r="F205">
        <v>128.53</v>
      </c>
      <c r="H205" s="2">
        <f t="shared" si="3"/>
        <v>5.4470469224199292E-4</v>
      </c>
    </row>
    <row r="206" spans="2:8" x14ac:dyDescent="0.35">
      <c r="B206" t="s">
        <v>8</v>
      </c>
      <c r="C206" s="1">
        <v>44888</v>
      </c>
      <c r="D206">
        <v>128.58000000000001</v>
      </c>
      <c r="E206">
        <v>128.88999999999999</v>
      </c>
      <c r="F206">
        <v>129.16999999999999</v>
      </c>
      <c r="H206" s="2">
        <f t="shared" si="3"/>
        <v>2.4109503810854083E-3</v>
      </c>
    </row>
    <row r="207" spans="2:8" x14ac:dyDescent="0.35">
      <c r="B207" t="s">
        <v>8</v>
      </c>
      <c r="C207" s="1">
        <v>44889</v>
      </c>
      <c r="D207">
        <v>128.88999999999999</v>
      </c>
      <c r="E207">
        <v>129.54</v>
      </c>
      <c r="F207">
        <v>129.38</v>
      </c>
      <c r="H207" s="2">
        <f t="shared" si="3"/>
        <v>5.043059973620867E-3</v>
      </c>
    </row>
    <row r="208" spans="2:8" x14ac:dyDescent="0.35">
      <c r="B208" t="s">
        <v>8</v>
      </c>
      <c r="C208" s="1">
        <v>44890</v>
      </c>
      <c r="D208">
        <v>129.54</v>
      </c>
      <c r="E208">
        <v>130.81</v>
      </c>
      <c r="F208">
        <v>130.51</v>
      </c>
      <c r="H208" s="2">
        <f t="shared" si="3"/>
        <v>9.8039215686276382E-3</v>
      </c>
    </row>
    <row r="209" spans="2:8" x14ac:dyDescent="0.35">
      <c r="B209" t="s">
        <v>8</v>
      </c>
      <c r="C209" s="1">
        <v>44893</v>
      </c>
      <c r="D209">
        <v>130.81</v>
      </c>
      <c r="E209">
        <v>131.5</v>
      </c>
      <c r="F209">
        <v>131.77000000000001</v>
      </c>
      <c r="H209" s="2">
        <f t="shared" si="3"/>
        <v>5.2748260836328331E-3</v>
      </c>
    </row>
    <row r="210" spans="2:8" x14ac:dyDescent="0.35">
      <c r="B210" t="s">
        <v>8</v>
      </c>
      <c r="C210" s="1">
        <v>44894</v>
      </c>
      <c r="D210">
        <v>131.5</v>
      </c>
      <c r="E210">
        <v>131.19999999999999</v>
      </c>
      <c r="F210">
        <v>131.52000000000001</v>
      </c>
      <c r="H210" s="2">
        <f t="shared" si="3"/>
        <v>-2.2813688212928174E-3</v>
      </c>
    </row>
    <row r="211" spans="2:8" x14ac:dyDescent="0.35">
      <c r="B211" t="s">
        <v>8</v>
      </c>
      <c r="C211" s="1">
        <v>44895</v>
      </c>
      <c r="D211">
        <v>131.19999999999999</v>
      </c>
      <c r="E211">
        <v>133.69</v>
      </c>
      <c r="F211">
        <v>132.77000000000001</v>
      </c>
      <c r="H211" s="2">
        <f t="shared" si="3"/>
        <v>1.8978658536585424E-2</v>
      </c>
    </row>
    <row r="212" spans="2:8" x14ac:dyDescent="0.35">
      <c r="B212" t="s">
        <v>8</v>
      </c>
      <c r="C212" s="1">
        <v>44896</v>
      </c>
      <c r="D212">
        <v>133.69</v>
      </c>
      <c r="E212">
        <v>133.07</v>
      </c>
      <c r="F212">
        <v>133.38999999999999</v>
      </c>
      <c r="H212" s="2">
        <f t="shared" si="3"/>
        <v>-4.6375944348867604E-3</v>
      </c>
    </row>
    <row r="213" spans="2:8" x14ac:dyDescent="0.35">
      <c r="B213" t="s">
        <v>8</v>
      </c>
      <c r="C213" s="1">
        <v>44897</v>
      </c>
      <c r="D213">
        <v>133.07</v>
      </c>
      <c r="E213">
        <v>132.07</v>
      </c>
      <c r="F213">
        <v>132.07</v>
      </c>
      <c r="H213" s="2">
        <f t="shared" si="3"/>
        <v>-7.5148418125798866E-3</v>
      </c>
    </row>
    <row r="214" spans="2:8" x14ac:dyDescent="0.35">
      <c r="B214" t="s">
        <v>8</v>
      </c>
      <c r="C214" s="1">
        <v>44900</v>
      </c>
      <c r="D214">
        <v>132.07</v>
      </c>
      <c r="E214">
        <v>131.44999999999999</v>
      </c>
      <c r="F214">
        <v>131.56</v>
      </c>
      <c r="H214" s="2">
        <f t="shared" si="3"/>
        <v>-4.6944801998940466E-3</v>
      </c>
    </row>
    <row r="215" spans="2:8" x14ac:dyDescent="0.35">
      <c r="B215" t="s">
        <v>8</v>
      </c>
      <c r="C215" s="1">
        <v>44901</v>
      </c>
      <c r="D215">
        <v>131.44999999999999</v>
      </c>
      <c r="E215">
        <v>130.84</v>
      </c>
      <c r="F215">
        <v>130.93</v>
      </c>
      <c r="H215" s="2">
        <f t="shared" si="3"/>
        <v>-4.6405477367819081E-3</v>
      </c>
    </row>
    <row r="216" spans="2:8" x14ac:dyDescent="0.35">
      <c r="B216" t="s">
        <v>8</v>
      </c>
      <c r="C216" s="1">
        <v>44902</v>
      </c>
      <c r="D216">
        <v>130.84</v>
      </c>
      <c r="E216">
        <v>130.25</v>
      </c>
      <c r="F216">
        <v>130.53</v>
      </c>
      <c r="H216" s="2">
        <f t="shared" si="3"/>
        <v>-4.509324365637446E-3</v>
      </c>
    </row>
    <row r="217" spans="2:8" x14ac:dyDescent="0.35">
      <c r="B217" t="s">
        <v>8</v>
      </c>
      <c r="C217" s="1">
        <v>44903</v>
      </c>
      <c r="D217">
        <v>130.25</v>
      </c>
      <c r="E217">
        <v>130.59</v>
      </c>
      <c r="F217">
        <v>130.44999999999999</v>
      </c>
      <c r="H217" s="2">
        <f t="shared" si="3"/>
        <v>2.6103646833013361E-3</v>
      </c>
    </row>
    <row r="218" spans="2:8" x14ac:dyDescent="0.35">
      <c r="B218" t="s">
        <v>8</v>
      </c>
      <c r="C218" s="1">
        <v>44904</v>
      </c>
      <c r="D218">
        <v>130.59</v>
      </c>
      <c r="E218">
        <v>129.94999999999999</v>
      </c>
      <c r="F218">
        <v>130.30000000000001</v>
      </c>
      <c r="H218" s="2">
        <f t="shared" si="3"/>
        <v>-4.9008346734054076E-3</v>
      </c>
    </row>
    <row r="219" spans="2:8" x14ac:dyDescent="0.35">
      <c r="B219" t="s">
        <v>8</v>
      </c>
      <c r="C219" s="1">
        <v>44907</v>
      </c>
      <c r="D219">
        <v>129.94999999999999</v>
      </c>
      <c r="E219">
        <v>129.9</v>
      </c>
      <c r="F219">
        <v>129.97</v>
      </c>
      <c r="H219" s="2">
        <f t="shared" si="3"/>
        <v>-3.8476337052695264E-4</v>
      </c>
    </row>
    <row r="220" spans="2:8" x14ac:dyDescent="0.35">
      <c r="B220" t="s">
        <v>8</v>
      </c>
      <c r="C220" s="1">
        <v>44908</v>
      </c>
      <c r="D220">
        <v>129.9</v>
      </c>
      <c r="E220">
        <v>130.71</v>
      </c>
      <c r="F220">
        <v>130.72999999999999</v>
      </c>
      <c r="H220" s="2">
        <f t="shared" si="3"/>
        <v>6.2355658198613995E-3</v>
      </c>
    </row>
    <row r="221" spans="2:8" x14ac:dyDescent="0.35">
      <c r="B221" t="s">
        <v>8</v>
      </c>
      <c r="C221" s="1">
        <v>44909</v>
      </c>
      <c r="D221">
        <v>130.71</v>
      </c>
      <c r="E221">
        <v>131.59</v>
      </c>
      <c r="F221">
        <v>131.37</v>
      </c>
      <c r="H221" s="2">
        <f t="shared" si="3"/>
        <v>6.7324611735903872E-3</v>
      </c>
    </row>
    <row r="222" spans="2:8" x14ac:dyDescent="0.35">
      <c r="B222" t="s">
        <v>8</v>
      </c>
      <c r="C222" s="1">
        <v>44910</v>
      </c>
      <c r="D222">
        <v>131.59</v>
      </c>
      <c r="E222">
        <v>130.59</v>
      </c>
      <c r="F222">
        <v>131.03</v>
      </c>
      <c r="H222" s="2">
        <f t="shared" si="3"/>
        <v>-7.5993616536210729E-3</v>
      </c>
    </row>
    <row r="223" spans="2:8" x14ac:dyDescent="0.35">
      <c r="B223" t="s">
        <v>8</v>
      </c>
      <c r="C223" s="1">
        <v>44911</v>
      </c>
      <c r="D223">
        <v>130.59</v>
      </c>
      <c r="E223">
        <v>129.12</v>
      </c>
      <c r="F223">
        <v>129.05000000000001</v>
      </c>
      <c r="H223" s="2">
        <f t="shared" si="3"/>
        <v>-1.1256604640477841E-2</v>
      </c>
    </row>
    <row r="224" spans="2:8" x14ac:dyDescent="0.35">
      <c r="B224" t="s">
        <v>8</v>
      </c>
      <c r="C224" s="1">
        <v>44914</v>
      </c>
      <c r="D224">
        <v>129.12</v>
      </c>
      <c r="E224">
        <v>130.94</v>
      </c>
      <c r="F224">
        <v>130.47</v>
      </c>
      <c r="H224" s="2">
        <f t="shared" si="3"/>
        <v>1.4095415117719945E-2</v>
      </c>
    </row>
    <row r="225" spans="2:8" x14ac:dyDescent="0.35">
      <c r="B225" t="s">
        <v>8</v>
      </c>
      <c r="C225" s="1">
        <v>44915</v>
      </c>
      <c r="D225">
        <v>130.94</v>
      </c>
      <c r="E225">
        <v>129.93</v>
      </c>
      <c r="F225">
        <v>129.80000000000001</v>
      </c>
      <c r="H225" s="2">
        <f t="shared" si="3"/>
        <v>-7.7134565449823445E-3</v>
      </c>
    </row>
    <row r="226" spans="2:8" x14ac:dyDescent="0.35">
      <c r="B226" t="s">
        <v>8</v>
      </c>
      <c r="C226" s="1">
        <v>44916</v>
      </c>
      <c r="D226">
        <v>129.93</v>
      </c>
      <c r="E226">
        <v>128.47999999999999</v>
      </c>
      <c r="F226">
        <v>128.83000000000001</v>
      </c>
      <c r="H226" s="2">
        <f t="shared" si="3"/>
        <v>-1.1159855306703714E-2</v>
      </c>
    </row>
    <row r="227" spans="2:8" x14ac:dyDescent="0.35">
      <c r="B227" t="s">
        <v>8</v>
      </c>
      <c r="C227" s="1">
        <v>44917</v>
      </c>
      <c r="D227">
        <v>128.47999999999999</v>
      </c>
      <c r="E227">
        <v>126.94</v>
      </c>
      <c r="F227">
        <v>127.12</v>
      </c>
      <c r="H227" s="2">
        <f t="shared" si="3"/>
        <v>-1.1986301369863006E-2</v>
      </c>
    </row>
    <row r="228" spans="2:8" x14ac:dyDescent="0.35">
      <c r="B228" t="s">
        <v>8</v>
      </c>
      <c r="C228" s="1">
        <v>44918</v>
      </c>
      <c r="D228">
        <v>126.94</v>
      </c>
      <c r="E228">
        <v>123.79</v>
      </c>
      <c r="F228">
        <v>124.52</v>
      </c>
      <c r="H228" s="2">
        <f t="shared" si="3"/>
        <v>-2.481487316842601E-2</v>
      </c>
    </row>
    <row r="229" spans="2:8" x14ac:dyDescent="0.35">
      <c r="B229" t="s">
        <v>8</v>
      </c>
      <c r="C229" s="1">
        <v>44921</v>
      </c>
      <c r="D229">
        <v>123.79</v>
      </c>
      <c r="E229">
        <v>125.97</v>
      </c>
      <c r="F229">
        <v>125.43</v>
      </c>
      <c r="H229" s="2">
        <f t="shared" si="3"/>
        <v>1.7610469343242618E-2</v>
      </c>
    </row>
    <row r="230" spans="2:8" x14ac:dyDescent="0.35">
      <c r="B230" t="s">
        <v>8</v>
      </c>
      <c r="C230" s="1">
        <v>44922</v>
      </c>
      <c r="D230">
        <v>125.97</v>
      </c>
      <c r="E230">
        <v>126.46</v>
      </c>
      <c r="F230">
        <v>125.91</v>
      </c>
      <c r="H230" s="2">
        <f t="shared" si="3"/>
        <v>3.8898150353259275E-3</v>
      </c>
    </row>
    <row r="231" spans="2:8" x14ac:dyDescent="0.35">
      <c r="B231" t="s">
        <v>8</v>
      </c>
      <c r="C231" s="1">
        <v>44923</v>
      </c>
      <c r="D231">
        <v>126.46</v>
      </c>
      <c r="E231">
        <v>127.59</v>
      </c>
      <c r="F231">
        <v>127.24</v>
      </c>
      <c r="H231" s="2">
        <f t="shared" si="3"/>
        <v>8.9356318203386298E-3</v>
      </c>
    </row>
    <row r="232" spans="2:8" x14ac:dyDescent="0.35">
      <c r="B232" t="s">
        <v>8</v>
      </c>
      <c r="C232" s="1">
        <v>44924</v>
      </c>
      <c r="D232">
        <v>127.59</v>
      </c>
      <c r="E232">
        <v>127.51</v>
      </c>
      <c r="F232">
        <v>126.73</v>
      </c>
      <c r="H232" s="2">
        <f t="shared" si="3"/>
        <v>-6.2700838623719335E-4</v>
      </c>
    </row>
    <row r="233" spans="2:8" x14ac:dyDescent="0.35">
      <c r="B233" t="s">
        <v>8</v>
      </c>
      <c r="C233" s="1">
        <v>44925</v>
      </c>
      <c r="D233">
        <v>127.51</v>
      </c>
      <c r="E233">
        <v>127.31</v>
      </c>
      <c r="F233">
        <v>127.7</v>
      </c>
      <c r="H233" s="2">
        <f t="shared" si="3"/>
        <v>-1.5685044310250751E-3</v>
      </c>
    </row>
    <row r="234" spans="2:8" x14ac:dyDescent="0.35">
      <c r="B234" t="s">
        <v>8</v>
      </c>
      <c r="C234" s="1">
        <v>44928</v>
      </c>
      <c r="D234">
        <v>127.31</v>
      </c>
      <c r="E234">
        <v>127.88</v>
      </c>
      <c r="F234">
        <v>127.8</v>
      </c>
      <c r="H234" s="2">
        <f t="shared" si="3"/>
        <v>4.4772602309324228E-3</v>
      </c>
    </row>
    <row r="235" spans="2:8" x14ac:dyDescent="0.35">
      <c r="B235" t="s">
        <v>8</v>
      </c>
      <c r="C235" s="1">
        <v>44929</v>
      </c>
      <c r="D235">
        <v>127.88</v>
      </c>
      <c r="E235">
        <v>127.8</v>
      </c>
      <c r="F235">
        <v>127.75</v>
      </c>
      <c r="H235" s="2">
        <f t="shared" si="3"/>
        <v>-6.2558648733190836E-4</v>
      </c>
    </row>
    <row r="236" spans="2:8" x14ac:dyDescent="0.35">
      <c r="B236" t="s">
        <v>8</v>
      </c>
      <c r="C236" s="1">
        <v>44930</v>
      </c>
      <c r="D236">
        <v>127.8</v>
      </c>
      <c r="E236">
        <v>126.54</v>
      </c>
      <c r="F236">
        <v>126.73</v>
      </c>
      <c r="H236" s="2">
        <f t="shared" si="3"/>
        <v>-9.8591549295773406E-3</v>
      </c>
    </row>
    <row r="237" spans="2:8" x14ac:dyDescent="0.35">
      <c r="B237" t="s">
        <v>8</v>
      </c>
      <c r="C237" s="1">
        <v>44931</v>
      </c>
      <c r="D237">
        <v>126.54</v>
      </c>
      <c r="E237">
        <v>127.9</v>
      </c>
      <c r="F237">
        <v>127.41</v>
      </c>
      <c r="H237" s="2">
        <f t="shared" si="3"/>
        <v>1.0747589694958037E-2</v>
      </c>
    </row>
    <row r="238" spans="2:8" x14ac:dyDescent="0.35">
      <c r="B238" t="s">
        <v>8</v>
      </c>
      <c r="C238" s="1">
        <v>44932</v>
      </c>
      <c r="D238">
        <v>127.9</v>
      </c>
      <c r="E238">
        <v>127.67</v>
      </c>
      <c r="F238">
        <v>127.59</v>
      </c>
      <c r="H238" s="2">
        <f t="shared" si="3"/>
        <v>-1.7982799061767585E-3</v>
      </c>
    </row>
    <row r="239" spans="2:8" x14ac:dyDescent="0.35">
      <c r="B239" t="s">
        <v>8</v>
      </c>
      <c r="C239" s="1">
        <v>44935</v>
      </c>
      <c r="D239">
        <v>127.67</v>
      </c>
      <c r="E239">
        <v>128.85</v>
      </c>
      <c r="F239">
        <v>128.79</v>
      </c>
      <c r="H239" s="2">
        <f t="shared" si="3"/>
        <v>9.242578522753897E-3</v>
      </c>
    </row>
    <row r="240" spans="2:8" x14ac:dyDescent="0.35">
      <c r="B240" t="s">
        <v>8</v>
      </c>
      <c r="C240" s="1">
        <v>44936</v>
      </c>
      <c r="D240">
        <v>128.85</v>
      </c>
      <c r="E240">
        <v>129.38</v>
      </c>
      <c r="F240">
        <v>129.66</v>
      </c>
      <c r="H240" s="2">
        <f t="shared" si="3"/>
        <v>4.1133100504462394E-3</v>
      </c>
    </row>
    <row r="241" spans="2:8" x14ac:dyDescent="0.35">
      <c r="B241" t="s">
        <v>8</v>
      </c>
      <c r="C241" s="1">
        <v>44937</v>
      </c>
      <c r="D241">
        <v>129.38</v>
      </c>
      <c r="E241">
        <v>129.03</v>
      </c>
      <c r="F241">
        <v>129.01</v>
      </c>
      <c r="H241" s="2">
        <f t="shared" si="3"/>
        <v>-2.705209460503899E-3</v>
      </c>
    </row>
    <row r="242" spans="2:8" x14ac:dyDescent="0.35">
      <c r="B242" t="s">
        <v>8</v>
      </c>
      <c r="C242" s="1">
        <v>44938</v>
      </c>
      <c r="D242">
        <v>129.03</v>
      </c>
      <c r="E242">
        <v>129.03</v>
      </c>
      <c r="F242">
        <v>129.03</v>
      </c>
      <c r="H242" s="2">
        <f t="shared" si="3"/>
        <v>0</v>
      </c>
    </row>
    <row r="243" spans="2:8" x14ac:dyDescent="0.35">
      <c r="B243" t="s">
        <v>8</v>
      </c>
      <c r="C243" s="1">
        <v>44939</v>
      </c>
      <c r="D243">
        <v>129.03</v>
      </c>
      <c r="E243">
        <v>129.76</v>
      </c>
      <c r="F243">
        <v>129.47</v>
      </c>
      <c r="H243" s="2">
        <f t="shared" si="3"/>
        <v>5.6575990079825722E-3</v>
      </c>
    </row>
    <row r="244" spans="2:8" x14ac:dyDescent="0.35">
      <c r="B244" t="s">
        <v>8</v>
      </c>
      <c r="C244" s="1">
        <v>44942</v>
      </c>
      <c r="D244">
        <v>129.76</v>
      </c>
      <c r="E244">
        <v>128.68</v>
      </c>
      <c r="F244">
        <v>128.78</v>
      </c>
      <c r="H244" s="2">
        <f t="shared" si="3"/>
        <v>-8.3230579531441418E-3</v>
      </c>
    </row>
    <row r="245" spans="2:8" x14ac:dyDescent="0.35">
      <c r="B245" t="s">
        <v>8</v>
      </c>
      <c r="C245" s="1">
        <v>44943</v>
      </c>
      <c r="D245">
        <v>128.68</v>
      </c>
      <c r="E245">
        <v>129.34</v>
      </c>
      <c r="F245">
        <v>129</v>
      </c>
      <c r="H245" s="2">
        <f t="shared" si="3"/>
        <v>5.129002175940256E-3</v>
      </c>
    </row>
    <row r="246" spans="2:8" x14ac:dyDescent="0.35">
      <c r="B246" t="s">
        <v>8</v>
      </c>
      <c r="C246" s="1">
        <v>44944</v>
      </c>
      <c r="D246">
        <v>129.34</v>
      </c>
      <c r="E246">
        <v>129.27000000000001</v>
      </c>
      <c r="F246">
        <v>129.27000000000001</v>
      </c>
      <c r="H246" s="2">
        <f t="shared" si="3"/>
        <v>-5.4120921601974459E-4</v>
      </c>
    </row>
    <row r="247" spans="2:8" x14ac:dyDescent="0.35">
      <c r="B247" t="s">
        <v>8</v>
      </c>
      <c r="C247" s="1">
        <v>44945</v>
      </c>
      <c r="D247">
        <v>129.27000000000001</v>
      </c>
      <c r="E247">
        <v>129.07</v>
      </c>
      <c r="F247">
        <v>129.13999999999999</v>
      </c>
      <c r="H247" s="2">
        <f t="shared" si="3"/>
        <v>-1.5471493772725164E-3</v>
      </c>
    </row>
    <row r="248" spans="2:8" x14ac:dyDescent="0.35">
      <c r="B248" t="s">
        <v>8</v>
      </c>
      <c r="C248" s="1">
        <v>44946</v>
      </c>
      <c r="D248">
        <v>129.07</v>
      </c>
      <c r="E248">
        <v>128.33000000000001</v>
      </c>
      <c r="F248">
        <v>128.63999999999999</v>
      </c>
      <c r="H248" s="2">
        <f t="shared" si="3"/>
        <v>-5.7333230030214288E-3</v>
      </c>
    </row>
    <row r="249" spans="2:8" x14ac:dyDescent="0.35">
      <c r="B249" t="s">
        <v>8</v>
      </c>
      <c r="C249" s="1">
        <v>44949</v>
      </c>
      <c r="D249">
        <v>128.33000000000001</v>
      </c>
      <c r="E249">
        <v>129.26</v>
      </c>
      <c r="F249">
        <v>129.38</v>
      </c>
      <c r="H249" s="2">
        <f t="shared" si="3"/>
        <v>7.2469414789992914E-3</v>
      </c>
    </row>
    <row r="250" spans="2:8" x14ac:dyDescent="0.35">
      <c r="B250" t="s">
        <v>8</v>
      </c>
      <c r="C250" s="1">
        <v>44950</v>
      </c>
      <c r="D250">
        <v>129.26</v>
      </c>
      <c r="E250">
        <v>130.94</v>
      </c>
      <c r="F250">
        <v>130.32</v>
      </c>
      <c r="H250" s="2">
        <f t="shared" si="3"/>
        <v>1.2997060188766785E-2</v>
      </c>
    </row>
    <row r="251" spans="2:8" x14ac:dyDescent="0.35">
      <c r="B251" t="s">
        <v>8</v>
      </c>
      <c r="C251" s="1">
        <v>44951</v>
      </c>
      <c r="D251">
        <v>130.94</v>
      </c>
      <c r="E251">
        <v>130.44</v>
      </c>
      <c r="F251">
        <v>130.62</v>
      </c>
      <c r="H251" s="2">
        <f t="shared" si="3"/>
        <v>-3.8185428440506985E-3</v>
      </c>
    </row>
    <row r="252" spans="2:8" x14ac:dyDescent="0.35">
      <c r="B252" t="s">
        <v>8</v>
      </c>
      <c r="C252" s="1">
        <v>44953</v>
      </c>
      <c r="D252">
        <v>130.44</v>
      </c>
      <c r="E252">
        <v>131.61000000000001</v>
      </c>
      <c r="F252">
        <v>132.22</v>
      </c>
      <c r="H252" s="2">
        <f t="shared" si="3"/>
        <v>8.9696412143516202E-3</v>
      </c>
    </row>
    <row r="253" spans="2:8" x14ac:dyDescent="0.35">
      <c r="B253" t="s">
        <v>8</v>
      </c>
      <c r="C253" s="1">
        <v>44956</v>
      </c>
      <c r="D253">
        <v>131.61000000000001</v>
      </c>
      <c r="E253">
        <v>131.97999999999999</v>
      </c>
      <c r="F253">
        <v>131.76</v>
      </c>
      <c r="H253" s="2">
        <f t="shared" si="3"/>
        <v>2.8113365245800992E-3</v>
      </c>
    </row>
    <row r="254" spans="2:8" x14ac:dyDescent="0.35">
      <c r="B254" t="s">
        <v>8</v>
      </c>
      <c r="C254" s="1">
        <v>44957</v>
      </c>
      <c r="D254">
        <v>131.97999999999999</v>
      </c>
      <c r="E254">
        <v>134.49</v>
      </c>
      <c r="F254">
        <v>133.56</v>
      </c>
      <c r="H254" s="2">
        <f t="shared" si="3"/>
        <v>1.9018033035308468E-2</v>
      </c>
    </row>
    <row r="255" spans="2:8" x14ac:dyDescent="0.35">
      <c r="B255" t="s">
        <v>8</v>
      </c>
      <c r="C255" s="1">
        <v>44958</v>
      </c>
      <c r="D255">
        <v>134.49</v>
      </c>
      <c r="E255">
        <v>133.1</v>
      </c>
      <c r="F255">
        <v>134.78</v>
      </c>
      <c r="H255" s="2">
        <f t="shared" si="3"/>
        <v>-1.0335340917540403E-2</v>
      </c>
    </row>
    <row r="256" spans="2:8" x14ac:dyDescent="0.35">
      <c r="B256" t="s">
        <v>8</v>
      </c>
      <c r="C256" s="1">
        <v>44959</v>
      </c>
      <c r="D256">
        <v>133.1</v>
      </c>
      <c r="E256">
        <v>133.21</v>
      </c>
      <c r="F256">
        <v>133.44</v>
      </c>
      <c r="H256" s="2">
        <f t="shared" si="3"/>
        <v>8.2644628099193262E-4</v>
      </c>
    </row>
    <row r="257" spans="2:8" x14ac:dyDescent="0.35">
      <c r="B257" t="s">
        <v>8</v>
      </c>
      <c r="C257" s="1">
        <v>44960</v>
      </c>
      <c r="D257">
        <v>133.21</v>
      </c>
      <c r="E257">
        <v>135.01</v>
      </c>
      <c r="F257">
        <v>134.13</v>
      </c>
      <c r="H257" s="2">
        <f t="shared" si="3"/>
        <v>1.3512499061631988E-2</v>
      </c>
    </row>
    <row r="258" spans="2:8" x14ac:dyDescent="0.35">
      <c r="B258" t="s">
        <v>8</v>
      </c>
      <c r="C258" s="1">
        <v>44963</v>
      </c>
      <c r="D258">
        <v>135.01</v>
      </c>
      <c r="E258">
        <v>134.78</v>
      </c>
      <c r="F258">
        <v>134.46</v>
      </c>
      <c r="H258" s="2">
        <f t="shared" si="3"/>
        <v>-1.7035775127767216E-3</v>
      </c>
    </row>
    <row r="259" spans="2:8" x14ac:dyDescent="0.35">
      <c r="B259" t="s">
        <v>8</v>
      </c>
      <c r="C259" s="1">
        <v>44964</v>
      </c>
      <c r="D259">
        <v>134.78</v>
      </c>
      <c r="E259">
        <v>133.69</v>
      </c>
      <c r="F259">
        <v>133.85</v>
      </c>
      <c r="H259" s="2">
        <f t="shared" ref="H259:H322" si="4">E259/D259-1</f>
        <v>-8.0872533016768111E-3</v>
      </c>
    </row>
    <row r="260" spans="2:8" x14ac:dyDescent="0.35">
      <c r="B260" t="s">
        <v>8</v>
      </c>
      <c r="C260" s="1">
        <v>44965</v>
      </c>
      <c r="D260">
        <v>133.69</v>
      </c>
      <c r="E260">
        <v>133.80000000000001</v>
      </c>
      <c r="F260">
        <v>133.16</v>
      </c>
      <c r="H260" s="2">
        <f t="shared" si="4"/>
        <v>8.227990126412621E-4</v>
      </c>
    </row>
    <row r="261" spans="2:8" x14ac:dyDescent="0.35">
      <c r="B261" t="s">
        <v>8</v>
      </c>
      <c r="C261" s="1">
        <v>44966</v>
      </c>
      <c r="D261">
        <v>133.80000000000001</v>
      </c>
      <c r="E261">
        <v>133.09</v>
      </c>
      <c r="F261">
        <v>133.25</v>
      </c>
      <c r="H261" s="2">
        <f t="shared" si="4"/>
        <v>-5.306427503736999E-3</v>
      </c>
    </row>
    <row r="262" spans="2:8" x14ac:dyDescent="0.35">
      <c r="B262" t="s">
        <v>8</v>
      </c>
      <c r="C262" s="1">
        <v>44967</v>
      </c>
      <c r="D262">
        <v>133.09</v>
      </c>
      <c r="E262">
        <v>133.9</v>
      </c>
      <c r="F262">
        <v>133.38999999999999</v>
      </c>
      <c r="H262" s="2">
        <f t="shared" si="4"/>
        <v>6.0861071455406979E-3</v>
      </c>
    </row>
    <row r="263" spans="2:8" x14ac:dyDescent="0.35">
      <c r="B263" t="s">
        <v>8</v>
      </c>
      <c r="C263" s="1">
        <v>44970</v>
      </c>
      <c r="D263">
        <v>133.9</v>
      </c>
      <c r="E263">
        <v>132.66999999999999</v>
      </c>
      <c r="F263">
        <v>132.97999999999999</v>
      </c>
      <c r="H263" s="2">
        <f t="shared" si="4"/>
        <v>-9.1859596713966818E-3</v>
      </c>
    </row>
    <row r="264" spans="2:8" x14ac:dyDescent="0.35">
      <c r="B264" t="s">
        <v>8</v>
      </c>
      <c r="C264" s="1">
        <v>44971</v>
      </c>
      <c r="D264">
        <v>132.66999999999999</v>
      </c>
      <c r="E264">
        <v>132.16</v>
      </c>
      <c r="F264">
        <v>132.57</v>
      </c>
      <c r="H264" s="2">
        <f t="shared" si="4"/>
        <v>-3.8441245194843487E-3</v>
      </c>
    </row>
    <row r="265" spans="2:8" x14ac:dyDescent="0.35">
      <c r="B265" t="s">
        <v>8</v>
      </c>
      <c r="C265" s="1">
        <v>44972</v>
      </c>
      <c r="D265">
        <v>132.16</v>
      </c>
      <c r="E265">
        <v>133.58000000000001</v>
      </c>
      <c r="F265">
        <v>133.29</v>
      </c>
      <c r="H265" s="2">
        <f t="shared" si="4"/>
        <v>1.0744552058111534E-2</v>
      </c>
    </row>
    <row r="266" spans="2:8" x14ac:dyDescent="0.35">
      <c r="B266" t="s">
        <v>8</v>
      </c>
      <c r="C266" s="1">
        <v>44973</v>
      </c>
      <c r="D266">
        <v>133.58000000000001</v>
      </c>
      <c r="E266">
        <v>133.21</v>
      </c>
      <c r="F266">
        <v>133.81</v>
      </c>
      <c r="H266" s="2">
        <f t="shared" si="4"/>
        <v>-2.769875729899729E-3</v>
      </c>
    </row>
    <row r="267" spans="2:8" x14ac:dyDescent="0.35">
      <c r="B267" t="s">
        <v>8</v>
      </c>
      <c r="C267" s="1">
        <v>44974</v>
      </c>
      <c r="D267">
        <v>133.21</v>
      </c>
      <c r="E267">
        <v>132.9</v>
      </c>
      <c r="F267">
        <v>133.07</v>
      </c>
      <c r="H267" s="2">
        <f t="shared" si="4"/>
        <v>-2.3271526161700029E-3</v>
      </c>
    </row>
    <row r="268" spans="2:8" x14ac:dyDescent="0.35">
      <c r="B268" t="s">
        <v>8</v>
      </c>
      <c r="C268" s="1">
        <v>44977</v>
      </c>
      <c r="D268">
        <v>132.9</v>
      </c>
      <c r="E268">
        <v>132.96</v>
      </c>
      <c r="F268">
        <v>133.19</v>
      </c>
      <c r="H268" s="2">
        <f t="shared" si="4"/>
        <v>4.5146726862310693E-4</v>
      </c>
    </row>
    <row r="269" spans="2:8" x14ac:dyDescent="0.35">
      <c r="B269" t="s">
        <v>8</v>
      </c>
      <c r="C269" s="1">
        <v>44978</v>
      </c>
      <c r="D269">
        <v>132.96</v>
      </c>
      <c r="E269">
        <v>132.94</v>
      </c>
      <c r="F269">
        <v>133.37</v>
      </c>
      <c r="H269" s="2">
        <f t="shared" si="4"/>
        <v>-1.5042117930208487E-4</v>
      </c>
    </row>
    <row r="270" spans="2:8" x14ac:dyDescent="0.35">
      <c r="B270" t="s">
        <v>8</v>
      </c>
      <c r="C270" s="1">
        <v>44979</v>
      </c>
      <c r="D270">
        <v>132.94</v>
      </c>
      <c r="E270">
        <v>131.28</v>
      </c>
      <c r="F270">
        <v>131.79</v>
      </c>
      <c r="H270" s="2">
        <f t="shared" si="4"/>
        <v>-1.2486836166691662E-2</v>
      </c>
    </row>
    <row r="271" spans="2:8" x14ac:dyDescent="0.35">
      <c r="B271" t="s">
        <v>8</v>
      </c>
      <c r="C271" s="1">
        <v>44980</v>
      </c>
      <c r="D271">
        <v>131.28</v>
      </c>
      <c r="E271">
        <v>131.24</v>
      </c>
      <c r="F271">
        <v>131.16999999999999</v>
      </c>
      <c r="H271" s="2">
        <f t="shared" si="4"/>
        <v>-3.0469226081653034E-4</v>
      </c>
    </row>
    <row r="272" spans="2:8" x14ac:dyDescent="0.35">
      <c r="B272" t="s">
        <v>8</v>
      </c>
      <c r="C272" s="1">
        <v>44981</v>
      </c>
      <c r="D272">
        <v>131.24</v>
      </c>
      <c r="E272">
        <v>130.21</v>
      </c>
      <c r="F272">
        <v>130.57</v>
      </c>
      <c r="H272" s="2">
        <f t="shared" si="4"/>
        <v>-7.8482170070101054E-3</v>
      </c>
    </row>
    <row r="273" spans="2:8" x14ac:dyDescent="0.35">
      <c r="B273" t="s">
        <v>8</v>
      </c>
      <c r="C273" s="1">
        <v>44984</v>
      </c>
      <c r="D273">
        <v>130.21</v>
      </c>
      <c r="E273">
        <v>128.12</v>
      </c>
      <c r="F273">
        <v>128.32</v>
      </c>
      <c r="H273" s="2">
        <f t="shared" si="4"/>
        <v>-1.605099454726977E-2</v>
      </c>
    </row>
    <row r="274" spans="2:8" x14ac:dyDescent="0.35">
      <c r="B274" t="s">
        <v>8</v>
      </c>
      <c r="C274" s="1">
        <v>44985</v>
      </c>
      <c r="D274">
        <v>128.12</v>
      </c>
      <c r="E274">
        <v>128.84</v>
      </c>
      <c r="F274">
        <v>129.09</v>
      </c>
      <c r="H274" s="2">
        <f t="shared" si="4"/>
        <v>5.61973150171724E-3</v>
      </c>
    </row>
    <row r="275" spans="2:8" x14ac:dyDescent="0.35">
      <c r="B275" t="s">
        <v>8</v>
      </c>
      <c r="C275" s="1">
        <v>44986</v>
      </c>
      <c r="D275">
        <v>128.84</v>
      </c>
      <c r="E275">
        <v>130.04</v>
      </c>
      <c r="F275">
        <v>129.97</v>
      </c>
      <c r="H275" s="2">
        <f t="shared" si="4"/>
        <v>9.3138776777397236E-3</v>
      </c>
    </row>
    <row r="276" spans="2:8" x14ac:dyDescent="0.35">
      <c r="B276" t="s">
        <v>8</v>
      </c>
      <c r="C276" s="1">
        <v>44987</v>
      </c>
      <c r="D276">
        <v>130.04</v>
      </c>
      <c r="E276">
        <v>128.9</v>
      </c>
      <c r="F276">
        <v>129.24</v>
      </c>
      <c r="H276" s="2">
        <f t="shared" si="4"/>
        <v>-8.766533374346297E-3</v>
      </c>
    </row>
    <row r="277" spans="2:8" x14ac:dyDescent="0.35">
      <c r="B277" t="s">
        <v>8</v>
      </c>
      <c r="C277" s="1">
        <v>44988</v>
      </c>
      <c r="D277">
        <v>128.9</v>
      </c>
      <c r="E277">
        <v>129.28</v>
      </c>
      <c r="F277">
        <v>129.26</v>
      </c>
      <c r="H277" s="2">
        <f t="shared" si="4"/>
        <v>2.9480217222652705E-3</v>
      </c>
    </row>
    <row r="278" spans="2:8" x14ac:dyDescent="0.35">
      <c r="B278" t="s">
        <v>8</v>
      </c>
      <c r="C278" s="1">
        <v>44991</v>
      </c>
      <c r="D278">
        <v>129.28</v>
      </c>
      <c r="E278">
        <v>130.72999999999999</v>
      </c>
      <c r="F278">
        <v>130.44999999999999</v>
      </c>
      <c r="H278" s="2">
        <f t="shared" si="4"/>
        <v>1.1215965346534462E-2</v>
      </c>
    </row>
    <row r="279" spans="2:8" x14ac:dyDescent="0.35">
      <c r="B279" t="s">
        <v>8</v>
      </c>
      <c r="C279" s="1">
        <v>44993</v>
      </c>
      <c r="D279">
        <v>130.72999999999999</v>
      </c>
      <c r="E279">
        <v>131.78</v>
      </c>
      <c r="F279">
        <v>130.9</v>
      </c>
      <c r="H279" s="2">
        <f t="shared" si="4"/>
        <v>8.031821311099252E-3</v>
      </c>
    </row>
    <row r="280" spans="2:8" x14ac:dyDescent="0.35">
      <c r="B280" t="s">
        <v>8</v>
      </c>
      <c r="C280" s="1">
        <v>44994</v>
      </c>
      <c r="D280">
        <v>131.78</v>
      </c>
      <c r="E280">
        <v>129.37</v>
      </c>
      <c r="F280">
        <v>130.02000000000001</v>
      </c>
      <c r="H280" s="2">
        <f t="shared" si="4"/>
        <v>-1.8288055850660179E-2</v>
      </c>
    </row>
    <row r="281" spans="2:8" x14ac:dyDescent="0.35">
      <c r="B281" t="s">
        <v>8</v>
      </c>
      <c r="C281" s="1">
        <v>44995</v>
      </c>
      <c r="D281">
        <v>129.37</v>
      </c>
      <c r="E281">
        <v>128.82</v>
      </c>
      <c r="F281">
        <v>128.71</v>
      </c>
      <c r="H281" s="2">
        <f t="shared" si="4"/>
        <v>-4.2513720337018501E-3</v>
      </c>
    </row>
    <row r="282" spans="2:8" x14ac:dyDescent="0.35">
      <c r="B282" t="s">
        <v>8</v>
      </c>
      <c r="C282" s="1">
        <v>44998</v>
      </c>
      <c r="D282">
        <v>128.82</v>
      </c>
      <c r="E282">
        <v>126.28</v>
      </c>
      <c r="F282">
        <v>126.88</v>
      </c>
      <c r="H282" s="2">
        <f t="shared" si="4"/>
        <v>-1.9717435180872434E-2</v>
      </c>
    </row>
    <row r="283" spans="2:8" x14ac:dyDescent="0.35">
      <c r="B283" t="s">
        <v>8</v>
      </c>
      <c r="C283" s="1">
        <v>44999</v>
      </c>
      <c r="D283">
        <v>126.28</v>
      </c>
      <c r="E283">
        <v>124.99</v>
      </c>
      <c r="F283">
        <v>125.21</v>
      </c>
      <c r="H283" s="2">
        <f t="shared" si="4"/>
        <v>-1.0215394361735908E-2</v>
      </c>
    </row>
    <row r="284" spans="2:8" x14ac:dyDescent="0.35">
      <c r="B284" t="s">
        <v>8</v>
      </c>
      <c r="C284" s="1">
        <v>45000</v>
      </c>
      <c r="D284">
        <v>124.99</v>
      </c>
      <c r="E284">
        <v>124.37</v>
      </c>
      <c r="F284">
        <v>125.14</v>
      </c>
      <c r="H284" s="2">
        <f t="shared" si="4"/>
        <v>-4.9603968317464275E-3</v>
      </c>
    </row>
    <row r="285" spans="2:8" x14ac:dyDescent="0.35">
      <c r="B285" t="s">
        <v>8</v>
      </c>
      <c r="C285" s="1">
        <v>45001</v>
      </c>
      <c r="D285">
        <v>124.37</v>
      </c>
      <c r="E285">
        <v>124.54</v>
      </c>
      <c r="F285">
        <v>124.13</v>
      </c>
      <c r="H285" s="2">
        <f t="shared" si="4"/>
        <v>1.3668891211706669E-3</v>
      </c>
    </row>
    <row r="286" spans="2:8" x14ac:dyDescent="0.35">
      <c r="B286" t="s">
        <v>8</v>
      </c>
      <c r="C286" s="1">
        <v>45002</v>
      </c>
      <c r="D286">
        <v>124.54</v>
      </c>
      <c r="E286">
        <v>124.06</v>
      </c>
      <c r="F286">
        <v>124.17</v>
      </c>
      <c r="H286" s="2">
        <f t="shared" si="4"/>
        <v>-3.8541833948931847E-3</v>
      </c>
    </row>
    <row r="287" spans="2:8" x14ac:dyDescent="0.35">
      <c r="B287" t="s">
        <v>8</v>
      </c>
      <c r="C287" s="1">
        <v>45005</v>
      </c>
      <c r="D287">
        <v>124.06</v>
      </c>
      <c r="E287">
        <v>122.78</v>
      </c>
      <c r="F287">
        <v>122.25</v>
      </c>
      <c r="H287" s="2">
        <f t="shared" si="4"/>
        <v>-1.0317588263743405E-2</v>
      </c>
    </row>
    <row r="288" spans="2:8" x14ac:dyDescent="0.35">
      <c r="B288" t="s">
        <v>8</v>
      </c>
      <c r="C288" s="1">
        <v>45006</v>
      </c>
      <c r="D288">
        <v>122.78</v>
      </c>
      <c r="E288">
        <v>122.87</v>
      </c>
      <c r="F288">
        <v>123.04</v>
      </c>
      <c r="H288" s="2">
        <f t="shared" si="4"/>
        <v>7.3301840690676023E-4</v>
      </c>
    </row>
    <row r="289" spans="2:8" x14ac:dyDescent="0.35">
      <c r="B289" t="s">
        <v>8</v>
      </c>
      <c r="C289" s="1">
        <v>45007</v>
      </c>
      <c r="D289">
        <v>122.87</v>
      </c>
      <c r="E289">
        <v>123.2</v>
      </c>
      <c r="F289">
        <v>123.56</v>
      </c>
      <c r="H289" s="2">
        <f t="shared" si="4"/>
        <v>2.6857654431513556E-3</v>
      </c>
    </row>
    <row r="290" spans="2:8" x14ac:dyDescent="0.35">
      <c r="B290" t="s">
        <v>8</v>
      </c>
      <c r="C290" s="1">
        <v>45008</v>
      </c>
      <c r="D290">
        <v>123.2</v>
      </c>
      <c r="E290">
        <v>123.49</v>
      </c>
      <c r="F290">
        <v>123.61</v>
      </c>
      <c r="H290" s="2">
        <f t="shared" si="4"/>
        <v>2.3538961038960249E-3</v>
      </c>
    </row>
    <row r="291" spans="2:8" x14ac:dyDescent="0.35">
      <c r="B291" t="s">
        <v>8</v>
      </c>
      <c r="C291" s="1">
        <v>45009</v>
      </c>
      <c r="D291">
        <v>123.49</v>
      </c>
      <c r="E291">
        <v>122.57</v>
      </c>
      <c r="F291">
        <v>123.08</v>
      </c>
      <c r="H291" s="2">
        <f t="shared" si="4"/>
        <v>-7.4499959510891944E-3</v>
      </c>
    </row>
    <row r="292" spans="2:8" x14ac:dyDescent="0.35">
      <c r="B292" t="s">
        <v>8</v>
      </c>
      <c r="C292" s="1">
        <v>45012</v>
      </c>
      <c r="D292">
        <v>122.57</v>
      </c>
      <c r="E292">
        <v>121.77</v>
      </c>
      <c r="F292">
        <v>122.1</v>
      </c>
      <c r="H292" s="2">
        <f t="shared" si="4"/>
        <v>-6.5268825976992906E-3</v>
      </c>
    </row>
    <row r="293" spans="2:8" x14ac:dyDescent="0.35">
      <c r="B293" t="s">
        <v>8</v>
      </c>
      <c r="C293" s="1">
        <v>45013</v>
      </c>
      <c r="D293">
        <v>121.77</v>
      </c>
      <c r="E293">
        <v>120.51</v>
      </c>
      <c r="F293">
        <v>121.11</v>
      </c>
      <c r="H293" s="2">
        <f t="shared" si="4"/>
        <v>-1.0347376201034653E-2</v>
      </c>
    </row>
    <row r="294" spans="2:8" x14ac:dyDescent="0.35">
      <c r="B294" t="s">
        <v>8</v>
      </c>
      <c r="C294" s="1">
        <v>45014</v>
      </c>
      <c r="D294">
        <v>120.51</v>
      </c>
      <c r="E294">
        <v>122.88</v>
      </c>
      <c r="F294">
        <v>122.06</v>
      </c>
      <c r="H294" s="2">
        <f t="shared" si="4"/>
        <v>1.9666417724670149E-2</v>
      </c>
    </row>
    <row r="295" spans="2:8" x14ac:dyDescent="0.35">
      <c r="B295" t="s">
        <v>8</v>
      </c>
      <c r="C295" s="1">
        <v>45016</v>
      </c>
      <c r="D295">
        <v>122.88</v>
      </c>
      <c r="E295">
        <v>123.7</v>
      </c>
      <c r="F295">
        <v>123.37</v>
      </c>
      <c r="H295" s="2">
        <f t="shared" si="4"/>
        <v>6.6731770833334814E-3</v>
      </c>
    </row>
    <row r="296" spans="2:8" x14ac:dyDescent="0.35">
      <c r="B296" t="s">
        <v>8</v>
      </c>
      <c r="C296" s="1">
        <v>45019</v>
      </c>
      <c r="D296">
        <v>123.7</v>
      </c>
      <c r="E296">
        <v>125.51</v>
      </c>
      <c r="F296">
        <v>125.14</v>
      </c>
      <c r="H296" s="2">
        <f t="shared" si="4"/>
        <v>1.4632174616006521E-2</v>
      </c>
    </row>
    <row r="297" spans="2:8" x14ac:dyDescent="0.35">
      <c r="B297" t="s">
        <v>8</v>
      </c>
      <c r="C297" s="1">
        <v>45021</v>
      </c>
      <c r="D297">
        <v>125.51</v>
      </c>
      <c r="E297">
        <v>124.9</v>
      </c>
      <c r="F297">
        <v>125.13</v>
      </c>
      <c r="H297" s="2">
        <f t="shared" si="4"/>
        <v>-4.8601705043422871E-3</v>
      </c>
    </row>
    <row r="298" spans="2:8" x14ac:dyDescent="0.35">
      <c r="B298" t="s">
        <v>8</v>
      </c>
      <c r="C298" s="1">
        <v>45022</v>
      </c>
      <c r="D298">
        <v>124.9</v>
      </c>
      <c r="E298">
        <v>125.69</v>
      </c>
      <c r="F298">
        <v>125.39</v>
      </c>
      <c r="H298" s="2">
        <f t="shared" si="4"/>
        <v>6.3250600480384556E-3</v>
      </c>
    </row>
    <row r="299" spans="2:8" x14ac:dyDescent="0.35">
      <c r="B299" t="s">
        <v>8</v>
      </c>
      <c r="C299" s="1">
        <v>45026</v>
      </c>
      <c r="D299">
        <v>125.69</v>
      </c>
      <c r="E299">
        <v>127.36</v>
      </c>
      <c r="F299">
        <v>127.14</v>
      </c>
      <c r="H299" s="2">
        <f t="shared" si="4"/>
        <v>1.3286657649773215E-2</v>
      </c>
    </row>
    <row r="300" spans="2:8" x14ac:dyDescent="0.35">
      <c r="B300" t="s">
        <v>8</v>
      </c>
      <c r="C300" s="1">
        <v>45027</v>
      </c>
      <c r="D300">
        <v>127.36</v>
      </c>
      <c r="E300">
        <v>128.6</v>
      </c>
      <c r="F300">
        <v>128.21</v>
      </c>
      <c r="H300" s="2">
        <f t="shared" si="4"/>
        <v>9.7361809045226622E-3</v>
      </c>
    </row>
    <row r="301" spans="2:8" x14ac:dyDescent="0.35">
      <c r="B301" t="s">
        <v>8</v>
      </c>
      <c r="C301" s="1">
        <v>45028</v>
      </c>
      <c r="D301">
        <v>128.6</v>
      </c>
      <c r="E301">
        <v>129.69999999999999</v>
      </c>
      <c r="F301">
        <v>129.52000000000001</v>
      </c>
      <c r="H301" s="2">
        <f t="shared" si="4"/>
        <v>8.5536547433902044E-3</v>
      </c>
    </row>
    <row r="302" spans="2:8" x14ac:dyDescent="0.35">
      <c r="B302" t="s">
        <v>8</v>
      </c>
      <c r="C302" s="1">
        <v>45029</v>
      </c>
      <c r="D302">
        <v>129.69999999999999</v>
      </c>
      <c r="E302">
        <v>130.41999999999999</v>
      </c>
      <c r="F302">
        <v>130.21</v>
      </c>
      <c r="H302" s="2">
        <f t="shared" si="4"/>
        <v>5.5512721665380571E-3</v>
      </c>
    </row>
    <row r="303" spans="2:8" x14ac:dyDescent="0.35">
      <c r="B303" t="s">
        <v>8</v>
      </c>
      <c r="C303" s="1">
        <v>45033</v>
      </c>
      <c r="D303">
        <v>130.41999999999999</v>
      </c>
      <c r="E303">
        <v>131.13999999999999</v>
      </c>
      <c r="F303">
        <v>130.65</v>
      </c>
      <c r="H303" s="2">
        <f t="shared" si="4"/>
        <v>5.5206256709092738E-3</v>
      </c>
    </row>
    <row r="304" spans="2:8" x14ac:dyDescent="0.35">
      <c r="B304" t="s">
        <v>8</v>
      </c>
      <c r="C304" s="1">
        <v>45034</v>
      </c>
      <c r="D304">
        <v>131.13999999999999</v>
      </c>
      <c r="E304">
        <v>131.29</v>
      </c>
      <c r="F304">
        <v>131.37</v>
      </c>
      <c r="H304" s="2">
        <f t="shared" si="4"/>
        <v>1.1438157694068085E-3</v>
      </c>
    </row>
    <row r="305" spans="2:8" x14ac:dyDescent="0.35">
      <c r="B305" t="s">
        <v>8</v>
      </c>
      <c r="C305" s="1">
        <v>45035</v>
      </c>
      <c r="D305">
        <v>131.29</v>
      </c>
      <c r="E305">
        <v>131.11000000000001</v>
      </c>
      <c r="F305">
        <v>131.19</v>
      </c>
      <c r="H305" s="2">
        <f t="shared" si="4"/>
        <v>-1.371010739584011E-3</v>
      </c>
    </row>
    <row r="306" spans="2:8" x14ac:dyDescent="0.35">
      <c r="B306" t="s">
        <v>8</v>
      </c>
      <c r="C306" s="1">
        <v>45036</v>
      </c>
      <c r="D306">
        <v>131.11000000000001</v>
      </c>
      <c r="E306">
        <v>131.44</v>
      </c>
      <c r="F306">
        <v>131.28</v>
      </c>
      <c r="H306" s="2">
        <f t="shared" si="4"/>
        <v>2.516970482800529E-3</v>
      </c>
    </row>
    <row r="307" spans="2:8" x14ac:dyDescent="0.35">
      <c r="B307" t="s">
        <v>8</v>
      </c>
      <c r="C307" s="1">
        <v>45037</v>
      </c>
      <c r="D307">
        <v>131.44</v>
      </c>
      <c r="E307">
        <v>130.41</v>
      </c>
      <c r="F307">
        <v>130.44999999999999</v>
      </c>
      <c r="H307" s="2">
        <f t="shared" si="4"/>
        <v>-7.8362751065125247E-3</v>
      </c>
    </row>
    <row r="308" spans="2:8" x14ac:dyDescent="0.35">
      <c r="B308" t="s">
        <v>8</v>
      </c>
      <c r="C308" s="1">
        <v>45040</v>
      </c>
      <c r="D308">
        <v>130.41</v>
      </c>
      <c r="E308">
        <v>130.18</v>
      </c>
      <c r="F308">
        <v>130.06</v>
      </c>
      <c r="H308" s="2">
        <f t="shared" si="4"/>
        <v>-1.7636684303350414E-3</v>
      </c>
    </row>
    <row r="309" spans="2:8" x14ac:dyDescent="0.35">
      <c r="B309" t="s">
        <v>8</v>
      </c>
      <c r="C309" s="1">
        <v>45041</v>
      </c>
      <c r="D309">
        <v>130.18</v>
      </c>
      <c r="E309">
        <v>130.13</v>
      </c>
      <c r="F309">
        <v>130.22999999999999</v>
      </c>
      <c r="H309" s="2">
        <f t="shared" si="4"/>
        <v>-3.8408357658636927E-4</v>
      </c>
    </row>
    <row r="310" spans="2:8" x14ac:dyDescent="0.35">
      <c r="B310" t="s">
        <v>8</v>
      </c>
      <c r="C310" s="1">
        <v>45042</v>
      </c>
      <c r="D310">
        <v>130.13</v>
      </c>
      <c r="E310">
        <v>131.13999999999999</v>
      </c>
      <c r="F310">
        <v>130.88</v>
      </c>
      <c r="H310" s="2">
        <f t="shared" si="4"/>
        <v>7.7614692999308232E-3</v>
      </c>
    </row>
    <row r="311" spans="2:8" x14ac:dyDescent="0.35">
      <c r="B311" t="s">
        <v>8</v>
      </c>
      <c r="C311" s="1">
        <v>45043</v>
      </c>
      <c r="D311">
        <v>131.13999999999999</v>
      </c>
      <c r="E311">
        <v>131.84</v>
      </c>
      <c r="F311">
        <v>131.56</v>
      </c>
      <c r="H311" s="2">
        <f t="shared" si="4"/>
        <v>5.3378069238982917E-3</v>
      </c>
    </row>
    <row r="312" spans="2:8" x14ac:dyDescent="0.35">
      <c r="B312" t="s">
        <v>8</v>
      </c>
      <c r="C312" s="1">
        <v>45044</v>
      </c>
      <c r="D312">
        <v>131.84</v>
      </c>
      <c r="E312">
        <v>132.97</v>
      </c>
      <c r="F312">
        <v>132.74</v>
      </c>
      <c r="H312" s="2">
        <f t="shared" si="4"/>
        <v>8.5709951456309774E-3</v>
      </c>
    </row>
    <row r="313" spans="2:8" x14ac:dyDescent="0.35">
      <c r="B313" t="s">
        <v>8</v>
      </c>
      <c r="C313" s="1">
        <v>45048</v>
      </c>
      <c r="D313">
        <v>132.97</v>
      </c>
      <c r="E313">
        <v>133.97999999999999</v>
      </c>
      <c r="F313">
        <v>133.69</v>
      </c>
      <c r="H313" s="2">
        <f t="shared" si="4"/>
        <v>7.5956982778069282E-3</v>
      </c>
    </row>
    <row r="314" spans="2:8" x14ac:dyDescent="0.35">
      <c r="B314" t="s">
        <v>8</v>
      </c>
      <c r="C314" s="1">
        <v>45049</v>
      </c>
      <c r="D314">
        <v>133.97999999999999</v>
      </c>
      <c r="E314">
        <v>133.93</v>
      </c>
      <c r="F314">
        <v>133.72999999999999</v>
      </c>
      <c r="H314" s="2">
        <f t="shared" si="4"/>
        <v>-3.7319002836233572E-4</v>
      </c>
    </row>
    <row r="315" spans="2:8" x14ac:dyDescent="0.35">
      <c r="B315" t="s">
        <v>8</v>
      </c>
      <c r="C315" s="1">
        <v>45050</v>
      </c>
      <c r="D315">
        <v>133.93</v>
      </c>
      <c r="E315">
        <v>134.25</v>
      </c>
      <c r="F315">
        <v>134.13</v>
      </c>
      <c r="H315" s="2">
        <f t="shared" si="4"/>
        <v>2.3893078473828933E-3</v>
      </c>
    </row>
    <row r="316" spans="2:8" x14ac:dyDescent="0.35">
      <c r="B316" t="s">
        <v>8</v>
      </c>
      <c r="C316" s="1">
        <v>45051</v>
      </c>
      <c r="D316">
        <v>134.25</v>
      </c>
      <c r="E316">
        <v>134.63</v>
      </c>
      <c r="F316">
        <v>135.01</v>
      </c>
      <c r="H316" s="2">
        <f t="shared" si="4"/>
        <v>2.8305400372439227E-3</v>
      </c>
    </row>
    <row r="317" spans="2:8" x14ac:dyDescent="0.35">
      <c r="B317" t="s">
        <v>8</v>
      </c>
      <c r="C317" s="1">
        <v>45054</v>
      </c>
      <c r="D317">
        <v>134.63</v>
      </c>
      <c r="E317">
        <v>137.05000000000001</v>
      </c>
      <c r="F317">
        <v>136.71</v>
      </c>
      <c r="H317" s="2">
        <f t="shared" si="4"/>
        <v>1.7975191264948398E-2</v>
      </c>
    </row>
    <row r="318" spans="2:8" x14ac:dyDescent="0.35">
      <c r="B318" t="s">
        <v>8</v>
      </c>
      <c r="C318" s="1">
        <v>45055</v>
      </c>
      <c r="D318">
        <v>137.05000000000001</v>
      </c>
      <c r="E318">
        <v>137.59</v>
      </c>
      <c r="F318">
        <v>137.88</v>
      </c>
      <c r="H318" s="2">
        <f t="shared" si="4"/>
        <v>3.9401678219628256E-3</v>
      </c>
    </row>
    <row r="319" spans="2:8" x14ac:dyDescent="0.35">
      <c r="B319" t="s">
        <v>8</v>
      </c>
      <c r="C319" s="1">
        <v>45056</v>
      </c>
      <c r="D319">
        <v>137.59</v>
      </c>
      <c r="E319">
        <v>138.69</v>
      </c>
      <c r="F319">
        <v>138.11000000000001</v>
      </c>
      <c r="H319" s="2">
        <f t="shared" si="4"/>
        <v>7.99476706155966E-3</v>
      </c>
    </row>
    <row r="320" spans="2:8" x14ac:dyDescent="0.35">
      <c r="B320" t="s">
        <v>8</v>
      </c>
      <c r="C320" s="1">
        <v>45057</v>
      </c>
      <c r="D320">
        <v>138.69</v>
      </c>
      <c r="E320">
        <v>139.59</v>
      </c>
      <c r="F320">
        <v>139.26</v>
      </c>
      <c r="H320" s="2">
        <f t="shared" si="4"/>
        <v>6.4892926670994111E-3</v>
      </c>
    </row>
    <row r="321" spans="2:8" x14ac:dyDescent="0.35">
      <c r="B321" t="s">
        <v>8</v>
      </c>
      <c r="C321" s="1">
        <v>45058</v>
      </c>
      <c r="D321">
        <v>139.59</v>
      </c>
      <c r="E321">
        <v>140.36000000000001</v>
      </c>
      <c r="F321">
        <v>140.51</v>
      </c>
      <c r="H321" s="2">
        <f t="shared" si="4"/>
        <v>5.5161544523247841E-3</v>
      </c>
    </row>
    <row r="322" spans="2:8" x14ac:dyDescent="0.35">
      <c r="B322" t="s">
        <v>8</v>
      </c>
      <c r="C322" s="1">
        <v>45061</v>
      </c>
      <c r="D322">
        <v>140.36000000000001</v>
      </c>
      <c r="E322">
        <v>141.66</v>
      </c>
      <c r="F322">
        <v>141.61000000000001</v>
      </c>
      <c r="H322" s="2">
        <f t="shared" si="4"/>
        <v>9.2618979766314613E-3</v>
      </c>
    </row>
    <row r="323" spans="2:8" x14ac:dyDescent="0.35">
      <c r="B323" t="s">
        <v>8</v>
      </c>
      <c r="C323" s="1">
        <v>45062</v>
      </c>
      <c r="D323">
        <v>141.66</v>
      </c>
      <c r="E323">
        <v>140.26</v>
      </c>
      <c r="F323">
        <v>141.24</v>
      </c>
      <c r="H323" s="2">
        <f t="shared" ref="H323:H386" si="5">E323/D323-1</f>
        <v>-9.8828180149654887E-3</v>
      </c>
    </row>
    <row r="324" spans="2:8" x14ac:dyDescent="0.35">
      <c r="B324" t="s">
        <v>8</v>
      </c>
      <c r="C324" s="1">
        <v>45063</v>
      </c>
      <c r="D324">
        <v>140.26</v>
      </c>
      <c r="E324">
        <v>140.05000000000001</v>
      </c>
      <c r="F324">
        <v>140.04</v>
      </c>
      <c r="H324" s="2">
        <f t="shared" si="5"/>
        <v>-1.4972194495934676E-3</v>
      </c>
    </row>
    <row r="325" spans="2:8" x14ac:dyDescent="0.35">
      <c r="B325" t="s">
        <v>8</v>
      </c>
      <c r="C325" s="1">
        <v>45064</v>
      </c>
      <c r="D325">
        <v>140.05000000000001</v>
      </c>
      <c r="E325">
        <v>139.18</v>
      </c>
      <c r="F325">
        <v>139.83000000000001</v>
      </c>
      <c r="H325" s="2">
        <f t="shared" si="5"/>
        <v>-6.212067118886111E-3</v>
      </c>
    </row>
    <row r="326" spans="2:8" x14ac:dyDescent="0.35">
      <c r="B326" t="s">
        <v>8</v>
      </c>
      <c r="C326" s="1">
        <v>45065</v>
      </c>
      <c r="D326">
        <v>139.18</v>
      </c>
      <c r="E326">
        <v>140.88</v>
      </c>
      <c r="F326">
        <v>139.04</v>
      </c>
      <c r="H326" s="2">
        <f t="shared" si="5"/>
        <v>1.2214398620491451E-2</v>
      </c>
    </row>
    <row r="327" spans="2:8" x14ac:dyDescent="0.35">
      <c r="B327" t="s">
        <v>8</v>
      </c>
      <c r="C327" s="1">
        <v>45068</v>
      </c>
      <c r="D327">
        <v>140.88</v>
      </c>
      <c r="E327">
        <v>140.31</v>
      </c>
      <c r="F327">
        <v>140.31</v>
      </c>
      <c r="H327" s="2">
        <f t="shared" si="5"/>
        <v>-4.0459965928448804E-3</v>
      </c>
    </row>
    <row r="328" spans="2:8" x14ac:dyDescent="0.35">
      <c r="B328" t="s">
        <v>8</v>
      </c>
      <c r="C328" s="1">
        <v>45069</v>
      </c>
      <c r="D328">
        <v>140.31</v>
      </c>
      <c r="E328">
        <v>141.02000000000001</v>
      </c>
      <c r="F328">
        <v>141.03</v>
      </c>
      <c r="H328" s="2">
        <f t="shared" si="5"/>
        <v>5.0602237901788971E-3</v>
      </c>
    </row>
    <row r="329" spans="2:8" x14ac:dyDescent="0.35">
      <c r="B329" t="s">
        <v>8</v>
      </c>
      <c r="C329" s="1">
        <v>45070</v>
      </c>
      <c r="D329">
        <v>141.02000000000001</v>
      </c>
      <c r="E329">
        <v>141.07</v>
      </c>
      <c r="F329">
        <v>141.25</v>
      </c>
      <c r="H329" s="2">
        <f t="shared" si="5"/>
        <v>3.5455963693076242E-4</v>
      </c>
    </row>
    <row r="330" spans="2:8" x14ac:dyDescent="0.35">
      <c r="B330" t="s">
        <v>8</v>
      </c>
      <c r="C330" s="1">
        <v>45071</v>
      </c>
      <c r="D330">
        <v>141.07</v>
      </c>
      <c r="E330">
        <v>141.47</v>
      </c>
      <c r="F330">
        <v>141.16</v>
      </c>
      <c r="H330" s="2">
        <f t="shared" si="5"/>
        <v>2.8354717516128058E-3</v>
      </c>
    </row>
    <row r="331" spans="2:8" x14ac:dyDescent="0.35">
      <c r="B331" t="s">
        <v>8</v>
      </c>
      <c r="C331" s="1">
        <v>45072</v>
      </c>
      <c r="D331">
        <v>141.47</v>
      </c>
      <c r="E331">
        <v>142.46</v>
      </c>
      <c r="F331">
        <v>142.49</v>
      </c>
      <c r="H331" s="2">
        <f t="shared" si="5"/>
        <v>6.9979500954266971E-3</v>
      </c>
    </row>
    <row r="332" spans="2:8" x14ac:dyDescent="0.35">
      <c r="B332" t="s">
        <v>8</v>
      </c>
      <c r="C332" s="1">
        <v>45075</v>
      </c>
      <c r="D332">
        <v>142.46</v>
      </c>
      <c r="E332">
        <v>143.36000000000001</v>
      </c>
      <c r="F332">
        <v>143.44</v>
      </c>
      <c r="H332" s="2">
        <f t="shared" si="5"/>
        <v>6.3175628246525672E-3</v>
      </c>
    </row>
    <row r="333" spans="2:8" x14ac:dyDescent="0.35">
      <c r="B333" t="s">
        <v>8</v>
      </c>
      <c r="C333" s="1">
        <v>45076</v>
      </c>
      <c r="D333">
        <v>143.36000000000001</v>
      </c>
      <c r="E333">
        <v>143.30000000000001</v>
      </c>
      <c r="F333">
        <v>143.58000000000001</v>
      </c>
      <c r="H333" s="2">
        <f t="shared" si="5"/>
        <v>-4.1852678571430157E-4</v>
      </c>
    </row>
    <row r="334" spans="2:8" x14ac:dyDescent="0.35">
      <c r="B334" t="s">
        <v>8</v>
      </c>
      <c r="C334" s="1">
        <v>45077</v>
      </c>
      <c r="D334">
        <v>143.30000000000001</v>
      </c>
      <c r="E334">
        <v>143.22999999999999</v>
      </c>
      <c r="F334">
        <v>142.94</v>
      </c>
      <c r="H334" s="2">
        <f t="shared" si="5"/>
        <v>-4.8848569434767342E-4</v>
      </c>
    </row>
    <row r="335" spans="2:8" x14ac:dyDescent="0.35">
      <c r="B335" t="s">
        <v>8</v>
      </c>
      <c r="C335" s="1">
        <v>45078</v>
      </c>
      <c r="D335">
        <v>143.22999999999999</v>
      </c>
      <c r="E335">
        <v>144.05000000000001</v>
      </c>
      <c r="F335">
        <v>143.88</v>
      </c>
      <c r="H335" s="2">
        <f t="shared" si="5"/>
        <v>5.7250575996650177E-3</v>
      </c>
    </row>
    <row r="336" spans="2:8" x14ac:dyDescent="0.35">
      <c r="B336" t="s">
        <v>8</v>
      </c>
      <c r="C336" s="1">
        <v>45079</v>
      </c>
      <c r="D336">
        <v>144.05000000000001</v>
      </c>
      <c r="E336">
        <v>145.12</v>
      </c>
      <c r="F336">
        <v>144.61000000000001</v>
      </c>
      <c r="H336" s="2">
        <f t="shared" si="5"/>
        <v>7.4279763970843682E-3</v>
      </c>
    </row>
    <row r="337" spans="2:8" x14ac:dyDescent="0.35">
      <c r="B337" t="s">
        <v>8</v>
      </c>
      <c r="C337" s="1">
        <v>45082</v>
      </c>
      <c r="D337">
        <v>145.12</v>
      </c>
      <c r="E337">
        <v>147.28</v>
      </c>
      <c r="F337">
        <v>146.96</v>
      </c>
      <c r="H337" s="2">
        <f t="shared" si="5"/>
        <v>1.4884233737596508E-2</v>
      </c>
    </row>
    <row r="338" spans="2:8" x14ac:dyDescent="0.35">
      <c r="B338" t="s">
        <v>8</v>
      </c>
      <c r="C338" s="1">
        <v>45083</v>
      </c>
      <c r="D338">
        <v>147.28</v>
      </c>
      <c r="E338">
        <v>148.88999999999999</v>
      </c>
      <c r="F338">
        <v>148.41</v>
      </c>
      <c r="H338" s="2">
        <f t="shared" si="5"/>
        <v>1.093155893536113E-2</v>
      </c>
    </row>
    <row r="339" spans="2:8" x14ac:dyDescent="0.35">
      <c r="B339" t="s">
        <v>8</v>
      </c>
      <c r="C339" s="1">
        <v>45084</v>
      </c>
      <c r="D339">
        <v>148.88999999999999</v>
      </c>
      <c r="E339">
        <v>149.49</v>
      </c>
      <c r="F339">
        <v>149.41</v>
      </c>
      <c r="H339" s="2">
        <f t="shared" si="5"/>
        <v>4.0298206729802999E-3</v>
      </c>
    </row>
    <row r="340" spans="2:8" x14ac:dyDescent="0.35">
      <c r="B340" t="s">
        <v>8</v>
      </c>
      <c r="C340" s="1">
        <v>45085</v>
      </c>
      <c r="D340">
        <v>149.49</v>
      </c>
      <c r="E340">
        <v>148.4</v>
      </c>
      <c r="F340">
        <v>149.16999999999999</v>
      </c>
      <c r="H340" s="2">
        <f t="shared" si="5"/>
        <v>-7.2914576225834304E-3</v>
      </c>
    </row>
    <row r="341" spans="2:8" x14ac:dyDescent="0.35">
      <c r="B341" t="s">
        <v>8</v>
      </c>
      <c r="C341" s="1">
        <v>45086</v>
      </c>
      <c r="D341">
        <v>148.4</v>
      </c>
      <c r="E341">
        <v>147.83000000000001</v>
      </c>
      <c r="F341">
        <v>148.22999999999999</v>
      </c>
      <c r="H341" s="2">
        <f t="shared" si="5"/>
        <v>-3.8409703504043158E-3</v>
      </c>
    </row>
    <row r="342" spans="2:8" x14ac:dyDescent="0.35">
      <c r="B342" t="s">
        <v>8</v>
      </c>
      <c r="C342" s="1">
        <v>45089</v>
      </c>
      <c r="D342">
        <v>147.83000000000001</v>
      </c>
      <c r="E342">
        <v>148.36000000000001</v>
      </c>
      <c r="F342">
        <v>147.97</v>
      </c>
      <c r="H342" s="2">
        <f t="shared" si="5"/>
        <v>3.5851992153148604E-3</v>
      </c>
    </row>
    <row r="343" spans="2:8" x14ac:dyDescent="0.35">
      <c r="B343" t="s">
        <v>8</v>
      </c>
      <c r="C343" s="1">
        <v>45090</v>
      </c>
      <c r="D343">
        <v>148.36000000000001</v>
      </c>
      <c r="E343">
        <v>147.99</v>
      </c>
      <c r="F343">
        <v>148.26</v>
      </c>
      <c r="H343" s="2">
        <f t="shared" si="5"/>
        <v>-2.4939336748449614E-3</v>
      </c>
    </row>
    <row r="344" spans="2:8" x14ac:dyDescent="0.35">
      <c r="B344" t="s">
        <v>8</v>
      </c>
      <c r="C344" s="1">
        <v>45091</v>
      </c>
      <c r="D344">
        <v>147.99</v>
      </c>
      <c r="E344">
        <v>148.19</v>
      </c>
      <c r="F344">
        <v>148.32</v>
      </c>
      <c r="H344" s="2">
        <f t="shared" si="5"/>
        <v>1.351442665044944E-3</v>
      </c>
    </row>
    <row r="345" spans="2:8" x14ac:dyDescent="0.35">
      <c r="B345" t="s">
        <v>8</v>
      </c>
      <c r="C345" s="1">
        <v>45092</v>
      </c>
      <c r="D345">
        <v>148.19</v>
      </c>
      <c r="E345">
        <v>148.35</v>
      </c>
      <c r="F345">
        <v>149.09</v>
      </c>
      <c r="H345" s="2">
        <f t="shared" si="5"/>
        <v>1.0796949861664462E-3</v>
      </c>
    </row>
    <row r="346" spans="2:8" x14ac:dyDescent="0.35">
      <c r="B346" t="s">
        <v>8</v>
      </c>
      <c r="C346" s="1">
        <v>45093</v>
      </c>
      <c r="D346">
        <v>148.35</v>
      </c>
      <c r="E346">
        <v>149.19</v>
      </c>
      <c r="F346">
        <v>149.06</v>
      </c>
      <c r="H346" s="2">
        <f t="shared" si="5"/>
        <v>5.6622851365015769E-3</v>
      </c>
    </row>
    <row r="347" spans="2:8" x14ac:dyDescent="0.35">
      <c r="B347" t="s">
        <v>8</v>
      </c>
      <c r="C347" s="1">
        <v>45096</v>
      </c>
      <c r="D347">
        <v>149.19</v>
      </c>
      <c r="E347">
        <v>148.15</v>
      </c>
      <c r="F347">
        <v>149.08000000000001</v>
      </c>
      <c r="H347" s="2">
        <f t="shared" si="5"/>
        <v>-6.9709766070111812E-3</v>
      </c>
    </row>
    <row r="348" spans="2:8" x14ac:dyDescent="0.35">
      <c r="B348" t="s">
        <v>8</v>
      </c>
      <c r="C348" s="1">
        <v>45097</v>
      </c>
      <c r="D348">
        <v>148.15</v>
      </c>
      <c r="E348">
        <v>149.08000000000001</v>
      </c>
      <c r="F348">
        <v>148.03</v>
      </c>
      <c r="H348" s="2">
        <f t="shared" si="5"/>
        <v>6.2774215322309868E-3</v>
      </c>
    </row>
    <row r="349" spans="2:8" x14ac:dyDescent="0.35">
      <c r="B349" t="s">
        <v>8</v>
      </c>
      <c r="C349" s="1">
        <v>45098</v>
      </c>
      <c r="D349">
        <v>149.08000000000001</v>
      </c>
      <c r="E349">
        <v>148.96</v>
      </c>
      <c r="F349">
        <v>149.47999999999999</v>
      </c>
      <c r="H349" s="2">
        <f t="shared" si="5"/>
        <v>-8.0493694660588311E-4</v>
      </c>
    </row>
    <row r="350" spans="2:8" x14ac:dyDescent="0.35">
      <c r="B350" t="s">
        <v>8</v>
      </c>
      <c r="C350" s="1">
        <v>45099</v>
      </c>
      <c r="D350">
        <v>148.96</v>
      </c>
      <c r="E350">
        <v>148.41</v>
      </c>
      <c r="F350">
        <v>149.21</v>
      </c>
      <c r="H350" s="2">
        <f t="shared" si="5"/>
        <v>-3.692266380236342E-3</v>
      </c>
    </row>
    <row r="351" spans="2:8" x14ac:dyDescent="0.35">
      <c r="B351" t="s">
        <v>8</v>
      </c>
      <c r="C351" s="1">
        <v>45100</v>
      </c>
      <c r="D351">
        <v>148.41</v>
      </c>
      <c r="E351">
        <v>146.91999999999999</v>
      </c>
      <c r="F351">
        <v>147.43</v>
      </c>
      <c r="H351" s="2">
        <f t="shared" si="5"/>
        <v>-1.0039754733508599E-2</v>
      </c>
    </row>
    <row r="352" spans="2:8" x14ac:dyDescent="0.35">
      <c r="B352" t="s">
        <v>8</v>
      </c>
      <c r="C352" s="1">
        <v>45103</v>
      </c>
      <c r="D352">
        <v>146.91999999999999</v>
      </c>
      <c r="E352">
        <v>148.47999999999999</v>
      </c>
      <c r="F352">
        <v>147.91999999999999</v>
      </c>
      <c r="H352" s="2">
        <f t="shared" si="5"/>
        <v>1.0618023414102895E-2</v>
      </c>
    </row>
    <row r="353" spans="2:8" x14ac:dyDescent="0.35">
      <c r="B353" t="s">
        <v>8</v>
      </c>
      <c r="C353" s="1">
        <v>45104</v>
      </c>
      <c r="D353">
        <v>148.47999999999999</v>
      </c>
      <c r="E353">
        <v>148.72</v>
      </c>
      <c r="F353">
        <v>149.07</v>
      </c>
      <c r="H353" s="2">
        <f t="shared" si="5"/>
        <v>1.6163793103449731E-3</v>
      </c>
    </row>
    <row r="354" spans="2:8" x14ac:dyDescent="0.35">
      <c r="B354" t="s">
        <v>8</v>
      </c>
      <c r="C354" s="1">
        <v>45105</v>
      </c>
      <c r="D354">
        <v>148.72</v>
      </c>
      <c r="E354">
        <v>149.63999999999999</v>
      </c>
      <c r="F354">
        <v>149.54</v>
      </c>
      <c r="H354" s="2">
        <f t="shared" si="5"/>
        <v>6.1861215707368356E-3</v>
      </c>
    </row>
    <row r="355" spans="2:8" x14ac:dyDescent="0.35">
      <c r="B355" t="s">
        <v>8</v>
      </c>
      <c r="C355" s="1">
        <v>45107</v>
      </c>
      <c r="D355">
        <v>149.63999999999999</v>
      </c>
      <c r="E355">
        <v>153.06</v>
      </c>
      <c r="F355">
        <v>152.07</v>
      </c>
      <c r="H355" s="2">
        <f t="shared" si="5"/>
        <v>2.2854851643945517E-2</v>
      </c>
    </row>
    <row r="356" spans="2:8" x14ac:dyDescent="0.35">
      <c r="B356" t="s">
        <v>8</v>
      </c>
      <c r="C356" s="1">
        <v>45110</v>
      </c>
      <c r="D356">
        <v>153.06</v>
      </c>
      <c r="E356">
        <v>152.78</v>
      </c>
      <c r="F356">
        <v>153.38</v>
      </c>
      <c r="H356" s="2">
        <f t="shared" si="5"/>
        <v>-1.8293479681170677E-3</v>
      </c>
    </row>
    <row r="357" spans="2:8" x14ac:dyDescent="0.35">
      <c r="B357" t="s">
        <v>8</v>
      </c>
      <c r="C357" s="1">
        <v>45111</v>
      </c>
      <c r="D357">
        <v>152.78</v>
      </c>
      <c r="E357">
        <v>152.12</v>
      </c>
      <c r="F357">
        <v>152.37</v>
      </c>
      <c r="H357" s="2">
        <f t="shared" si="5"/>
        <v>-4.3199371645502582E-3</v>
      </c>
    </row>
    <row r="358" spans="2:8" x14ac:dyDescent="0.35">
      <c r="B358" t="s">
        <v>8</v>
      </c>
      <c r="C358" s="1">
        <v>45112</v>
      </c>
      <c r="D358">
        <v>152.12</v>
      </c>
      <c r="E358">
        <v>154.18</v>
      </c>
      <c r="F358">
        <v>153.19</v>
      </c>
      <c r="H358" s="2">
        <f t="shared" si="5"/>
        <v>1.354194057323177E-2</v>
      </c>
    </row>
    <row r="359" spans="2:8" x14ac:dyDescent="0.35">
      <c r="B359" t="s">
        <v>8</v>
      </c>
      <c r="C359" s="1">
        <v>45113</v>
      </c>
      <c r="D359">
        <v>154.18</v>
      </c>
      <c r="E359">
        <v>155.81</v>
      </c>
      <c r="F359">
        <v>155.04</v>
      </c>
      <c r="H359" s="2">
        <f t="shared" si="5"/>
        <v>1.057205863276689E-2</v>
      </c>
    </row>
    <row r="360" spans="2:8" x14ac:dyDescent="0.35">
      <c r="B360" t="s">
        <v>8</v>
      </c>
      <c r="C360" s="1">
        <v>45114</v>
      </c>
      <c r="D360">
        <v>155.81</v>
      </c>
      <c r="E360">
        <v>156.51</v>
      </c>
      <c r="F360">
        <v>156.30000000000001</v>
      </c>
      <c r="H360" s="2">
        <f t="shared" si="5"/>
        <v>4.4926513060778994E-3</v>
      </c>
    </row>
    <row r="361" spans="2:8" x14ac:dyDescent="0.35">
      <c r="B361" t="s">
        <v>8</v>
      </c>
      <c r="C361" s="1">
        <v>45117</v>
      </c>
      <c r="D361">
        <v>156.51</v>
      </c>
      <c r="E361">
        <v>155.66</v>
      </c>
      <c r="F361">
        <v>156.80000000000001</v>
      </c>
      <c r="H361" s="2">
        <f t="shared" si="5"/>
        <v>-5.4309628777713392E-3</v>
      </c>
    </row>
    <row r="362" spans="2:8" x14ac:dyDescent="0.35">
      <c r="B362" t="s">
        <v>8</v>
      </c>
      <c r="C362" s="1">
        <v>45118</v>
      </c>
      <c r="D362">
        <v>155.66</v>
      </c>
      <c r="E362">
        <v>157.9</v>
      </c>
      <c r="F362">
        <v>157.52000000000001</v>
      </c>
      <c r="H362" s="2">
        <f t="shared" si="5"/>
        <v>1.4390337915970663E-2</v>
      </c>
    </row>
    <row r="363" spans="2:8" x14ac:dyDescent="0.35">
      <c r="B363" t="s">
        <v>8</v>
      </c>
      <c r="C363" s="1">
        <v>45119</v>
      </c>
      <c r="D363">
        <v>157.9</v>
      </c>
      <c r="E363">
        <v>157.9</v>
      </c>
      <c r="F363">
        <v>157.75</v>
      </c>
      <c r="H363" s="2">
        <f t="shared" si="5"/>
        <v>0</v>
      </c>
    </row>
    <row r="364" spans="2:8" x14ac:dyDescent="0.35">
      <c r="B364" t="s">
        <v>8</v>
      </c>
      <c r="C364" s="1">
        <v>45120</v>
      </c>
      <c r="D364">
        <v>157.9</v>
      </c>
      <c r="E364">
        <v>156.63</v>
      </c>
      <c r="F364">
        <v>157.58000000000001</v>
      </c>
      <c r="H364" s="2">
        <f t="shared" si="5"/>
        <v>-8.0430652311590523E-3</v>
      </c>
    </row>
    <row r="365" spans="2:8" x14ac:dyDescent="0.35">
      <c r="B365" t="s">
        <v>8</v>
      </c>
      <c r="C365" s="1">
        <v>45121</v>
      </c>
      <c r="D365">
        <v>156.63</v>
      </c>
      <c r="E365">
        <v>157.88</v>
      </c>
      <c r="F365">
        <v>157.66</v>
      </c>
      <c r="H365" s="2">
        <f t="shared" si="5"/>
        <v>7.9805912021961856E-3</v>
      </c>
    </row>
    <row r="366" spans="2:8" x14ac:dyDescent="0.35">
      <c r="B366" t="s">
        <v>8</v>
      </c>
      <c r="C366" s="1">
        <v>45124</v>
      </c>
      <c r="D366">
        <v>157.88</v>
      </c>
      <c r="E366">
        <v>157.44999999999999</v>
      </c>
      <c r="F366">
        <v>157.57</v>
      </c>
      <c r="H366" s="2">
        <f t="shared" si="5"/>
        <v>-2.7235875348365912E-3</v>
      </c>
    </row>
    <row r="367" spans="2:8" x14ac:dyDescent="0.35">
      <c r="B367" t="s">
        <v>8</v>
      </c>
      <c r="C367" s="1">
        <v>45125</v>
      </c>
      <c r="D367">
        <v>157.44999999999999</v>
      </c>
      <c r="E367">
        <v>157.41999999999999</v>
      </c>
      <c r="F367">
        <v>157.02000000000001</v>
      </c>
      <c r="H367" s="2">
        <f t="shared" si="5"/>
        <v>-1.9053667831059329E-4</v>
      </c>
    </row>
    <row r="368" spans="2:8" x14ac:dyDescent="0.35">
      <c r="B368" t="s">
        <v>8</v>
      </c>
      <c r="C368" s="1">
        <v>45126</v>
      </c>
      <c r="D368">
        <v>157.41999999999999</v>
      </c>
      <c r="E368">
        <v>157.24</v>
      </c>
      <c r="F368">
        <v>157.08000000000001</v>
      </c>
      <c r="H368" s="2">
        <f t="shared" si="5"/>
        <v>-1.1434379367296632E-3</v>
      </c>
    </row>
    <row r="369" spans="2:8" x14ac:dyDescent="0.35">
      <c r="B369" t="s">
        <v>8</v>
      </c>
      <c r="C369" s="1">
        <v>45127</v>
      </c>
      <c r="D369">
        <v>157.24</v>
      </c>
      <c r="E369">
        <v>157.51</v>
      </c>
      <c r="F369">
        <v>157.05000000000001</v>
      </c>
      <c r="H369" s="2">
        <f t="shared" si="5"/>
        <v>1.7171203256167722E-3</v>
      </c>
    </row>
    <row r="370" spans="2:8" x14ac:dyDescent="0.35">
      <c r="B370" t="s">
        <v>8</v>
      </c>
      <c r="C370" s="1">
        <v>45128</v>
      </c>
      <c r="D370">
        <v>157.51</v>
      </c>
      <c r="E370">
        <v>158.03</v>
      </c>
      <c r="F370">
        <v>157.75</v>
      </c>
      <c r="H370" s="2">
        <f t="shared" si="5"/>
        <v>3.3013776903054737E-3</v>
      </c>
    </row>
    <row r="371" spans="2:8" x14ac:dyDescent="0.35">
      <c r="B371" t="s">
        <v>8</v>
      </c>
      <c r="C371" s="1">
        <v>45131</v>
      </c>
      <c r="D371">
        <v>158.03</v>
      </c>
      <c r="E371">
        <v>158.27000000000001</v>
      </c>
      <c r="F371">
        <v>158.52000000000001</v>
      </c>
      <c r="H371" s="2">
        <f t="shared" si="5"/>
        <v>1.5186989812061569E-3</v>
      </c>
    </row>
    <row r="372" spans="2:8" x14ac:dyDescent="0.35">
      <c r="B372" t="s">
        <v>8</v>
      </c>
      <c r="C372" s="1">
        <v>45132</v>
      </c>
      <c r="D372">
        <v>158.27000000000001</v>
      </c>
      <c r="E372">
        <v>159.41</v>
      </c>
      <c r="F372">
        <v>159.27000000000001</v>
      </c>
      <c r="H372" s="2">
        <f t="shared" si="5"/>
        <v>7.2028811524609271E-3</v>
      </c>
    </row>
    <row r="373" spans="2:8" x14ac:dyDescent="0.35">
      <c r="B373" t="s">
        <v>8</v>
      </c>
      <c r="C373" s="1">
        <v>45133</v>
      </c>
      <c r="D373">
        <v>159.41</v>
      </c>
      <c r="E373">
        <v>159.78</v>
      </c>
      <c r="F373">
        <v>160.33000000000001</v>
      </c>
      <c r="H373" s="2">
        <f t="shared" si="5"/>
        <v>2.3210589047111263E-3</v>
      </c>
    </row>
    <row r="374" spans="2:8" x14ac:dyDescent="0.35">
      <c r="B374" t="s">
        <v>8</v>
      </c>
      <c r="C374" s="1">
        <v>45134</v>
      </c>
      <c r="D374">
        <v>159.78</v>
      </c>
      <c r="E374">
        <v>158.01</v>
      </c>
      <c r="F374">
        <v>158.26</v>
      </c>
      <c r="H374" s="2">
        <f t="shared" si="5"/>
        <v>-1.1077731881336872E-2</v>
      </c>
    </row>
    <row r="375" spans="2:8" x14ac:dyDescent="0.35">
      <c r="B375" t="s">
        <v>8</v>
      </c>
      <c r="C375" s="1">
        <v>45135</v>
      </c>
      <c r="D375">
        <v>158.01</v>
      </c>
      <c r="E375">
        <v>157.68</v>
      </c>
      <c r="F375">
        <v>157.28</v>
      </c>
      <c r="H375" s="2">
        <f t="shared" si="5"/>
        <v>-2.0884754129484318E-3</v>
      </c>
    </row>
    <row r="376" spans="2:8" x14ac:dyDescent="0.35">
      <c r="B376" t="s">
        <v>8</v>
      </c>
      <c r="C376" s="1">
        <v>45138</v>
      </c>
      <c r="D376">
        <v>157.68</v>
      </c>
      <c r="E376">
        <v>158.81</v>
      </c>
      <c r="F376">
        <v>158.47</v>
      </c>
      <c r="H376" s="2">
        <f t="shared" si="5"/>
        <v>7.1664129883308725E-3</v>
      </c>
    </row>
    <row r="377" spans="2:8" x14ac:dyDescent="0.35">
      <c r="B377" t="s">
        <v>8</v>
      </c>
      <c r="C377" s="1">
        <v>45139</v>
      </c>
      <c r="D377">
        <v>158.81</v>
      </c>
      <c r="E377">
        <v>159.15</v>
      </c>
      <c r="F377">
        <v>159.66999999999999</v>
      </c>
      <c r="H377" s="2">
        <f t="shared" si="5"/>
        <v>2.1409231156728215E-3</v>
      </c>
    </row>
    <row r="378" spans="2:8" x14ac:dyDescent="0.35">
      <c r="B378" t="s">
        <v>8</v>
      </c>
      <c r="C378" s="1">
        <v>45140</v>
      </c>
      <c r="D378">
        <v>159.15</v>
      </c>
      <c r="E378">
        <v>156.44</v>
      </c>
      <c r="F378">
        <v>156.30000000000001</v>
      </c>
      <c r="H378" s="2">
        <f t="shared" si="5"/>
        <v>-1.7027961043041162E-2</v>
      </c>
    </row>
    <row r="379" spans="2:8" x14ac:dyDescent="0.35">
      <c r="B379" t="s">
        <v>8</v>
      </c>
      <c r="C379" s="1">
        <v>45141</v>
      </c>
      <c r="D379">
        <v>156.44</v>
      </c>
      <c r="E379">
        <v>156.36000000000001</v>
      </c>
      <c r="F379">
        <v>156.36000000000001</v>
      </c>
      <c r="H379" s="2">
        <f t="shared" si="5"/>
        <v>-5.1137816415225412E-4</v>
      </c>
    </row>
    <row r="380" spans="2:8" x14ac:dyDescent="0.35">
      <c r="B380" t="s">
        <v>8</v>
      </c>
      <c r="C380" s="1">
        <v>45142</v>
      </c>
      <c r="D380">
        <v>156.36000000000001</v>
      </c>
      <c r="E380">
        <v>155.74</v>
      </c>
      <c r="F380">
        <v>155.78</v>
      </c>
      <c r="H380" s="2">
        <f t="shared" si="5"/>
        <v>-3.9652084932207954E-3</v>
      </c>
    </row>
    <row r="381" spans="2:8" x14ac:dyDescent="0.35">
      <c r="B381" t="s">
        <v>8</v>
      </c>
      <c r="C381" s="1">
        <v>45145</v>
      </c>
      <c r="D381">
        <v>155.74</v>
      </c>
      <c r="E381">
        <v>156.09</v>
      </c>
      <c r="F381">
        <v>156.18</v>
      </c>
      <c r="H381" s="2">
        <f t="shared" si="5"/>
        <v>2.2473353024270448E-3</v>
      </c>
    </row>
    <row r="382" spans="2:8" x14ac:dyDescent="0.35">
      <c r="B382" t="s">
        <v>8</v>
      </c>
      <c r="C382" s="1">
        <v>45146</v>
      </c>
      <c r="D382">
        <v>156.09</v>
      </c>
      <c r="E382">
        <v>156.07</v>
      </c>
      <c r="F382">
        <v>156.03</v>
      </c>
      <c r="H382" s="2">
        <f t="shared" si="5"/>
        <v>-1.2813120635535302E-4</v>
      </c>
    </row>
    <row r="383" spans="2:8" x14ac:dyDescent="0.35">
      <c r="B383" t="s">
        <v>8</v>
      </c>
      <c r="C383" s="1">
        <v>45147</v>
      </c>
      <c r="D383">
        <v>156.07</v>
      </c>
      <c r="E383">
        <v>157.03</v>
      </c>
      <c r="F383">
        <v>156.09</v>
      </c>
      <c r="H383" s="2">
        <f t="shared" si="5"/>
        <v>6.1510860511309051E-3</v>
      </c>
    </row>
    <row r="384" spans="2:8" x14ac:dyDescent="0.35">
      <c r="B384" t="s">
        <v>8</v>
      </c>
      <c r="C384" s="1">
        <v>45148</v>
      </c>
      <c r="D384">
        <v>157.03</v>
      </c>
      <c r="E384">
        <v>156.59</v>
      </c>
      <c r="F384">
        <v>156.78</v>
      </c>
      <c r="H384" s="2">
        <f t="shared" si="5"/>
        <v>-2.8020123543271991E-3</v>
      </c>
    </row>
    <row r="385" spans="2:8" x14ac:dyDescent="0.35">
      <c r="B385" t="s">
        <v>8</v>
      </c>
      <c r="C385" s="1">
        <v>45149</v>
      </c>
      <c r="D385">
        <v>156.59</v>
      </c>
      <c r="E385">
        <v>156.44</v>
      </c>
      <c r="F385">
        <v>156.83000000000001</v>
      </c>
      <c r="H385" s="2">
        <f t="shared" si="5"/>
        <v>-9.5791557570734653E-4</v>
      </c>
    </row>
    <row r="386" spans="2:8" x14ac:dyDescent="0.35">
      <c r="B386" t="s">
        <v>8</v>
      </c>
      <c r="C386" s="1">
        <v>45152</v>
      </c>
      <c r="D386">
        <v>156.44</v>
      </c>
      <c r="E386">
        <v>155.69999999999999</v>
      </c>
      <c r="F386">
        <v>154.87</v>
      </c>
      <c r="H386" s="2">
        <f t="shared" si="5"/>
        <v>-4.7302480184097107E-3</v>
      </c>
    </row>
    <row r="387" spans="2:8" x14ac:dyDescent="0.35">
      <c r="B387" t="s">
        <v>8</v>
      </c>
      <c r="C387" s="1">
        <v>45154</v>
      </c>
      <c r="D387">
        <v>155.69999999999999</v>
      </c>
      <c r="E387">
        <v>156.65</v>
      </c>
      <c r="F387">
        <v>155.75</v>
      </c>
      <c r="H387" s="2">
        <f t="shared" ref="H387:H450" si="6">E387/D387-1</f>
        <v>6.1014771997431883E-3</v>
      </c>
    </row>
    <row r="388" spans="2:8" x14ac:dyDescent="0.35">
      <c r="B388" t="s">
        <v>8</v>
      </c>
      <c r="C388" s="1">
        <v>45155</v>
      </c>
      <c r="D388">
        <v>156.65</v>
      </c>
      <c r="E388">
        <v>156.22</v>
      </c>
      <c r="F388">
        <v>156.28</v>
      </c>
      <c r="H388" s="2">
        <f t="shared" si="6"/>
        <v>-2.7449728694541875E-3</v>
      </c>
    </row>
    <row r="389" spans="2:8" x14ac:dyDescent="0.35">
      <c r="B389" t="s">
        <v>8</v>
      </c>
      <c r="C389" s="1">
        <v>45156</v>
      </c>
      <c r="D389">
        <v>156.22</v>
      </c>
      <c r="E389">
        <v>156.63999999999999</v>
      </c>
      <c r="F389">
        <v>156.21</v>
      </c>
      <c r="H389" s="2">
        <f t="shared" si="6"/>
        <v>2.6885161951093473E-3</v>
      </c>
    </row>
    <row r="390" spans="2:8" x14ac:dyDescent="0.35">
      <c r="B390" t="s">
        <v>8</v>
      </c>
      <c r="C390" s="1">
        <v>45159</v>
      </c>
      <c r="D390">
        <v>156.63999999999999</v>
      </c>
      <c r="E390">
        <v>156.55000000000001</v>
      </c>
      <c r="F390">
        <v>156.31</v>
      </c>
      <c r="H390" s="2">
        <f t="shared" si="6"/>
        <v>-5.745658835545342E-4</v>
      </c>
    </row>
    <row r="391" spans="2:8" x14ac:dyDescent="0.35">
      <c r="B391" t="s">
        <v>8</v>
      </c>
      <c r="C391" s="1">
        <v>45160</v>
      </c>
      <c r="D391">
        <v>156.55000000000001</v>
      </c>
      <c r="E391">
        <v>157.51</v>
      </c>
      <c r="F391">
        <v>157.29</v>
      </c>
      <c r="H391" s="2">
        <f t="shared" si="6"/>
        <v>6.1322261258383026E-3</v>
      </c>
    </row>
    <row r="392" spans="2:8" x14ac:dyDescent="0.35">
      <c r="B392" t="s">
        <v>8</v>
      </c>
      <c r="C392" s="1">
        <v>45161</v>
      </c>
      <c r="D392">
        <v>157.51</v>
      </c>
      <c r="E392">
        <v>157.41</v>
      </c>
      <c r="F392">
        <v>157.47999999999999</v>
      </c>
      <c r="H392" s="2">
        <f t="shared" si="6"/>
        <v>-6.34880325058651E-4</v>
      </c>
    </row>
    <row r="393" spans="2:8" x14ac:dyDescent="0.35">
      <c r="B393" t="s">
        <v>8</v>
      </c>
      <c r="C393" s="1">
        <v>45162</v>
      </c>
      <c r="D393">
        <v>157.41</v>
      </c>
      <c r="E393">
        <v>157.28</v>
      </c>
      <c r="F393">
        <v>157.59</v>
      </c>
      <c r="H393" s="2">
        <f t="shared" si="6"/>
        <v>-8.2586875039702967E-4</v>
      </c>
    </row>
    <row r="394" spans="2:8" x14ac:dyDescent="0.35">
      <c r="B394" t="s">
        <v>8</v>
      </c>
      <c r="C394" s="1">
        <v>45163</v>
      </c>
      <c r="D394">
        <v>157.28</v>
      </c>
      <c r="E394">
        <v>156.33000000000001</v>
      </c>
      <c r="F394">
        <v>156.62</v>
      </c>
      <c r="H394" s="2">
        <f t="shared" si="6"/>
        <v>-6.0401831129195394E-3</v>
      </c>
    </row>
    <row r="395" spans="2:8" x14ac:dyDescent="0.35">
      <c r="B395" t="s">
        <v>8</v>
      </c>
      <c r="C395" s="1">
        <v>45166</v>
      </c>
      <c r="D395">
        <v>156.33000000000001</v>
      </c>
      <c r="E395">
        <v>157</v>
      </c>
      <c r="F395">
        <v>157.03</v>
      </c>
      <c r="H395" s="2">
        <f t="shared" si="6"/>
        <v>4.2858056674981437E-3</v>
      </c>
    </row>
    <row r="396" spans="2:8" x14ac:dyDescent="0.35">
      <c r="B396" t="s">
        <v>8</v>
      </c>
      <c r="C396" s="1">
        <v>45167</v>
      </c>
      <c r="D396">
        <v>157</v>
      </c>
      <c r="E396">
        <v>158.25</v>
      </c>
      <c r="F396">
        <v>157.94999999999999</v>
      </c>
      <c r="H396" s="2">
        <f t="shared" si="6"/>
        <v>7.9617834394904996E-3</v>
      </c>
    </row>
    <row r="397" spans="2:8" x14ac:dyDescent="0.35">
      <c r="B397" t="s">
        <v>8</v>
      </c>
      <c r="C397" s="1">
        <v>45168</v>
      </c>
      <c r="D397">
        <v>158.25</v>
      </c>
      <c r="E397">
        <v>159.06</v>
      </c>
      <c r="F397">
        <v>159.25</v>
      </c>
      <c r="H397" s="2">
        <f t="shared" si="6"/>
        <v>5.1184834123223499E-3</v>
      </c>
    </row>
    <row r="398" spans="2:8" x14ac:dyDescent="0.35">
      <c r="B398" t="s">
        <v>8</v>
      </c>
      <c r="C398" s="1">
        <v>45169</v>
      </c>
      <c r="D398">
        <v>159.06</v>
      </c>
      <c r="E398">
        <v>159.53</v>
      </c>
      <c r="F398">
        <v>159.69</v>
      </c>
      <c r="H398" s="2">
        <f t="shared" si="6"/>
        <v>2.9548598013329208E-3</v>
      </c>
    </row>
    <row r="399" spans="2:8" x14ac:dyDescent="0.35">
      <c r="B399" t="s">
        <v>8</v>
      </c>
      <c r="C399" s="1">
        <v>45170</v>
      </c>
      <c r="D399">
        <v>159.53</v>
      </c>
      <c r="E399">
        <v>161.83000000000001</v>
      </c>
      <c r="F399">
        <v>160.88</v>
      </c>
      <c r="H399" s="2">
        <f t="shared" si="6"/>
        <v>1.4417350968469966E-2</v>
      </c>
    </row>
    <row r="400" spans="2:8" x14ac:dyDescent="0.35">
      <c r="B400" t="s">
        <v>8</v>
      </c>
      <c r="C400" s="1">
        <v>45173</v>
      </c>
      <c r="D400">
        <v>161.83000000000001</v>
      </c>
      <c r="E400">
        <v>162.22999999999999</v>
      </c>
      <c r="F400">
        <v>162.19</v>
      </c>
      <c r="H400" s="2">
        <f t="shared" si="6"/>
        <v>2.4717295927823013E-3</v>
      </c>
    </row>
    <row r="401" spans="2:8" x14ac:dyDescent="0.35">
      <c r="B401" t="s">
        <v>8</v>
      </c>
      <c r="C401" s="1">
        <v>45174</v>
      </c>
      <c r="D401">
        <v>162.22999999999999</v>
      </c>
      <c r="E401">
        <v>162.16999999999999</v>
      </c>
      <c r="F401">
        <v>162.51</v>
      </c>
      <c r="H401" s="2">
        <f t="shared" si="6"/>
        <v>-3.6984528139061279E-4</v>
      </c>
    </row>
    <row r="402" spans="2:8" x14ac:dyDescent="0.35">
      <c r="B402" t="s">
        <v>8</v>
      </c>
      <c r="C402" s="1">
        <v>45175</v>
      </c>
      <c r="D402">
        <v>162.16999999999999</v>
      </c>
      <c r="E402">
        <v>161.55000000000001</v>
      </c>
      <c r="F402">
        <v>161.72</v>
      </c>
      <c r="H402" s="2">
        <f t="shared" si="6"/>
        <v>-3.8231485478200655E-3</v>
      </c>
    </row>
    <row r="403" spans="2:8" x14ac:dyDescent="0.35">
      <c r="B403" t="s">
        <v>8</v>
      </c>
      <c r="C403" s="1">
        <v>45176</v>
      </c>
      <c r="D403">
        <v>161.55000000000001</v>
      </c>
      <c r="E403">
        <v>162.41</v>
      </c>
      <c r="F403">
        <v>162.31</v>
      </c>
      <c r="H403" s="2">
        <f t="shared" si="6"/>
        <v>5.3234292788608695E-3</v>
      </c>
    </row>
    <row r="404" spans="2:8" x14ac:dyDescent="0.35">
      <c r="B404" t="s">
        <v>8</v>
      </c>
      <c r="C404" s="1">
        <v>45177</v>
      </c>
      <c r="D404">
        <v>162.41</v>
      </c>
      <c r="E404">
        <v>163.88</v>
      </c>
      <c r="F404">
        <v>163.44</v>
      </c>
      <c r="H404" s="2">
        <f t="shared" si="6"/>
        <v>9.0511668000738954E-3</v>
      </c>
    </row>
    <row r="405" spans="2:8" x14ac:dyDescent="0.35">
      <c r="B405" t="s">
        <v>8</v>
      </c>
      <c r="C405" s="1">
        <v>45180</v>
      </c>
      <c r="D405">
        <v>163.88</v>
      </c>
      <c r="E405">
        <v>166.48</v>
      </c>
      <c r="F405">
        <v>165.57</v>
      </c>
      <c r="H405" s="2">
        <f t="shared" si="6"/>
        <v>1.5865267268733163E-2</v>
      </c>
    </row>
    <row r="406" spans="2:8" x14ac:dyDescent="0.35">
      <c r="B406" t="s">
        <v>8</v>
      </c>
      <c r="C406" s="1">
        <v>45181</v>
      </c>
      <c r="D406">
        <v>166.48</v>
      </c>
      <c r="E406">
        <v>163.36000000000001</v>
      </c>
      <c r="F406">
        <v>163.98</v>
      </c>
      <c r="H406" s="2">
        <f t="shared" si="6"/>
        <v>-1.8740989908697547E-2</v>
      </c>
    </row>
    <row r="407" spans="2:8" x14ac:dyDescent="0.35">
      <c r="B407" t="s">
        <v>8</v>
      </c>
      <c r="C407" s="1">
        <v>45182</v>
      </c>
      <c r="D407">
        <v>163.36000000000001</v>
      </c>
      <c r="E407">
        <v>162.85</v>
      </c>
      <c r="F407">
        <v>162.94</v>
      </c>
      <c r="H407" s="2">
        <f t="shared" si="6"/>
        <v>-3.1219392752205311E-3</v>
      </c>
    </row>
    <row r="408" spans="2:8" x14ac:dyDescent="0.35">
      <c r="B408" t="s">
        <v>8</v>
      </c>
      <c r="C408" s="1">
        <v>45183</v>
      </c>
      <c r="D408">
        <v>162.85</v>
      </c>
      <c r="E408">
        <v>164.34</v>
      </c>
      <c r="F408">
        <v>163.89</v>
      </c>
      <c r="H408" s="2">
        <f t="shared" si="6"/>
        <v>9.1495241019343698E-3</v>
      </c>
    </row>
    <row r="409" spans="2:8" x14ac:dyDescent="0.35">
      <c r="B409" t="s">
        <v>8</v>
      </c>
      <c r="C409" s="1">
        <v>45184</v>
      </c>
      <c r="D409">
        <v>164.34</v>
      </c>
      <c r="E409">
        <v>166.89</v>
      </c>
      <c r="F409">
        <v>166.25</v>
      </c>
      <c r="H409" s="2">
        <f t="shared" si="6"/>
        <v>1.5516611902153921E-2</v>
      </c>
    </row>
    <row r="410" spans="2:8" x14ac:dyDescent="0.35">
      <c r="B410" t="s">
        <v>8</v>
      </c>
      <c r="C410" s="1">
        <v>45187</v>
      </c>
      <c r="D410">
        <v>166.89</v>
      </c>
      <c r="E410">
        <v>168.24</v>
      </c>
      <c r="F410">
        <v>168.2</v>
      </c>
      <c r="H410" s="2">
        <f t="shared" si="6"/>
        <v>8.0891605248967213E-3</v>
      </c>
    </row>
    <row r="411" spans="2:8" x14ac:dyDescent="0.35">
      <c r="B411" t="s">
        <v>8</v>
      </c>
      <c r="C411" s="1">
        <v>45189</v>
      </c>
      <c r="D411">
        <v>168.24</v>
      </c>
      <c r="E411">
        <v>167.62</v>
      </c>
      <c r="F411">
        <v>168.36</v>
      </c>
      <c r="H411" s="2">
        <f t="shared" si="6"/>
        <v>-3.6852116024727044E-3</v>
      </c>
    </row>
    <row r="412" spans="2:8" x14ac:dyDescent="0.35">
      <c r="B412" t="s">
        <v>8</v>
      </c>
      <c r="C412" s="1">
        <v>45190</v>
      </c>
      <c r="D412">
        <v>167.62</v>
      </c>
      <c r="E412">
        <v>164.7</v>
      </c>
      <c r="F412">
        <v>165.77</v>
      </c>
      <c r="H412" s="2">
        <f t="shared" si="6"/>
        <v>-1.7420355566161616E-2</v>
      </c>
    </row>
    <row r="413" spans="2:8" x14ac:dyDescent="0.35">
      <c r="B413" t="s">
        <v>8</v>
      </c>
      <c r="C413" s="1">
        <v>45191</v>
      </c>
      <c r="D413">
        <v>164.7</v>
      </c>
      <c r="E413">
        <v>165.24</v>
      </c>
      <c r="F413">
        <v>165.21</v>
      </c>
      <c r="H413" s="2">
        <f t="shared" si="6"/>
        <v>3.2786885245903452E-3</v>
      </c>
    </row>
    <row r="414" spans="2:8" x14ac:dyDescent="0.35">
      <c r="B414" t="s">
        <v>8</v>
      </c>
      <c r="C414" s="1">
        <v>45194</v>
      </c>
      <c r="D414">
        <v>165.24</v>
      </c>
      <c r="E414">
        <v>164.96</v>
      </c>
      <c r="F414">
        <v>165.21</v>
      </c>
      <c r="H414" s="2">
        <f t="shared" si="6"/>
        <v>-1.6945049624788044E-3</v>
      </c>
    </row>
    <row r="415" spans="2:8" x14ac:dyDescent="0.35">
      <c r="B415" t="s">
        <v>8</v>
      </c>
      <c r="C415" s="1">
        <v>45195</v>
      </c>
      <c r="D415">
        <v>164.96</v>
      </c>
      <c r="E415">
        <v>165.62</v>
      </c>
      <c r="F415">
        <v>165.77</v>
      </c>
      <c r="H415" s="2">
        <f t="shared" si="6"/>
        <v>4.0009699321046366E-3</v>
      </c>
    </row>
    <row r="416" spans="2:8" x14ac:dyDescent="0.35">
      <c r="B416" t="s">
        <v>8</v>
      </c>
      <c r="C416" s="1">
        <v>45196</v>
      </c>
      <c r="D416">
        <v>165.62</v>
      </c>
      <c r="E416">
        <v>165.22</v>
      </c>
      <c r="F416">
        <v>165.14</v>
      </c>
      <c r="H416" s="2">
        <f t="shared" si="6"/>
        <v>-2.4151672503320842E-3</v>
      </c>
    </row>
    <row r="417" spans="2:8" x14ac:dyDescent="0.35">
      <c r="B417" t="s">
        <v>8</v>
      </c>
      <c r="C417" s="1">
        <v>45197</v>
      </c>
      <c r="D417">
        <v>165.22</v>
      </c>
      <c r="E417">
        <v>163.46</v>
      </c>
      <c r="F417">
        <v>164.32</v>
      </c>
      <c r="H417" s="2">
        <f t="shared" si="6"/>
        <v>-1.0652463382157085E-2</v>
      </c>
    </row>
    <row r="418" spans="2:8" x14ac:dyDescent="0.35">
      <c r="B418" t="s">
        <v>8</v>
      </c>
      <c r="C418" s="1">
        <v>45198</v>
      </c>
      <c r="D418">
        <v>163.46</v>
      </c>
      <c r="E418">
        <v>164.45</v>
      </c>
      <c r="F418">
        <v>164.46</v>
      </c>
      <c r="H418" s="2">
        <f t="shared" si="6"/>
        <v>6.0565275908477378E-3</v>
      </c>
    </row>
    <row r="419" spans="2:8" x14ac:dyDescent="0.35">
      <c r="B419" t="s">
        <v>8</v>
      </c>
      <c r="C419" s="1">
        <v>45202</v>
      </c>
      <c r="D419">
        <v>164.45</v>
      </c>
      <c r="E419">
        <v>162.56</v>
      </c>
      <c r="F419">
        <v>162.86000000000001</v>
      </c>
      <c r="H419" s="2">
        <f t="shared" si="6"/>
        <v>-1.149285497111574E-2</v>
      </c>
    </row>
    <row r="420" spans="2:8" x14ac:dyDescent="0.35">
      <c r="B420" t="s">
        <v>8</v>
      </c>
      <c r="C420" s="1">
        <v>45203</v>
      </c>
      <c r="D420">
        <v>162.56</v>
      </c>
      <c r="E420">
        <v>160.49</v>
      </c>
      <c r="F420">
        <v>160.44</v>
      </c>
      <c r="H420" s="2">
        <f t="shared" si="6"/>
        <v>-1.2733759842519676E-2</v>
      </c>
    </row>
    <row r="421" spans="2:8" x14ac:dyDescent="0.35">
      <c r="B421" t="s">
        <v>8</v>
      </c>
      <c r="C421" s="1">
        <v>45204</v>
      </c>
      <c r="D421">
        <v>160.49</v>
      </c>
      <c r="E421">
        <v>161.96</v>
      </c>
      <c r="F421">
        <v>161.49</v>
      </c>
      <c r="H421" s="2">
        <f t="shared" si="6"/>
        <v>9.1594491868651762E-3</v>
      </c>
    </row>
    <row r="422" spans="2:8" x14ac:dyDescent="0.35">
      <c r="B422" t="s">
        <v>8</v>
      </c>
      <c r="C422" s="1">
        <v>45205</v>
      </c>
      <c r="D422">
        <v>161.96</v>
      </c>
      <c r="E422">
        <v>162.83000000000001</v>
      </c>
      <c r="F422">
        <v>162.84</v>
      </c>
      <c r="H422" s="2">
        <f t="shared" si="6"/>
        <v>5.3716967152384054E-3</v>
      </c>
    </row>
    <row r="423" spans="2:8" x14ac:dyDescent="0.35">
      <c r="B423" t="s">
        <v>8</v>
      </c>
      <c r="C423" s="1">
        <v>45208</v>
      </c>
      <c r="D423">
        <v>162.83000000000001</v>
      </c>
      <c r="E423">
        <v>160.88999999999999</v>
      </c>
      <c r="F423">
        <v>161.13</v>
      </c>
      <c r="H423" s="2">
        <f t="shared" si="6"/>
        <v>-1.1914266412823338E-2</v>
      </c>
    </row>
    <row r="424" spans="2:8" x14ac:dyDescent="0.35">
      <c r="B424" t="s">
        <v>8</v>
      </c>
      <c r="C424" s="1">
        <v>45209</v>
      </c>
      <c r="D424">
        <v>160.88999999999999</v>
      </c>
      <c r="E424">
        <v>163.04</v>
      </c>
      <c r="F424">
        <v>162.77000000000001</v>
      </c>
      <c r="H424" s="2">
        <f t="shared" si="6"/>
        <v>1.3363167381440721E-2</v>
      </c>
    </row>
    <row r="425" spans="2:8" x14ac:dyDescent="0.35">
      <c r="B425" t="s">
        <v>8</v>
      </c>
      <c r="C425" s="1">
        <v>45210</v>
      </c>
      <c r="D425">
        <v>163.04</v>
      </c>
      <c r="E425">
        <v>164.38</v>
      </c>
      <c r="F425">
        <v>164.11</v>
      </c>
      <c r="H425" s="2">
        <f t="shared" si="6"/>
        <v>8.2188420019626562E-3</v>
      </c>
    </row>
    <row r="426" spans="2:8" x14ac:dyDescent="0.35">
      <c r="B426" t="s">
        <v>8</v>
      </c>
      <c r="C426" s="1">
        <v>45211</v>
      </c>
      <c r="D426">
        <v>164.38</v>
      </c>
      <c r="E426">
        <v>165.49</v>
      </c>
      <c r="F426">
        <v>165.42</v>
      </c>
      <c r="H426" s="2">
        <f t="shared" si="6"/>
        <v>6.7526463073368515E-3</v>
      </c>
    </row>
    <row r="427" spans="2:8" x14ac:dyDescent="0.35">
      <c r="B427" t="s">
        <v>8</v>
      </c>
      <c r="C427" s="1">
        <v>45212</v>
      </c>
      <c r="D427">
        <v>165.49</v>
      </c>
      <c r="E427">
        <v>166.83</v>
      </c>
      <c r="F427">
        <v>166.17</v>
      </c>
      <c r="H427" s="2">
        <f t="shared" si="6"/>
        <v>8.0971659919029104E-3</v>
      </c>
    </row>
    <row r="428" spans="2:8" x14ac:dyDescent="0.35">
      <c r="B428" t="s">
        <v>8</v>
      </c>
      <c r="C428" s="1">
        <v>45215</v>
      </c>
      <c r="D428">
        <v>166.83</v>
      </c>
      <c r="E428">
        <v>167.83</v>
      </c>
      <c r="F428">
        <v>167.59</v>
      </c>
      <c r="H428" s="2">
        <f t="shared" si="6"/>
        <v>5.994125756758395E-3</v>
      </c>
    </row>
    <row r="429" spans="2:8" x14ac:dyDescent="0.35">
      <c r="B429" t="s">
        <v>8</v>
      </c>
      <c r="C429" s="1">
        <v>45216</v>
      </c>
      <c r="D429">
        <v>167.83</v>
      </c>
      <c r="E429">
        <v>167.9</v>
      </c>
      <c r="F429">
        <v>168.09</v>
      </c>
      <c r="H429" s="2">
        <f t="shared" si="6"/>
        <v>4.1708872072931946E-4</v>
      </c>
    </row>
    <row r="430" spans="2:8" x14ac:dyDescent="0.35">
      <c r="B430" t="s">
        <v>8</v>
      </c>
      <c r="C430" s="1">
        <v>45217</v>
      </c>
      <c r="D430">
        <v>167.9</v>
      </c>
      <c r="E430">
        <v>168.03</v>
      </c>
      <c r="F430">
        <v>167.81</v>
      </c>
      <c r="H430" s="2">
        <f t="shared" si="6"/>
        <v>7.7427039904698347E-4</v>
      </c>
    </row>
    <row r="431" spans="2:8" x14ac:dyDescent="0.35">
      <c r="B431" t="s">
        <v>8</v>
      </c>
      <c r="C431" s="1">
        <v>45218</v>
      </c>
      <c r="D431">
        <v>168.03</v>
      </c>
      <c r="E431">
        <v>168.67</v>
      </c>
      <c r="F431">
        <v>168</v>
      </c>
      <c r="H431" s="2">
        <f t="shared" si="6"/>
        <v>3.8088436588703534E-3</v>
      </c>
    </row>
    <row r="432" spans="2:8" x14ac:dyDescent="0.35">
      <c r="B432" t="s">
        <v>8</v>
      </c>
      <c r="C432" s="1">
        <v>45219</v>
      </c>
      <c r="D432">
        <v>168.67</v>
      </c>
      <c r="E432">
        <v>167.85</v>
      </c>
      <c r="F432">
        <v>168.29</v>
      </c>
      <c r="H432" s="2">
        <f t="shared" si="6"/>
        <v>-4.8615640007113603E-3</v>
      </c>
    </row>
    <row r="433" spans="2:8" x14ac:dyDescent="0.35">
      <c r="B433" t="s">
        <v>8</v>
      </c>
      <c r="C433" s="1">
        <v>45222</v>
      </c>
      <c r="D433">
        <v>167.85</v>
      </c>
      <c r="E433">
        <v>165.35</v>
      </c>
      <c r="F433">
        <v>166.25</v>
      </c>
      <c r="H433" s="2">
        <f t="shared" si="6"/>
        <v>-1.489425081918383E-2</v>
      </c>
    </row>
    <row r="434" spans="2:8" x14ac:dyDescent="0.35">
      <c r="B434" t="s">
        <v>8</v>
      </c>
      <c r="C434" s="1">
        <v>45224</v>
      </c>
      <c r="D434">
        <v>165.35</v>
      </c>
      <c r="E434">
        <v>164.51</v>
      </c>
      <c r="F434">
        <v>164.74</v>
      </c>
      <c r="H434" s="2">
        <f t="shared" si="6"/>
        <v>-5.0801330511037746E-3</v>
      </c>
    </row>
    <row r="435" spans="2:8" x14ac:dyDescent="0.35">
      <c r="B435" t="s">
        <v>8</v>
      </c>
      <c r="C435" s="1">
        <v>45225</v>
      </c>
      <c r="D435">
        <v>164.51</v>
      </c>
      <c r="E435">
        <v>162.37</v>
      </c>
      <c r="F435">
        <v>162.36000000000001</v>
      </c>
      <c r="H435" s="2">
        <f t="shared" si="6"/>
        <v>-1.3008327761230287E-2</v>
      </c>
    </row>
    <row r="436" spans="2:8" x14ac:dyDescent="0.35">
      <c r="B436" t="s">
        <v>8</v>
      </c>
      <c r="C436" s="1">
        <v>45226</v>
      </c>
      <c r="D436">
        <v>162.37</v>
      </c>
      <c r="E436">
        <v>164.39</v>
      </c>
      <c r="F436">
        <v>164.21</v>
      </c>
      <c r="H436" s="2">
        <f t="shared" si="6"/>
        <v>1.2440721808215649E-2</v>
      </c>
    </row>
    <row r="437" spans="2:8" x14ac:dyDescent="0.35">
      <c r="B437" t="s">
        <v>8</v>
      </c>
      <c r="C437" s="1">
        <v>45229</v>
      </c>
      <c r="D437">
        <v>164.39</v>
      </c>
      <c r="E437">
        <v>163.03</v>
      </c>
      <c r="F437">
        <v>162.38</v>
      </c>
      <c r="H437" s="2">
        <f t="shared" si="6"/>
        <v>-8.2730093071353705E-3</v>
      </c>
    </row>
    <row r="438" spans="2:8" x14ac:dyDescent="0.35">
      <c r="B438" t="s">
        <v>8</v>
      </c>
      <c r="C438" s="1">
        <v>45230</v>
      </c>
      <c r="D438">
        <v>163.03</v>
      </c>
      <c r="E438">
        <v>162.08000000000001</v>
      </c>
      <c r="F438">
        <v>162.69</v>
      </c>
      <c r="H438" s="2">
        <f t="shared" si="6"/>
        <v>-5.8271483775991229E-3</v>
      </c>
    </row>
    <row r="439" spans="2:8" x14ac:dyDescent="0.35">
      <c r="B439" t="s">
        <v>8</v>
      </c>
      <c r="C439" s="1">
        <v>45231</v>
      </c>
      <c r="D439">
        <v>162.08000000000001</v>
      </c>
      <c r="E439">
        <v>161.13</v>
      </c>
      <c r="F439">
        <v>161.6</v>
      </c>
      <c r="H439" s="2">
        <f t="shared" si="6"/>
        <v>-5.86130306021726E-3</v>
      </c>
    </row>
    <row r="440" spans="2:8" x14ac:dyDescent="0.35">
      <c r="B440" t="s">
        <v>8</v>
      </c>
      <c r="C440" s="1">
        <v>45232</v>
      </c>
      <c r="D440">
        <v>161.13</v>
      </c>
      <c r="E440">
        <v>162.25</v>
      </c>
      <c r="F440">
        <v>161.81</v>
      </c>
      <c r="H440" s="2">
        <f t="shared" si="6"/>
        <v>6.9509092037485232E-3</v>
      </c>
    </row>
    <row r="441" spans="2:8" x14ac:dyDescent="0.35">
      <c r="B441" t="s">
        <v>8</v>
      </c>
      <c r="C441" s="1">
        <v>45233</v>
      </c>
      <c r="D441">
        <v>162.25</v>
      </c>
      <c r="E441">
        <v>163</v>
      </c>
      <c r="F441">
        <v>163.36000000000001</v>
      </c>
      <c r="H441" s="2">
        <f t="shared" si="6"/>
        <v>4.6224961479199855E-3</v>
      </c>
    </row>
    <row r="442" spans="2:8" x14ac:dyDescent="0.35">
      <c r="B442" t="s">
        <v>8</v>
      </c>
      <c r="C442" s="1">
        <v>45236</v>
      </c>
      <c r="D442">
        <v>163</v>
      </c>
      <c r="E442">
        <v>164.52</v>
      </c>
      <c r="F442">
        <v>164.16</v>
      </c>
      <c r="H442" s="2">
        <f t="shared" si="6"/>
        <v>9.3251533742331194E-3</v>
      </c>
    </row>
    <row r="443" spans="2:8" x14ac:dyDescent="0.35">
      <c r="B443" t="s">
        <v>8</v>
      </c>
      <c r="C443" s="1">
        <v>45237</v>
      </c>
      <c r="D443">
        <v>164.52</v>
      </c>
      <c r="E443">
        <v>164.26</v>
      </c>
      <c r="F443">
        <v>164.18</v>
      </c>
      <c r="H443" s="2">
        <f t="shared" si="6"/>
        <v>-1.5803549720400101E-3</v>
      </c>
    </row>
    <row r="444" spans="2:8" x14ac:dyDescent="0.35">
      <c r="B444" t="s">
        <v>8</v>
      </c>
      <c r="C444" s="1">
        <v>45238</v>
      </c>
      <c r="D444">
        <v>164.26</v>
      </c>
      <c r="E444">
        <v>164.81</v>
      </c>
      <c r="F444">
        <v>164.65</v>
      </c>
      <c r="H444" s="2">
        <f t="shared" si="6"/>
        <v>3.3483501765494417E-3</v>
      </c>
    </row>
    <row r="445" spans="2:8" x14ac:dyDescent="0.35">
      <c r="B445" t="s">
        <v>8</v>
      </c>
      <c r="C445" s="1">
        <v>45239</v>
      </c>
      <c r="D445">
        <v>164.81</v>
      </c>
      <c r="E445">
        <v>165.96</v>
      </c>
      <c r="F445">
        <v>165.85</v>
      </c>
      <c r="H445" s="2">
        <f t="shared" si="6"/>
        <v>6.9777319337418486E-3</v>
      </c>
    </row>
    <row r="446" spans="2:8" x14ac:dyDescent="0.35">
      <c r="B446" t="s">
        <v>8</v>
      </c>
      <c r="C446" s="1">
        <v>45240</v>
      </c>
      <c r="D446">
        <v>165.96</v>
      </c>
      <c r="E446">
        <v>165.18</v>
      </c>
      <c r="F446">
        <v>165.17</v>
      </c>
      <c r="H446" s="2">
        <f t="shared" si="6"/>
        <v>-4.6999276934200918E-3</v>
      </c>
    </row>
    <row r="447" spans="2:8" x14ac:dyDescent="0.35">
      <c r="B447" t="s">
        <v>8</v>
      </c>
      <c r="C447" s="1">
        <v>45242</v>
      </c>
      <c r="D447">
        <v>165.18</v>
      </c>
      <c r="E447">
        <v>166.32</v>
      </c>
      <c r="F447">
        <v>166.58</v>
      </c>
      <c r="H447" s="2">
        <f t="shared" si="6"/>
        <v>6.9015619324372945E-3</v>
      </c>
    </row>
    <row r="448" spans="2:8" x14ac:dyDescent="0.35">
      <c r="B448" t="s">
        <v>8</v>
      </c>
      <c r="C448" s="1">
        <v>45243</v>
      </c>
      <c r="D448">
        <v>166.32</v>
      </c>
      <c r="E448">
        <v>166.17</v>
      </c>
      <c r="F448">
        <v>166.04</v>
      </c>
      <c r="H448" s="2">
        <f t="shared" si="6"/>
        <v>-9.0187590187595923E-4</v>
      </c>
    </row>
    <row r="449" spans="2:8" x14ac:dyDescent="0.35">
      <c r="B449" t="s">
        <v>8</v>
      </c>
      <c r="C449" s="1">
        <v>45245</v>
      </c>
      <c r="D449">
        <v>166.17</v>
      </c>
      <c r="E449">
        <v>168.8</v>
      </c>
      <c r="F449">
        <v>167.74</v>
      </c>
      <c r="H449" s="2">
        <f t="shared" si="6"/>
        <v>1.5827164951555783E-2</v>
      </c>
    </row>
    <row r="450" spans="2:8" x14ac:dyDescent="0.35">
      <c r="B450" t="s">
        <v>8</v>
      </c>
      <c r="C450" s="1">
        <v>45246</v>
      </c>
      <c r="D450">
        <v>168.8</v>
      </c>
      <c r="E450">
        <v>170.29</v>
      </c>
      <c r="F450">
        <v>169.95</v>
      </c>
      <c r="H450" s="2">
        <f t="shared" si="6"/>
        <v>8.8270142180093547E-3</v>
      </c>
    </row>
    <row r="451" spans="2:8" x14ac:dyDescent="0.35">
      <c r="B451" t="s">
        <v>8</v>
      </c>
      <c r="C451" s="1">
        <v>45247</v>
      </c>
      <c r="D451">
        <v>170.29</v>
      </c>
      <c r="E451">
        <v>171.43</v>
      </c>
      <c r="F451">
        <v>171.55</v>
      </c>
      <c r="H451" s="2">
        <f t="shared" ref="H451:H514" si="7">E451/D451-1</f>
        <v>6.6944623876916687E-3</v>
      </c>
    </row>
    <row r="452" spans="2:8" x14ac:dyDescent="0.35">
      <c r="B452" t="s">
        <v>8</v>
      </c>
      <c r="C452" s="1">
        <v>45250</v>
      </c>
      <c r="D452">
        <v>171.43</v>
      </c>
      <c r="E452">
        <v>170.58</v>
      </c>
      <c r="F452">
        <v>170.85</v>
      </c>
      <c r="H452" s="2">
        <f t="shared" si="7"/>
        <v>-4.9582920142331455E-3</v>
      </c>
    </row>
    <row r="453" spans="2:8" x14ac:dyDescent="0.35">
      <c r="B453" t="s">
        <v>8</v>
      </c>
      <c r="C453" s="1">
        <v>45251</v>
      </c>
      <c r="D453">
        <v>170.58</v>
      </c>
      <c r="E453">
        <v>171</v>
      </c>
      <c r="F453">
        <v>170.88</v>
      </c>
      <c r="H453" s="2">
        <f t="shared" si="7"/>
        <v>2.4621878297572675E-3</v>
      </c>
    </row>
    <row r="454" spans="2:8" x14ac:dyDescent="0.35">
      <c r="B454" t="s">
        <v>8</v>
      </c>
      <c r="C454" s="1">
        <v>45252</v>
      </c>
      <c r="D454">
        <v>171</v>
      </c>
      <c r="E454">
        <v>171.99</v>
      </c>
      <c r="F454">
        <v>171.42</v>
      </c>
      <c r="H454" s="2">
        <f t="shared" si="7"/>
        <v>5.7894736842105665E-3</v>
      </c>
    </row>
    <row r="455" spans="2:8" x14ac:dyDescent="0.35">
      <c r="B455" t="s">
        <v>8</v>
      </c>
      <c r="C455" s="1">
        <v>45253</v>
      </c>
      <c r="D455">
        <v>171.99</v>
      </c>
      <c r="E455">
        <v>172.74</v>
      </c>
      <c r="F455">
        <v>172.77</v>
      </c>
      <c r="H455" s="2">
        <f t="shared" si="7"/>
        <v>4.3607186464329484E-3</v>
      </c>
    </row>
    <row r="456" spans="2:8" x14ac:dyDescent="0.35">
      <c r="B456" t="s">
        <v>8</v>
      </c>
      <c r="C456" s="1">
        <v>45254</v>
      </c>
      <c r="D456">
        <v>172.74</v>
      </c>
      <c r="E456">
        <v>172.93</v>
      </c>
      <c r="F456">
        <v>173.01</v>
      </c>
      <c r="H456" s="2">
        <f t="shared" si="7"/>
        <v>1.0999189533402731E-3</v>
      </c>
    </row>
    <row r="457" spans="2:8" x14ac:dyDescent="0.35">
      <c r="B457" t="s">
        <v>8</v>
      </c>
      <c r="C457" s="1">
        <v>45258</v>
      </c>
      <c r="D457">
        <v>172.93</v>
      </c>
      <c r="E457">
        <v>174.49</v>
      </c>
      <c r="F457">
        <v>174.06</v>
      </c>
      <c r="H457" s="2">
        <f t="shared" si="7"/>
        <v>9.0209911524894437E-3</v>
      </c>
    </row>
    <row r="458" spans="2:8" x14ac:dyDescent="0.35">
      <c r="B458" t="s">
        <v>8</v>
      </c>
      <c r="C458" s="1">
        <v>45259</v>
      </c>
      <c r="D458">
        <v>174.49</v>
      </c>
      <c r="E458">
        <v>177.21</v>
      </c>
      <c r="F458">
        <v>176.43</v>
      </c>
      <c r="H458" s="2">
        <f t="shared" si="7"/>
        <v>1.5588285861654061E-2</v>
      </c>
    </row>
    <row r="459" spans="2:8" x14ac:dyDescent="0.35">
      <c r="B459" t="s">
        <v>8</v>
      </c>
      <c r="C459" s="1">
        <v>45260</v>
      </c>
      <c r="D459">
        <v>177.21</v>
      </c>
      <c r="E459">
        <v>178.34</v>
      </c>
      <c r="F459">
        <v>178.04</v>
      </c>
      <c r="H459" s="2">
        <f t="shared" si="7"/>
        <v>6.3766153151627591E-3</v>
      </c>
    </row>
    <row r="460" spans="2:8" x14ac:dyDescent="0.35">
      <c r="B460" t="s">
        <v>8</v>
      </c>
      <c r="C460" s="1">
        <v>45261</v>
      </c>
      <c r="D460">
        <v>178.34</v>
      </c>
      <c r="E460">
        <v>177.79</v>
      </c>
      <c r="F460">
        <v>178.48</v>
      </c>
      <c r="H460" s="2">
        <f t="shared" si="7"/>
        <v>-3.083996859930549E-3</v>
      </c>
    </row>
    <row r="461" spans="2:8" x14ac:dyDescent="0.35">
      <c r="B461" t="s">
        <v>8</v>
      </c>
      <c r="C461" s="1">
        <v>45264</v>
      </c>
      <c r="D461">
        <v>177.79</v>
      </c>
      <c r="E461">
        <v>179.71</v>
      </c>
      <c r="F461">
        <v>179.15</v>
      </c>
      <c r="H461" s="2">
        <f t="shared" si="7"/>
        <v>1.0799257551043384E-2</v>
      </c>
    </row>
    <row r="462" spans="2:8" x14ac:dyDescent="0.35">
      <c r="B462" t="s">
        <v>8</v>
      </c>
      <c r="C462" s="1">
        <v>45265</v>
      </c>
      <c r="D462">
        <v>179.71</v>
      </c>
      <c r="E462">
        <v>180.9</v>
      </c>
      <c r="F462">
        <v>180.57</v>
      </c>
      <c r="H462" s="2">
        <f t="shared" si="7"/>
        <v>6.6217795336931395E-3</v>
      </c>
    </row>
    <row r="463" spans="2:8" x14ac:dyDescent="0.35">
      <c r="B463" t="s">
        <v>8</v>
      </c>
      <c r="C463" s="1">
        <v>45266</v>
      </c>
      <c r="D463">
        <v>180.9</v>
      </c>
      <c r="E463">
        <v>180.67</v>
      </c>
      <c r="F463">
        <v>180.47</v>
      </c>
      <c r="H463" s="2">
        <f t="shared" si="7"/>
        <v>-1.2714206744058876E-3</v>
      </c>
    </row>
    <row r="464" spans="2:8" x14ac:dyDescent="0.35">
      <c r="B464" t="s">
        <v>8</v>
      </c>
      <c r="C464" s="1">
        <v>45267</v>
      </c>
      <c r="D464">
        <v>180.67</v>
      </c>
      <c r="E464">
        <v>181.76</v>
      </c>
      <c r="F464">
        <v>181.72</v>
      </c>
      <c r="H464" s="2">
        <f t="shared" si="7"/>
        <v>6.0330990203132373E-3</v>
      </c>
    </row>
    <row r="465" spans="2:8" x14ac:dyDescent="0.35">
      <c r="B465" t="s">
        <v>8</v>
      </c>
      <c r="C465" s="1">
        <v>45268</v>
      </c>
      <c r="D465">
        <v>181.76</v>
      </c>
      <c r="E465">
        <v>181.25</v>
      </c>
      <c r="F465">
        <v>180.87</v>
      </c>
      <c r="H465" s="2">
        <f t="shared" si="7"/>
        <v>-2.8058978873238827E-3</v>
      </c>
    </row>
    <row r="466" spans="2:8" x14ac:dyDescent="0.35">
      <c r="B466" t="s">
        <v>8</v>
      </c>
      <c r="C466" s="1">
        <v>45271</v>
      </c>
      <c r="D466">
        <v>181.25</v>
      </c>
      <c r="E466">
        <v>181.05</v>
      </c>
      <c r="F466">
        <v>180.23</v>
      </c>
      <c r="H466" s="2">
        <f t="shared" si="7"/>
        <v>-1.1034482758619513E-3</v>
      </c>
    </row>
    <row r="467" spans="2:8" x14ac:dyDescent="0.35">
      <c r="B467" t="s">
        <v>8</v>
      </c>
      <c r="C467" s="1">
        <v>45272</v>
      </c>
      <c r="D467">
        <v>181.05</v>
      </c>
      <c r="E467">
        <v>179.85</v>
      </c>
      <c r="F467">
        <v>180.83</v>
      </c>
      <c r="H467" s="2">
        <f t="shared" si="7"/>
        <v>-6.6280033140017069E-3</v>
      </c>
    </row>
    <row r="468" spans="2:8" x14ac:dyDescent="0.35">
      <c r="B468" t="s">
        <v>8</v>
      </c>
      <c r="C468" s="1">
        <v>45273</v>
      </c>
      <c r="D468">
        <v>179.85</v>
      </c>
      <c r="E468">
        <v>181.68</v>
      </c>
      <c r="F468">
        <v>180.93</v>
      </c>
      <c r="H468" s="2">
        <f t="shared" si="7"/>
        <v>1.0175145954962606E-2</v>
      </c>
    </row>
    <row r="469" spans="2:8" x14ac:dyDescent="0.35">
      <c r="B469" t="s">
        <v>8</v>
      </c>
      <c r="C469" s="1">
        <v>45274</v>
      </c>
      <c r="D469">
        <v>181.68</v>
      </c>
      <c r="E469">
        <v>182.9</v>
      </c>
      <c r="F469">
        <v>182.56</v>
      </c>
      <c r="H469" s="2">
        <f t="shared" si="7"/>
        <v>6.7151034786436803E-3</v>
      </c>
    </row>
    <row r="470" spans="2:8" x14ac:dyDescent="0.35">
      <c r="B470" t="s">
        <v>8</v>
      </c>
      <c r="C470" s="1">
        <v>45275</v>
      </c>
      <c r="D470">
        <v>182.9</v>
      </c>
      <c r="E470">
        <v>183.74</v>
      </c>
      <c r="F470">
        <v>183.64</v>
      </c>
      <c r="H470" s="2">
        <f t="shared" si="7"/>
        <v>4.5926735921268946E-3</v>
      </c>
    </row>
    <row r="471" spans="2:8" x14ac:dyDescent="0.35">
      <c r="B471" t="s">
        <v>8</v>
      </c>
      <c r="C471" s="1">
        <v>45278</v>
      </c>
      <c r="D471">
        <v>183.74</v>
      </c>
      <c r="E471">
        <v>183.63</v>
      </c>
      <c r="F471">
        <v>183.81</v>
      </c>
      <c r="H471" s="2">
        <f t="shared" si="7"/>
        <v>-5.9867203657348877E-4</v>
      </c>
    </row>
    <row r="472" spans="2:8" x14ac:dyDescent="0.35">
      <c r="B472" t="s">
        <v>8</v>
      </c>
      <c r="C472" s="1">
        <v>45279</v>
      </c>
      <c r="D472">
        <v>183.63</v>
      </c>
      <c r="E472">
        <v>182.41</v>
      </c>
      <c r="F472">
        <v>182.43</v>
      </c>
      <c r="H472" s="2">
        <f t="shared" si="7"/>
        <v>-6.6437945869410875E-3</v>
      </c>
    </row>
    <row r="473" spans="2:8" x14ac:dyDescent="0.35">
      <c r="B473" t="s">
        <v>8</v>
      </c>
      <c r="C473" s="1">
        <v>45280</v>
      </c>
      <c r="D473">
        <v>182.41</v>
      </c>
      <c r="E473">
        <v>178.78</v>
      </c>
      <c r="F473">
        <v>180.27</v>
      </c>
      <c r="H473" s="2">
        <f t="shared" si="7"/>
        <v>-1.9900224768378938E-2</v>
      </c>
    </row>
    <row r="474" spans="2:8" x14ac:dyDescent="0.35">
      <c r="B474" t="s">
        <v>8</v>
      </c>
      <c r="C474" s="1">
        <v>45281</v>
      </c>
      <c r="D474">
        <v>178.78</v>
      </c>
      <c r="E474">
        <v>178.34</v>
      </c>
      <c r="F474">
        <v>178</v>
      </c>
      <c r="H474" s="2">
        <f t="shared" si="7"/>
        <v>-2.4611254055263432E-3</v>
      </c>
    </row>
    <row r="475" spans="2:8" x14ac:dyDescent="0.35">
      <c r="B475" t="s">
        <v>8</v>
      </c>
      <c r="C475" s="1">
        <v>45282</v>
      </c>
      <c r="D475">
        <v>178.34</v>
      </c>
      <c r="E475">
        <v>180.75</v>
      </c>
      <c r="F475">
        <v>180.11</v>
      </c>
      <c r="H475" s="2">
        <f t="shared" si="7"/>
        <v>1.3513513513513598E-2</v>
      </c>
    </row>
    <row r="476" spans="2:8" x14ac:dyDescent="0.35">
      <c r="B476" t="s">
        <v>8</v>
      </c>
      <c r="C476" s="1">
        <v>45286</v>
      </c>
      <c r="D476">
        <v>180.75</v>
      </c>
      <c r="E476">
        <v>182.29</v>
      </c>
      <c r="F476">
        <v>181.87</v>
      </c>
      <c r="H476" s="2">
        <f t="shared" si="7"/>
        <v>8.5200553250346367E-3</v>
      </c>
    </row>
    <row r="477" spans="2:8" x14ac:dyDescent="0.35">
      <c r="B477" t="s">
        <v>8</v>
      </c>
      <c r="C477" s="1">
        <v>45287</v>
      </c>
      <c r="D477">
        <v>182.29</v>
      </c>
      <c r="E477">
        <v>184.64</v>
      </c>
      <c r="F477">
        <v>183.9</v>
      </c>
      <c r="H477" s="2">
        <f t="shared" si="7"/>
        <v>1.289154643699586E-2</v>
      </c>
    </row>
    <row r="478" spans="2:8" x14ac:dyDescent="0.35">
      <c r="B478" t="s">
        <v>8</v>
      </c>
      <c r="C478" s="1">
        <v>45288</v>
      </c>
      <c r="D478">
        <v>184.64</v>
      </c>
      <c r="E478">
        <v>186.55</v>
      </c>
      <c r="F478">
        <v>185.74</v>
      </c>
      <c r="H478" s="2">
        <f t="shared" si="7"/>
        <v>1.0344454072790388E-2</v>
      </c>
    </row>
    <row r="479" spans="2:8" x14ac:dyDescent="0.35">
      <c r="B479" t="s">
        <v>8</v>
      </c>
      <c r="C479" s="1">
        <v>45289</v>
      </c>
      <c r="D479">
        <v>186.55</v>
      </c>
      <c r="E479">
        <v>188.82</v>
      </c>
      <c r="F479">
        <v>188.52</v>
      </c>
      <c r="H479" s="2">
        <f t="shared" si="7"/>
        <v>1.2168319485392542E-2</v>
      </c>
    </row>
    <row r="480" spans="2:8" x14ac:dyDescent="0.35">
      <c r="B480" t="s">
        <v>8</v>
      </c>
      <c r="C480" s="1">
        <v>45292</v>
      </c>
      <c r="D480">
        <v>188.82</v>
      </c>
      <c r="E480">
        <v>189.04</v>
      </c>
      <c r="F480">
        <v>189.12</v>
      </c>
      <c r="H480" s="2">
        <f t="shared" si="7"/>
        <v>1.1651308124138726E-3</v>
      </c>
    </row>
    <row r="481" spans="2:8" x14ac:dyDescent="0.35">
      <c r="B481" t="s">
        <v>8</v>
      </c>
      <c r="C481" s="1">
        <v>45293</v>
      </c>
      <c r="D481">
        <v>189.04</v>
      </c>
      <c r="E481">
        <v>186.62</v>
      </c>
      <c r="F481">
        <v>186.67</v>
      </c>
      <c r="H481" s="2">
        <f t="shared" si="7"/>
        <v>-1.2801523487092625E-2</v>
      </c>
    </row>
    <row r="482" spans="2:8" x14ac:dyDescent="0.35">
      <c r="B482" t="s">
        <v>8</v>
      </c>
      <c r="C482" s="1">
        <v>45294</v>
      </c>
      <c r="D482">
        <v>186.62</v>
      </c>
      <c r="E482">
        <v>186.03</v>
      </c>
      <c r="F482">
        <v>185.17</v>
      </c>
      <c r="H482" s="2">
        <f t="shared" si="7"/>
        <v>-3.1615046618798104E-3</v>
      </c>
    </row>
    <row r="483" spans="2:8" x14ac:dyDescent="0.35">
      <c r="B483" t="s">
        <v>8</v>
      </c>
      <c r="C483" s="1">
        <v>45295</v>
      </c>
      <c r="D483">
        <v>186.03</v>
      </c>
      <c r="E483">
        <v>186.14</v>
      </c>
      <c r="F483">
        <v>186.41</v>
      </c>
      <c r="H483" s="2">
        <f t="shared" si="7"/>
        <v>5.9130247809480174E-4</v>
      </c>
    </row>
    <row r="484" spans="2:8" x14ac:dyDescent="0.35">
      <c r="B484" t="s">
        <v>8</v>
      </c>
      <c r="C484" s="1">
        <v>45296</v>
      </c>
      <c r="D484">
        <v>186.14</v>
      </c>
      <c r="E484">
        <v>187.14</v>
      </c>
      <c r="F484">
        <v>187.21</v>
      </c>
      <c r="H484" s="2">
        <f t="shared" si="7"/>
        <v>5.3723004190393553E-3</v>
      </c>
    </row>
    <row r="485" spans="2:8" x14ac:dyDescent="0.35">
      <c r="B485" t="s">
        <v>8</v>
      </c>
      <c r="C485" s="1">
        <v>45299</v>
      </c>
      <c r="D485">
        <v>187.14</v>
      </c>
      <c r="E485">
        <v>186.11</v>
      </c>
      <c r="F485">
        <v>187.06</v>
      </c>
      <c r="H485" s="2">
        <f t="shared" si="7"/>
        <v>-5.5039008229131881E-3</v>
      </c>
    </row>
    <row r="486" spans="2:8" x14ac:dyDescent="0.35">
      <c r="B486" t="s">
        <v>8</v>
      </c>
      <c r="C486" s="1">
        <v>45300</v>
      </c>
      <c r="D486">
        <v>186.11</v>
      </c>
      <c r="E486">
        <v>187.83</v>
      </c>
      <c r="F486">
        <v>187.88</v>
      </c>
      <c r="H486" s="2">
        <f t="shared" si="7"/>
        <v>9.2418462199774787E-3</v>
      </c>
    </row>
    <row r="487" spans="2:8" x14ac:dyDescent="0.35">
      <c r="B487" t="s">
        <v>8</v>
      </c>
      <c r="C487" s="1">
        <v>45301</v>
      </c>
      <c r="D487">
        <v>187.83</v>
      </c>
      <c r="E487">
        <v>188.07</v>
      </c>
      <c r="F487">
        <v>187.33</v>
      </c>
      <c r="H487" s="2">
        <f t="shared" si="7"/>
        <v>1.2777511579618039E-3</v>
      </c>
    </row>
    <row r="488" spans="2:8" x14ac:dyDescent="0.35">
      <c r="B488" t="s">
        <v>8</v>
      </c>
      <c r="C488" s="1">
        <v>45302</v>
      </c>
      <c r="D488">
        <v>188.07</v>
      </c>
      <c r="E488">
        <v>190.18</v>
      </c>
      <c r="F488">
        <v>190.12</v>
      </c>
      <c r="H488" s="2">
        <f t="shared" si="7"/>
        <v>1.1219226883607325E-2</v>
      </c>
    </row>
    <row r="489" spans="2:8" x14ac:dyDescent="0.35">
      <c r="B489" t="s">
        <v>8</v>
      </c>
      <c r="C489" s="1">
        <v>45303</v>
      </c>
      <c r="D489">
        <v>190.18</v>
      </c>
      <c r="E489">
        <v>189.89</v>
      </c>
      <c r="F489">
        <v>189.69</v>
      </c>
      <c r="H489" s="2">
        <f t="shared" si="7"/>
        <v>-1.5248711746767007E-3</v>
      </c>
    </row>
    <row r="490" spans="2:8" x14ac:dyDescent="0.35">
      <c r="B490" t="s">
        <v>8</v>
      </c>
      <c r="C490" s="1">
        <v>45306</v>
      </c>
      <c r="D490">
        <v>189.89</v>
      </c>
      <c r="E490">
        <v>190.7</v>
      </c>
      <c r="F490">
        <v>190.22</v>
      </c>
      <c r="H490" s="2">
        <f t="shared" si="7"/>
        <v>4.2656274685344275E-3</v>
      </c>
    </row>
    <row r="491" spans="2:8" x14ac:dyDescent="0.35">
      <c r="B491" t="s">
        <v>8</v>
      </c>
      <c r="C491" s="1">
        <v>45307</v>
      </c>
      <c r="D491">
        <v>190.7</v>
      </c>
      <c r="E491">
        <v>190.27</v>
      </c>
      <c r="F491">
        <v>190.6</v>
      </c>
      <c r="H491" s="2">
        <f t="shared" si="7"/>
        <v>-2.2548505506029271E-3</v>
      </c>
    </row>
    <row r="492" spans="2:8" x14ac:dyDescent="0.35">
      <c r="B492" t="s">
        <v>8</v>
      </c>
      <c r="C492" s="1">
        <v>45308</v>
      </c>
      <c r="D492">
        <v>190.27</v>
      </c>
      <c r="E492">
        <v>187.49</v>
      </c>
      <c r="F492">
        <v>187.83</v>
      </c>
      <c r="H492" s="2">
        <f t="shared" si="7"/>
        <v>-1.4610816208545763E-2</v>
      </c>
    </row>
    <row r="493" spans="2:8" x14ac:dyDescent="0.35">
      <c r="B493" t="s">
        <v>8</v>
      </c>
      <c r="C493" s="1">
        <v>45309</v>
      </c>
      <c r="D493">
        <v>187.49</v>
      </c>
      <c r="E493">
        <v>187.72</v>
      </c>
      <c r="F493">
        <v>186.79</v>
      </c>
      <c r="H493" s="2">
        <f t="shared" si="7"/>
        <v>1.2267320923782243E-3</v>
      </c>
    </row>
    <row r="494" spans="2:8" x14ac:dyDescent="0.35">
      <c r="B494" t="s">
        <v>8</v>
      </c>
      <c r="C494" s="1">
        <v>45310</v>
      </c>
      <c r="D494">
        <v>187.72</v>
      </c>
      <c r="E494">
        <v>189.42</v>
      </c>
      <c r="F494">
        <v>189.19</v>
      </c>
      <c r="H494" s="2">
        <f t="shared" si="7"/>
        <v>9.0560409119966323E-3</v>
      </c>
    </row>
    <row r="495" spans="2:8" x14ac:dyDescent="0.35">
      <c r="B495" t="s">
        <v>8</v>
      </c>
      <c r="C495" s="1">
        <v>45311</v>
      </c>
      <c r="D495">
        <v>189.42</v>
      </c>
      <c r="E495">
        <v>188.96</v>
      </c>
      <c r="F495">
        <v>189.42</v>
      </c>
      <c r="H495" s="2">
        <f t="shared" si="7"/>
        <v>-2.4284658430998585E-3</v>
      </c>
    </row>
    <row r="496" spans="2:8" x14ac:dyDescent="0.35">
      <c r="B496" t="s">
        <v>8</v>
      </c>
      <c r="C496" s="1">
        <v>45314</v>
      </c>
      <c r="D496">
        <v>188.96</v>
      </c>
      <c r="E496">
        <v>186.66</v>
      </c>
      <c r="F496">
        <v>188.21</v>
      </c>
      <c r="H496" s="2">
        <f t="shared" si="7"/>
        <v>-1.2171888230313344E-2</v>
      </c>
    </row>
    <row r="497" spans="2:8" x14ac:dyDescent="0.35">
      <c r="B497" t="s">
        <v>8</v>
      </c>
      <c r="C497" s="1">
        <v>45315</v>
      </c>
      <c r="D497">
        <v>186.66</v>
      </c>
      <c r="E497">
        <v>188.47</v>
      </c>
      <c r="F497">
        <v>186.28</v>
      </c>
      <c r="H497" s="2">
        <f t="shared" si="7"/>
        <v>9.6967748848173496E-3</v>
      </c>
    </row>
    <row r="498" spans="2:8" x14ac:dyDescent="0.35">
      <c r="B498" t="s">
        <v>8</v>
      </c>
      <c r="C498" s="1">
        <v>45316</v>
      </c>
      <c r="D498">
        <v>188.47</v>
      </c>
      <c r="E498">
        <v>188.8</v>
      </c>
      <c r="F498">
        <v>188.38</v>
      </c>
      <c r="H498" s="2">
        <f t="shared" si="7"/>
        <v>1.7509417944501227E-3</v>
      </c>
    </row>
    <row r="499" spans="2:8" x14ac:dyDescent="0.35">
      <c r="B499" t="s">
        <v>8</v>
      </c>
      <c r="C499" s="1">
        <v>45320</v>
      </c>
      <c r="D499">
        <v>188.8</v>
      </c>
      <c r="E499">
        <v>191.8</v>
      </c>
      <c r="F499">
        <v>190.84</v>
      </c>
      <c r="H499" s="2">
        <f t="shared" si="7"/>
        <v>1.5889830508474478E-2</v>
      </c>
    </row>
    <row r="500" spans="2:8" x14ac:dyDescent="0.35">
      <c r="B500" t="s">
        <v>8</v>
      </c>
      <c r="C500" s="1">
        <v>45321</v>
      </c>
      <c r="D500">
        <v>191.8</v>
      </c>
      <c r="E500">
        <v>191.75</v>
      </c>
      <c r="F500">
        <v>192.69</v>
      </c>
      <c r="H500" s="2">
        <f t="shared" si="7"/>
        <v>-2.6068821689262389E-4</v>
      </c>
    </row>
    <row r="501" spans="2:8" x14ac:dyDescent="0.35">
      <c r="B501" t="s">
        <v>8</v>
      </c>
      <c r="C501" s="1">
        <v>45322</v>
      </c>
      <c r="D501">
        <v>191.75</v>
      </c>
      <c r="E501">
        <v>194.76</v>
      </c>
      <c r="F501">
        <v>194.12</v>
      </c>
      <c r="H501" s="2">
        <f t="shared" si="7"/>
        <v>1.5697522816166876E-2</v>
      </c>
    </row>
    <row r="502" spans="2:8" x14ac:dyDescent="0.35">
      <c r="B502" t="s">
        <v>8</v>
      </c>
      <c r="C502" s="1">
        <v>45323</v>
      </c>
      <c r="D502">
        <v>194.76</v>
      </c>
      <c r="E502">
        <v>196.39</v>
      </c>
      <c r="F502">
        <v>197.17</v>
      </c>
      <c r="H502" s="2">
        <f t="shared" si="7"/>
        <v>8.3692750051345133E-3</v>
      </c>
    </row>
    <row r="503" spans="2:8" x14ac:dyDescent="0.35">
      <c r="B503" t="s">
        <v>8</v>
      </c>
      <c r="C503" s="1">
        <v>45324</v>
      </c>
      <c r="D503">
        <v>196.39</v>
      </c>
      <c r="E503">
        <v>196.77</v>
      </c>
      <c r="F503">
        <v>197.2</v>
      </c>
      <c r="H503" s="2">
        <f t="shared" si="7"/>
        <v>1.9349254035339047E-3</v>
      </c>
    </row>
    <row r="504" spans="2:8" x14ac:dyDescent="0.35">
      <c r="B504" t="s">
        <v>8</v>
      </c>
      <c r="C504" s="1">
        <v>45327</v>
      </c>
      <c r="D504">
        <v>196.77</v>
      </c>
      <c r="E504">
        <v>199.19</v>
      </c>
      <c r="F504">
        <v>200.08</v>
      </c>
      <c r="H504" s="2">
        <f t="shared" si="7"/>
        <v>1.2298622757534128E-2</v>
      </c>
    </row>
    <row r="505" spans="2:8" x14ac:dyDescent="0.35">
      <c r="B505" t="s">
        <v>8</v>
      </c>
      <c r="C505" s="1">
        <v>45328</v>
      </c>
      <c r="D505">
        <v>199.19</v>
      </c>
      <c r="E505">
        <v>201.86</v>
      </c>
      <c r="F505">
        <v>201.24</v>
      </c>
      <c r="H505" s="2">
        <f t="shared" si="7"/>
        <v>1.3404287363823597E-2</v>
      </c>
    </row>
    <row r="506" spans="2:8" x14ac:dyDescent="0.35">
      <c r="B506" t="s">
        <v>8</v>
      </c>
      <c r="C506" s="1">
        <v>45329</v>
      </c>
      <c r="D506">
        <v>201.86</v>
      </c>
      <c r="E506">
        <v>202.06</v>
      </c>
      <c r="F506">
        <v>202.21</v>
      </c>
      <c r="H506" s="2">
        <f t="shared" si="7"/>
        <v>9.907856930544412E-4</v>
      </c>
    </row>
    <row r="507" spans="2:8" x14ac:dyDescent="0.35">
      <c r="B507" t="s">
        <v>8</v>
      </c>
      <c r="C507" s="1">
        <v>45330</v>
      </c>
      <c r="D507">
        <v>202.06</v>
      </c>
      <c r="E507">
        <v>200.23</v>
      </c>
      <c r="F507">
        <v>200.55</v>
      </c>
      <c r="H507" s="2">
        <f t="shared" si="7"/>
        <v>-9.0567158269821979E-3</v>
      </c>
    </row>
    <row r="508" spans="2:8" x14ac:dyDescent="0.35">
      <c r="B508" t="s">
        <v>8</v>
      </c>
      <c r="C508" s="1">
        <v>45331</v>
      </c>
      <c r="D508">
        <v>200.23</v>
      </c>
      <c r="E508">
        <v>199.21</v>
      </c>
      <c r="F508">
        <v>198.35</v>
      </c>
      <c r="H508" s="2">
        <f t="shared" si="7"/>
        <v>-5.0941417370024E-3</v>
      </c>
    </row>
    <row r="509" spans="2:8" x14ac:dyDescent="0.35">
      <c r="B509" t="s">
        <v>8</v>
      </c>
      <c r="C509" s="1">
        <v>45334</v>
      </c>
      <c r="D509">
        <v>199.21</v>
      </c>
      <c r="E509">
        <v>197.61</v>
      </c>
      <c r="F509">
        <v>198.19</v>
      </c>
      <c r="H509" s="2">
        <f t="shared" si="7"/>
        <v>-8.031725314994187E-3</v>
      </c>
    </row>
    <row r="510" spans="2:8" x14ac:dyDescent="0.35">
      <c r="B510" t="s">
        <v>8</v>
      </c>
      <c r="C510" s="1">
        <v>45335</v>
      </c>
      <c r="D510">
        <v>197.61</v>
      </c>
      <c r="E510">
        <v>197.4</v>
      </c>
      <c r="F510">
        <v>197.26</v>
      </c>
      <c r="H510" s="2">
        <f t="shared" si="7"/>
        <v>-1.0626992561105775E-3</v>
      </c>
    </row>
    <row r="511" spans="2:8" x14ac:dyDescent="0.35">
      <c r="B511" t="s">
        <v>8</v>
      </c>
      <c r="C511" s="1">
        <v>45336</v>
      </c>
      <c r="D511">
        <v>197.4</v>
      </c>
      <c r="E511">
        <v>200.08</v>
      </c>
      <c r="F511">
        <v>198.61</v>
      </c>
      <c r="H511" s="2">
        <f t="shared" si="7"/>
        <v>1.3576494427558261E-2</v>
      </c>
    </row>
    <row r="512" spans="2:8" x14ac:dyDescent="0.35">
      <c r="B512" t="s">
        <v>8</v>
      </c>
      <c r="C512" s="1">
        <v>45337</v>
      </c>
      <c r="D512">
        <v>200.08</v>
      </c>
      <c r="E512">
        <v>202.75</v>
      </c>
      <c r="F512">
        <v>202.06</v>
      </c>
      <c r="H512" s="2">
        <f t="shared" si="7"/>
        <v>1.3344662135145846E-2</v>
      </c>
    </row>
    <row r="513" spans="2:8" x14ac:dyDescent="0.35">
      <c r="B513" t="s">
        <v>8</v>
      </c>
      <c r="C513" s="1">
        <v>45338</v>
      </c>
      <c r="D513">
        <v>202.75</v>
      </c>
      <c r="E513">
        <v>207.32</v>
      </c>
      <c r="F513">
        <v>206.77</v>
      </c>
      <c r="H513" s="2">
        <f t="shared" si="7"/>
        <v>2.2540073982737274E-2</v>
      </c>
    </row>
    <row r="514" spans="2:8" x14ac:dyDescent="0.35">
      <c r="B514" t="s">
        <v>8</v>
      </c>
      <c r="C514" s="1">
        <v>45341</v>
      </c>
      <c r="D514">
        <v>207.32</v>
      </c>
      <c r="E514">
        <v>208.25</v>
      </c>
      <c r="F514">
        <v>208.16</v>
      </c>
      <c r="H514" s="2">
        <f t="shared" si="7"/>
        <v>4.4858190237313522E-3</v>
      </c>
    </row>
    <row r="515" spans="2:8" x14ac:dyDescent="0.35">
      <c r="B515" t="s">
        <v>8</v>
      </c>
      <c r="C515" s="1">
        <v>45342</v>
      </c>
      <c r="D515">
        <v>208.25</v>
      </c>
      <c r="E515">
        <v>206.96</v>
      </c>
      <c r="F515">
        <v>206.61</v>
      </c>
      <c r="H515" s="2">
        <f t="shared" ref="H515:H578" si="8">E515/D515-1</f>
        <v>-6.1944777911163706E-3</v>
      </c>
    </row>
    <row r="516" spans="2:8" x14ac:dyDescent="0.35">
      <c r="B516" t="s">
        <v>8</v>
      </c>
      <c r="C516" s="1">
        <v>45343</v>
      </c>
      <c r="D516">
        <v>206.96</v>
      </c>
      <c r="E516">
        <v>205.84</v>
      </c>
      <c r="F516">
        <v>206.33</v>
      </c>
      <c r="H516" s="2">
        <f t="shared" si="8"/>
        <v>-5.4116737533823622E-3</v>
      </c>
    </row>
    <row r="517" spans="2:8" x14ac:dyDescent="0.35">
      <c r="B517" t="s">
        <v>8</v>
      </c>
      <c r="C517" s="1">
        <v>45344</v>
      </c>
      <c r="D517">
        <v>205.84</v>
      </c>
      <c r="E517">
        <v>208.69</v>
      </c>
      <c r="F517">
        <v>207</v>
      </c>
      <c r="H517" s="2">
        <f t="shared" si="8"/>
        <v>1.3845705402254049E-2</v>
      </c>
    </row>
    <row r="518" spans="2:8" x14ac:dyDescent="0.35">
      <c r="B518" t="s">
        <v>8</v>
      </c>
      <c r="C518" s="1">
        <v>45345</v>
      </c>
      <c r="D518">
        <v>208.69</v>
      </c>
      <c r="E518">
        <v>209.16</v>
      </c>
      <c r="F518">
        <v>209.44</v>
      </c>
      <c r="H518" s="2">
        <f t="shared" si="8"/>
        <v>2.2521443289089671E-3</v>
      </c>
    </row>
    <row r="519" spans="2:8" x14ac:dyDescent="0.35">
      <c r="B519" t="s">
        <v>8</v>
      </c>
      <c r="C519" s="1">
        <v>45348</v>
      </c>
      <c r="D519">
        <v>209.16</v>
      </c>
      <c r="E519">
        <v>209.31</v>
      </c>
      <c r="F519">
        <v>209.36</v>
      </c>
      <c r="H519" s="2">
        <f t="shared" si="8"/>
        <v>7.171543316122353E-4</v>
      </c>
    </row>
    <row r="520" spans="2:8" x14ac:dyDescent="0.35">
      <c r="B520" t="s">
        <v>8</v>
      </c>
      <c r="C520" s="1">
        <v>45349</v>
      </c>
      <c r="D520">
        <v>209.31</v>
      </c>
      <c r="E520">
        <v>210.98</v>
      </c>
      <c r="F520">
        <v>210.23</v>
      </c>
      <c r="H520" s="2">
        <f t="shared" si="8"/>
        <v>7.9785963403562477E-3</v>
      </c>
    </row>
    <row r="521" spans="2:8" x14ac:dyDescent="0.35">
      <c r="B521" t="s">
        <v>8</v>
      </c>
      <c r="C521" s="1">
        <v>45350</v>
      </c>
      <c r="D521">
        <v>210.98</v>
      </c>
      <c r="E521">
        <v>207.13</v>
      </c>
      <c r="F521">
        <v>208.42</v>
      </c>
      <c r="H521" s="2">
        <f t="shared" si="8"/>
        <v>-1.8248175182481674E-2</v>
      </c>
    </row>
    <row r="522" spans="2:8" x14ac:dyDescent="0.35">
      <c r="B522" t="s">
        <v>8</v>
      </c>
      <c r="C522" s="1">
        <v>45351</v>
      </c>
      <c r="D522">
        <v>207.13</v>
      </c>
      <c r="E522">
        <v>207.13</v>
      </c>
      <c r="F522">
        <v>207.08</v>
      </c>
      <c r="H522" s="2">
        <f t="shared" si="8"/>
        <v>0</v>
      </c>
    </row>
    <row r="523" spans="2:8" x14ac:dyDescent="0.35">
      <c r="B523" t="s">
        <v>8</v>
      </c>
      <c r="C523" s="1">
        <v>45352</v>
      </c>
      <c r="D523">
        <v>207.13</v>
      </c>
      <c r="E523">
        <v>211.68</v>
      </c>
      <c r="F523">
        <v>210.42</v>
      </c>
      <c r="H523" s="2">
        <f t="shared" si="8"/>
        <v>2.1966880702940283E-2</v>
      </c>
    </row>
    <row r="524" spans="2:8" x14ac:dyDescent="0.35">
      <c r="B524" t="s">
        <v>8</v>
      </c>
      <c r="C524" s="1">
        <v>45353</v>
      </c>
      <c r="D524">
        <v>211.68</v>
      </c>
      <c r="E524">
        <v>213.02</v>
      </c>
      <c r="F524">
        <v>213.21</v>
      </c>
      <c r="H524" s="2">
        <f t="shared" si="8"/>
        <v>6.3303099017384401E-3</v>
      </c>
    </row>
    <row r="525" spans="2:8" x14ac:dyDescent="0.35">
      <c r="B525" t="s">
        <v>8</v>
      </c>
      <c r="C525" s="1">
        <v>45355</v>
      </c>
      <c r="D525">
        <v>213.02</v>
      </c>
      <c r="E525">
        <v>212.15</v>
      </c>
      <c r="F525">
        <v>212.32</v>
      </c>
      <c r="H525" s="2">
        <f t="shared" si="8"/>
        <v>-4.0841235564735845E-3</v>
      </c>
    </row>
    <row r="526" spans="2:8" x14ac:dyDescent="0.35">
      <c r="B526" t="s">
        <v>8</v>
      </c>
      <c r="C526" s="1">
        <v>45356</v>
      </c>
      <c r="D526">
        <v>212.15</v>
      </c>
      <c r="E526">
        <v>214.83</v>
      </c>
      <c r="F526">
        <v>214.86</v>
      </c>
      <c r="H526" s="2">
        <f t="shared" si="8"/>
        <v>1.2632571293895944E-2</v>
      </c>
    </row>
    <row r="527" spans="2:8" x14ac:dyDescent="0.35">
      <c r="B527" t="s">
        <v>8</v>
      </c>
      <c r="C527" s="1">
        <v>45357</v>
      </c>
      <c r="D527">
        <v>214.83</v>
      </c>
      <c r="E527">
        <v>215.38</v>
      </c>
      <c r="F527">
        <v>213.93</v>
      </c>
      <c r="H527" s="2">
        <f t="shared" si="8"/>
        <v>2.5601638504864077E-3</v>
      </c>
    </row>
    <row r="528" spans="2:8" x14ac:dyDescent="0.35">
      <c r="B528" t="s">
        <v>8</v>
      </c>
      <c r="C528" s="1">
        <v>45358</v>
      </c>
      <c r="D528">
        <v>215.38</v>
      </c>
      <c r="E528">
        <v>215.05</v>
      </c>
      <c r="F528">
        <v>214.8</v>
      </c>
      <c r="H528" s="2">
        <f t="shared" si="8"/>
        <v>-1.5321756894789429E-3</v>
      </c>
    </row>
    <row r="529" spans="2:8" x14ac:dyDescent="0.35">
      <c r="B529" t="s">
        <v>8</v>
      </c>
      <c r="C529" s="1">
        <v>45362</v>
      </c>
      <c r="D529">
        <v>215.05</v>
      </c>
      <c r="E529">
        <v>213.46</v>
      </c>
      <c r="F529">
        <v>213.89</v>
      </c>
      <c r="H529" s="2">
        <f t="shared" si="8"/>
        <v>-7.393629388514289E-3</v>
      </c>
    </row>
    <row r="530" spans="2:8" x14ac:dyDescent="0.35">
      <c r="B530" t="s">
        <v>8</v>
      </c>
      <c r="C530" s="1">
        <v>45363</v>
      </c>
      <c r="D530">
        <v>213.46</v>
      </c>
      <c r="E530">
        <v>212.2</v>
      </c>
      <c r="F530">
        <v>212.5</v>
      </c>
      <c r="H530" s="2">
        <f t="shared" si="8"/>
        <v>-5.9027452450108875E-3</v>
      </c>
    </row>
    <row r="531" spans="2:8" x14ac:dyDescent="0.35">
      <c r="B531" t="s">
        <v>8</v>
      </c>
      <c r="C531" s="1">
        <v>45364</v>
      </c>
      <c r="D531">
        <v>212.2</v>
      </c>
      <c r="E531">
        <v>205.88</v>
      </c>
      <c r="F531">
        <v>207.7</v>
      </c>
      <c r="H531" s="2">
        <f t="shared" si="8"/>
        <v>-2.9783223374175272E-2</v>
      </c>
    </row>
    <row r="532" spans="2:8" x14ac:dyDescent="0.35">
      <c r="B532" t="s">
        <v>8</v>
      </c>
      <c r="C532" s="1">
        <v>45365</v>
      </c>
      <c r="D532">
        <v>205.88</v>
      </c>
      <c r="E532">
        <v>208.44</v>
      </c>
      <c r="F532">
        <v>207.32</v>
      </c>
      <c r="H532" s="2">
        <f t="shared" si="8"/>
        <v>1.2434427822032301E-2</v>
      </c>
    </row>
    <row r="533" spans="2:8" x14ac:dyDescent="0.35">
      <c r="B533" t="s">
        <v>8</v>
      </c>
      <c r="C533" s="1">
        <v>45366</v>
      </c>
      <c r="D533">
        <v>208.44</v>
      </c>
      <c r="E533">
        <v>208.09</v>
      </c>
      <c r="F533">
        <v>206.17</v>
      </c>
      <c r="H533" s="2">
        <f t="shared" si="8"/>
        <v>-1.679140280176572E-3</v>
      </c>
    </row>
    <row r="534" spans="2:8" x14ac:dyDescent="0.35">
      <c r="B534" t="s">
        <v>8</v>
      </c>
      <c r="C534" s="1">
        <v>45369</v>
      </c>
      <c r="D534">
        <v>208.09</v>
      </c>
      <c r="E534">
        <v>207.61</v>
      </c>
      <c r="F534">
        <v>206.41</v>
      </c>
      <c r="H534" s="2">
        <f t="shared" si="8"/>
        <v>-2.3066942188475492E-3</v>
      </c>
    </row>
    <row r="535" spans="2:8" x14ac:dyDescent="0.35">
      <c r="B535" t="s">
        <v>8</v>
      </c>
      <c r="C535" s="1">
        <v>45370</v>
      </c>
      <c r="D535">
        <v>207.61</v>
      </c>
      <c r="E535">
        <v>206.98</v>
      </c>
      <c r="F535">
        <v>206.75</v>
      </c>
      <c r="H535" s="2">
        <f t="shared" si="8"/>
        <v>-3.0345359086750845E-3</v>
      </c>
    </row>
    <row r="536" spans="2:8" x14ac:dyDescent="0.35">
      <c r="B536" t="s">
        <v>8</v>
      </c>
      <c r="C536" s="1">
        <v>45371</v>
      </c>
      <c r="D536">
        <v>206.98</v>
      </c>
      <c r="E536">
        <v>207.26</v>
      </c>
      <c r="F536">
        <v>207.43</v>
      </c>
      <c r="H536" s="2">
        <f t="shared" si="8"/>
        <v>1.3527877089574147E-3</v>
      </c>
    </row>
    <row r="537" spans="2:8" x14ac:dyDescent="0.35">
      <c r="B537" t="s">
        <v>8</v>
      </c>
      <c r="C537" s="1">
        <v>45372</v>
      </c>
      <c r="D537">
        <v>207.26</v>
      </c>
      <c r="E537">
        <v>210.2</v>
      </c>
      <c r="F537">
        <v>209.4</v>
      </c>
      <c r="H537" s="2">
        <f t="shared" si="8"/>
        <v>1.4185081540094568E-2</v>
      </c>
    </row>
    <row r="538" spans="2:8" x14ac:dyDescent="0.35">
      <c r="B538" t="s">
        <v>8</v>
      </c>
      <c r="C538" s="1">
        <v>45373</v>
      </c>
      <c r="D538">
        <v>210.2</v>
      </c>
      <c r="E538">
        <v>213.91</v>
      </c>
      <c r="F538">
        <v>213.4</v>
      </c>
      <c r="H538" s="2">
        <f t="shared" si="8"/>
        <v>1.7649857278782211E-2</v>
      </c>
    </row>
    <row r="539" spans="2:8" x14ac:dyDescent="0.35">
      <c r="B539" t="s">
        <v>8</v>
      </c>
      <c r="C539" s="1">
        <v>45377</v>
      </c>
      <c r="D539">
        <v>213.91</v>
      </c>
      <c r="E539">
        <v>214.05</v>
      </c>
      <c r="F539">
        <v>214.23</v>
      </c>
      <c r="H539" s="2">
        <f t="shared" si="8"/>
        <v>6.5448085643504683E-4</v>
      </c>
    </row>
    <row r="540" spans="2:8" x14ac:dyDescent="0.35">
      <c r="B540" t="s">
        <v>8</v>
      </c>
      <c r="C540" s="1">
        <v>45378</v>
      </c>
      <c r="D540">
        <v>214.05</v>
      </c>
      <c r="E540">
        <v>214.53</v>
      </c>
      <c r="F540">
        <v>215.3</v>
      </c>
      <c r="H540" s="2">
        <f t="shared" si="8"/>
        <v>2.2424667133846832E-3</v>
      </c>
    </row>
    <row r="541" spans="2:8" x14ac:dyDescent="0.35">
      <c r="B541" t="s">
        <v>8</v>
      </c>
      <c r="C541" s="1">
        <v>45379</v>
      </c>
      <c r="D541">
        <v>214.53</v>
      </c>
      <c r="E541">
        <v>218.1</v>
      </c>
      <c r="F541">
        <v>217.28</v>
      </c>
      <c r="H541" s="2">
        <f t="shared" si="8"/>
        <v>1.6641029226681647E-2</v>
      </c>
    </row>
    <row r="542" spans="2:8" x14ac:dyDescent="0.35">
      <c r="B542" t="s">
        <v>8</v>
      </c>
      <c r="C542" s="1">
        <v>45383</v>
      </c>
      <c r="D542">
        <v>218.1</v>
      </c>
      <c r="E542">
        <v>217.5</v>
      </c>
      <c r="F542">
        <v>218.55</v>
      </c>
      <c r="H542" s="2">
        <f t="shared" si="8"/>
        <v>-2.7510316368637433E-3</v>
      </c>
    </row>
    <row r="543" spans="2:8" x14ac:dyDescent="0.35">
      <c r="B543" t="s">
        <v>8</v>
      </c>
      <c r="C543" s="1">
        <v>45384</v>
      </c>
      <c r="D543">
        <v>217.5</v>
      </c>
      <c r="E543">
        <v>219.77</v>
      </c>
      <c r="F543">
        <v>218.86</v>
      </c>
      <c r="H543" s="2">
        <f t="shared" si="8"/>
        <v>1.0436781609195478E-2</v>
      </c>
    </row>
    <row r="544" spans="2:8" x14ac:dyDescent="0.35">
      <c r="B544" t="s">
        <v>8</v>
      </c>
      <c r="C544" s="1">
        <v>45385</v>
      </c>
      <c r="D544">
        <v>219.77</v>
      </c>
      <c r="E544">
        <v>219.15</v>
      </c>
      <c r="F544">
        <v>218.9</v>
      </c>
      <c r="H544" s="2">
        <f t="shared" si="8"/>
        <v>-2.8211311825999674E-3</v>
      </c>
    </row>
    <row r="545" spans="2:8" x14ac:dyDescent="0.35">
      <c r="B545" t="s">
        <v>8</v>
      </c>
      <c r="C545" s="1">
        <v>45386</v>
      </c>
      <c r="D545">
        <v>219.15</v>
      </c>
      <c r="E545">
        <v>220.48</v>
      </c>
      <c r="F545">
        <v>220.23</v>
      </c>
      <c r="H545" s="2">
        <f t="shared" si="8"/>
        <v>6.0689025781428541E-3</v>
      </c>
    </row>
    <row r="546" spans="2:8" x14ac:dyDescent="0.35">
      <c r="B546" t="s">
        <v>8</v>
      </c>
      <c r="C546" s="1">
        <v>45387</v>
      </c>
      <c r="D546">
        <v>220.48</v>
      </c>
      <c r="E546">
        <v>219.77</v>
      </c>
      <c r="F546">
        <v>219.76</v>
      </c>
      <c r="H546" s="2">
        <f t="shared" si="8"/>
        <v>-3.2202467343975805E-3</v>
      </c>
    </row>
    <row r="547" spans="2:8" x14ac:dyDescent="0.35">
      <c r="B547" t="s">
        <v>8</v>
      </c>
      <c r="C547" s="1">
        <v>45390</v>
      </c>
      <c r="D547">
        <v>219.77</v>
      </c>
      <c r="E547">
        <v>223.58</v>
      </c>
      <c r="F547">
        <v>222.68</v>
      </c>
      <c r="H547" s="2">
        <f t="shared" si="8"/>
        <v>1.7336306138235447E-2</v>
      </c>
    </row>
    <row r="548" spans="2:8" x14ac:dyDescent="0.35">
      <c r="B548" t="s">
        <v>8</v>
      </c>
      <c r="C548" s="1">
        <v>45391</v>
      </c>
      <c r="D548">
        <v>223.58</v>
      </c>
      <c r="E548">
        <v>223.68</v>
      </c>
      <c r="F548">
        <v>223.95</v>
      </c>
      <c r="H548" s="2">
        <f t="shared" si="8"/>
        <v>4.4726719742360643E-4</v>
      </c>
    </row>
    <row r="549" spans="2:8" x14ac:dyDescent="0.35">
      <c r="B549" t="s">
        <v>8</v>
      </c>
      <c r="C549" s="1">
        <v>45392</v>
      </c>
      <c r="D549">
        <v>223.68</v>
      </c>
      <c r="E549">
        <v>223.59</v>
      </c>
      <c r="F549">
        <v>223.68</v>
      </c>
      <c r="H549" s="2">
        <f t="shared" si="8"/>
        <v>-4.0236051502151593E-4</v>
      </c>
    </row>
    <row r="550" spans="2:8" x14ac:dyDescent="0.35">
      <c r="B550" t="s">
        <v>8</v>
      </c>
      <c r="C550" s="1">
        <v>45394</v>
      </c>
      <c r="D550">
        <v>223.59</v>
      </c>
      <c r="E550">
        <v>222.29</v>
      </c>
      <c r="F550">
        <v>223.43</v>
      </c>
      <c r="H550" s="2">
        <f t="shared" si="8"/>
        <v>-5.8142135158102404E-3</v>
      </c>
    </row>
    <row r="551" spans="2:8" x14ac:dyDescent="0.35">
      <c r="B551" t="s">
        <v>8</v>
      </c>
      <c r="C551" s="1">
        <v>45397</v>
      </c>
      <c r="D551">
        <v>222.29</v>
      </c>
      <c r="E551">
        <v>219.73</v>
      </c>
      <c r="F551">
        <v>219.55</v>
      </c>
      <c r="H551" s="2">
        <f t="shared" si="8"/>
        <v>-1.1516487471321279E-2</v>
      </c>
    </row>
    <row r="552" spans="2:8" x14ac:dyDescent="0.35">
      <c r="B552" t="s">
        <v>8</v>
      </c>
      <c r="C552" s="1">
        <v>45398</v>
      </c>
      <c r="D552">
        <v>219.73</v>
      </c>
      <c r="E552">
        <v>225.56</v>
      </c>
      <c r="F552">
        <v>222.56</v>
      </c>
      <c r="H552" s="2">
        <f t="shared" si="8"/>
        <v>2.6532562690574801E-2</v>
      </c>
    </row>
    <row r="553" spans="2:8" x14ac:dyDescent="0.35">
      <c r="B553" t="s">
        <v>8</v>
      </c>
      <c r="C553" s="1">
        <v>45400</v>
      </c>
      <c r="D553">
        <v>225.56</v>
      </c>
      <c r="E553">
        <v>219.11</v>
      </c>
      <c r="F553">
        <v>220.95</v>
      </c>
      <c r="H553" s="2">
        <f t="shared" si="8"/>
        <v>-2.8595495655257985E-2</v>
      </c>
    </row>
    <row r="554" spans="2:8" x14ac:dyDescent="0.35">
      <c r="B554" t="s">
        <v>8</v>
      </c>
      <c r="C554" s="1">
        <v>45401</v>
      </c>
      <c r="D554">
        <v>219.11</v>
      </c>
      <c r="E554">
        <v>219.17</v>
      </c>
      <c r="F554">
        <v>214.95</v>
      </c>
      <c r="H554" s="2">
        <f t="shared" si="8"/>
        <v>2.7383506001532609E-4</v>
      </c>
    </row>
    <row r="555" spans="2:8" x14ac:dyDescent="0.35">
      <c r="B555" t="s">
        <v>8</v>
      </c>
      <c r="C555" s="1">
        <v>45404</v>
      </c>
      <c r="D555">
        <v>219.17</v>
      </c>
      <c r="E555">
        <v>221.82</v>
      </c>
      <c r="F555">
        <v>221.04</v>
      </c>
      <c r="H555" s="2">
        <f t="shared" si="8"/>
        <v>1.2091070858238018E-2</v>
      </c>
    </row>
    <row r="556" spans="2:8" x14ac:dyDescent="0.35">
      <c r="B556" t="s">
        <v>8</v>
      </c>
      <c r="C556" s="1">
        <v>45405</v>
      </c>
      <c r="D556">
        <v>221.82</v>
      </c>
      <c r="E556">
        <v>222.31</v>
      </c>
      <c r="F556">
        <v>222.25</v>
      </c>
      <c r="H556" s="2">
        <f t="shared" si="8"/>
        <v>2.2089982868993552E-3</v>
      </c>
    </row>
    <row r="557" spans="2:8" x14ac:dyDescent="0.35">
      <c r="B557" t="s">
        <v>8</v>
      </c>
      <c r="C557" s="1">
        <v>45406</v>
      </c>
      <c r="D557">
        <v>222.31</v>
      </c>
      <c r="E557">
        <v>222.21</v>
      </c>
      <c r="F557">
        <v>222.78</v>
      </c>
      <c r="H557" s="2">
        <f t="shared" si="8"/>
        <v>-4.4982232018353496E-4</v>
      </c>
    </row>
    <row r="558" spans="2:8" x14ac:dyDescent="0.35">
      <c r="B558" t="s">
        <v>8</v>
      </c>
      <c r="C558" s="1">
        <v>45407</v>
      </c>
      <c r="D558">
        <v>222.21</v>
      </c>
      <c r="E558">
        <v>224.68</v>
      </c>
      <c r="F558">
        <v>223.58</v>
      </c>
      <c r="H558" s="2">
        <f t="shared" si="8"/>
        <v>1.1115611358624822E-2</v>
      </c>
    </row>
    <row r="559" spans="2:8" x14ac:dyDescent="0.35">
      <c r="B559" t="s">
        <v>8</v>
      </c>
      <c r="C559" s="1">
        <v>45408</v>
      </c>
      <c r="D559">
        <v>224.68</v>
      </c>
      <c r="E559">
        <v>224.7</v>
      </c>
      <c r="F559">
        <v>224.96</v>
      </c>
      <c r="H559" s="2">
        <f t="shared" si="8"/>
        <v>8.9015488694998979E-5</v>
      </c>
    </row>
    <row r="560" spans="2:8" x14ac:dyDescent="0.35">
      <c r="B560" t="s">
        <v>8</v>
      </c>
      <c r="C560" s="1">
        <v>45411</v>
      </c>
      <c r="D560">
        <v>224.7</v>
      </c>
      <c r="E560">
        <v>224.43</v>
      </c>
      <c r="F560">
        <v>224.19</v>
      </c>
      <c r="H560" s="2">
        <f t="shared" si="8"/>
        <v>-1.2016021361814788E-3</v>
      </c>
    </row>
    <row r="561" spans="2:8" x14ac:dyDescent="0.35">
      <c r="B561" t="s">
        <v>8</v>
      </c>
      <c r="C561" s="1">
        <v>45412</v>
      </c>
      <c r="D561">
        <v>224.43</v>
      </c>
      <c r="E561">
        <v>227.79</v>
      </c>
      <c r="F561">
        <v>228.24</v>
      </c>
      <c r="H561" s="2">
        <f t="shared" si="8"/>
        <v>1.4971260526667418E-2</v>
      </c>
    </row>
    <row r="562" spans="2:8" x14ac:dyDescent="0.35">
      <c r="B562" t="s">
        <v>8</v>
      </c>
      <c r="C562" s="1">
        <v>45414</v>
      </c>
      <c r="D562">
        <v>227.79</v>
      </c>
      <c r="E562">
        <v>230.74</v>
      </c>
      <c r="F562">
        <v>229.98</v>
      </c>
      <c r="H562" s="2">
        <f t="shared" si="8"/>
        <v>1.2950524605996883E-2</v>
      </c>
    </row>
    <row r="563" spans="2:8" x14ac:dyDescent="0.35">
      <c r="B563" t="s">
        <v>8</v>
      </c>
      <c r="C563" s="1">
        <v>45415</v>
      </c>
      <c r="D563">
        <v>230.74</v>
      </c>
      <c r="E563">
        <v>229.29</v>
      </c>
      <c r="F563">
        <v>229.77</v>
      </c>
      <c r="H563" s="2">
        <f t="shared" si="8"/>
        <v>-6.2841293230476714E-3</v>
      </c>
    </row>
    <row r="564" spans="2:8" x14ac:dyDescent="0.35">
      <c r="B564" t="s">
        <v>8</v>
      </c>
      <c r="C564" s="1">
        <v>45418</v>
      </c>
      <c r="D564">
        <v>229.29</v>
      </c>
      <c r="E564">
        <v>228.45</v>
      </c>
      <c r="F564">
        <v>228.56</v>
      </c>
      <c r="H564" s="2">
        <f t="shared" si="8"/>
        <v>-3.6634829255528523E-3</v>
      </c>
    </row>
    <row r="565" spans="2:8" x14ac:dyDescent="0.35">
      <c r="B565" t="s">
        <v>8</v>
      </c>
      <c r="C565" s="1">
        <v>45419</v>
      </c>
      <c r="D565">
        <v>228.45</v>
      </c>
      <c r="E565">
        <v>224.8</v>
      </c>
      <c r="F565">
        <v>224.88</v>
      </c>
      <c r="H565" s="2">
        <f t="shared" si="8"/>
        <v>-1.5977237907638386E-2</v>
      </c>
    </row>
    <row r="566" spans="2:8" x14ac:dyDescent="0.35">
      <c r="B566" t="s">
        <v>8</v>
      </c>
      <c r="C566" s="1">
        <v>45420</v>
      </c>
      <c r="D566">
        <v>224.8</v>
      </c>
      <c r="E566">
        <v>228.05</v>
      </c>
      <c r="F566">
        <v>225.54</v>
      </c>
      <c r="H566" s="2">
        <f t="shared" si="8"/>
        <v>1.4457295373665469E-2</v>
      </c>
    </row>
    <row r="567" spans="2:8" x14ac:dyDescent="0.35">
      <c r="B567" t="s">
        <v>8</v>
      </c>
      <c r="C567" s="1">
        <v>45421</v>
      </c>
      <c r="D567">
        <v>228.05</v>
      </c>
      <c r="E567">
        <v>229.25</v>
      </c>
      <c r="F567">
        <v>231.23</v>
      </c>
      <c r="H567" s="2">
        <f t="shared" si="8"/>
        <v>5.2620039465030022E-3</v>
      </c>
    </row>
    <row r="568" spans="2:8" x14ac:dyDescent="0.35">
      <c r="B568" t="s">
        <v>8</v>
      </c>
      <c r="C568" s="1">
        <v>45422</v>
      </c>
      <c r="D568">
        <v>229.25</v>
      </c>
      <c r="E568">
        <v>231.61</v>
      </c>
      <c r="F568">
        <v>231.32</v>
      </c>
      <c r="H568" s="2">
        <f t="shared" si="8"/>
        <v>1.0294438386041493E-2</v>
      </c>
    </row>
    <row r="569" spans="2:8" x14ac:dyDescent="0.35">
      <c r="B569" t="s">
        <v>8</v>
      </c>
      <c r="C569" s="1">
        <v>45425</v>
      </c>
      <c r="D569">
        <v>231.61</v>
      </c>
      <c r="E569">
        <v>228.29</v>
      </c>
      <c r="F569">
        <v>226.9</v>
      </c>
      <c r="H569" s="2">
        <f t="shared" si="8"/>
        <v>-1.4334441518069285E-2</v>
      </c>
    </row>
    <row r="570" spans="2:8" x14ac:dyDescent="0.35">
      <c r="B570" t="s">
        <v>8</v>
      </c>
      <c r="C570" s="1">
        <v>45426</v>
      </c>
      <c r="D570">
        <v>228.29</v>
      </c>
      <c r="E570">
        <v>232.31</v>
      </c>
      <c r="F570">
        <v>230.74</v>
      </c>
      <c r="H570" s="2">
        <f t="shared" si="8"/>
        <v>1.7609181304481192E-2</v>
      </c>
    </row>
    <row r="571" spans="2:8" x14ac:dyDescent="0.35">
      <c r="B571" t="s">
        <v>8</v>
      </c>
      <c r="C571" s="1">
        <v>45427</v>
      </c>
      <c r="D571">
        <v>232.31</v>
      </c>
      <c r="E571">
        <v>231.41</v>
      </c>
      <c r="F571">
        <v>231.37</v>
      </c>
      <c r="H571" s="2">
        <f t="shared" si="8"/>
        <v>-3.8741337006585885E-3</v>
      </c>
    </row>
    <row r="572" spans="2:8" x14ac:dyDescent="0.35">
      <c r="B572" t="s">
        <v>8</v>
      </c>
      <c r="C572" s="1">
        <v>45428</v>
      </c>
      <c r="D572">
        <v>231.41</v>
      </c>
      <c r="E572">
        <v>232.18</v>
      </c>
      <c r="F572">
        <v>230.34</v>
      </c>
      <c r="H572" s="2">
        <f t="shared" si="8"/>
        <v>3.3274275096151218E-3</v>
      </c>
    </row>
    <row r="573" spans="2:8" x14ac:dyDescent="0.35">
      <c r="B573" t="s">
        <v>8</v>
      </c>
      <c r="C573" s="1">
        <v>45429</v>
      </c>
      <c r="D573">
        <v>232.18</v>
      </c>
      <c r="E573">
        <v>235.87</v>
      </c>
      <c r="F573">
        <v>235.78</v>
      </c>
      <c r="H573" s="2">
        <f t="shared" si="8"/>
        <v>1.5892841760702936E-2</v>
      </c>
    </row>
    <row r="574" spans="2:8" x14ac:dyDescent="0.35">
      <c r="B574" t="s">
        <v>8</v>
      </c>
      <c r="C574" s="1">
        <v>45430</v>
      </c>
      <c r="D574">
        <v>235.87</v>
      </c>
      <c r="E574">
        <v>238.12</v>
      </c>
      <c r="F574">
        <v>237.67</v>
      </c>
      <c r="H574" s="2">
        <f t="shared" si="8"/>
        <v>9.5391529232204952E-3</v>
      </c>
    </row>
    <row r="575" spans="2:8" x14ac:dyDescent="0.35">
      <c r="B575" t="s">
        <v>8</v>
      </c>
      <c r="C575" s="1">
        <v>45433</v>
      </c>
      <c r="D575">
        <v>238.12</v>
      </c>
      <c r="E575">
        <v>237.47</v>
      </c>
      <c r="F575">
        <v>237.21</v>
      </c>
      <c r="H575" s="2">
        <f t="shared" si="8"/>
        <v>-2.7297161095246603E-3</v>
      </c>
    </row>
    <row r="576" spans="2:8" x14ac:dyDescent="0.35">
      <c r="B576" t="s">
        <v>8</v>
      </c>
      <c r="C576" s="1">
        <v>45434</v>
      </c>
      <c r="D576">
        <v>237.47</v>
      </c>
      <c r="E576">
        <v>237.16</v>
      </c>
      <c r="F576">
        <v>236.88</v>
      </c>
      <c r="H576" s="2">
        <f t="shared" si="8"/>
        <v>-1.3054280540699681E-3</v>
      </c>
    </row>
    <row r="577" spans="2:8" x14ac:dyDescent="0.35">
      <c r="B577" t="s">
        <v>8</v>
      </c>
      <c r="C577" s="1">
        <v>45435</v>
      </c>
      <c r="D577">
        <v>237.16</v>
      </c>
      <c r="E577">
        <v>241.67</v>
      </c>
      <c r="F577">
        <v>239.46</v>
      </c>
      <c r="H577" s="2">
        <f t="shared" si="8"/>
        <v>1.9016697588126075E-2</v>
      </c>
    </row>
    <row r="578" spans="2:8" x14ac:dyDescent="0.35">
      <c r="B578" t="s">
        <v>8</v>
      </c>
      <c r="C578" s="1">
        <v>45436</v>
      </c>
      <c r="D578">
        <v>241.67</v>
      </c>
      <c r="E578">
        <v>242.54</v>
      </c>
      <c r="F578">
        <v>242.33</v>
      </c>
      <c r="H578" s="2">
        <f t="shared" si="8"/>
        <v>3.5999503455124149E-3</v>
      </c>
    </row>
    <row r="579" spans="2:8" x14ac:dyDescent="0.35">
      <c r="B579" t="s">
        <v>8</v>
      </c>
      <c r="C579" s="1">
        <v>45439</v>
      </c>
      <c r="D579">
        <v>242.54</v>
      </c>
      <c r="E579">
        <v>242.61</v>
      </c>
      <c r="F579">
        <v>242.3</v>
      </c>
      <c r="H579" s="2">
        <f t="shared" ref="H579:H642" si="9">E579/D579-1</f>
        <v>2.8861218768039265E-4</v>
      </c>
    </row>
    <row r="580" spans="2:8" x14ac:dyDescent="0.35">
      <c r="B580" t="s">
        <v>8</v>
      </c>
      <c r="C580" s="1">
        <v>45440</v>
      </c>
      <c r="D580">
        <v>242.61</v>
      </c>
      <c r="E580">
        <v>241.87</v>
      </c>
      <c r="F580">
        <v>242.33</v>
      </c>
      <c r="H580" s="2">
        <f t="shared" si="9"/>
        <v>-3.0501628127447278E-3</v>
      </c>
    </row>
    <row r="581" spans="2:8" x14ac:dyDescent="0.35">
      <c r="B581" t="s">
        <v>8</v>
      </c>
      <c r="C581" s="1">
        <v>45441</v>
      </c>
      <c r="D581">
        <v>241.87</v>
      </c>
      <c r="E581">
        <v>241.52</v>
      </c>
      <c r="F581">
        <v>240.75</v>
      </c>
      <c r="H581" s="2">
        <f t="shared" si="9"/>
        <v>-1.4470583371232193E-3</v>
      </c>
    </row>
    <row r="582" spans="2:8" x14ac:dyDescent="0.35">
      <c r="B582" t="s">
        <v>8</v>
      </c>
      <c r="C582" s="1">
        <v>45442</v>
      </c>
      <c r="D582">
        <v>241.52</v>
      </c>
      <c r="E582">
        <v>238.44</v>
      </c>
      <c r="F582">
        <v>239.08</v>
      </c>
      <c r="H582" s="2">
        <f t="shared" si="9"/>
        <v>-1.2752567075190457E-2</v>
      </c>
    </row>
    <row r="583" spans="2:8" x14ac:dyDescent="0.35">
      <c r="B583" t="s">
        <v>8</v>
      </c>
      <c r="C583" s="1">
        <v>45443</v>
      </c>
      <c r="D583">
        <v>238.44</v>
      </c>
      <c r="E583">
        <v>237.74</v>
      </c>
      <c r="F583">
        <v>238.89</v>
      </c>
      <c r="H583" s="2">
        <f t="shared" si="9"/>
        <v>-2.9357490353967286E-3</v>
      </c>
    </row>
    <row r="584" spans="2:8" x14ac:dyDescent="0.35">
      <c r="B584" t="s">
        <v>8</v>
      </c>
      <c r="C584" s="1">
        <v>45446</v>
      </c>
      <c r="D584">
        <v>237.74</v>
      </c>
      <c r="E584">
        <v>243.34</v>
      </c>
      <c r="F584">
        <v>243.52</v>
      </c>
      <c r="H584" s="2">
        <f t="shared" si="9"/>
        <v>2.3555144275258622E-2</v>
      </c>
    </row>
    <row r="585" spans="2:8" x14ac:dyDescent="0.35">
      <c r="B585" t="s">
        <v>8</v>
      </c>
      <c r="C585" s="1">
        <v>45447</v>
      </c>
      <c r="D585">
        <v>243.34</v>
      </c>
      <c r="E585">
        <v>238.3</v>
      </c>
      <c r="F585">
        <v>236.41</v>
      </c>
      <c r="H585" s="2">
        <f t="shared" si="9"/>
        <v>-2.0711761321607569E-2</v>
      </c>
    </row>
    <row r="586" spans="2:8" x14ac:dyDescent="0.35">
      <c r="B586" t="s">
        <v>8</v>
      </c>
      <c r="C586" s="1">
        <v>45448</v>
      </c>
      <c r="D586">
        <v>238.3</v>
      </c>
      <c r="E586">
        <v>246.76</v>
      </c>
      <c r="F586">
        <v>243.31</v>
      </c>
      <c r="H586" s="2">
        <f t="shared" si="9"/>
        <v>3.5501468736886199E-2</v>
      </c>
    </row>
    <row r="587" spans="2:8" x14ac:dyDescent="0.35">
      <c r="B587" t="s">
        <v>8</v>
      </c>
      <c r="C587" s="1">
        <v>45449</v>
      </c>
      <c r="D587">
        <v>246.76</v>
      </c>
      <c r="E587">
        <v>247.88</v>
      </c>
      <c r="F587">
        <v>247.32</v>
      </c>
      <c r="H587" s="2">
        <f t="shared" si="9"/>
        <v>4.5388231479981389E-3</v>
      </c>
    </row>
    <row r="588" spans="2:8" x14ac:dyDescent="0.35">
      <c r="B588" t="s">
        <v>8</v>
      </c>
      <c r="C588" s="1">
        <v>45450</v>
      </c>
      <c r="D588">
        <v>247.88</v>
      </c>
      <c r="E588">
        <v>253.77</v>
      </c>
      <c r="F588">
        <v>251.45</v>
      </c>
      <c r="H588" s="2">
        <f t="shared" si="9"/>
        <v>2.3761497498789863E-2</v>
      </c>
    </row>
    <row r="589" spans="2:8" x14ac:dyDescent="0.35">
      <c r="B589" t="s">
        <v>8</v>
      </c>
      <c r="C589" s="1">
        <v>45453</v>
      </c>
      <c r="D589">
        <v>253.77</v>
      </c>
      <c r="E589">
        <v>254.15</v>
      </c>
      <c r="F589">
        <v>254.56</v>
      </c>
      <c r="H589" s="2">
        <f t="shared" si="9"/>
        <v>1.4974189226464318E-3</v>
      </c>
    </row>
    <row r="590" spans="2:8" x14ac:dyDescent="0.35">
      <c r="B590" t="s">
        <v>8</v>
      </c>
      <c r="C590" s="1">
        <v>45454</v>
      </c>
      <c r="D590">
        <v>254.15</v>
      </c>
      <c r="E590">
        <v>256.72000000000003</v>
      </c>
      <c r="F590">
        <v>256.14</v>
      </c>
      <c r="H590" s="2">
        <f t="shared" si="9"/>
        <v>1.0112138500885326E-2</v>
      </c>
    </row>
    <row r="591" spans="2:8" x14ac:dyDescent="0.35">
      <c r="B591" t="s">
        <v>8</v>
      </c>
      <c r="C591" s="1">
        <v>45455</v>
      </c>
      <c r="D591">
        <v>256.72000000000003</v>
      </c>
      <c r="E591">
        <v>257.47000000000003</v>
      </c>
      <c r="F591">
        <v>257.57</v>
      </c>
      <c r="H591" s="2">
        <f t="shared" si="9"/>
        <v>2.921470863197273E-3</v>
      </c>
    </row>
    <row r="592" spans="2:8" x14ac:dyDescent="0.35">
      <c r="B592" t="s">
        <v>8</v>
      </c>
      <c r="C592" s="1">
        <v>45456</v>
      </c>
      <c r="D592">
        <v>257.47000000000003</v>
      </c>
      <c r="E592">
        <v>258.10000000000002</v>
      </c>
      <c r="F592">
        <v>257.27</v>
      </c>
      <c r="H592" s="2">
        <f t="shared" si="9"/>
        <v>2.4468870159630729E-3</v>
      </c>
    </row>
    <row r="593" spans="2:8" x14ac:dyDescent="0.35">
      <c r="B593" t="s">
        <v>8</v>
      </c>
      <c r="C593" s="1">
        <v>45457</v>
      </c>
      <c r="D593">
        <v>258.10000000000002</v>
      </c>
      <c r="E593">
        <v>261.56</v>
      </c>
      <c r="F593">
        <v>260.45999999999998</v>
      </c>
      <c r="H593" s="2">
        <f t="shared" si="9"/>
        <v>1.340565672220051E-2</v>
      </c>
    </row>
    <row r="594" spans="2:8" x14ac:dyDescent="0.35">
      <c r="B594" t="s">
        <v>8</v>
      </c>
      <c r="C594" s="1">
        <v>45461</v>
      </c>
      <c r="D594">
        <v>261.56</v>
      </c>
      <c r="E594">
        <v>261.93</v>
      </c>
      <c r="F594">
        <v>262.92</v>
      </c>
      <c r="H594" s="2">
        <f t="shared" si="9"/>
        <v>1.4145893867563153E-3</v>
      </c>
    </row>
    <row r="595" spans="2:8" x14ac:dyDescent="0.35">
      <c r="B595" t="s">
        <v>8</v>
      </c>
      <c r="C595" s="1">
        <v>45462</v>
      </c>
      <c r="D595">
        <v>261.93</v>
      </c>
      <c r="E595">
        <v>258.44</v>
      </c>
      <c r="F595">
        <v>259.5</v>
      </c>
      <c r="H595" s="2">
        <f t="shared" si="9"/>
        <v>-1.3324170579925965E-2</v>
      </c>
    </row>
    <row r="596" spans="2:8" x14ac:dyDescent="0.35">
      <c r="B596" t="s">
        <v>8</v>
      </c>
      <c r="C596" s="1">
        <v>45463</v>
      </c>
      <c r="D596">
        <v>258.44</v>
      </c>
      <c r="E596">
        <v>257.10000000000002</v>
      </c>
      <c r="F596">
        <v>257.36</v>
      </c>
      <c r="H596" s="2">
        <f t="shared" si="9"/>
        <v>-5.1849558891811087E-3</v>
      </c>
    </row>
    <row r="597" spans="2:8" x14ac:dyDescent="0.35">
      <c r="B597" t="s">
        <v>8</v>
      </c>
      <c r="C597" s="1">
        <v>45464</v>
      </c>
      <c r="D597">
        <v>257.10000000000002</v>
      </c>
      <c r="E597">
        <v>255.21</v>
      </c>
      <c r="F597">
        <v>256.44</v>
      </c>
      <c r="H597" s="2">
        <f t="shared" si="9"/>
        <v>-7.3512252042007287E-3</v>
      </c>
    </row>
    <row r="598" spans="2:8" x14ac:dyDescent="0.35">
      <c r="B598" t="s">
        <v>8</v>
      </c>
      <c r="C598" s="1">
        <v>45467</v>
      </c>
      <c r="D598">
        <v>255.21</v>
      </c>
      <c r="E598">
        <v>257.7</v>
      </c>
      <c r="F598">
        <v>256.29000000000002</v>
      </c>
      <c r="H598" s="2">
        <f t="shared" si="9"/>
        <v>9.7566709768426296E-3</v>
      </c>
    </row>
    <row r="599" spans="2:8" x14ac:dyDescent="0.35">
      <c r="B599" t="s">
        <v>8</v>
      </c>
      <c r="C599" s="1">
        <v>45468</v>
      </c>
      <c r="D599">
        <v>257.7</v>
      </c>
      <c r="E599">
        <v>257.11</v>
      </c>
      <c r="F599">
        <v>257.69</v>
      </c>
      <c r="H599" s="2">
        <f t="shared" si="9"/>
        <v>-2.2894838960030306E-3</v>
      </c>
    </row>
    <row r="600" spans="2:8" x14ac:dyDescent="0.35">
      <c r="B600" t="s">
        <v>8</v>
      </c>
      <c r="C600" s="1">
        <v>45469</v>
      </c>
      <c r="D600">
        <v>257.11</v>
      </c>
      <c r="E600">
        <v>254.73</v>
      </c>
      <c r="F600">
        <v>255.47</v>
      </c>
      <c r="H600" s="2">
        <f t="shared" si="9"/>
        <v>-9.2567383610129284E-3</v>
      </c>
    </row>
    <row r="601" spans="2:8" x14ac:dyDescent="0.35">
      <c r="B601" t="s">
        <v>8</v>
      </c>
      <c r="C601" s="1">
        <v>45470</v>
      </c>
      <c r="D601">
        <v>254.73</v>
      </c>
      <c r="E601">
        <v>255.79</v>
      </c>
      <c r="F601">
        <v>254.3</v>
      </c>
      <c r="H601" s="2">
        <f t="shared" si="9"/>
        <v>4.1612687944097004E-3</v>
      </c>
    </row>
    <row r="602" spans="2:8" x14ac:dyDescent="0.35">
      <c r="B602" t="s">
        <v>8</v>
      </c>
      <c r="C602" s="1">
        <v>45471</v>
      </c>
      <c r="D602">
        <v>255.79</v>
      </c>
      <c r="E602">
        <v>256.58</v>
      </c>
      <c r="F602">
        <v>256.64</v>
      </c>
      <c r="H602" s="2">
        <f t="shared" si="9"/>
        <v>3.0884710113765479E-3</v>
      </c>
    </row>
    <row r="603" spans="2:8" x14ac:dyDescent="0.35">
      <c r="B603" t="s">
        <v>8</v>
      </c>
      <c r="C603" s="1">
        <v>45474</v>
      </c>
      <c r="D603">
        <v>256.58</v>
      </c>
      <c r="E603">
        <v>257.57</v>
      </c>
      <c r="F603">
        <v>257.44</v>
      </c>
      <c r="H603" s="2">
        <f t="shared" si="9"/>
        <v>3.8584457089407831E-3</v>
      </c>
    </row>
    <row r="604" spans="2:8" x14ac:dyDescent="0.35">
      <c r="B604" t="s">
        <v>8</v>
      </c>
      <c r="C604" s="1">
        <v>45475</v>
      </c>
      <c r="D604">
        <v>257.57</v>
      </c>
      <c r="E604">
        <v>256.99</v>
      </c>
      <c r="F604">
        <v>256.52</v>
      </c>
      <c r="H604" s="2">
        <f t="shared" si="9"/>
        <v>-2.251815040571481E-3</v>
      </c>
    </row>
    <row r="605" spans="2:8" x14ac:dyDescent="0.35">
      <c r="B605" t="s">
        <v>8</v>
      </c>
      <c r="C605" s="1">
        <v>45476</v>
      </c>
      <c r="D605">
        <v>256.99</v>
      </c>
      <c r="E605">
        <v>256.3</v>
      </c>
      <c r="F605">
        <v>256.29000000000002</v>
      </c>
      <c r="H605" s="2">
        <f t="shared" si="9"/>
        <v>-2.6849293746837866E-3</v>
      </c>
    </row>
    <row r="606" spans="2:8" x14ac:dyDescent="0.35">
      <c r="B606" t="s">
        <v>8</v>
      </c>
      <c r="C606" s="1">
        <v>45477</v>
      </c>
      <c r="D606">
        <v>256.3</v>
      </c>
      <c r="E606">
        <v>257.8</v>
      </c>
      <c r="F606">
        <v>257.11</v>
      </c>
      <c r="H606" s="2">
        <f t="shared" si="9"/>
        <v>5.8525165821303737E-3</v>
      </c>
    </row>
    <row r="607" spans="2:8" x14ac:dyDescent="0.35">
      <c r="B607" t="s">
        <v>8</v>
      </c>
      <c r="C607" s="1">
        <v>45478</v>
      </c>
      <c r="D607">
        <v>257.8</v>
      </c>
      <c r="E607">
        <v>258.33</v>
      </c>
      <c r="F607">
        <v>257.89999999999998</v>
      </c>
      <c r="H607" s="2">
        <f t="shared" si="9"/>
        <v>2.0558572536848452E-3</v>
      </c>
    </row>
    <row r="608" spans="2:8" x14ac:dyDescent="0.35">
      <c r="B608" t="s">
        <v>8</v>
      </c>
      <c r="C608" s="1">
        <v>45481</v>
      </c>
      <c r="D608">
        <v>258.33</v>
      </c>
      <c r="E608">
        <v>257.56</v>
      </c>
      <c r="F608">
        <v>258.37</v>
      </c>
      <c r="H608" s="2">
        <f t="shared" si="9"/>
        <v>-2.9806836217241006E-3</v>
      </c>
    </row>
    <row r="609" spans="2:8" x14ac:dyDescent="0.35">
      <c r="B609" t="s">
        <v>8</v>
      </c>
      <c r="C609" s="1">
        <v>45482</v>
      </c>
      <c r="D609">
        <v>257.56</v>
      </c>
      <c r="E609">
        <v>262.72000000000003</v>
      </c>
      <c r="F609">
        <v>261.19</v>
      </c>
      <c r="H609" s="2">
        <f t="shared" si="9"/>
        <v>2.0034166796086383E-2</v>
      </c>
    </row>
    <row r="610" spans="2:8" x14ac:dyDescent="0.35">
      <c r="B610" t="s">
        <v>8</v>
      </c>
      <c r="C610" s="1">
        <v>45483</v>
      </c>
      <c r="D610">
        <v>262.72000000000003</v>
      </c>
      <c r="E610">
        <v>258.14</v>
      </c>
      <c r="F610">
        <v>258.62</v>
      </c>
      <c r="H610" s="2">
        <f t="shared" si="9"/>
        <v>-1.7433008526187677E-2</v>
      </c>
    </row>
    <row r="611" spans="2:8" x14ac:dyDescent="0.35">
      <c r="B611" t="s">
        <v>8</v>
      </c>
      <c r="C611" s="1">
        <v>45484</v>
      </c>
      <c r="D611">
        <v>258.14</v>
      </c>
      <c r="E611">
        <v>257.69</v>
      </c>
      <c r="F611">
        <v>258.23</v>
      </c>
      <c r="H611" s="2">
        <f t="shared" si="9"/>
        <v>-1.743240102270005E-3</v>
      </c>
    </row>
    <row r="612" spans="2:8" x14ac:dyDescent="0.35">
      <c r="B612" t="s">
        <v>8</v>
      </c>
      <c r="C612" s="1">
        <v>45485</v>
      </c>
      <c r="D612">
        <v>257.69</v>
      </c>
      <c r="E612">
        <v>256.67</v>
      </c>
      <c r="F612">
        <v>257.08</v>
      </c>
      <c r="H612" s="2">
        <f t="shared" si="9"/>
        <v>-3.9582444021886154E-3</v>
      </c>
    </row>
    <row r="613" spans="2:8" x14ac:dyDescent="0.35">
      <c r="B613" t="s">
        <v>8</v>
      </c>
      <c r="C613" s="1">
        <v>45488</v>
      </c>
      <c r="D613">
        <v>256.67</v>
      </c>
      <c r="E613">
        <v>258.91000000000003</v>
      </c>
      <c r="F613">
        <v>258.63</v>
      </c>
      <c r="H613" s="2">
        <f t="shared" si="9"/>
        <v>8.7271593875404285E-3</v>
      </c>
    </row>
    <row r="614" spans="2:8" x14ac:dyDescent="0.35">
      <c r="B614" t="s">
        <v>8</v>
      </c>
      <c r="C614" s="1">
        <v>45489</v>
      </c>
      <c r="D614">
        <v>258.91000000000003</v>
      </c>
      <c r="E614">
        <v>258.99</v>
      </c>
      <c r="F614">
        <v>259.7</v>
      </c>
      <c r="H614" s="2">
        <f t="shared" si="9"/>
        <v>3.0898767911624603E-4</v>
      </c>
    </row>
    <row r="615" spans="2:8" x14ac:dyDescent="0.35">
      <c r="B615" t="s">
        <v>8</v>
      </c>
      <c r="C615" s="1">
        <v>45491</v>
      </c>
      <c r="D615">
        <v>258.99</v>
      </c>
      <c r="E615">
        <v>259.91000000000003</v>
      </c>
      <c r="F615">
        <v>258.39</v>
      </c>
      <c r="H615" s="2">
        <f t="shared" si="9"/>
        <v>3.5522607050466615E-3</v>
      </c>
    </row>
    <row r="616" spans="2:8" x14ac:dyDescent="0.35">
      <c r="B616" t="s">
        <v>8</v>
      </c>
      <c r="C616" s="1">
        <v>45492</v>
      </c>
      <c r="D616">
        <v>259.91000000000003</v>
      </c>
      <c r="E616">
        <v>254.9</v>
      </c>
      <c r="F616">
        <v>256.29000000000002</v>
      </c>
      <c r="H616" s="2">
        <f t="shared" si="9"/>
        <v>-1.9275903197260691E-2</v>
      </c>
    </row>
    <row r="617" spans="2:8" x14ac:dyDescent="0.35">
      <c r="B617" t="s">
        <v>8</v>
      </c>
      <c r="C617" s="1">
        <v>45495</v>
      </c>
      <c r="D617">
        <v>254.9</v>
      </c>
      <c r="E617">
        <v>256.68</v>
      </c>
      <c r="F617">
        <v>255.8</v>
      </c>
      <c r="H617" s="2">
        <f t="shared" si="9"/>
        <v>6.9831306394665393E-3</v>
      </c>
    </row>
    <row r="618" spans="2:8" x14ac:dyDescent="0.35">
      <c r="B618" t="s">
        <v>8</v>
      </c>
      <c r="C618" s="1">
        <v>45496</v>
      </c>
      <c r="D618">
        <v>256.68</v>
      </c>
      <c r="E618">
        <v>257.45999999999998</v>
      </c>
      <c r="F618">
        <v>255.64</v>
      </c>
      <c r="H618" s="2">
        <f t="shared" si="9"/>
        <v>3.0388031790555825E-3</v>
      </c>
    </row>
    <row r="619" spans="2:8" x14ac:dyDescent="0.35">
      <c r="B619" t="s">
        <v>8</v>
      </c>
      <c r="C619" s="1">
        <v>45497</v>
      </c>
      <c r="D619">
        <v>257.45999999999998</v>
      </c>
      <c r="E619">
        <v>257.52999999999997</v>
      </c>
      <c r="F619">
        <v>257.25</v>
      </c>
      <c r="H619" s="2">
        <f t="shared" si="9"/>
        <v>2.7188689505153185E-4</v>
      </c>
    </row>
    <row r="620" spans="2:8" x14ac:dyDescent="0.35">
      <c r="B620" t="s">
        <v>8</v>
      </c>
      <c r="C620" s="1">
        <v>45498</v>
      </c>
      <c r="D620">
        <v>257.52999999999997</v>
      </c>
      <c r="E620">
        <v>260.52</v>
      </c>
      <c r="F620">
        <v>259.35000000000002</v>
      </c>
      <c r="H620" s="2">
        <f t="shared" si="9"/>
        <v>1.1610297829379057E-2</v>
      </c>
    </row>
    <row r="621" spans="2:8" x14ac:dyDescent="0.35">
      <c r="B621" t="s">
        <v>8</v>
      </c>
      <c r="C621" s="1">
        <v>45499</v>
      </c>
      <c r="D621">
        <v>260.52</v>
      </c>
      <c r="E621">
        <v>266.89</v>
      </c>
      <c r="F621">
        <v>264.63</v>
      </c>
      <c r="H621" s="2">
        <f t="shared" si="9"/>
        <v>2.4451097804391253E-2</v>
      </c>
    </row>
    <row r="622" spans="2:8" x14ac:dyDescent="0.35">
      <c r="B622" t="s">
        <v>8</v>
      </c>
      <c r="C622" s="1">
        <v>45502</v>
      </c>
      <c r="D622">
        <v>266.89</v>
      </c>
      <c r="E622">
        <v>268.64999999999998</v>
      </c>
      <c r="F622">
        <v>268.14</v>
      </c>
      <c r="H622" s="2">
        <f t="shared" si="9"/>
        <v>6.5944771254073942E-3</v>
      </c>
    </row>
    <row r="623" spans="2:8" x14ac:dyDescent="0.35">
      <c r="B623" t="s">
        <v>8</v>
      </c>
      <c r="C623" s="1">
        <v>45503</v>
      </c>
      <c r="D623">
        <v>268.64999999999998</v>
      </c>
      <c r="E623">
        <v>270.22000000000003</v>
      </c>
      <c r="F623">
        <v>270.5</v>
      </c>
      <c r="H623" s="2">
        <f t="shared" si="9"/>
        <v>5.8440349897637134E-3</v>
      </c>
    </row>
    <row r="624" spans="2:8" x14ac:dyDescent="0.35">
      <c r="B624" t="s">
        <v>8</v>
      </c>
      <c r="C624" s="1">
        <v>45504</v>
      </c>
      <c r="D624">
        <v>270.22000000000003</v>
      </c>
      <c r="E624">
        <v>271.37</v>
      </c>
      <c r="F624">
        <v>271.58999999999997</v>
      </c>
      <c r="H624" s="2">
        <f t="shared" si="9"/>
        <v>4.2557915772332144E-3</v>
      </c>
    </row>
    <row r="625" spans="2:8" x14ac:dyDescent="0.35">
      <c r="B625" t="s">
        <v>8</v>
      </c>
      <c r="C625" s="1">
        <v>45505</v>
      </c>
      <c r="D625">
        <v>271.37</v>
      </c>
      <c r="E625">
        <v>270.25</v>
      </c>
      <c r="F625">
        <v>270.74</v>
      </c>
      <c r="H625" s="2">
        <f t="shared" si="9"/>
        <v>-4.1272063971699025E-3</v>
      </c>
    </row>
    <row r="626" spans="2:8" x14ac:dyDescent="0.35">
      <c r="B626" t="s">
        <v>8</v>
      </c>
      <c r="C626" s="1">
        <v>45506</v>
      </c>
      <c r="D626">
        <v>270.25</v>
      </c>
      <c r="E626">
        <v>262.98</v>
      </c>
      <c r="F626">
        <v>264.39999999999998</v>
      </c>
      <c r="H626" s="2">
        <f t="shared" si="9"/>
        <v>-2.6901017576318131E-2</v>
      </c>
    </row>
    <row r="627" spans="2:8" x14ac:dyDescent="0.35">
      <c r="B627" t="s">
        <v>8</v>
      </c>
      <c r="C627" s="1">
        <v>45509</v>
      </c>
      <c r="D627">
        <v>262.98</v>
      </c>
      <c r="E627">
        <v>255.21</v>
      </c>
      <c r="F627">
        <v>254.19</v>
      </c>
      <c r="H627" s="2">
        <f t="shared" si="9"/>
        <v>-2.9545973077800602E-2</v>
      </c>
    </row>
    <row r="628" spans="2:8" x14ac:dyDescent="0.35">
      <c r="B628" t="s">
        <v>8</v>
      </c>
      <c r="C628" s="1">
        <v>45510</v>
      </c>
      <c r="D628">
        <v>255.21</v>
      </c>
      <c r="E628">
        <v>250.77</v>
      </c>
      <c r="F628">
        <v>253.93</v>
      </c>
      <c r="H628" s="2">
        <f t="shared" si="9"/>
        <v>-1.7397437404490401E-2</v>
      </c>
    </row>
    <row r="629" spans="2:8" x14ac:dyDescent="0.35">
      <c r="B629" t="s">
        <v>8</v>
      </c>
      <c r="C629" s="1">
        <v>45511</v>
      </c>
      <c r="D629">
        <v>250.77</v>
      </c>
      <c r="E629">
        <v>254.88</v>
      </c>
      <c r="F629">
        <v>254.42</v>
      </c>
      <c r="H629" s="2">
        <f t="shared" si="9"/>
        <v>1.6389520277545033E-2</v>
      </c>
    </row>
    <row r="630" spans="2:8" x14ac:dyDescent="0.35">
      <c r="B630" t="s">
        <v>8</v>
      </c>
      <c r="C630" s="1">
        <v>45512</v>
      </c>
      <c r="D630">
        <v>254.88</v>
      </c>
      <c r="E630">
        <v>255.12</v>
      </c>
      <c r="F630">
        <v>255.16</v>
      </c>
      <c r="H630" s="2">
        <f t="shared" si="9"/>
        <v>9.4161958568750315E-4</v>
      </c>
    </row>
    <row r="631" spans="2:8" x14ac:dyDescent="0.35">
      <c r="B631" t="s">
        <v>8</v>
      </c>
      <c r="C631" s="1">
        <v>45513</v>
      </c>
      <c r="D631">
        <v>255.12</v>
      </c>
      <c r="E631">
        <v>259.52</v>
      </c>
      <c r="F631">
        <v>259.38</v>
      </c>
      <c r="H631" s="2">
        <f t="shared" si="9"/>
        <v>1.72467858262777E-2</v>
      </c>
    </row>
    <row r="632" spans="2:8" x14ac:dyDescent="0.35">
      <c r="B632" t="s">
        <v>8</v>
      </c>
      <c r="C632" s="1">
        <v>45516</v>
      </c>
      <c r="D632">
        <v>259.52</v>
      </c>
      <c r="E632">
        <v>258.39</v>
      </c>
      <c r="F632">
        <v>258.13</v>
      </c>
      <c r="H632" s="2">
        <f t="shared" si="9"/>
        <v>-4.3541923551171369E-3</v>
      </c>
    </row>
    <row r="633" spans="2:8" x14ac:dyDescent="0.35">
      <c r="B633" t="s">
        <v>8</v>
      </c>
      <c r="C633" s="1">
        <v>45517</v>
      </c>
      <c r="D633">
        <v>258.39</v>
      </c>
      <c r="E633">
        <v>256.14999999999998</v>
      </c>
      <c r="F633">
        <v>257.10000000000002</v>
      </c>
      <c r="H633" s="2">
        <f t="shared" si="9"/>
        <v>-8.6690661403305835E-3</v>
      </c>
    </row>
    <row r="634" spans="2:8" x14ac:dyDescent="0.35">
      <c r="B634" t="s">
        <v>8</v>
      </c>
      <c r="C634" s="1">
        <v>45518</v>
      </c>
      <c r="D634">
        <v>256.14999999999998</v>
      </c>
      <c r="E634">
        <v>256.14999999999998</v>
      </c>
      <c r="F634">
        <v>256.52999999999997</v>
      </c>
      <c r="H634" s="2">
        <f t="shared" si="9"/>
        <v>0</v>
      </c>
    </row>
    <row r="635" spans="2:8" x14ac:dyDescent="0.35">
      <c r="B635" t="s">
        <v>8</v>
      </c>
      <c r="C635" s="1">
        <v>45520</v>
      </c>
      <c r="D635">
        <v>256.14999999999998</v>
      </c>
      <c r="E635">
        <v>261.74</v>
      </c>
      <c r="F635">
        <v>260.25</v>
      </c>
      <c r="H635" s="2">
        <f t="shared" si="9"/>
        <v>2.1823150497755295E-2</v>
      </c>
    </row>
    <row r="636" spans="2:8" x14ac:dyDescent="0.35">
      <c r="B636" t="s">
        <v>8</v>
      </c>
      <c r="C636" s="1">
        <v>45523</v>
      </c>
      <c r="D636">
        <v>261.74</v>
      </c>
      <c r="E636">
        <v>259.57</v>
      </c>
      <c r="F636">
        <v>260.58999999999997</v>
      </c>
      <c r="H636" s="2">
        <f t="shared" si="9"/>
        <v>-8.2906701306640906E-3</v>
      </c>
    </row>
    <row r="637" spans="2:8" x14ac:dyDescent="0.35">
      <c r="B637" t="s">
        <v>8</v>
      </c>
      <c r="C637" s="1">
        <v>45524</v>
      </c>
      <c r="D637">
        <v>259.57</v>
      </c>
      <c r="E637">
        <v>260.87</v>
      </c>
      <c r="F637">
        <v>260.25</v>
      </c>
      <c r="H637" s="2">
        <f t="shared" si="9"/>
        <v>5.008282929460206E-3</v>
      </c>
    </row>
    <row r="638" spans="2:8" x14ac:dyDescent="0.35">
      <c r="B638" t="s">
        <v>8</v>
      </c>
      <c r="C638" s="1">
        <v>45525</v>
      </c>
      <c r="D638">
        <v>260.87</v>
      </c>
      <c r="E638">
        <v>261.58999999999997</v>
      </c>
      <c r="F638">
        <v>261.2</v>
      </c>
      <c r="H638" s="2">
        <f t="shared" si="9"/>
        <v>2.7599954000074867E-3</v>
      </c>
    </row>
    <row r="639" spans="2:8" x14ac:dyDescent="0.35">
      <c r="B639" t="s">
        <v>8</v>
      </c>
      <c r="C639" s="1">
        <v>45526</v>
      </c>
      <c r="D639">
        <v>261.58999999999997</v>
      </c>
      <c r="E639">
        <v>261.14999999999998</v>
      </c>
      <c r="F639">
        <v>261.14</v>
      </c>
      <c r="H639" s="2">
        <f t="shared" si="9"/>
        <v>-1.6820214840016501E-3</v>
      </c>
    </row>
    <row r="640" spans="2:8" x14ac:dyDescent="0.35">
      <c r="B640" t="s">
        <v>8</v>
      </c>
      <c r="C640" s="1">
        <v>45527</v>
      </c>
      <c r="D640">
        <v>261.14999999999998</v>
      </c>
      <c r="E640">
        <v>263.39</v>
      </c>
      <c r="F640">
        <v>263.35000000000002</v>
      </c>
      <c r="H640" s="2">
        <f t="shared" si="9"/>
        <v>8.5774459123109104E-3</v>
      </c>
    </row>
    <row r="641" spans="2:8" x14ac:dyDescent="0.35">
      <c r="B641" t="s">
        <v>8</v>
      </c>
      <c r="C641" s="1">
        <v>45530</v>
      </c>
      <c r="D641">
        <v>263.39</v>
      </c>
      <c r="E641">
        <v>264.35000000000002</v>
      </c>
      <c r="F641">
        <v>264.22000000000003</v>
      </c>
      <c r="H641" s="2">
        <f t="shared" si="9"/>
        <v>3.6447852993661822E-3</v>
      </c>
    </row>
    <row r="642" spans="2:8" x14ac:dyDescent="0.35">
      <c r="B642" t="s">
        <v>8</v>
      </c>
      <c r="C642" s="1">
        <v>45531</v>
      </c>
      <c r="D642">
        <v>264.35000000000002</v>
      </c>
      <c r="E642">
        <v>264.10000000000002</v>
      </c>
      <c r="F642">
        <v>264.27999999999997</v>
      </c>
      <c r="H642" s="2">
        <f t="shared" si="9"/>
        <v>-9.4571590694159102E-4</v>
      </c>
    </row>
    <row r="643" spans="2:8" x14ac:dyDescent="0.35">
      <c r="B643" t="s">
        <v>8</v>
      </c>
      <c r="C643" s="1">
        <v>45532</v>
      </c>
      <c r="D643">
        <v>264.10000000000002</v>
      </c>
      <c r="E643">
        <v>263.66000000000003</v>
      </c>
      <c r="F643">
        <v>264.07</v>
      </c>
      <c r="H643" s="2">
        <f t="shared" ref="H643:H706" si="10">E643/D643-1</f>
        <v>-1.6660355925786074E-3</v>
      </c>
    </row>
    <row r="644" spans="2:8" x14ac:dyDescent="0.35">
      <c r="B644" t="s">
        <v>8</v>
      </c>
      <c r="C644" s="1">
        <v>45533</v>
      </c>
      <c r="D644">
        <v>263.66000000000003</v>
      </c>
      <c r="E644">
        <v>265.02</v>
      </c>
      <c r="F644">
        <v>263.64999999999998</v>
      </c>
      <c r="H644" s="2">
        <f t="shared" si="10"/>
        <v>5.1581582340891607E-3</v>
      </c>
    </row>
    <row r="645" spans="2:8" x14ac:dyDescent="0.35">
      <c r="B645" t="s">
        <v>8</v>
      </c>
      <c r="C645" s="1">
        <v>45534</v>
      </c>
      <c r="D645">
        <v>265.02</v>
      </c>
      <c r="E645">
        <v>266.66000000000003</v>
      </c>
      <c r="F645">
        <v>265.99</v>
      </c>
      <c r="H645" s="2">
        <f t="shared" si="10"/>
        <v>6.1882122103993353E-3</v>
      </c>
    </row>
    <row r="646" spans="2:8" x14ac:dyDescent="0.35">
      <c r="B646" t="s">
        <v>8</v>
      </c>
      <c r="C646" s="1">
        <v>45537</v>
      </c>
      <c r="D646">
        <v>266.66000000000003</v>
      </c>
      <c r="E646">
        <v>266.17</v>
      </c>
      <c r="F646">
        <v>265.88</v>
      </c>
      <c r="H646" s="2">
        <f t="shared" si="10"/>
        <v>-1.8375459386484883E-3</v>
      </c>
    </row>
    <row r="647" spans="2:8" x14ac:dyDescent="0.35">
      <c r="B647" t="s">
        <v>8</v>
      </c>
      <c r="C647" s="1">
        <v>45538</v>
      </c>
      <c r="D647">
        <v>266.17</v>
      </c>
      <c r="E647">
        <v>265.33</v>
      </c>
      <c r="F647">
        <v>265.82</v>
      </c>
      <c r="H647" s="2">
        <f t="shared" si="10"/>
        <v>-3.1558778224444195E-3</v>
      </c>
    </row>
    <row r="648" spans="2:8" x14ac:dyDescent="0.35">
      <c r="B648" t="s">
        <v>8</v>
      </c>
      <c r="C648" s="1">
        <v>45539</v>
      </c>
      <c r="D648">
        <v>265.33</v>
      </c>
      <c r="E648">
        <v>264.58</v>
      </c>
      <c r="F648">
        <v>263.75</v>
      </c>
      <c r="H648" s="2">
        <f t="shared" si="10"/>
        <v>-2.8266686767421945E-3</v>
      </c>
    </row>
    <row r="649" spans="2:8" x14ac:dyDescent="0.35">
      <c r="B649" t="s">
        <v>8</v>
      </c>
      <c r="C649" s="1">
        <v>45540</v>
      </c>
      <c r="D649">
        <v>264.58</v>
      </c>
      <c r="E649">
        <v>263.39</v>
      </c>
      <c r="F649">
        <v>264.23</v>
      </c>
      <c r="H649" s="2">
        <f t="shared" si="10"/>
        <v>-4.4976944591428314E-3</v>
      </c>
    </row>
    <row r="650" spans="2:8" x14ac:dyDescent="0.35">
      <c r="B650" t="s">
        <v>8</v>
      </c>
      <c r="C650" s="1">
        <v>45541</v>
      </c>
      <c r="D650">
        <v>263.39</v>
      </c>
      <c r="E650">
        <v>260.63</v>
      </c>
      <c r="F650">
        <v>261.19</v>
      </c>
      <c r="H650" s="2">
        <f t="shared" si="10"/>
        <v>-1.047875773567708E-2</v>
      </c>
    </row>
    <row r="651" spans="2:8" x14ac:dyDescent="0.35">
      <c r="B651" t="s">
        <v>8</v>
      </c>
      <c r="C651" s="1">
        <v>45544</v>
      </c>
      <c r="D651">
        <v>260.63</v>
      </c>
      <c r="E651">
        <v>260.12</v>
      </c>
      <c r="F651">
        <v>259.3</v>
      </c>
      <c r="H651" s="2">
        <f t="shared" si="10"/>
        <v>-1.9567969919042083E-3</v>
      </c>
    </row>
    <row r="652" spans="2:8" x14ac:dyDescent="0.35">
      <c r="B652" t="s">
        <v>8</v>
      </c>
      <c r="C652" s="1">
        <v>45545</v>
      </c>
      <c r="D652">
        <v>260.12</v>
      </c>
      <c r="E652">
        <v>261.11</v>
      </c>
      <c r="F652">
        <v>260.57</v>
      </c>
      <c r="H652" s="2">
        <f t="shared" si="10"/>
        <v>3.8059357219744072E-3</v>
      </c>
    </row>
    <row r="653" spans="2:8" x14ac:dyDescent="0.35">
      <c r="B653" t="s">
        <v>8</v>
      </c>
      <c r="C653" s="1">
        <v>45546</v>
      </c>
      <c r="D653">
        <v>261.11</v>
      </c>
      <c r="E653">
        <v>258</v>
      </c>
      <c r="F653">
        <v>258.58</v>
      </c>
      <c r="H653" s="2">
        <f t="shared" si="10"/>
        <v>-1.191068898165526E-2</v>
      </c>
    </row>
    <row r="654" spans="2:8" x14ac:dyDescent="0.35">
      <c r="B654" t="s">
        <v>8</v>
      </c>
      <c r="C654" s="1">
        <v>45547</v>
      </c>
      <c r="D654">
        <v>258</v>
      </c>
      <c r="E654">
        <v>262.63</v>
      </c>
      <c r="F654">
        <v>260.41000000000003</v>
      </c>
      <c r="H654" s="2">
        <f t="shared" si="10"/>
        <v>1.7945736434108461E-2</v>
      </c>
    </row>
    <row r="655" spans="2:8" x14ac:dyDescent="0.35">
      <c r="B655" t="s">
        <v>8</v>
      </c>
      <c r="C655" s="1">
        <v>45548</v>
      </c>
      <c r="D655">
        <v>262.63</v>
      </c>
      <c r="E655">
        <v>263.08999999999997</v>
      </c>
      <c r="F655">
        <v>263.02</v>
      </c>
      <c r="H655" s="2">
        <f t="shared" si="10"/>
        <v>1.7515135361534373E-3</v>
      </c>
    </row>
    <row r="656" spans="2:8" x14ac:dyDescent="0.35">
      <c r="B656" t="s">
        <v>8</v>
      </c>
      <c r="C656" s="1">
        <v>45551</v>
      </c>
      <c r="D656">
        <v>263.08999999999997</v>
      </c>
      <c r="E656">
        <v>263.02999999999997</v>
      </c>
      <c r="F656">
        <v>263.37</v>
      </c>
      <c r="H656" s="2">
        <f t="shared" si="10"/>
        <v>-2.2805883918053382E-4</v>
      </c>
    </row>
    <row r="657" spans="2:8" x14ac:dyDescent="0.35">
      <c r="B657" t="s">
        <v>8</v>
      </c>
      <c r="C657" s="1">
        <v>45552</v>
      </c>
      <c r="D657">
        <v>263.02999999999997</v>
      </c>
      <c r="E657">
        <v>263.79000000000002</v>
      </c>
      <c r="F657">
        <v>262.74</v>
      </c>
      <c r="H657" s="2">
        <f t="shared" si="10"/>
        <v>2.8894042504659101E-3</v>
      </c>
    </row>
    <row r="658" spans="2:8" x14ac:dyDescent="0.35">
      <c r="B658" t="s">
        <v>8</v>
      </c>
      <c r="C658" s="1">
        <v>45553</v>
      </c>
      <c r="D658">
        <v>263.79000000000002</v>
      </c>
      <c r="E658">
        <v>262.88</v>
      </c>
      <c r="F658">
        <v>264.26</v>
      </c>
      <c r="H658" s="2">
        <f t="shared" si="10"/>
        <v>-3.4497137874826E-3</v>
      </c>
    </row>
    <row r="659" spans="2:8" x14ac:dyDescent="0.35">
      <c r="B659" t="s">
        <v>8</v>
      </c>
      <c r="C659" s="1">
        <v>45554</v>
      </c>
      <c r="D659">
        <v>262.88</v>
      </c>
      <c r="E659">
        <v>264.06</v>
      </c>
      <c r="F659">
        <v>264.14999999999998</v>
      </c>
      <c r="H659" s="2">
        <f t="shared" si="10"/>
        <v>4.4887401095556889E-3</v>
      </c>
    </row>
    <row r="660" spans="2:8" x14ac:dyDescent="0.35">
      <c r="B660" t="s">
        <v>8</v>
      </c>
      <c r="C660" s="1">
        <v>45555</v>
      </c>
      <c r="D660">
        <v>264.06</v>
      </c>
      <c r="E660">
        <v>268.87</v>
      </c>
      <c r="F660">
        <v>267.97000000000003</v>
      </c>
      <c r="H660" s="2">
        <f t="shared" si="10"/>
        <v>1.821555707036282E-2</v>
      </c>
    </row>
    <row r="661" spans="2:8" x14ac:dyDescent="0.35">
      <c r="B661" t="s">
        <v>8</v>
      </c>
      <c r="C661" s="1">
        <v>45558</v>
      </c>
      <c r="D661">
        <v>268.87</v>
      </c>
      <c r="E661">
        <v>273.05</v>
      </c>
      <c r="F661">
        <v>272.05</v>
      </c>
      <c r="H661" s="2">
        <f t="shared" si="10"/>
        <v>1.5546546658236293E-2</v>
      </c>
    </row>
    <row r="662" spans="2:8" x14ac:dyDescent="0.35">
      <c r="B662" t="s">
        <v>8</v>
      </c>
      <c r="C662" s="1">
        <v>45559</v>
      </c>
      <c r="D662">
        <v>273.05</v>
      </c>
      <c r="E662">
        <v>274.23</v>
      </c>
      <c r="F662">
        <v>273.95999999999998</v>
      </c>
      <c r="H662" s="2">
        <f t="shared" si="10"/>
        <v>4.3215528291522531E-3</v>
      </c>
    </row>
    <row r="663" spans="2:8" x14ac:dyDescent="0.35">
      <c r="B663" t="s">
        <v>8</v>
      </c>
      <c r="C663" s="1">
        <v>45560</v>
      </c>
      <c r="D663">
        <v>274.23</v>
      </c>
      <c r="E663">
        <v>274.11</v>
      </c>
      <c r="F663">
        <v>274.14</v>
      </c>
      <c r="H663" s="2">
        <f t="shared" si="10"/>
        <v>-4.3758888524236816E-4</v>
      </c>
    </row>
    <row r="664" spans="2:8" x14ac:dyDescent="0.35">
      <c r="B664" t="s">
        <v>8</v>
      </c>
      <c r="C664" s="1">
        <v>45561</v>
      </c>
      <c r="D664">
        <v>274.11</v>
      </c>
      <c r="E664">
        <v>280.02999999999997</v>
      </c>
      <c r="F664">
        <v>277.66000000000003</v>
      </c>
      <c r="H664" s="2">
        <f t="shared" si="10"/>
        <v>2.1597169019736517E-2</v>
      </c>
    </row>
    <row r="665" spans="2:8" x14ac:dyDescent="0.35">
      <c r="B665" t="s">
        <v>8</v>
      </c>
      <c r="C665" s="1">
        <v>45562</v>
      </c>
      <c r="D665">
        <v>280.02999999999997</v>
      </c>
      <c r="E665">
        <v>281.92</v>
      </c>
      <c r="F665">
        <v>281.60000000000002</v>
      </c>
      <c r="H665" s="2">
        <f t="shared" si="10"/>
        <v>6.7492768631933764E-3</v>
      </c>
    </row>
    <row r="666" spans="2:8" x14ac:dyDescent="0.35">
      <c r="B666" t="s">
        <v>8</v>
      </c>
      <c r="C666" s="1">
        <v>45565</v>
      </c>
      <c r="D666">
        <v>281.92</v>
      </c>
      <c r="E666">
        <v>276.44</v>
      </c>
      <c r="F666">
        <v>277.44</v>
      </c>
      <c r="H666" s="2">
        <f t="shared" si="10"/>
        <v>-1.9438138479001221E-2</v>
      </c>
    </row>
    <row r="667" spans="2:8" x14ac:dyDescent="0.35">
      <c r="B667" t="s">
        <v>8</v>
      </c>
      <c r="C667" s="1">
        <v>45566</v>
      </c>
      <c r="D667">
        <v>276.44</v>
      </c>
      <c r="E667">
        <v>276</v>
      </c>
      <c r="F667">
        <v>276.39999999999998</v>
      </c>
      <c r="H667" s="2">
        <f t="shared" si="10"/>
        <v>-1.5916654608595371E-3</v>
      </c>
    </row>
    <row r="668" spans="2:8" x14ac:dyDescent="0.35">
      <c r="B668" t="s">
        <v>8</v>
      </c>
      <c r="C668" s="1">
        <v>45568</v>
      </c>
      <c r="D668">
        <v>276</v>
      </c>
      <c r="E668">
        <v>269.95</v>
      </c>
      <c r="F668">
        <v>270.77</v>
      </c>
      <c r="H668" s="2">
        <f t="shared" si="10"/>
        <v>-2.192028985507255E-2</v>
      </c>
    </row>
    <row r="669" spans="2:8" x14ac:dyDescent="0.35">
      <c r="B669" t="s">
        <v>8</v>
      </c>
      <c r="C669" s="1">
        <v>45569</v>
      </c>
      <c r="D669">
        <v>269.95</v>
      </c>
      <c r="E669">
        <v>267.31</v>
      </c>
      <c r="F669">
        <v>267.12</v>
      </c>
      <c r="H669" s="2">
        <f t="shared" si="10"/>
        <v>-9.7795888127431008E-3</v>
      </c>
    </row>
    <row r="670" spans="2:8" x14ac:dyDescent="0.35">
      <c r="B670" t="s">
        <v>8</v>
      </c>
      <c r="C670" s="1">
        <v>45572</v>
      </c>
      <c r="D670">
        <v>267.31</v>
      </c>
      <c r="E670">
        <v>264.31</v>
      </c>
      <c r="F670">
        <v>263.83</v>
      </c>
      <c r="H670" s="2">
        <f t="shared" si="10"/>
        <v>-1.1222924694175296E-2</v>
      </c>
    </row>
    <row r="671" spans="2:8" x14ac:dyDescent="0.35">
      <c r="B671" t="s">
        <v>8</v>
      </c>
      <c r="C671" s="1">
        <v>45573</v>
      </c>
      <c r="D671">
        <v>264.31</v>
      </c>
      <c r="E671">
        <v>268</v>
      </c>
      <c r="F671">
        <v>264.52999999999997</v>
      </c>
      <c r="H671" s="2">
        <f t="shared" si="10"/>
        <v>1.396087927055345E-2</v>
      </c>
    </row>
    <row r="672" spans="2:8" x14ac:dyDescent="0.35">
      <c r="B672" t="s">
        <v>8</v>
      </c>
      <c r="C672" s="1">
        <v>45574</v>
      </c>
      <c r="D672">
        <v>268</v>
      </c>
      <c r="E672">
        <v>270.45</v>
      </c>
      <c r="F672">
        <v>270.56</v>
      </c>
      <c r="H672" s="2">
        <f t="shared" si="10"/>
        <v>9.1417910447759709E-3</v>
      </c>
    </row>
    <row r="673" spans="2:8" x14ac:dyDescent="0.35">
      <c r="B673" t="s">
        <v>8</v>
      </c>
      <c r="C673" s="1">
        <v>45575</v>
      </c>
      <c r="D673">
        <v>270.45</v>
      </c>
      <c r="E673">
        <v>271.12</v>
      </c>
      <c r="F673">
        <v>271.67</v>
      </c>
      <c r="H673" s="2">
        <f t="shared" si="10"/>
        <v>2.4773525605472635E-3</v>
      </c>
    </row>
    <row r="674" spans="2:8" x14ac:dyDescent="0.35">
      <c r="B674" t="s">
        <v>8</v>
      </c>
      <c r="C674" s="1">
        <v>45576</v>
      </c>
      <c r="D674">
        <v>271.12</v>
      </c>
      <c r="E674">
        <v>270.26</v>
      </c>
      <c r="F674">
        <v>270.5</v>
      </c>
      <c r="H674" s="2">
        <f t="shared" si="10"/>
        <v>-3.1720271466509908E-3</v>
      </c>
    </row>
    <row r="675" spans="2:8" x14ac:dyDescent="0.35">
      <c r="B675" t="s">
        <v>8</v>
      </c>
      <c r="C675" s="1">
        <v>45579</v>
      </c>
      <c r="D675">
        <v>270.26</v>
      </c>
      <c r="E675">
        <v>270.57</v>
      </c>
      <c r="F675">
        <v>270.66000000000003</v>
      </c>
      <c r="H675" s="2">
        <f t="shared" si="10"/>
        <v>1.1470435876563823E-3</v>
      </c>
    </row>
    <row r="676" spans="2:8" x14ac:dyDescent="0.35">
      <c r="B676" t="s">
        <v>8</v>
      </c>
      <c r="C676" s="1">
        <v>45580</v>
      </c>
      <c r="D676">
        <v>270.57</v>
      </c>
      <c r="E676">
        <v>268.3</v>
      </c>
      <c r="F676">
        <v>267.74</v>
      </c>
      <c r="H676" s="2">
        <f t="shared" si="10"/>
        <v>-8.3896958273274036E-3</v>
      </c>
    </row>
    <row r="677" spans="2:8" x14ac:dyDescent="0.35">
      <c r="B677" t="s">
        <v>8</v>
      </c>
      <c r="C677" s="1">
        <v>45581</v>
      </c>
      <c r="D677">
        <v>268.3</v>
      </c>
      <c r="E677">
        <v>264.95</v>
      </c>
      <c r="F677">
        <v>264.85000000000002</v>
      </c>
      <c r="H677" s="2">
        <f t="shared" si="10"/>
        <v>-1.2486023108460809E-2</v>
      </c>
    </row>
    <row r="678" spans="2:8" x14ac:dyDescent="0.35">
      <c r="B678" t="s">
        <v>8</v>
      </c>
      <c r="C678" s="1">
        <v>45582</v>
      </c>
      <c r="D678">
        <v>264.95</v>
      </c>
      <c r="E678">
        <v>255.76</v>
      </c>
      <c r="F678">
        <v>256.89999999999998</v>
      </c>
      <c r="H678" s="2">
        <f t="shared" si="10"/>
        <v>-3.468578977165504E-2</v>
      </c>
    </row>
    <row r="679" spans="2:8" x14ac:dyDescent="0.35">
      <c r="B679" t="s">
        <v>8</v>
      </c>
      <c r="C679" s="1">
        <v>45583</v>
      </c>
      <c r="D679">
        <v>255.76</v>
      </c>
      <c r="E679">
        <v>257.23</v>
      </c>
      <c r="F679">
        <v>256.36</v>
      </c>
      <c r="H679" s="2">
        <f t="shared" si="10"/>
        <v>5.7475758523617415E-3</v>
      </c>
    </row>
    <row r="680" spans="2:8" x14ac:dyDescent="0.35">
      <c r="B680" t="s">
        <v>8</v>
      </c>
      <c r="C680" s="1">
        <v>45586</v>
      </c>
      <c r="D680">
        <v>257.23</v>
      </c>
      <c r="E680">
        <v>257.95</v>
      </c>
      <c r="F680">
        <v>257.05</v>
      </c>
      <c r="H680" s="2">
        <f t="shared" si="10"/>
        <v>2.7990514325699767E-3</v>
      </c>
    </row>
    <row r="681" spans="2:8" x14ac:dyDescent="0.35">
      <c r="B681" t="s">
        <v>8</v>
      </c>
      <c r="C681" s="1">
        <v>45587</v>
      </c>
      <c r="D681">
        <v>257.95</v>
      </c>
      <c r="E681">
        <v>251.95</v>
      </c>
      <c r="F681">
        <v>253.78</v>
      </c>
      <c r="H681" s="2">
        <f t="shared" si="10"/>
        <v>-2.3260321767784475E-2</v>
      </c>
    </row>
    <row r="682" spans="2:8" x14ac:dyDescent="0.35">
      <c r="B682" t="s">
        <v>8</v>
      </c>
      <c r="C682" s="1">
        <v>45588</v>
      </c>
      <c r="D682">
        <v>251.95</v>
      </c>
      <c r="E682">
        <v>249.98</v>
      </c>
      <c r="F682">
        <v>251.57</v>
      </c>
      <c r="H682" s="2">
        <f t="shared" si="10"/>
        <v>-7.8190117086723854E-3</v>
      </c>
    </row>
    <row r="683" spans="2:8" x14ac:dyDescent="0.35">
      <c r="B683" t="s">
        <v>8</v>
      </c>
      <c r="C683" s="1">
        <v>45589</v>
      </c>
      <c r="D683">
        <v>249.98</v>
      </c>
      <c r="E683">
        <v>248.59</v>
      </c>
      <c r="F683">
        <v>249.02</v>
      </c>
      <c r="H683" s="2">
        <f t="shared" si="10"/>
        <v>-5.5604448355868197E-3</v>
      </c>
    </row>
    <row r="684" spans="2:8" x14ac:dyDescent="0.35">
      <c r="B684" t="s">
        <v>8</v>
      </c>
      <c r="C684" s="1">
        <v>45590</v>
      </c>
      <c r="D684">
        <v>248.59</v>
      </c>
      <c r="E684">
        <v>244.1</v>
      </c>
      <c r="F684">
        <v>243.07</v>
      </c>
      <c r="H684" s="2">
        <f t="shared" si="10"/>
        <v>-1.8061868940826287E-2</v>
      </c>
    </row>
    <row r="685" spans="2:8" x14ac:dyDescent="0.35">
      <c r="B685" t="s">
        <v>8</v>
      </c>
      <c r="C685" s="1">
        <v>45593</v>
      </c>
      <c r="D685">
        <v>244.1</v>
      </c>
      <c r="E685">
        <v>245.13</v>
      </c>
      <c r="F685">
        <v>244.75</v>
      </c>
      <c r="H685" s="2">
        <f t="shared" si="10"/>
        <v>4.2195821384678478E-3</v>
      </c>
    </row>
    <row r="686" spans="2:8" x14ac:dyDescent="0.35">
      <c r="B686" t="s">
        <v>8</v>
      </c>
      <c r="C686" s="1">
        <v>45594</v>
      </c>
      <c r="D686">
        <v>245.13</v>
      </c>
      <c r="E686">
        <v>241.23</v>
      </c>
      <c r="F686">
        <v>240.19</v>
      </c>
      <c r="H686" s="2">
        <f t="shared" si="10"/>
        <v>-1.5909925345734988E-2</v>
      </c>
    </row>
    <row r="687" spans="2:8" x14ac:dyDescent="0.35">
      <c r="B687" t="s">
        <v>8</v>
      </c>
      <c r="C687" s="1">
        <v>45595</v>
      </c>
      <c r="D687">
        <v>241.23</v>
      </c>
      <c r="E687">
        <v>241.31</v>
      </c>
      <c r="F687">
        <v>242.08</v>
      </c>
      <c r="H687" s="2">
        <f t="shared" si="10"/>
        <v>3.3163371056676993E-4</v>
      </c>
    </row>
    <row r="688" spans="2:8" x14ac:dyDescent="0.35">
      <c r="B688" t="s">
        <v>8</v>
      </c>
      <c r="C688" s="1">
        <v>45596</v>
      </c>
      <c r="D688">
        <v>241.31</v>
      </c>
      <c r="E688">
        <v>239.93</v>
      </c>
      <c r="F688">
        <v>239.78</v>
      </c>
      <c r="H688" s="2">
        <f t="shared" si="10"/>
        <v>-5.7187849653972389E-3</v>
      </c>
    </row>
    <row r="689" spans="2:8" x14ac:dyDescent="0.35">
      <c r="B689" t="s">
        <v>8</v>
      </c>
      <c r="C689" s="1">
        <v>45597</v>
      </c>
      <c r="D689">
        <v>239.93</v>
      </c>
      <c r="E689">
        <v>243.45</v>
      </c>
      <c r="F689">
        <v>242.78</v>
      </c>
      <c r="H689" s="2">
        <f t="shared" si="10"/>
        <v>1.4670945692493609E-2</v>
      </c>
    </row>
    <row r="690" spans="2:8" x14ac:dyDescent="0.35">
      <c r="B690" t="s">
        <v>8</v>
      </c>
      <c r="C690" s="1">
        <v>45600</v>
      </c>
      <c r="D690">
        <v>243.45</v>
      </c>
      <c r="E690">
        <v>240.98</v>
      </c>
      <c r="F690">
        <v>241.21</v>
      </c>
      <c r="H690" s="2">
        <f t="shared" si="10"/>
        <v>-1.0145820497021951E-2</v>
      </c>
    </row>
    <row r="691" spans="2:8" x14ac:dyDescent="0.35">
      <c r="B691" t="s">
        <v>8</v>
      </c>
      <c r="C691" s="1">
        <v>45601</v>
      </c>
      <c r="D691">
        <v>240.98</v>
      </c>
      <c r="E691">
        <v>243.65</v>
      </c>
      <c r="F691">
        <v>242.3</v>
      </c>
      <c r="H691" s="2">
        <f t="shared" si="10"/>
        <v>1.1079757656237144E-2</v>
      </c>
    </row>
    <row r="692" spans="2:8" x14ac:dyDescent="0.35">
      <c r="B692" t="s">
        <v>8</v>
      </c>
      <c r="C692" s="1">
        <v>45602</v>
      </c>
      <c r="D692">
        <v>243.65</v>
      </c>
      <c r="E692">
        <v>246.76</v>
      </c>
      <c r="F692">
        <v>246.05</v>
      </c>
      <c r="H692" s="2">
        <f t="shared" si="10"/>
        <v>1.2764210958341904E-2</v>
      </c>
    </row>
    <row r="693" spans="2:8" x14ac:dyDescent="0.35">
      <c r="B693" t="s">
        <v>8</v>
      </c>
      <c r="C693" s="1">
        <v>45603</v>
      </c>
      <c r="D693">
        <v>246.76</v>
      </c>
      <c r="E693">
        <v>243.38</v>
      </c>
      <c r="F693">
        <v>244.18</v>
      </c>
      <c r="H693" s="2">
        <f t="shared" si="10"/>
        <v>-1.3697519857351237E-2</v>
      </c>
    </row>
    <row r="694" spans="2:8" x14ac:dyDescent="0.35">
      <c r="B694" t="s">
        <v>8</v>
      </c>
      <c r="C694" s="1">
        <v>45604</v>
      </c>
      <c r="D694">
        <v>243.38</v>
      </c>
      <c r="E694">
        <v>243.37</v>
      </c>
      <c r="F694">
        <v>242.63</v>
      </c>
      <c r="H694" s="2">
        <f t="shared" si="10"/>
        <v>-4.108801051849742E-5</v>
      </c>
    </row>
    <row r="695" spans="2:8" x14ac:dyDescent="0.35">
      <c r="B695" t="s">
        <v>8</v>
      </c>
      <c r="C695" s="1">
        <v>45607</v>
      </c>
      <c r="D695">
        <v>243.37</v>
      </c>
      <c r="E695">
        <v>242.61</v>
      </c>
      <c r="F695">
        <v>243.92</v>
      </c>
      <c r="H695" s="2">
        <f t="shared" si="10"/>
        <v>-3.1228171097505975E-3</v>
      </c>
    </row>
    <row r="696" spans="2:8" x14ac:dyDescent="0.35">
      <c r="B696" t="s">
        <v>8</v>
      </c>
      <c r="C696" s="1">
        <v>45608</v>
      </c>
      <c r="D696">
        <v>242.61</v>
      </c>
      <c r="E696">
        <v>237.75</v>
      </c>
      <c r="F696">
        <v>239.3</v>
      </c>
      <c r="H696" s="2">
        <f t="shared" si="10"/>
        <v>-2.0032150364783008E-2</v>
      </c>
    </row>
    <row r="697" spans="2:8" x14ac:dyDescent="0.35">
      <c r="B697" t="s">
        <v>8</v>
      </c>
      <c r="C697" s="1">
        <v>45609</v>
      </c>
      <c r="D697">
        <v>237.75</v>
      </c>
      <c r="E697">
        <v>232.92</v>
      </c>
      <c r="F697">
        <v>233.38</v>
      </c>
      <c r="H697" s="2">
        <f t="shared" si="10"/>
        <v>-2.0315457413249249E-2</v>
      </c>
    </row>
    <row r="698" spans="2:8" x14ac:dyDescent="0.35">
      <c r="B698" t="s">
        <v>8</v>
      </c>
      <c r="C698" s="1">
        <v>45610</v>
      </c>
      <c r="D698">
        <v>232.92</v>
      </c>
      <c r="E698">
        <v>234.55</v>
      </c>
      <c r="F698">
        <v>234.02</v>
      </c>
      <c r="H698" s="2">
        <f t="shared" si="10"/>
        <v>6.9981109393784102E-3</v>
      </c>
    </row>
    <row r="699" spans="2:8" x14ac:dyDescent="0.35">
      <c r="B699" t="s">
        <v>8</v>
      </c>
      <c r="C699" s="1">
        <v>45614</v>
      </c>
      <c r="D699">
        <v>234.55</v>
      </c>
      <c r="E699">
        <v>235.63</v>
      </c>
      <c r="F699">
        <v>235.14</v>
      </c>
      <c r="H699" s="2">
        <f t="shared" si="10"/>
        <v>4.6045619270944638E-3</v>
      </c>
    </row>
    <row r="700" spans="2:8" x14ac:dyDescent="0.35">
      <c r="B700" t="s">
        <v>8</v>
      </c>
      <c r="C700" s="1">
        <v>45615</v>
      </c>
      <c r="D700">
        <v>235.63</v>
      </c>
      <c r="E700">
        <v>238.55</v>
      </c>
      <c r="F700">
        <v>240.04</v>
      </c>
      <c r="H700" s="2">
        <f t="shared" si="10"/>
        <v>1.2392309977507177E-2</v>
      </c>
    </row>
    <row r="701" spans="2:8" x14ac:dyDescent="0.35">
      <c r="B701" t="s">
        <v>8</v>
      </c>
      <c r="C701" s="1">
        <v>45617</v>
      </c>
      <c r="D701">
        <v>238.55</v>
      </c>
      <c r="E701">
        <v>236.2</v>
      </c>
      <c r="F701">
        <v>236.69</v>
      </c>
      <c r="H701" s="2">
        <f t="shared" si="10"/>
        <v>-9.8511842381052706E-3</v>
      </c>
    </row>
    <row r="702" spans="2:8" x14ac:dyDescent="0.35">
      <c r="B702" t="s">
        <v>8</v>
      </c>
      <c r="C702" s="1">
        <v>45618</v>
      </c>
      <c r="D702">
        <v>236.2</v>
      </c>
      <c r="E702">
        <v>240.84</v>
      </c>
      <c r="F702">
        <v>239.01</v>
      </c>
      <c r="H702" s="2">
        <f t="shared" si="10"/>
        <v>1.9644369178662302E-2</v>
      </c>
    </row>
    <row r="703" spans="2:8" x14ac:dyDescent="0.35">
      <c r="B703" t="s">
        <v>8</v>
      </c>
      <c r="C703" s="1">
        <v>45621</v>
      </c>
      <c r="D703">
        <v>240.84</v>
      </c>
      <c r="E703">
        <v>242.46</v>
      </c>
      <c r="F703">
        <v>244.26</v>
      </c>
      <c r="H703" s="2">
        <f t="shared" si="10"/>
        <v>6.7264573991030474E-3</v>
      </c>
    </row>
    <row r="704" spans="2:8" x14ac:dyDescent="0.35">
      <c r="B704" t="s">
        <v>8</v>
      </c>
      <c r="C704" s="1">
        <v>45622</v>
      </c>
      <c r="D704">
        <v>242.46</v>
      </c>
      <c r="E704">
        <v>239.39</v>
      </c>
      <c r="F704">
        <v>240.33</v>
      </c>
      <c r="H704" s="2">
        <f t="shared" si="10"/>
        <v>-1.2661882372350219E-2</v>
      </c>
    </row>
    <row r="705" spans="2:8" x14ac:dyDescent="0.35">
      <c r="B705" t="s">
        <v>8</v>
      </c>
      <c r="C705" s="1">
        <v>45623</v>
      </c>
      <c r="D705">
        <v>239.39</v>
      </c>
      <c r="E705">
        <v>240.55</v>
      </c>
      <c r="F705">
        <v>240.52</v>
      </c>
      <c r="H705" s="2">
        <f t="shared" si="10"/>
        <v>4.845649358786952E-3</v>
      </c>
    </row>
    <row r="706" spans="2:8" x14ac:dyDescent="0.35">
      <c r="B706" t="s">
        <v>8</v>
      </c>
      <c r="C706" s="1">
        <v>45624</v>
      </c>
      <c r="D706">
        <v>240.55</v>
      </c>
      <c r="E706">
        <v>236.66</v>
      </c>
      <c r="F706">
        <v>237.88</v>
      </c>
      <c r="H706" s="2">
        <f t="shared" si="10"/>
        <v>-1.6171274163375604E-2</v>
      </c>
    </row>
    <row r="707" spans="2:8" x14ac:dyDescent="0.35">
      <c r="B707" t="s">
        <v>8</v>
      </c>
      <c r="C707" s="1">
        <v>45625</v>
      </c>
      <c r="D707">
        <v>236.66</v>
      </c>
      <c r="E707">
        <v>239.02</v>
      </c>
      <c r="F707">
        <v>238.53</v>
      </c>
      <c r="H707" s="2">
        <f t="shared" ref="H707:H770" si="11">E707/D707-1</f>
        <v>9.9721118904758654E-3</v>
      </c>
    </row>
    <row r="708" spans="2:8" x14ac:dyDescent="0.35">
      <c r="B708" t="s">
        <v>8</v>
      </c>
      <c r="C708" s="1">
        <v>45628</v>
      </c>
      <c r="D708">
        <v>239.02</v>
      </c>
      <c r="E708">
        <v>241.1</v>
      </c>
      <c r="F708">
        <v>240.36</v>
      </c>
      <c r="H708" s="2">
        <f t="shared" si="11"/>
        <v>8.7022006526649154E-3</v>
      </c>
    </row>
    <row r="709" spans="2:8" x14ac:dyDescent="0.35">
      <c r="B709" t="s">
        <v>8</v>
      </c>
      <c r="C709" s="1">
        <v>45629</v>
      </c>
      <c r="D709">
        <v>241.1</v>
      </c>
      <c r="E709">
        <v>242.91</v>
      </c>
      <c r="F709">
        <v>242.26</v>
      </c>
      <c r="H709" s="2">
        <f t="shared" si="11"/>
        <v>7.5072583990045683E-3</v>
      </c>
    </row>
    <row r="710" spans="2:8" x14ac:dyDescent="0.35">
      <c r="B710" t="s">
        <v>8</v>
      </c>
      <c r="C710" s="1">
        <v>45630</v>
      </c>
      <c r="D710">
        <v>242.91</v>
      </c>
      <c r="E710">
        <v>241.13</v>
      </c>
      <c r="F710">
        <v>241.71</v>
      </c>
      <c r="H710" s="2">
        <f t="shared" si="11"/>
        <v>-7.3278168869128635E-3</v>
      </c>
    </row>
    <row r="711" spans="2:8" x14ac:dyDescent="0.35">
      <c r="B711" t="s">
        <v>8</v>
      </c>
      <c r="C711" s="1">
        <v>45631</v>
      </c>
      <c r="D711">
        <v>241.13</v>
      </c>
      <c r="E711">
        <v>242.7</v>
      </c>
      <c r="F711">
        <v>242.44</v>
      </c>
      <c r="H711" s="2">
        <f t="shared" si="11"/>
        <v>6.511010658151184E-3</v>
      </c>
    </row>
    <row r="712" spans="2:8" x14ac:dyDescent="0.35">
      <c r="B712" t="s">
        <v>8</v>
      </c>
      <c r="C712" s="1">
        <v>45632</v>
      </c>
      <c r="D712">
        <v>242.7</v>
      </c>
      <c r="E712">
        <v>244.89</v>
      </c>
      <c r="F712">
        <v>244.25</v>
      </c>
      <c r="H712" s="2">
        <f t="shared" si="11"/>
        <v>9.0234857849196271E-3</v>
      </c>
    </row>
    <row r="713" spans="2:8" x14ac:dyDescent="0.35">
      <c r="B713" t="s">
        <v>8</v>
      </c>
      <c r="C713" s="1">
        <v>45635</v>
      </c>
      <c r="D713">
        <v>244.89</v>
      </c>
      <c r="E713">
        <v>243.11</v>
      </c>
      <c r="F713">
        <v>243.64</v>
      </c>
      <c r="H713" s="2">
        <f t="shared" si="11"/>
        <v>-7.2685695618439627E-3</v>
      </c>
    </row>
    <row r="714" spans="2:8" x14ac:dyDescent="0.35">
      <c r="B714" t="s">
        <v>8</v>
      </c>
      <c r="C714" s="1">
        <v>45636</v>
      </c>
      <c r="D714">
        <v>243.11</v>
      </c>
      <c r="E714">
        <v>243.09</v>
      </c>
      <c r="F714">
        <v>242.48</v>
      </c>
      <c r="H714" s="2">
        <f t="shared" si="11"/>
        <v>-8.2267286413584273E-5</v>
      </c>
    </row>
    <row r="715" spans="2:8" x14ac:dyDescent="0.35">
      <c r="B715" t="s">
        <v>8</v>
      </c>
      <c r="C715" s="1">
        <v>45637</v>
      </c>
      <c r="D715">
        <v>243.09</v>
      </c>
      <c r="E715">
        <v>243.68</v>
      </c>
      <c r="F715">
        <v>243.89</v>
      </c>
      <c r="H715" s="2">
        <f t="shared" si="11"/>
        <v>2.4270846188654271E-3</v>
      </c>
    </row>
    <row r="716" spans="2:8" x14ac:dyDescent="0.35">
      <c r="B716" t="s">
        <v>8</v>
      </c>
      <c r="C716" s="1">
        <v>45638</v>
      </c>
      <c r="D716">
        <v>243.68</v>
      </c>
      <c r="E716">
        <v>241.87</v>
      </c>
      <c r="F716">
        <v>242.08</v>
      </c>
      <c r="H716" s="2">
        <f t="shared" si="11"/>
        <v>-7.4277741300066147E-3</v>
      </c>
    </row>
    <row r="717" spans="2:8" x14ac:dyDescent="0.35">
      <c r="B717" t="s">
        <v>8</v>
      </c>
      <c r="C717" s="1">
        <v>45639</v>
      </c>
      <c r="D717">
        <v>241.87</v>
      </c>
      <c r="E717">
        <v>242.74</v>
      </c>
      <c r="F717">
        <v>240.76</v>
      </c>
      <c r="H717" s="2">
        <f t="shared" si="11"/>
        <v>3.5969735808492054E-3</v>
      </c>
    </row>
    <row r="718" spans="2:8" x14ac:dyDescent="0.35">
      <c r="B718" t="s">
        <v>8</v>
      </c>
      <c r="C718" s="1">
        <v>45642</v>
      </c>
      <c r="D718">
        <v>242.74</v>
      </c>
      <c r="E718">
        <v>242.89</v>
      </c>
      <c r="F718">
        <v>242.27</v>
      </c>
      <c r="H718" s="2">
        <f t="shared" si="11"/>
        <v>6.1794512647272981E-4</v>
      </c>
    </row>
    <row r="719" spans="2:8" x14ac:dyDescent="0.35">
      <c r="B719" t="s">
        <v>8</v>
      </c>
      <c r="C719" s="1">
        <v>45643</v>
      </c>
      <c r="D719">
        <v>242.89</v>
      </c>
      <c r="E719">
        <v>239.34</v>
      </c>
      <c r="F719">
        <v>240.41</v>
      </c>
      <c r="H719" s="2">
        <f t="shared" si="11"/>
        <v>-1.4615669644695073E-2</v>
      </c>
    </row>
    <row r="720" spans="2:8" x14ac:dyDescent="0.35">
      <c r="B720" t="s">
        <v>8</v>
      </c>
      <c r="C720" s="1">
        <v>45644</v>
      </c>
      <c r="D720">
        <v>239.34</v>
      </c>
      <c r="E720">
        <v>237.63</v>
      </c>
      <c r="F720">
        <v>238.09</v>
      </c>
      <c r="H720" s="2">
        <f t="shared" si="11"/>
        <v>-7.144647781398894E-3</v>
      </c>
    </row>
    <row r="721" spans="2:8" x14ac:dyDescent="0.35">
      <c r="B721" t="s">
        <v>8</v>
      </c>
      <c r="C721" s="1">
        <v>45645</v>
      </c>
      <c r="D721">
        <v>237.63</v>
      </c>
      <c r="E721">
        <v>235.85</v>
      </c>
      <c r="F721">
        <v>235.08</v>
      </c>
      <c r="H721" s="2">
        <f t="shared" si="11"/>
        <v>-7.4906367041198685E-3</v>
      </c>
    </row>
    <row r="722" spans="2:8" x14ac:dyDescent="0.35">
      <c r="B722" t="s">
        <v>8</v>
      </c>
      <c r="C722" s="1">
        <v>45646</v>
      </c>
      <c r="D722">
        <v>235.85</v>
      </c>
      <c r="E722">
        <v>231.02</v>
      </c>
      <c r="F722">
        <v>232.88</v>
      </c>
      <c r="H722" s="2">
        <f t="shared" si="11"/>
        <v>-2.0479118083527648E-2</v>
      </c>
    </row>
    <row r="723" spans="2:8" x14ac:dyDescent="0.35">
      <c r="B723" t="s">
        <v>8</v>
      </c>
      <c r="C723" s="1">
        <v>45649</v>
      </c>
      <c r="D723">
        <v>231.02</v>
      </c>
      <c r="E723">
        <v>230.71</v>
      </c>
      <c r="F723">
        <v>230.82</v>
      </c>
      <c r="H723" s="2">
        <f t="shared" si="11"/>
        <v>-1.3418751623236469E-3</v>
      </c>
    </row>
    <row r="724" spans="2:8" x14ac:dyDescent="0.35">
      <c r="B724" t="s">
        <v>8</v>
      </c>
      <c r="C724" s="1">
        <v>45650</v>
      </c>
      <c r="D724">
        <v>230.71</v>
      </c>
      <c r="E724">
        <v>231.99</v>
      </c>
      <c r="F724">
        <v>231.91</v>
      </c>
      <c r="H724" s="2">
        <f t="shared" si="11"/>
        <v>5.5480906766069982E-3</v>
      </c>
    </row>
    <row r="725" spans="2:8" x14ac:dyDescent="0.35">
      <c r="B725" t="s">
        <v>8</v>
      </c>
      <c r="C725" s="1">
        <v>45652</v>
      </c>
      <c r="D725">
        <v>231.99</v>
      </c>
      <c r="E725">
        <v>233.81</v>
      </c>
      <c r="F725">
        <v>233.36</v>
      </c>
      <c r="H725" s="2">
        <f t="shared" si="11"/>
        <v>7.8451657399025709E-3</v>
      </c>
    </row>
    <row r="726" spans="2:8" x14ac:dyDescent="0.35">
      <c r="B726" t="s">
        <v>8</v>
      </c>
      <c r="C726" s="1">
        <v>45653</v>
      </c>
      <c r="D726">
        <v>233.81</v>
      </c>
      <c r="E726">
        <v>236.17</v>
      </c>
      <c r="F726">
        <v>237.45</v>
      </c>
      <c r="H726" s="2">
        <f t="shared" si="11"/>
        <v>1.0093665797014539E-2</v>
      </c>
    </row>
    <row r="727" spans="2:8" x14ac:dyDescent="0.35">
      <c r="B727" t="s">
        <v>8</v>
      </c>
      <c r="C727" s="1">
        <v>45656</v>
      </c>
      <c r="D727">
        <v>236.17</v>
      </c>
      <c r="E727">
        <v>233.01</v>
      </c>
      <c r="F727">
        <v>233.87</v>
      </c>
      <c r="H727" s="2">
        <f t="shared" si="11"/>
        <v>-1.3380192234407451E-2</v>
      </c>
    </row>
    <row r="728" spans="2:8" x14ac:dyDescent="0.35">
      <c r="B728" t="s">
        <v>8</v>
      </c>
      <c r="C728" s="1">
        <v>45657</v>
      </c>
      <c r="D728">
        <v>233.01</v>
      </c>
      <c r="E728">
        <v>233.47</v>
      </c>
      <c r="F728">
        <v>232.74</v>
      </c>
      <c r="H728" s="2">
        <f t="shared" si="11"/>
        <v>1.9741641989614589E-3</v>
      </c>
    </row>
    <row r="729" spans="2:8" x14ac:dyDescent="0.35">
      <c r="B729" t="s">
        <v>8</v>
      </c>
      <c r="C729" s="1">
        <v>45658</v>
      </c>
      <c r="D729">
        <v>233.47</v>
      </c>
      <c r="E729">
        <v>236.41</v>
      </c>
      <c r="F729">
        <v>234.51</v>
      </c>
      <c r="H729" s="2">
        <f t="shared" si="11"/>
        <v>1.2592624320041157E-2</v>
      </c>
    </row>
    <row r="730" spans="2:8" x14ac:dyDescent="0.35">
      <c r="B730" t="s">
        <v>8</v>
      </c>
      <c r="C730" s="1">
        <v>45659</v>
      </c>
      <c r="D730">
        <v>236.41</v>
      </c>
      <c r="E730">
        <v>244.6</v>
      </c>
      <c r="F730">
        <v>241.98</v>
      </c>
      <c r="H730" s="2">
        <f t="shared" si="11"/>
        <v>3.4643204602174071E-2</v>
      </c>
    </row>
    <row r="731" spans="2:8" x14ac:dyDescent="0.35">
      <c r="B731" t="s">
        <v>8</v>
      </c>
      <c r="C731" s="1">
        <v>45660</v>
      </c>
      <c r="D731">
        <v>244.6</v>
      </c>
      <c r="E731">
        <v>244.62</v>
      </c>
      <c r="F731">
        <v>245.06</v>
      </c>
      <c r="H731" s="2">
        <f t="shared" si="11"/>
        <v>8.1766148814388373E-5</v>
      </c>
    </row>
    <row r="732" spans="2:8" x14ac:dyDescent="0.35">
      <c r="B732" t="s">
        <v>8</v>
      </c>
      <c r="C732" s="1">
        <v>45663</v>
      </c>
      <c r="D732">
        <v>244.62</v>
      </c>
      <c r="E732">
        <v>239.33</v>
      </c>
      <c r="F732">
        <v>241.56</v>
      </c>
      <c r="H732" s="2">
        <f t="shared" si="11"/>
        <v>-2.1625378137519413E-2</v>
      </c>
    </row>
    <row r="733" spans="2:8" x14ac:dyDescent="0.35">
      <c r="B733" t="s">
        <v>8</v>
      </c>
      <c r="C733" s="1">
        <v>45664</v>
      </c>
      <c r="D733">
        <v>239.33</v>
      </c>
      <c r="E733">
        <v>239.21</v>
      </c>
      <c r="F733">
        <v>239.66</v>
      </c>
      <c r="H733" s="2">
        <f t="shared" si="11"/>
        <v>-5.013997409434312E-4</v>
      </c>
    </row>
    <row r="734" spans="2:8" x14ac:dyDescent="0.35">
      <c r="B734" t="s">
        <v>8</v>
      </c>
      <c r="C734" s="1">
        <v>45665</v>
      </c>
      <c r="D734">
        <v>239.21</v>
      </c>
      <c r="E734">
        <v>238.11</v>
      </c>
      <c r="F734">
        <v>238.18</v>
      </c>
      <c r="H734" s="2">
        <f t="shared" si="11"/>
        <v>-4.5984699636302251E-3</v>
      </c>
    </row>
    <row r="735" spans="2:8" x14ac:dyDescent="0.35">
      <c r="B735" t="s">
        <v>8</v>
      </c>
      <c r="C735" s="1">
        <v>45666</v>
      </c>
      <c r="D735">
        <v>238.11</v>
      </c>
      <c r="E735">
        <v>237.5</v>
      </c>
      <c r="F735">
        <v>237.82</v>
      </c>
      <c r="H735" s="2">
        <f t="shared" si="11"/>
        <v>-2.5618411658477891E-3</v>
      </c>
    </row>
    <row r="736" spans="2:8" x14ac:dyDescent="0.35">
      <c r="B736" t="s">
        <v>8</v>
      </c>
      <c r="C736" s="1">
        <v>45667</v>
      </c>
      <c r="D736">
        <v>237.5</v>
      </c>
      <c r="E736">
        <v>234.41</v>
      </c>
      <c r="F736">
        <v>234.74</v>
      </c>
      <c r="H736" s="2">
        <f t="shared" si="11"/>
        <v>-1.3010526315789472E-2</v>
      </c>
    </row>
    <row r="737" spans="2:8" x14ac:dyDescent="0.35">
      <c r="B737" t="s">
        <v>8</v>
      </c>
      <c r="C737" s="1">
        <v>45670</v>
      </c>
      <c r="D737">
        <v>234.41</v>
      </c>
      <c r="E737">
        <v>229.07</v>
      </c>
      <c r="F737">
        <v>230.61</v>
      </c>
      <c r="H737" s="2">
        <f t="shared" si="11"/>
        <v>-2.2780598097350779E-2</v>
      </c>
    </row>
    <row r="738" spans="2:8" x14ac:dyDescent="0.35">
      <c r="B738" t="s">
        <v>8</v>
      </c>
      <c r="C738" s="1">
        <v>45671</v>
      </c>
      <c r="D738">
        <v>229.07</v>
      </c>
      <c r="E738">
        <v>233.42</v>
      </c>
      <c r="F738">
        <v>232.9</v>
      </c>
      <c r="H738" s="2">
        <f t="shared" si="11"/>
        <v>1.8989828436722478E-2</v>
      </c>
    </row>
    <row r="739" spans="2:8" x14ac:dyDescent="0.35">
      <c r="B739" t="s">
        <v>8</v>
      </c>
      <c r="C739" s="1">
        <v>45672</v>
      </c>
      <c r="D739">
        <v>233.42</v>
      </c>
      <c r="E739">
        <v>231.68</v>
      </c>
      <c r="F739">
        <v>232.59</v>
      </c>
      <c r="H739" s="2">
        <f t="shared" si="11"/>
        <v>-7.4543740896237942E-3</v>
      </c>
    </row>
    <row r="740" spans="2:8" x14ac:dyDescent="0.35">
      <c r="B740" t="s">
        <v>8</v>
      </c>
      <c r="C740" s="1">
        <v>45673</v>
      </c>
      <c r="D740">
        <v>231.68</v>
      </c>
      <c r="E740">
        <v>233.67</v>
      </c>
      <c r="F740">
        <v>233.44</v>
      </c>
      <c r="H740" s="2">
        <f t="shared" si="11"/>
        <v>8.589433701657434E-3</v>
      </c>
    </row>
    <row r="741" spans="2:8" x14ac:dyDescent="0.35">
      <c r="B741" t="s">
        <v>8</v>
      </c>
      <c r="C741" s="1">
        <v>45674</v>
      </c>
      <c r="D741">
        <v>233.67</v>
      </c>
      <c r="E741">
        <v>233.02</v>
      </c>
      <c r="F741">
        <v>233.01</v>
      </c>
      <c r="H741" s="2">
        <f t="shared" si="11"/>
        <v>-2.7817006890057394E-3</v>
      </c>
    </row>
    <row r="742" spans="2:8" x14ac:dyDescent="0.35">
      <c r="B742" t="s">
        <v>8</v>
      </c>
      <c r="C742" s="1">
        <v>45677</v>
      </c>
      <c r="D742">
        <v>233.02</v>
      </c>
      <c r="E742">
        <v>231.68</v>
      </c>
      <c r="F742">
        <v>231.47</v>
      </c>
      <c r="H742" s="2">
        <f t="shared" si="11"/>
        <v>-5.7505793494120327E-3</v>
      </c>
    </row>
    <row r="743" spans="2:8" x14ac:dyDescent="0.35">
      <c r="B743" t="s">
        <v>8</v>
      </c>
      <c r="C743" s="1">
        <v>45678</v>
      </c>
      <c r="D743">
        <v>231.68</v>
      </c>
      <c r="E743">
        <v>228.06</v>
      </c>
      <c r="F743">
        <v>229.51</v>
      </c>
      <c r="H743" s="2">
        <f t="shared" si="11"/>
        <v>-1.5625E-2</v>
      </c>
    </row>
    <row r="744" spans="2:8" x14ac:dyDescent="0.35">
      <c r="B744" t="s">
        <v>8</v>
      </c>
      <c r="C744" s="1">
        <v>45679</v>
      </c>
      <c r="D744">
        <v>228.06</v>
      </c>
      <c r="E744">
        <v>227.68</v>
      </c>
      <c r="F744">
        <v>227.29</v>
      </c>
      <c r="H744" s="2">
        <f t="shared" si="11"/>
        <v>-1.6662281855651662E-3</v>
      </c>
    </row>
    <row r="745" spans="2:8" x14ac:dyDescent="0.35">
      <c r="B745" t="s">
        <v>8</v>
      </c>
      <c r="C745" s="1">
        <v>45680</v>
      </c>
      <c r="D745">
        <v>227.68</v>
      </c>
      <c r="E745">
        <v>230.3</v>
      </c>
      <c r="F745">
        <v>229.73</v>
      </c>
      <c r="H745" s="2">
        <f t="shared" si="11"/>
        <v>1.1507378777231292E-2</v>
      </c>
    </row>
    <row r="746" spans="2:8" x14ac:dyDescent="0.35">
      <c r="B746" t="s">
        <v>8</v>
      </c>
      <c r="C746" s="1">
        <v>45681</v>
      </c>
      <c r="D746">
        <v>230.3</v>
      </c>
      <c r="E746">
        <v>226.7</v>
      </c>
      <c r="F746">
        <v>227.8</v>
      </c>
      <c r="H746" s="2">
        <f t="shared" si="11"/>
        <v>-1.563178462874526E-2</v>
      </c>
    </row>
    <row r="747" spans="2:8" x14ac:dyDescent="0.35">
      <c r="B747" t="s">
        <v>8</v>
      </c>
      <c r="C747" s="1">
        <v>45684</v>
      </c>
      <c r="D747">
        <v>226.7</v>
      </c>
      <c r="E747">
        <v>224.44</v>
      </c>
      <c r="F747">
        <v>224.35</v>
      </c>
      <c r="H747" s="2">
        <f t="shared" si="11"/>
        <v>-9.9691221879134595E-3</v>
      </c>
    </row>
    <row r="748" spans="2:8" x14ac:dyDescent="0.35">
      <c r="B748" t="s">
        <v>8</v>
      </c>
      <c r="C748" s="1">
        <v>45685</v>
      </c>
      <c r="D748">
        <v>224.44</v>
      </c>
      <c r="E748">
        <v>227.69</v>
      </c>
      <c r="F748">
        <v>226.76</v>
      </c>
      <c r="H748" s="2">
        <f t="shared" si="11"/>
        <v>1.448048476207453E-2</v>
      </c>
    </row>
    <row r="749" spans="2:8" x14ac:dyDescent="0.35">
      <c r="B749" t="s">
        <v>8</v>
      </c>
      <c r="C749" s="1">
        <v>45686</v>
      </c>
      <c r="D749">
        <v>227.69</v>
      </c>
      <c r="E749">
        <v>230.61</v>
      </c>
      <c r="F749">
        <v>230.56</v>
      </c>
      <c r="H749" s="2">
        <f t="shared" si="11"/>
        <v>1.2824454301901822E-2</v>
      </c>
    </row>
    <row r="750" spans="2:8" x14ac:dyDescent="0.35">
      <c r="B750" t="s">
        <v>8</v>
      </c>
      <c r="C750" s="1">
        <v>45687</v>
      </c>
      <c r="D750">
        <v>230.61</v>
      </c>
      <c r="E750">
        <v>230.07</v>
      </c>
      <c r="F750">
        <v>229.98</v>
      </c>
      <c r="H750" s="2">
        <f t="shared" si="11"/>
        <v>-2.3416157148433703E-3</v>
      </c>
    </row>
    <row r="751" spans="2:8" x14ac:dyDescent="0.35">
      <c r="B751" t="s">
        <v>8</v>
      </c>
      <c r="C751" s="1">
        <v>45688</v>
      </c>
      <c r="D751">
        <v>230.07</v>
      </c>
      <c r="E751">
        <v>233.76</v>
      </c>
      <c r="F751">
        <v>233.81</v>
      </c>
      <c r="H751" s="2">
        <f t="shared" si="11"/>
        <v>1.6038596948754646E-2</v>
      </c>
    </row>
    <row r="752" spans="2:8" x14ac:dyDescent="0.35">
      <c r="B752" t="s">
        <v>8</v>
      </c>
      <c r="C752" s="1">
        <v>45689</v>
      </c>
      <c r="D752">
        <v>233.76</v>
      </c>
      <c r="E752">
        <v>238.14</v>
      </c>
      <c r="F752">
        <v>238.52</v>
      </c>
      <c r="H752" s="2">
        <f t="shared" si="11"/>
        <v>1.8737166324435339E-2</v>
      </c>
    </row>
    <row r="753" spans="2:8" x14ac:dyDescent="0.35">
      <c r="B753" t="s">
        <v>8</v>
      </c>
      <c r="C753" s="1">
        <v>45691</v>
      </c>
      <c r="D753">
        <v>238.14</v>
      </c>
      <c r="E753">
        <v>238.17</v>
      </c>
      <c r="F753">
        <v>237.66</v>
      </c>
      <c r="H753" s="2">
        <f t="shared" si="11"/>
        <v>1.2597631645250296E-4</v>
      </c>
    </row>
    <row r="754" spans="2:8" x14ac:dyDescent="0.35">
      <c r="B754" t="s">
        <v>8</v>
      </c>
      <c r="C754" s="1">
        <v>45692</v>
      </c>
      <c r="D754">
        <v>238.17</v>
      </c>
      <c r="E754">
        <v>239.68</v>
      </c>
      <c r="F754">
        <v>238.33</v>
      </c>
      <c r="H754" s="2">
        <f t="shared" si="11"/>
        <v>6.340009237099542E-3</v>
      </c>
    </row>
    <row r="755" spans="2:8" x14ac:dyDescent="0.35">
      <c r="B755" t="s">
        <v>8</v>
      </c>
      <c r="C755" s="1">
        <v>45693</v>
      </c>
      <c r="D755">
        <v>239.68</v>
      </c>
      <c r="E755">
        <v>239.53</v>
      </c>
      <c r="F755">
        <v>239.78</v>
      </c>
      <c r="H755" s="2">
        <f t="shared" si="11"/>
        <v>-6.258344459278975E-4</v>
      </c>
    </row>
    <row r="756" spans="2:8" x14ac:dyDescent="0.35">
      <c r="B756" t="s">
        <v>8</v>
      </c>
      <c r="C756" s="1">
        <v>45694</v>
      </c>
      <c r="D756">
        <v>239.53</v>
      </c>
      <c r="E756">
        <v>237.55</v>
      </c>
      <c r="F756">
        <v>238.19</v>
      </c>
      <c r="H756" s="2">
        <f t="shared" si="11"/>
        <v>-8.2661879514047687E-3</v>
      </c>
    </row>
    <row r="757" spans="2:8" x14ac:dyDescent="0.35">
      <c r="B757" t="s">
        <v>8</v>
      </c>
      <c r="C757" s="1">
        <v>45695</v>
      </c>
      <c r="D757">
        <v>237.55</v>
      </c>
      <c r="E757">
        <v>238.98</v>
      </c>
      <c r="F757">
        <v>238.45</v>
      </c>
      <c r="H757" s="2">
        <f t="shared" si="11"/>
        <v>6.0197853083561181E-3</v>
      </c>
    </row>
    <row r="758" spans="2:8" x14ac:dyDescent="0.35">
      <c r="B758" t="s">
        <v>8</v>
      </c>
      <c r="C758" s="1">
        <v>45698</v>
      </c>
      <c r="D758">
        <v>238.98</v>
      </c>
      <c r="E758">
        <v>235.91</v>
      </c>
      <c r="F758">
        <v>237.51</v>
      </c>
      <c r="H758" s="2">
        <f t="shared" si="11"/>
        <v>-1.2846263285630544E-2</v>
      </c>
    </row>
    <row r="759" spans="2:8" x14ac:dyDescent="0.35">
      <c r="B759" t="s">
        <v>8</v>
      </c>
      <c r="C759" s="1">
        <v>45699</v>
      </c>
      <c r="D759">
        <v>235.91</v>
      </c>
      <c r="E759">
        <v>230.59</v>
      </c>
      <c r="F759">
        <v>232</v>
      </c>
      <c r="H759" s="2">
        <f t="shared" si="11"/>
        <v>-2.2550972828621063E-2</v>
      </c>
    </row>
    <row r="760" spans="2:8" x14ac:dyDescent="0.35">
      <c r="B760" t="s">
        <v>8</v>
      </c>
      <c r="C760" s="1">
        <v>45700</v>
      </c>
      <c r="D760">
        <v>230.59</v>
      </c>
      <c r="E760">
        <v>228.53</v>
      </c>
      <c r="F760">
        <v>227.63</v>
      </c>
      <c r="H760" s="2">
        <f t="shared" si="11"/>
        <v>-8.9336050999609951E-3</v>
      </c>
    </row>
    <row r="761" spans="2:8" x14ac:dyDescent="0.35">
      <c r="B761" t="s">
        <v>8</v>
      </c>
      <c r="C761" s="1">
        <v>45701</v>
      </c>
      <c r="D761">
        <v>228.53</v>
      </c>
      <c r="E761">
        <v>228.18</v>
      </c>
      <c r="F761">
        <v>229.23</v>
      </c>
      <c r="H761" s="2">
        <f t="shared" si="11"/>
        <v>-1.5315275893755809E-3</v>
      </c>
    </row>
    <row r="762" spans="2:8" x14ac:dyDescent="0.35">
      <c r="B762" t="s">
        <v>8</v>
      </c>
      <c r="C762" s="1">
        <v>45702</v>
      </c>
      <c r="D762">
        <v>228.18</v>
      </c>
      <c r="E762">
        <v>225.64</v>
      </c>
      <c r="F762">
        <v>225.64</v>
      </c>
      <c r="H762" s="2">
        <f t="shared" si="11"/>
        <v>-1.1131562801297346E-2</v>
      </c>
    </row>
    <row r="763" spans="2:8" x14ac:dyDescent="0.35">
      <c r="B763" t="s">
        <v>8</v>
      </c>
      <c r="C763" s="1">
        <v>45705</v>
      </c>
      <c r="D763">
        <v>225.64</v>
      </c>
      <c r="E763">
        <v>223.78</v>
      </c>
      <c r="F763">
        <v>222.83</v>
      </c>
      <c r="H763" s="2">
        <f t="shared" si="11"/>
        <v>-8.2432192873603816E-3</v>
      </c>
    </row>
    <row r="764" spans="2:8" x14ac:dyDescent="0.35">
      <c r="B764" t="s">
        <v>8</v>
      </c>
      <c r="C764" s="1">
        <v>45706</v>
      </c>
      <c r="D764">
        <v>223.78</v>
      </c>
      <c r="E764">
        <v>222.94</v>
      </c>
      <c r="F764">
        <v>222.26</v>
      </c>
      <c r="H764" s="2">
        <f t="shared" si="11"/>
        <v>-3.7536866565376359E-3</v>
      </c>
    </row>
    <row r="765" spans="2:8" x14ac:dyDescent="0.35">
      <c r="B765" t="s">
        <v>8</v>
      </c>
      <c r="C765" s="1">
        <v>45707</v>
      </c>
      <c r="D765">
        <v>222.94</v>
      </c>
      <c r="E765">
        <v>222.54</v>
      </c>
      <c r="F765">
        <v>222.25</v>
      </c>
      <c r="H765" s="2">
        <f t="shared" si="11"/>
        <v>-1.7942047187584631E-3</v>
      </c>
    </row>
    <row r="766" spans="2:8" x14ac:dyDescent="0.35">
      <c r="B766" t="s">
        <v>8</v>
      </c>
      <c r="C766" s="1">
        <v>45708</v>
      </c>
      <c r="D766">
        <v>222.54</v>
      </c>
      <c r="E766">
        <v>225.56</v>
      </c>
      <c r="F766">
        <v>224.49</v>
      </c>
      <c r="H766" s="2">
        <f t="shared" si="11"/>
        <v>1.3570594050507756E-2</v>
      </c>
    </row>
    <row r="767" spans="2:8" x14ac:dyDescent="0.35">
      <c r="B767" t="s">
        <v>8</v>
      </c>
      <c r="C767" s="1">
        <v>45709</v>
      </c>
      <c r="D767">
        <v>225.56</v>
      </c>
      <c r="E767">
        <v>218.97</v>
      </c>
      <c r="F767">
        <v>219.09</v>
      </c>
      <c r="H767" s="2">
        <f t="shared" si="11"/>
        <v>-2.9216173080333419E-2</v>
      </c>
    </row>
    <row r="768" spans="2:8" x14ac:dyDescent="0.35">
      <c r="B768" t="s">
        <v>8</v>
      </c>
      <c r="C768" s="1">
        <v>45712</v>
      </c>
      <c r="D768">
        <v>218.97</v>
      </c>
      <c r="E768">
        <v>219.44</v>
      </c>
      <c r="F768">
        <v>219.06</v>
      </c>
      <c r="H768" s="2">
        <f t="shared" si="11"/>
        <v>2.146412750605009E-3</v>
      </c>
    </row>
    <row r="769" spans="2:8" x14ac:dyDescent="0.35">
      <c r="B769" t="s">
        <v>8</v>
      </c>
      <c r="C769" s="1">
        <v>45713</v>
      </c>
      <c r="D769">
        <v>219.44</v>
      </c>
      <c r="E769">
        <v>220.38</v>
      </c>
      <c r="F769">
        <v>221.01</v>
      </c>
      <c r="H769" s="2">
        <f t="shared" si="11"/>
        <v>4.2836310608822536E-3</v>
      </c>
    </row>
    <row r="770" spans="2:8" x14ac:dyDescent="0.35">
      <c r="B770" t="s">
        <v>8</v>
      </c>
      <c r="C770" s="1">
        <v>45715</v>
      </c>
      <c r="D770">
        <v>220.38</v>
      </c>
      <c r="E770">
        <v>217.16</v>
      </c>
      <c r="F770">
        <v>217.54</v>
      </c>
      <c r="H770" s="2">
        <f t="shared" si="11"/>
        <v>-1.4611126236500627E-2</v>
      </c>
    </row>
    <row r="771" spans="2:8" x14ac:dyDescent="0.35">
      <c r="B771" t="s">
        <v>8</v>
      </c>
      <c r="C771" s="1">
        <v>45716</v>
      </c>
      <c r="D771">
        <v>217.16</v>
      </c>
      <c r="E771">
        <v>210.01</v>
      </c>
      <c r="F771">
        <v>211.13</v>
      </c>
      <c r="H771" s="2">
        <f t="shared" ref="H771:H834" si="12">E771/D771-1</f>
        <v>-3.2925032234297325E-2</v>
      </c>
    </row>
    <row r="772" spans="2:8" x14ac:dyDescent="0.35">
      <c r="B772" t="s">
        <v>8</v>
      </c>
      <c r="C772" s="1">
        <v>45719</v>
      </c>
      <c r="D772">
        <v>210.01</v>
      </c>
      <c r="E772">
        <v>209.91</v>
      </c>
      <c r="F772">
        <v>209.78</v>
      </c>
      <c r="H772" s="2">
        <f t="shared" si="12"/>
        <v>-4.76167801533256E-4</v>
      </c>
    </row>
    <row r="773" spans="2:8" x14ac:dyDescent="0.35">
      <c r="B773" t="s">
        <v>8</v>
      </c>
      <c r="C773" s="1">
        <v>45720</v>
      </c>
      <c r="D773">
        <v>209.91</v>
      </c>
      <c r="E773">
        <v>207.06</v>
      </c>
      <c r="F773">
        <v>207.38</v>
      </c>
      <c r="H773" s="2">
        <f t="shared" si="12"/>
        <v>-1.3577247391739267E-2</v>
      </c>
    </row>
    <row r="774" spans="2:8" x14ac:dyDescent="0.35">
      <c r="B774" t="s">
        <v>8</v>
      </c>
      <c r="C774" s="1">
        <v>45721</v>
      </c>
      <c r="D774">
        <v>207.06</v>
      </c>
      <c r="E774">
        <v>212.26</v>
      </c>
      <c r="F774">
        <v>211.46</v>
      </c>
      <c r="H774" s="2">
        <f t="shared" si="12"/>
        <v>2.5113493673331266E-2</v>
      </c>
    </row>
    <row r="775" spans="2:8" x14ac:dyDescent="0.35">
      <c r="B775" t="s">
        <v>8</v>
      </c>
      <c r="C775" s="1">
        <v>45722</v>
      </c>
      <c r="D775">
        <v>212.26</v>
      </c>
      <c r="E775">
        <v>213.91</v>
      </c>
      <c r="F775">
        <v>213.41</v>
      </c>
      <c r="H775" s="2">
        <f t="shared" si="12"/>
        <v>7.7734853481579158E-3</v>
      </c>
    </row>
    <row r="776" spans="2:8" x14ac:dyDescent="0.35">
      <c r="B776" t="s">
        <v>8</v>
      </c>
      <c r="C776" s="1">
        <v>45723</v>
      </c>
      <c r="D776">
        <v>213.91</v>
      </c>
      <c r="E776">
        <v>214.54</v>
      </c>
      <c r="F776">
        <v>214.72</v>
      </c>
      <c r="H776" s="2">
        <f t="shared" si="12"/>
        <v>2.9451638539572667E-3</v>
      </c>
    </row>
    <row r="777" spans="2:8" x14ac:dyDescent="0.35">
      <c r="B777" t="s">
        <v>8</v>
      </c>
      <c r="C777" s="1">
        <v>45726</v>
      </c>
      <c r="D777">
        <v>214.54</v>
      </c>
      <c r="E777">
        <v>212.09</v>
      </c>
      <c r="F777">
        <v>213.3</v>
      </c>
      <c r="H777" s="2">
        <f t="shared" si="12"/>
        <v>-1.1419781858860723E-2</v>
      </c>
    </row>
    <row r="778" spans="2:8" x14ac:dyDescent="0.35">
      <c r="B778" t="s">
        <v>8</v>
      </c>
      <c r="C778" s="1">
        <v>45727</v>
      </c>
      <c r="D778">
        <v>212.09</v>
      </c>
      <c r="E778">
        <v>211.23</v>
      </c>
      <c r="F778">
        <v>210.72</v>
      </c>
      <c r="H778" s="2">
        <f t="shared" si="12"/>
        <v>-4.0548823612618357E-3</v>
      </c>
    </row>
    <row r="779" spans="2:8" x14ac:dyDescent="0.35">
      <c r="B779" t="s">
        <v>8</v>
      </c>
      <c r="C779" s="1">
        <v>45728</v>
      </c>
      <c r="D779">
        <v>211.23</v>
      </c>
      <c r="E779">
        <v>212.39</v>
      </c>
      <c r="F779">
        <v>211.81</v>
      </c>
      <c r="H779" s="2">
        <f t="shared" si="12"/>
        <v>5.4916441793306792E-3</v>
      </c>
    </row>
    <row r="780" spans="2:8" x14ac:dyDescent="0.35">
      <c r="B780" t="s">
        <v>8</v>
      </c>
      <c r="C780" s="1">
        <v>45729</v>
      </c>
      <c r="D780">
        <v>212.39</v>
      </c>
      <c r="E780">
        <v>210.11</v>
      </c>
      <c r="F780">
        <v>210.62</v>
      </c>
      <c r="H780" s="2">
        <f t="shared" si="12"/>
        <v>-1.0734968689674496E-2</v>
      </c>
    </row>
    <row r="781" spans="2:8" x14ac:dyDescent="0.35">
      <c r="B781" t="s">
        <v>8</v>
      </c>
      <c r="C781" s="1">
        <v>45733</v>
      </c>
      <c r="D781">
        <v>210.11</v>
      </c>
      <c r="E781">
        <v>211.24</v>
      </c>
      <c r="F781">
        <v>211.38</v>
      </c>
      <c r="H781" s="2">
        <f t="shared" si="12"/>
        <v>5.3781352624815426E-3</v>
      </c>
    </row>
    <row r="782" spans="2:8" x14ac:dyDescent="0.35">
      <c r="B782" t="s">
        <v>8</v>
      </c>
      <c r="C782" s="1">
        <v>45734</v>
      </c>
      <c r="D782">
        <v>211.24</v>
      </c>
      <c r="E782">
        <v>216.3</v>
      </c>
      <c r="F782">
        <v>215.11</v>
      </c>
      <c r="H782" s="2">
        <f t="shared" si="12"/>
        <v>2.3953796629426316E-2</v>
      </c>
    </row>
    <row r="783" spans="2:8" x14ac:dyDescent="0.35">
      <c r="B783" t="s">
        <v>8</v>
      </c>
      <c r="C783" s="1">
        <v>45735</v>
      </c>
      <c r="D783">
        <v>216.3</v>
      </c>
      <c r="E783">
        <v>217.6</v>
      </c>
      <c r="F783">
        <v>217.51</v>
      </c>
      <c r="H783" s="2">
        <f t="shared" si="12"/>
        <v>6.0101710587145973E-3</v>
      </c>
    </row>
    <row r="784" spans="2:8" x14ac:dyDescent="0.35">
      <c r="B784" t="s">
        <v>8</v>
      </c>
      <c r="C784" s="1">
        <v>45736</v>
      </c>
      <c r="D784">
        <v>217.6</v>
      </c>
      <c r="E784">
        <v>220.52</v>
      </c>
      <c r="F784">
        <v>220.27</v>
      </c>
      <c r="H784" s="2">
        <f t="shared" si="12"/>
        <v>1.3419117647058831E-2</v>
      </c>
    </row>
    <row r="785" spans="2:8" x14ac:dyDescent="0.35">
      <c r="B785" t="s">
        <v>8</v>
      </c>
      <c r="C785" s="1">
        <v>45737</v>
      </c>
      <c r="D785">
        <v>220.52</v>
      </c>
      <c r="E785">
        <v>221.7</v>
      </c>
      <c r="F785">
        <v>222.79</v>
      </c>
      <c r="H785" s="2">
        <f t="shared" si="12"/>
        <v>5.3509885724649653E-3</v>
      </c>
    </row>
    <row r="786" spans="2:8" x14ac:dyDescent="0.35">
      <c r="B786" t="s">
        <v>8</v>
      </c>
      <c r="C786" s="1">
        <v>45740</v>
      </c>
      <c r="D786">
        <v>221.7</v>
      </c>
      <c r="E786">
        <v>223.44</v>
      </c>
      <c r="F786">
        <v>222.59</v>
      </c>
      <c r="H786" s="2">
        <f t="shared" si="12"/>
        <v>7.8484438430310721E-3</v>
      </c>
    </row>
    <row r="787" spans="2:8" x14ac:dyDescent="0.35">
      <c r="B787" t="s">
        <v>8</v>
      </c>
      <c r="C787" s="1">
        <v>45741</v>
      </c>
      <c r="D787">
        <v>223.44</v>
      </c>
      <c r="E787">
        <v>221.56</v>
      </c>
      <c r="F787">
        <v>222.79</v>
      </c>
      <c r="H787" s="2">
        <f t="shared" si="12"/>
        <v>-8.4138918725384926E-3</v>
      </c>
    </row>
    <row r="788" spans="2:8" x14ac:dyDescent="0.35">
      <c r="B788" t="s">
        <v>8</v>
      </c>
      <c r="C788" s="1">
        <v>45742</v>
      </c>
      <c r="D788">
        <v>221.56</v>
      </c>
      <c r="E788">
        <v>221.53</v>
      </c>
      <c r="F788">
        <v>222.52</v>
      </c>
      <c r="H788" s="2">
        <f t="shared" si="12"/>
        <v>-1.3540350243723687E-4</v>
      </c>
    </row>
    <row r="789" spans="2:8" x14ac:dyDescent="0.35">
      <c r="B789" t="s">
        <v>8</v>
      </c>
      <c r="C789" s="1">
        <v>45743</v>
      </c>
      <c r="D789">
        <v>221.53</v>
      </c>
      <c r="E789">
        <v>219.08</v>
      </c>
      <c r="F789">
        <v>218.89</v>
      </c>
      <c r="H789" s="2">
        <f t="shared" si="12"/>
        <v>-1.1059450187333453E-2</v>
      </c>
    </row>
    <row r="790" spans="2:8" x14ac:dyDescent="0.35">
      <c r="B790" t="s">
        <v>8</v>
      </c>
      <c r="C790" s="1">
        <v>45744</v>
      </c>
      <c r="D790">
        <v>219.08</v>
      </c>
      <c r="E790">
        <v>216.87</v>
      </c>
      <c r="F790">
        <v>217.62</v>
      </c>
      <c r="H790" s="2">
        <f t="shared" si="12"/>
        <v>-1.0087639218550382E-2</v>
      </c>
    </row>
    <row r="791" spans="2:8" x14ac:dyDescent="0.35">
      <c r="B791" t="s">
        <v>8</v>
      </c>
      <c r="C791" s="1">
        <v>45748</v>
      </c>
      <c r="D791">
        <v>216.87</v>
      </c>
      <c r="E791">
        <v>216.32</v>
      </c>
      <c r="F791">
        <v>216.76</v>
      </c>
      <c r="H791" s="2">
        <f t="shared" si="12"/>
        <v>-2.5360815234933831E-3</v>
      </c>
    </row>
    <row r="792" spans="2:8" x14ac:dyDescent="0.35">
      <c r="B792" t="s">
        <v>8</v>
      </c>
      <c r="C792" s="1">
        <v>45749</v>
      </c>
      <c r="D792">
        <v>216.32</v>
      </c>
      <c r="E792">
        <v>218.47</v>
      </c>
      <c r="F792">
        <v>217.74</v>
      </c>
      <c r="H792" s="2">
        <f t="shared" si="12"/>
        <v>9.9389792899409191E-3</v>
      </c>
    </row>
    <row r="793" spans="2:8" x14ac:dyDescent="0.35">
      <c r="B793" t="s">
        <v>8</v>
      </c>
      <c r="C793" s="1">
        <v>45750</v>
      </c>
      <c r="D793">
        <v>218.47</v>
      </c>
      <c r="E793">
        <v>216.32</v>
      </c>
      <c r="F793">
        <v>216.65</v>
      </c>
      <c r="H793" s="2">
        <f t="shared" si="12"/>
        <v>-9.8411681237698945E-3</v>
      </c>
    </row>
    <row r="794" spans="2:8" x14ac:dyDescent="0.35">
      <c r="B794" t="s">
        <v>8</v>
      </c>
      <c r="C794" s="1">
        <v>45751</v>
      </c>
      <c r="D794">
        <v>216.32</v>
      </c>
      <c r="E794">
        <v>210.71</v>
      </c>
      <c r="F794">
        <v>211.13</v>
      </c>
      <c r="H794" s="2">
        <f t="shared" si="12"/>
        <v>-2.5933801775147813E-2</v>
      </c>
    </row>
    <row r="795" spans="2:8" x14ac:dyDescent="0.35">
      <c r="B795" t="s">
        <v>8</v>
      </c>
      <c r="C795" s="1">
        <v>45754</v>
      </c>
      <c r="D795">
        <v>210.71</v>
      </c>
      <c r="E795">
        <v>202.66</v>
      </c>
      <c r="F795">
        <v>200.6</v>
      </c>
      <c r="H795" s="2">
        <f t="shared" si="12"/>
        <v>-3.820416686441086E-2</v>
      </c>
    </row>
    <row r="796" spans="2:8" x14ac:dyDescent="0.35">
      <c r="B796" t="s">
        <v>8</v>
      </c>
      <c r="C796" s="1">
        <v>45755</v>
      </c>
      <c r="D796">
        <v>202.66</v>
      </c>
      <c r="E796">
        <v>205.67</v>
      </c>
      <c r="F796">
        <v>205.27</v>
      </c>
      <c r="H796" s="2">
        <f t="shared" si="12"/>
        <v>1.4852462252047616E-2</v>
      </c>
    </row>
    <row r="797" spans="2:8" x14ac:dyDescent="0.35">
      <c r="B797" t="s">
        <v>8</v>
      </c>
      <c r="C797" s="1">
        <v>45756</v>
      </c>
      <c r="D797">
        <v>205.67</v>
      </c>
      <c r="E797">
        <v>205.84</v>
      </c>
      <c r="F797">
        <v>205.9</v>
      </c>
      <c r="H797" s="2">
        <f t="shared" si="12"/>
        <v>8.2656683035930989E-4</v>
      </c>
    </row>
    <row r="798" spans="2:8" x14ac:dyDescent="0.35">
      <c r="B798" t="s">
        <v>8</v>
      </c>
      <c r="C798" s="1">
        <v>45758</v>
      </c>
      <c r="D798">
        <v>205.84</v>
      </c>
      <c r="E798">
        <v>209.93</v>
      </c>
      <c r="F798">
        <v>210.02</v>
      </c>
      <c r="H798" s="2">
        <f t="shared" si="12"/>
        <v>1.9869801787796293E-2</v>
      </c>
    </row>
    <row r="799" spans="2:8" x14ac:dyDescent="0.35">
      <c r="B799" t="s">
        <v>8</v>
      </c>
      <c r="C799" s="1">
        <v>45762</v>
      </c>
      <c r="D799">
        <v>209.93</v>
      </c>
      <c r="E799">
        <v>216.7</v>
      </c>
      <c r="F799">
        <v>216.14</v>
      </c>
      <c r="H799" s="2">
        <f t="shared" si="12"/>
        <v>3.2248844853046243E-2</v>
      </c>
    </row>
    <row r="800" spans="2:8" x14ac:dyDescent="0.35">
      <c r="B800" t="s">
        <v>8</v>
      </c>
      <c r="C800" s="1">
        <v>45763</v>
      </c>
      <c r="D800">
        <v>216.7</v>
      </c>
      <c r="E800">
        <v>216.21</v>
      </c>
      <c r="F800">
        <v>215.8</v>
      </c>
      <c r="H800" s="2">
        <f t="shared" si="12"/>
        <v>-2.2611905860635551E-3</v>
      </c>
    </row>
    <row r="801" spans="2:8" x14ac:dyDescent="0.35">
      <c r="B801" t="s">
        <v>8</v>
      </c>
      <c r="C801" s="1">
        <v>45764</v>
      </c>
      <c r="D801">
        <v>216.21</v>
      </c>
      <c r="E801">
        <v>218.49</v>
      </c>
      <c r="F801">
        <v>217.06</v>
      </c>
      <c r="H801" s="2">
        <f t="shared" si="12"/>
        <v>1.054530317746627E-2</v>
      </c>
    </row>
    <row r="802" spans="2:8" x14ac:dyDescent="0.35">
      <c r="B802" t="s">
        <v>8</v>
      </c>
      <c r="C802" s="1">
        <v>45768</v>
      </c>
      <c r="D802">
        <v>218.49</v>
      </c>
      <c r="E802">
        <v>222.81</v>
      </c>
      <c r="F802">
        <v>220.83</v>
      </c>
      <c r="H802" s="2">
        <f t="shared" si="12"/>
        <v>1.9772071948372938E-2</v>
      </c>
    </row>
    <row r="803" spans="2:8" x14ac:dyDescent="0.35">
      <c r="B803" t="s">
        <v>8</v>
      </c>
      <c r="C803" s="1">
        <v>45769</v>
      </c>
      <c r="D803">
        <v>222.81</v>
      </c>
      <c r="E803">
        <v>223.26</v>
      </c>
      <c r="F803">
        <v>222.96</v>
      </c>
      <c r="H803" s="2">
        <f t="shared" si="12"/>
        <v>2.0196580045779289E-3</v>
      </c>
    </row>
    <row r="804" spans="2:8" x14ac:dyDescent="0.35">
      <c r="B804" t="s">
        <v>8</v>
      </c>
      <c r="C804" s="1">
        <v>45770</v>
      </c>
      <c r="D804">
        <v>223.26</v>
      </c>
      <c r="E804">
        <v>228.56</v>
      </c>
      <c r="F804">
        <v>226.64</v>
      </c>
      <c r="H804" s="2">
        <f t="shared" si="12"/>
        <v>2.3739138224491585E-2</v>
      </c>
    </row>
    <row r="805" spans="2:8" x14ac:dyDescent="0.35">
      <c r="B805" t="s">
        <v>8</v>
      </c>
      <c r="C805" s="1">
        <v>45771</v>
      </c>
      <c r="D805">
        <v>228.56</v>
      </c>
      <c r="E805">
        <v>228.12</v>
      </c>
      <c r="F805">
        <v>228.25</v>
      </c>
      <c r="H805" s="2">
        <f t="shared" si="12"/>
        <v>-1.9250962548127415E-3</v>
      </c>
    </row>
    <row r="806" spans="2:8" x14ac:dyDescent="0.35">
      <c r="B806" t="s">
        <v>8</v>
      </c>
      <c r="C806" s="1">
        <v>45772</v>
      </c>
      <c r="D806">
        <v>228.12</v>
      </c>
      <c r="E806">
        <v>224.14</v>
      </c>
      <c r="F806">
        <v>225.23</v>
      </c>
      <c r="H806" s="2">
        <f t="shared" si="12"/>
        <v>-1.7446957741539593E-2</v>
      </c>
    </row>
    <row r="807" spans="2:8" x14ac:dyDescent="0.35">
      <c r="B807" t="s">
        <v>8</v>
      </c>
      <c r="C807" s="1">
        <v>45775</v>
      </c>
      <c r="D807">
        <v>224.14</v>
      </c>
      <c r="E807">
        <v>227.62</v>
      </c>
      <c r="F807">
        <v>226.38</v>
      </c>
      <c r="H807" s="2">
        <f t="shared" si="12"/>
        <v>1.5526010529133716E-2</v>
      </c>
    </row>
    <row r="808" spans="2:8" x14ac:dyDescent="0.35">
      <c r="B808" t="s">
        <v>8</v>
      </c>
      <c r="C808" s="1">
        <v>45776</v>
      </c>
      <c r="D808">
        <v>227.62</v>
      </c>
      <c r="E808">
        <v>227.51</v>
      </c>
      <c r="F808">
        <v>228.38</v>
      </c>
      <c r="H808" s="2">
        <f t="shared" si="12"/>
        <v>-4.8326157631151112E-4</v>
      </c>
    </row>
    <row r="809" spans="2:8" x14ac:dyDescent="0.35">
      <c r="B809" t="s">
        <v>8</v>
      </c>
      <c r="C809" s="1">
        <v>45777</v>
      </c>
      <c r="D809">
        <v>227.51</v>
      </c>
      <c r="E809">
        <v>227.15</v>
      </c>
      <c r="F809">
        <v>226.95</v>
      </c>
      <c r="H809" s="2">
        <f t="shared" si="12"/>
        <v>-1.5823480286579761E-3</v>
      </c>
    </row>
    <row r="810" spans="2:8" x14ac:dyDescent="0.35">
      <c r="B810" t="s">
        <v>8</v>
      </c>
      <c r="C810" s="1">
        <v>45779</v>
      </c>
      <c r="D810">
        <v>227.15</v>
      </c>
      <c r="E810">
        <v>226.87</v>
      </c>
      <c r="F810">
        <v>228.41</v>
      </c>
      <c r="H810" s="2">
        <f t="shared" si="12"/>
        <v>-1.2326656394453517E-3</v>
      </c>
    </row>
    <row r="811" spans="2:8" x14ac:dyDescent="0.35">
      <c r="B811" t="s">
        <v>8</v>
      </c>
      <c r="C811" s="1">
        <v>45782</v>
      </c>
      <c r="D811">
        <v>226.87</v>
      </c>
      <c r="E811">
        <v>231.28</v>
      </c>
      <c r="F811">
        <v>230.02</v>
      </c>
      <c r="H811" s="2">
        <f t="shared" si="12"/>
        <v>1.9438444924406051E-2</v>
      </c>
    </row>
    <row r="812" spans="2:8" x14ac:dyDescent="0.35">
      <c r="B812" t="s">
        <v>8</v>
      </c>
      <c r="C812" s="1">
        <v>45783</v>
      </c>
      <c r="D812">
        <v>231.28</v>
      </c>
      <c r="E812">
        <v>231.32</v>
      </c>
      <c r="F812">
        <v>232.75</v>
      </c>
      <c r="H812" s="2">
        <f t="shared" si="12"/>
        <v>1.7295053614652112E-4</v>
      </c>
    </row>
    <row r="813" spans="2:8" x14ac:dyDescent="0.35">
      <c r="B813" t="s">
        <v>8</v>
      </c>
      <c r="C813" s="1">
        <v>45784</v>
      </c>
      <c r="D813">
        <v>231.32</v>
      </c>
      <c r="E813">
        <v>235.37</v>
      </c>
      <c r="F813">
        <v>233.94</v>
      </c>
      <c r="H813" s="2">
        <f t="shared" si="12"/>
        <v>1.7508213729898081E-2</v>
      </c>
    </row>
    <row r="814" spans="2:8" x14ac:dyDescent="0.35">
      <c r="B814" t="s">
        <v>8</v>
      </c>
      <c r="C814" s="1">
        <v>45785</v>
      </c>
      <c r="D814">
        <v>235.37</v>
      </c>
      <c r="E814">
        <v>230.74</v>
      </c>
      <c r="F814">
        <v>233.02</v>
      </c>
      <c r="H814" s="2">
        <f t="shared" si="12"/>
        <v>-1.9671156052173178E-2</v>
      </c>
    </row>
    <row r="815" spans="2:8" x14ac:dyDescent="0.35">
      <c r="B815" t="s">
        <v>8</v>
      </c>
      <c r="C815" s="1">
        <v>45786</v>
      </c>
      <c r="D815">
        <v>230.74</v>
      </c>
      <c r="E815">
        <v>230.32</v>
      </c>
      <c r="F815">
        <v>230.19</v>
      </c>
      <c r="H815" s="2">
        <f t="shared" si="12"/>
        <v>-1.8202305625379944E-3</v>
      </c>
    </row>
    <row r="816" spans="2:8" x14ac:dyDescent="0.35">
      <c r="B816" t="s">
        <v>8</v>
      </c>
      <c r="C816" s="1">
        <v>45789</v>
      </c>
      <c r="D816">
        <v>230.32</v>
      </c>
      <c r="E816">
        <v>238.35</v>
      </c>
      <c r="F816">
        <v>236.72</v>
      </c>
      <c r="H816" s="2">
        <f t="shared" si="12"/>
        <v>3.4864536297325444E-2</v>
      </c>
    </row>
    <row r="817" spans="2:8" x14ac:dyDescent="0.35">
      <c r="B817" t="s">
        <v>8</v>
      </c>
      <c r="C817" s="1">
        <v>45790</v>
      </c>
      <c r="D817">
        <v>238.35</v>
      </c>
      <c r="E817">
        <v>236.61</v>
      </c>
      <c r="F817">
        <v>237.16</v>
      </c>
      <c r="H817" s="2">
        <f t="shared" si="12"/>
        <v>-7.3001887979861069E-3</v>
      </c>
    </row>
    <row r="818" spans="2:8" x14ac:dyDescent="0.35">
      <c r="B818" t="s">
        <v>8</v>
      </c>
      <c r="C818" s="1">
        <v>45791</v>
      </c>
      <c r="D818">
        <v>236.61</v>
      </c>
      <c r="E818">
        <v>238.34</v>
      </c>
      <c r="F818">
        <v>237.7</v>
      </c>
      <c r="H818" s="2">
        <f t="shared" si="12"/>
        <v>7.3116098220700199E-3</v>
      </c>
    </row>
    <row r="819" spans="2:8" x14ac:dyDescent="0.35">
      <c r="B819" t="s">
        <v>8</v>
      </c>
      <c r="C819" s="1">
        <v>45792</v>
      </c>
      <c r="D819">
        <v>238.34</v>
      </c>
      <c r="E819">
        <v>242.58</v>
      </c>
      <c r="F819">
        <v>241.23</v>
      </c>
      <c r="H819" s="2">
        <f t="shared" si="12"/>
        <v>1.778971217588321E-2</v>
      </c>
    </row>
    <row r="820" spans="2:8" x14ac:dyDescent="0.35">
      <c r="B820" t="s">
        <v>8</v>
      </c>
      <c r="C820" s="1">
        <v>45793</v>
      </c>
      <c r="D820">
        <v>242.58</v>
      </c>
      <c r="E820">
        <v>244</v>
      </c>
      <c r="F820">
        <v>243.64</v>
      </c>
      <c r="H820" s="2">
        <f t="shared" si="12"/>
        <v>5.8537389727100209E-3</v>
      </c>
    </row>
    <row r="821" spans="2:8" x14ac:dyDescent="0.35">
      <c r="B821" t="s">
        <v>8</v>
      </c>
      <c r="C821" s="1">
        <v>45796</v>
      </c>
      <c r="D821">
        <v>244</v>
      </c>
      <c r="E821">
        <v>244.83</v>
      </c>
      <c r="F821">
        <v>245.35</v>
      </c>
      <c r="H821" s="2">
        <f t="shared" si="12"/>
        <v>3.4016393442624082E-3</v>
      </c>
    </row>
    <row r="822" spans="2:8" x14ac:dyDescent="0.35">
      <c r="B822" t="s">
        <v>8</v>
      </c>
      <c r="C822" s="1">
        <v>45797</v>
      </c>
      <c r="D822">
        <v>244.83</v>
      </c>
      <c r="E822">
        <v>239.91</v>
      </c>
      <c r="F822">
        <v>241.45</v>
      </c>
      <c r="H822" s="2">
        <f t="shared" si="12"/>
        <v>-2.0095576522485059E-2</v>
      </c>
    </row>
    <row r="823" spans="2:8" x14ac:dyDescent="0.35">
      <c r="B823" t="s">
        <v>8</v>
      </c>
      <c r="C823" s="1">
        <v>45798</v>
      </c>
      <c r="D823">
        <v>239.91</v>
      </c>
      <c r="E823">
        <v>241.89</v>
      </c>
      <c r="F823">
        <v>241.77</v>
      </c>
      <c r="H823" s="2">
        <f t="shared" si="12"/>
        <v>8.2530949105914519E-3</v>
      </c>
    </row>
    <row r="824" spans="2:8" x14ac:dyDescent="0.35">
      <c r="B824" t="s">
        <v>8</v>
      </c>
      <c r="C824" s="1">
        <v>45799</v>
      </c>
      <c r="D824">
        <v>241.89</v>
      </c>
      <c r="E824">
        <v>239.7</v>
      </c>
      <c r="F824">
        <v>239.19</v>
      </c>
      <c r="H824" s="2">
        <f t="shared" si="12"/>
        <v>-9.0537020959939873E-3</v>
      </c>
    </row>
    <row r="825" spans="2:8" x14ac:dyDescent="0.35">
      <c r="B825" t="s">
        <v>8</v>
      </c>
      <c r="C825" s="1">
        <v>45800</v>
      </c>
      <c r="D825">
        <v>239.7</v>
      </c>
      <c r="E825">
        <v>240.12</v>
      </c>
      <c r="F825">
        <v>240.13</v>
      </c>
      <c r="H825" s="2">
        <f t="shared" si="12"/>
        <v>1.7521902377972687E-3</v>
      </c>
    </row>
    <row r="826" spans="2:8" x14ac:dyDescent="0.35">
      <c r="B826" t="s">
        <v>8</v>
      </c>
      <c r="C826" s="1">
        <v>45803</v>
      </c>
      <c r="D826">
        <v>240.12</v>
      </c>
      <c r="E826">
        <v>242.76</v>
      </c>
      <c r="F826">
        <v>242.78</v>
      </c>
      <c r="H826" s="2">
        <f t="shared" si="12"/>
        <v>1.0994502748625568E-2</v>
      </c>
    </row>
    <row r="827" spans="2:8" x14ac:dyDescent="0.35">
      <c r="B827" t="s">
        <v>8</v>
      </c>
      <c r="C827" s="1">
        <v>45804</v>
      </c>
      <c r="D827">
        <v>242.76</v>
      </c>
      <c r="E827">
        <v>241.23</v>
      </c>
      <c r="F827">
        <v>241.04</v>
      </c>
      <c r="H827" s="2">
        <f t="shared" si="12"/>
        <v>-6.302521008403339E-3</v>
      </c>
    </row>
    <row r="828" spans="2:8" x14ac:dyDescent="0.35">
      <c r="B828" t="s">
        <v>8</v>
      </c>
      <c r="C828" s="1">
        <v>45805</v>
      </c>
      <c r="D828">
        <v>241.23</v>
      </c>
      <c r="E828">
        <v>239.7</v>
      </c>
      <c r="F828">
        <v>239.88</v>
      </c>
      <c r="H828" s="2">
        <f t="shared" si="12"/>
        <v>-6.3424947145876986E-3</v>
      </c>
    </row>
    <row r="829" spans="2:8" x14ac:dyDescent="0.35">
      <c r="B829" t="s">
        <v>8</v>
      </c>
      <c r="C829" s="1">
        <v>45806</v>
      </c>
      <c r="D829">
        <v>239.7</v>
      </c>
      <c r="E829">
        <v>240.46</v>
      </c>
      <c r="F829">
        <v>240.06</v>
      </c>
      <c r="H829" s="2">
        <f t="shared" si="12"/>
        <v>3.1706299541094385E-3</v>
      </c>
    </row>
    <row r="830" spans="2:8" x14ac:dyDescent="0.35">
      <c r="B830" t="s">
        <v>8</v>
      </c>
      <c r="C830" s="1">
        <v>45807</v>
      </c>
      <c r="D830">
        <v>240.46</v>
      </c>
      <c r="E830">
        <v>238.48</v>
      </c>
      <c r="F830">
        <v>238.72</v>
      </c>
      <c r="H830" s="2">
        <f t="shared" si="12"/>
        <v>-8.2342177493138768E-3</v>
      </c>
    </row>
    <row r="831" spans="2:8" x14ac:dyDescent="0.35">
      <c r="B831" t="s">
        <v>8</v>
      </c>
      <c r="C831" s="1">
        <v>45810</v>
      </c>
      <c r="D831">
        <v>238.48</v>
      </c>
      <c r="E831">
        <v>238.11</v>
      </c>
      <c r="F831">
        <v>237.65</v>
      </c>
      <c r="H831" s="2">
        <f t="shared" si="12"/>
        <v>-1.5514927876550955E-3</v>
      </c>
    </row>
    <row r="832" spans="2:8" x14ac:dyDescent="0.35">
      <c r="B832" t="s">
        <v>8</v>
      </c>
      <c r="C832" s="1">
        <v>45811</v>
      </c>
      <c r="D832">
        <v>238.11</v>
      </c>
      <c r="E832">
        <v>237.57</v>
      </c>
      <c r="F832">
        <v>238</v>
      </c>
      <c r="H832" s="2">
        <f t="shared" si="12"/>
        <v>-2.2678593927177859E-3</v>
      </c>
    </row>
    <row r="833" spans="2:8" x14ac:dyDescent="0.35">
      <c r="B833" t="s">
        <v>8</v>
      </c>
      <c r="C833" s="1">
        <v>45812</v>
      </c>
      <c r="D833">
        <v>237.57</v>
      </c>
      <c r="E833">
        <v>237.98</v>
      </c>
      <c r="F833">
        <v>238.31</v>
      </c>
      <c r="H833" s="2">
        <f t="shared" si="12"/>
        <v>1.7258071305299438E-3</v>
      </c>
    </row>
    <row r="834" spans="2:8" x14ac:dyDescent="0.35">
      <c r="B834" t="s">
        <v>8</v>
      </c>
      <c r="C834" s="1">
        <v>45813</v>
      </c>
      <c r="D834">
        <v>237.98</v>
      </c>
      <c r="E834">
        <v>237.97</v>
      </c>
      <c r="F834">
        <v>238.09</v>
      </c>
      <c r="H834" s="2">
        <f t="shared" si="12"/>
        <v>-4.2020337843506894E-5</v>
      </c>
    </row>
    <row r="835" spans="2:8" x14ac:dyDescent="0.35">
      <c r="B835" t="s">
        <v>8</v>
      </c>
      <c r="C835" s="1">
        <v>45814</v>
      </c>
      <c r="D835">
        <v>237.97</v>
      </c>
      <c r="E835">
        <v>241.99</v>
      </c>
      <c r="F835">
        <v>240.56</v>
      </c>
      <c r="H835" s="2">
        <f t="shared" ref="H835:H898" si="13">E835/D835-1</f>
        <v>1.6892885657856072E-2</v>
      </c>
    </row>
    <row r="836" spans="2:8" x14ac:dyDescent="0.35">
      <c r="B836" t="s">
        <v>8</v>
      </c>
      <c r="C836" s="1">
        <v>45817</v>
      </c>
      <c r="D836">
        <v>241.99</v>
      </c>
      <c r="E836">
        <v>243.1</v>
      </c>
      <c r="F836">
        <v>243.22</v>
      </c>
      <c r="H836" s="2">
        <f t="shared" si="13"/>
        <v>4.5869664035702584E-3</v>
      </c>
    </row>
    <row r="837" spans="2:8" x14ac:dyDescent="0.35">
      <c r="B837" t="s">
        <v>8</v>
      </c>
      <c r="C837" s="1">
        <v>45818</v>
      </c>
      <c r="D837">
        <v>243.1</v>
      </c>
      <c r="E837">
        <v>242.7</v>
      </c>
      <c r="F837">
        <v>243.19</v>
      </c>
      <c r="H837" s="2">
        <f t="shared" si="13"/>
        <v>-1.6454134101193674E-3</v>
      </c>
    </row>
    <row r="838" spans="2:8" x14ac:dyDescent="0.35">
      <c r="B838" t="s">
        <v>8</v>
      </c>
      <c r="C838" s="1">
        <v>45819</v>
      </c>
      <c r="D838">
        <v>242.7</v>
      </c>
      <c r="E838">
        <v>243.04</v>
      </c>
      <c r="F838">
        <v>243.86</v>
      </c>
      <c r="H838" s="2">
        <f t="shared" si="13"/>
        <v>1.4009064688915718E-3</v>
      </c>
    </row>
    <row r="839" spans="2:8" x14ac:dyDescent="0.35">
      <c r="B839" t="s">
        <v>8</v>
      </c>
      <c r="C839" s="1">
        <v>45820</v>
      </c>
      <c r="D839">
        <v>243.04</v>
      </c>
      <c r="E839">
        <v>239.05</v>
      </c>
      <c r="F839">
        <v>240.04</v>
      </c>
      <c r="H839" s="2">
        <f t="shared" si="13"/>
        <v>-1.6417050691244106E-2</v>
      </c>
    </row>
    <row r="840" spans="2:8" x14ac:dyDescent="0.35">
      <c r="B840" t="s">
        <v>8</v>
      </c>
      <c r="C840" s="1">
        <v>45821</v>
      </c>
      <c r="D840">
        <v>239.05</v>
      </c>
      <c r="E840">
        <v>238.68</v>
      </c>
      <c r="F840">
        <v>236.99</v>
      </c>
      <c r="H840" s="2">
        <f t="shared" si="13"/>
        <v>-1.5477933486718332E-3</v>
      </c>
    </row>
    <row r="841" spans="2:8" x14ac:dyDescent="0.35">
      <c r="B841" t="s">
        <v>8</v>
      </c>
      <c r="C841" s="1">
        <v>45824</v>
      </c>
      <c r="D841">
        <v>238.68</v>
      </c>
      <c r="E841">
        <v>238.79</v>
      </c>
      <c r="F841">
        <v>238.01</v>
      </c>
      <c r="H841" s="2">
        <f t="shared" si="13"/>
        <v>4.6086810792678179E-4</v>
      </c>
    </row>
    <row r="842" spans="2:8" x14ac:dyDescent="0.35">
      <c r="B842" t="s">
        <v>8</v>
      </c>
      <c r="C842" s="1">
        <v>45825</v>
      </c>
      <c r="D842">
        <v>238.79</v>
      </c>
      <c r="E842">
        <v>237.8</v>
      </c>
      <c r="F842">
        <v>237.81</v>
      </c>
      <c r="H842" s="2">
        <f t="shared" si="13"/>
        <v>-4.1459022572133408E-3</v>
      </c>
    </row>
    <row r="843" spans="2:8" x14ac:dyDescent="0.35">
      <c r="B843" t="s">
        <v>8</v>
      </c>
      <c r="C843" s="1">
        <v>45826</v>
      </c>
      <c r="D843">
        <v>237.8</v>
      </c>
      <c r="E843">
        <v>238.11</v>
      </c>
      <c r="F843">
        <v>239.14</v>
      </c>
      <c r="H843" s="2">
        <f t="shared" si="13"/>
        <v>1.3036164844406617E-3</v>
      </c>
    </row>
    <row r="844" spans="2:8" x14ac:dyDescent="0.35">
      <c r="B844" t="s">
        <v>8</v>
      </c>
      <c r="C844" s="1">
        <v>45827</v>
      </c>
      <c r="D844">
        <v>238.11</v>
      </c>
      <c r="E844">
        <v>239.12</v>
      </c>
      <c r="F844">
        <v>238.79</v>
      </c>
      <c r="H844" s="2">
        <f t="shared" si="13"/>
        <v>4.2417370123051246E-3</v>
      </c>
    </row>
    <row r="845" spans="2:8" x14ac:dyDescent="0.35">
      <c r="B845" t="s">
        <v>8</v>
      </c>
      <c r="C845" s="1">
        <v>45828</v>
      </c>
      <c r="D845">
        <v>239.12</v>
      </c>
      <c r="E845">
        <v>241.43</v>
      </c>
      <c r="F845">
        <v>240.9</v>
      </c>
      <c r="H845" s="2">
        <f t="shared" si="13"/>
        <v>9.6604215456674858E-3</v>
      </c>
    </row>
    <row r="846" spans="2:8" x14ac:dyDescent="0.35">
      <c r="B846" t="s">
        <v>8</v>
      </c>
      <c r="C846" s="1">
        <v>45831</v>
      </c>
      <c r="D846">
        <v>241.43</v>
      </c>
      <c r="E846">
        <v>239.3</v>
      </c>
      <c r="F846">
        <v>239.39</v>
      </c>
      <c r="H846" s="2">
        <f t="shared" si="13"/>
        <v>-8.8224330033549458E-3</v>
      </c>
    </row>
    <row r="847" spans="2:8" x14ac:dyDescent="0.35">
      <c r="B847" t="s">
        <v>8</v>
      </c>
      <c r="C847" s="1">
        <v>45832</v>
      </c>
      <c r="D847">
        <v>239.3</v>
      </c>
      <c r="E847">
        <v>240.77</v>
      </c>
      <c r="F847">
        <v>242.3</v>
      </c>
      <c r="H847" s="2">
        <f t="shared" si="13"/>
        <v>6.1429168407856061E-3</v>
      </c>
    </row>
    <row r="848" spans="2:8" x14ac:dyDescent="0.35">
      <c r="B848" t="s">
        <v>8</v>
      </c>
      <c r="C848" s="1">
        <v>45833</v>
      </c>
      <c r="D848">
        <v>240.77</v>
      </c>
      <c r="E848">
        <v>242.96</v>
      </c>
      <c r="F848">
        <v>242.4</v>
      </c>
      <c r="H848" s="2">
        <f t="shared" si="13"/>
        <v>9.0958175852473566E-3</v>
      </c>
    </row>
    <row r="849" spans="2:8" x14ac:dyDescent="0.35">
      <c r="B849" t="s">
        <v>8</v>
      </c>
      <c r="C849" s="1">
        <v>45834</v>
      </c>
      <c r="D849">
        <v>242.96</v>
      </c>
      <c r="E849">
        <v>244.44</v>
      </c>
      <c r="F849">
        <v>243.77</v>
      </c>
      <c r="H849" s="2">
        <f t="shared" si="13"/>
        <v>6.0915377016792505E-3</v>
      </c>
    </row>
    <row r="850" spans="2:8" x14ac:dyDescent="0.35">
      <c r="B850" t="s">
        <v>8</v>
      </c>
      <c r="C850" s="1">
        <v>45835</v>
      </c>
      <c r="D850">
        <v>244.44</v>
      </c>
      <c r="E850">
        <v>244.87</v>
      </c>
      <c r="F850">
        <v>245.2</v>
      </c>
      <c r="H850" s="2">
        <f t="shared" si="13"/>
        <v>1.7591228931435055E-3</v>
      </c>
    </row>
    <row r="851" spans="2:8" x14ac:dyDescent="0.35">
      <c r="B851" t="s">
        <v>8</v>
      </c>
      <c r="C851" s="1">
        <v>45838</v>
      </c>
      <c r="D851">
        <v>244.87</v>
      </c>
      <c r="E851">
        <v>243.68</v>
      </c>
      <c r="F851">
        <v>244</v>
      </c>
      <c r="H851" s="2">
        <f t="shared" si="13"/>
        <v>-4.8597214848694614E-3</v>
      </c>
    </row>
    <row r="852" spans="2:8" x14ac:dyDescent="0.35">
      <c r="B852" t="s">
        <v>8</v>
      </c>
      <c r="C852" s="1">
        <v>45839</v>
      </c>
      <c r="D852">
        <v>243.68</v>
      </c>
      <c r="E852">
        <v>243.25</v>
      </c>
      <c r="F852">
        <v>243.61</v>
      </c>
      <c r="H852" s="2">
        <f t="shared" si="13"/>
        <v>-1.764609323703259E-3</v>
      </c>
    </row>
    <row r="853" spans="2:8" x14ac:dyDescent="0.35">
      <c r="B853" t="s">
        <v>8</v>
      </c>
      <c r="C853" s="1">
        <v>45840</v>
      </c>
      <c r="D853">
        <v>243.25</v>
      </c>
      <c r="E853">
        <v>243.9</v>
      </c>
      <c r="F853">
        <v>243.79</v>
      </c>
      <c r="H853" s="2">
        <f t="shared" si="13"/>
        <v>2.672147995889107E-3</v>
      </c>
    </row>
    <row r="854" spans="2:8" x14ac:dyDescent="0.35">
      <c r="B854" t="s">
        <v>8</v>
      </c>
      <c r="C854" s="1">
        <v>45841</v>
      </c>
      <c r="D854">
        <v>243.9</v>
      </c>
      <c r="E854">
        <v>244.83</v>
      </c>
      <c r="F854">
        <v>245.78</v>
      </c>
      <c r="H854" s="2">
        <f t="shared" si="13"/>
        <v>3.8130381303813632E-3</v>
      </c>
    </row>
    <row r="855" spans="2:8" x14ac:dyDescent="0.35">
      <c r="B855" t="s">
        <v>8</v>
      </c>
      <c r="C855" s="1">
        <v>45842</v>
      </c>
      <c r="D855">
        <v>244.83</v>
      </c>
      <c r="E855">
        <v>245.05</v>
      </c>
      <c r="F855">
        <v>244.84</v>
      </c>
      <c r="H855" s="2">
        <f t="shared" si="13"/>
        <v>8.985826900298477E-4</v>
      </c>
    </row>
    <row r="856" spans="2:8" x14ac:dyDescent="0.35">
      <c r="B856" t="s">
        <v>8</v>
      </c>
      <c r="C856" s="1">
        <v>45845</v>
      </c>
      <c r="D856">
        <v>245.05</v>
      </c>
      <c r="E856">
        <v>244.65</v>
      </c>
      <c r="F856">
        <v>244.69</v>
      </c>
      <c r="H856" s="2">
        <f t="shared" si="13"/>
        <v>-1.6323199347072492E-3</v>
      </c>
    </row>
    <row r="857" spans="2:8" x14ac:dyDescent="0.35">
      <c r="B857" t="s">
        <v>8</v>
      </c>
      <c r="C857" s="1">
        <v>45846</v>
      </c>
      <c r="D857">
        <v>244.65</v>
      </c>
      <c r="E857">
        <v>243.78</v>
      </c>
      <c r="F857">
        <v>243.54</v>
      </c>
      <c r="H857" s="2">
        <f t="shared" si="13"/>
        <v>-3.5561005518087718E-3</v>
      </c>
    </row>
    <row r="858" spans="2:8" x14ac:dyDescent="0.35">
      <c r="B858" t="s">
        <v>8</v>
      </c>
      <c r="C858" s="1">
        <v>45847</v>
      </c>
      <c r="D858">
        <v>243.78</v>
      </c>
      <c r="E858">
        <v>244.5</v>
      </c>
      <c r="F858">
        <v>244.57</v>
      </c>
      <c r="H858" s="2">
        <f t="shared" si="13"/>
        <v>2.9534826482895404E-3</v>
      </c>
    </row>
    <row r="859" spans="2:8" x14ac:dyDescent="0.35">
      <c r="B859" t="s">
        <v>8</v>
      </c>
      <c r="C859" s="1">
        <v>45848</v>
      </c>
      <c r="D859">
        <v>244.5</v>
      </c>
      <c r="E859">
        <v>244.37</v>
      </c>
      <c r="F859">
        <v>244.18</v>
      </c>
      <c r="H859" s="2">
        <f t="shared" si="13"/>
        <v>-5.3169734151325976E-4</v>
      </c>
    </row>
    <row r="860" spans="2:8" x14ac:dyDescent="0.35">
      <c r="B860" t="s">
        <v>8</v>
      </c>
      <c r="C860" s="1">
        <v>45849</v>
      </c>
      <c r="D860">
        <v>244.37</v>
      </c>
      <c r="E860">
        <v>240.41</v>
      </c>
      <c r="F860">
        <v>241.35</v>
      </c>
      <c r="H860" s="2">
        <f t="shared" si="13"/>
        <v>-1.6204935139337961E-2</v>
      </c>
    </row>
    <row r="861" spans="2:8" x14ac:dyDescent="0.35">
      <c r="B861" t="s">
        <v>8</v>
      </c>
      <c r="C861" s="1">
        <v>45852</v>
      </c>
      <c r="D861">
        <v>240.41</v>
      </c>
      <c r="E861">
        <v>241.02</v>
      </c>
      <c r="F861">
        <v>240.82</v>
      </c>
      <c r="H861" s="2">
        <f t="shared" si="13"/>
        <v>2.5373320577346536E-3</v>
      </c>
    </row>
    <row r="862" spans="2:8" x14ac:dyDescent="0.35">
      <c r="B862" t="s">
        <v>8</v>
      </c>
      <c r="C862" s="1">
        <v>45853</v>
      </c>
      <c r="D862">
        <v>241.02</v>
      </c>
      <c r="E862">
        <v>244.68</v>
      </c>
      <c r="F862">
        <v>243.9</v>
      </c>
      <c r="H862" s="2">
        <f t="shared" si="13"/>
        <v>1.5185461787403431E-2</v>
      </c>
    </row>
    <row r="863" spans="2:8" x14ac:dyDescent="0.35">
      <c r="B863" t="s">
        <v>8</v>
      </c>
      <c r="C863" s="1">
        <v>45854</v>
      </c>
      <c r="D863">
        <v>244.68</v>
      </c>
      <c r="E863">
        <v>245.53</v>
      </c>
      <c r="F863">
        <v>244.02</v>
      </c>
      <c r="H863" s="2">
        <f t="shared" si="13"/>
        <v>3.4739251266959759E-3</v>
      </c>
    </row>
    <row r="864" spans="2:8" x14ac:dyDescent="0.35">
      <c r="B864" t="s">
        <v>8</v>
      </c>
      <c r="C864" s="1">
        <v>45855</v>
      </c>
      <c r="D864">
        <v>245.53</v>
      </c>
      <c r="E864">
        <v>245.96</v>
      </c>
      <c r="F864">
        <v>245.84</v>
      </c>
      <c r="H864" s="2">
        <f t="shared" si="13"/>
        <v>1.7513134851139256E-3</v>
      </c>
    </row>
    <row r="865" spans="2:8" x14ac:dyDescent="0.35">
      <c r="B865" t="s">
        <v>8</v>
      </c>
      <c r="C865" s="1">
        <v>45856</v>
      </c>
      <c r="D865">
        <v>245.96</v>
      </c>
      <c r="E865">
        <v>245.04</v>
      </c>
      <c r="F865">
        <v>245.76</v>
      </c>
      <c r="H865" s="2">
        <f t="shared" si="13"/>
        <v>-3.7404456009108022E-3</v>
      </c>
    </row>
    <row r="866" spans="2:8" x14ac:dyDescent="0.35">
      <c r="B866" t="s">
        <v>8</v>
      </c>
      <c r="C866" s="1">
        <v>45859</v>
      </c>
      <c r="D866">
        <v>245.04</v>
      </c>
      <c r="E866">
        <v>246.6</v>
      </c>
      <c r="F866">
        <v>245.05</v>
      </c>
      <c r="H866" s="2">
        <f t="shared" si="13"/>
        <v>6.3663075416258152E-3</v>
      </c>
    </row>
    <row r="867" spans="2:8" x14ac:dyDescent="0.35">
      <c r="B867" t="s">
        <v>8</v>
      </c>
      <c r="C867" s="1">
        <v>45860</v>
      </c>
      <c r="D867">
        <v>246.6</v>
      </c>
      <c r="E867">
        <v>244.79</v>
      </c>
      <c r="F867">
        <v>244.99</v>
      </c>
      <c r="H867" s="2">
        <f t="shared" si="13"/>
        <v>-7.3398215733981864E-3</v>
      </c>
    </row>
    <row r="868" spans="2:8" x14ac:dyDescent="0.35">
      <c r="B868" t="s">
        <v>8</v>
      </c>
      <c r="C868" s="1">
        <v>45861</v>
      </c>
      <c r="D868">
        <v>244.79</v>
      </c>
      <c r="E868">
        <v>246.22</v>
      </c>
      <c r="F868">
        <v>246.24</v>
      </c>
      <c r="H868" s="2">
        <f t="shared" si="13"/>
        <v>5.8417419012215532E-3</v>
      </c>
    </row>
    <row r="869" spans="2:8" x14ac:dyDescent="0.35">
      <c r="B869" t="s">
        <v>8</v>
      </c>
      <c r="C869" s="1">
        <v>45862</v>
      </c>
      <c r="D869">
        <v>246.22</v>
      </c>
      <c r="E869">
        <v>246.49</v>
      </c>
      <c r="F869">
        <v>246.94</v>
      </c>
      <c r="H869" s="2">
        <f t="shared" si="13"/>
        <v>1.0965802940459124E-3</v>
      </c>
    </row>
    <row r="870" spans="2:8" x14ac:dyDescent="0.35">
      <c r="B870" t="s">
        <v>8</v>
      </c>
      <c r="C870" s="1">
        <v>45863</v>
      </c>
      <c r="D870">
        <v>246.49</v>
      </c>
      <c r="E870">
        <v>243.96</v>
      </c>
      <c r="F870">
        <v>244.08</v>
      </c>
      <c r="H870" s="2">
        <f t="shared" si="13"/>
        <v>-1.0264108077406742E-2</v>
      </c>
    </row>
    <row r="871" spans="2:8" x14ac:dyDescent="0.35">
      <c r="B871" t="s">
        <v>8</v>
      </c>
      <c r="C871" s="1">
        <v>45866</v>
      </c>
      <c r="D871">
        <v>243.96</v>
      </c>
      <c r="E871">
        <v>243.01</v>
      </c>
      <c r="F871">
        <v>244.2</v>
      </c>
      <c r="H871" s="2">
        <f t="shared" si="13"/>
        <v>-3.8940809968848189E-3</v>
      </c>
    </row>
    <row r="872" spans="2:8" x14ac:dyDescent="0.35">
      <c r="B872" t="s">
        <v>8</v>
      </c>
      <c r="C872" s="1">
        <v>45867</v>
      </c>
      <c r="D872">
        <v>243.01</v>
      </c>
      <c r="E872">
        <v>244.99</v>
      </c>
      <c r="F872">
        <v>244.12</v>
      </c>
      <c r="H872" s="2">
        <f t="shared" si="13"/>
        <v>8.1478128472081135E-3</v>
      </c>
    </row>
    <row r="873" spans="2:8" x14ac:dyDescent="0.35">
      <c r="B873" t="s">
        <v>8</v>
      </c>
      <c r="C873" s="1">
        <v>45868</v>
      </c>
      <c r="D873">
        <v>244.99</v>
      </c>
      <c r="E873">
        <v>243.6</v>
      </c>
      <c r="F873">
        <v>243.31</v>
      </c>
      <c r="H873" s="2">
        <f t="shared" si="13"/>
        <v>-5.673700967386508E-3</v>
      </c>
    </row>
    <row r="874" spans="2:8" x14ac:dyDescent="0.35">
      <c r="B874" t="s">
        <v>8</v>
      </c>
      <c r="C874" s="1">
        <v>45869</v>
      </c>
      <c r="D874">
        <v>243.6</v>
      </c>
      <c r="E874">
        <v>242.6</v>
      </c>
      <c r="F874">
        <v>242.21</v>
      </c>
      <c r="H874" s="2">
        <f t="shared" si="13"/>
        <v>-4.1050903119869142E-3</v>
      </c>
    </row>
    <row r="875" spans="2:8" x14ac:dyDescent="0.35">
      <c r="B875" t="s">
        <v>8</v>
      </c>
      <c r="C875" s="1">
        <v>45870</v>
      </c>
      <c r="D875">
        <v>242.6</v>
      </c>
      <c r="E875">
        <v>240.88</v>
      </c>
      <c r="F875">
        <v>241.51</v>
      </c>
      <c r="H875" s="2">
        <f t="shared" si="13"/>
        <v>-7.0898598516075939E-3</v>
      </c>
    </row>
    <row r="876" spans="2:8" x14ac:dyDescent="0.35">
      <c r="B876" t="s">
        <v>8</v>
      </c>
      <c r="C876" s="1">
        <v>45873</v>
      </c>
      <c r="D876">
        <v>240.88</v>
      </c>
      <c r="E876">
        <v>244.39</v>
      </c>
      <c r="F876">
        <v>243.6</v>
      </c>
      <c r="H876" s="2">
        <f t="shared" si="13"/>
        <v>1.457157090667538E-2</v>
      </c>
    </row>
    <row r="877" spans="2:8" x14ac:dyDescent="0.35">
      <c r="B877" t="s">
        <v>8</v>
      </c>
      <c r="C877" s="1">
        <v>45874</v>
      </c>
      <c r="D877">
        <v>244.39</v>
      </c>
      <c r="E877">
        <v>245.05</v>
      </c>
      <c r="F877">
        <v>244.5</v>
      </c>
      <c r="H877" s="2">
        <f t="shared" si="13"/>
        <v>2.7006014976063142E-3</v>
      </c>
    </row>
    <row r="878" spans="2:8" x14ac:dyDescent="0.35">
      <c r="B878" t="s">
        <v>8</v>
      </c>
      <c r="C878" s="1">
        <v>45875</v>
      </c>
      <c r="D878">
        <v>245.05</v>
      </c>
      <c r="E878">
        <v>243.68</v>
      </c>
      <c r="F878">
        <v>243.84</v>
      </c>
      <c r="H878" s="2">
        <f t="shared" si="13"/>
        <v>-5.5906957763721676E-3</v>
      </c>
    </row>
    <row r="879" spans="2:8" x14ac:dyDescent="0.35">
      <c r="B879" t="s">
        <v>8</v>
      </c>
      <c r="C879" s="1">
        <v>45876</v>
      </c>
      <c r="D879">
        <v>243.68</v>
      </c>
      <c r="E879">
        <v>244.22</v>
      </c>
      <c r="F879">
        <v>242.56</v>
      </c>
      <c r="H879" s="2">
        <f t="shared" si="13"/>
        <v>2.2160210111621392E-3</v>
      </c>
    </row>
    <row r="880" spans="2:8" x14ac:dyDescent="0.35">
      <c r="B880" t="s">
        <v>8</v>
      </c>
      <c r="C880" s="1">
        <v>45877</v>
      </c>
      <c r="D880">
        <v>244.22</v>
      </c>
      <c r="E880">
        <v>241.16</v>
      </c>
      <c r="F880">
        <v>242.62</v>
      </c>
      <c r="H880" s="2">
        <f t="shared" si="13"/>
        <v>-1.252968634837448E-2</v>
      </c>
    </row>
    <row r="881" spans="2:8" x14ac:dyDescent="0.35">
      <c r="B881" t="s">
        <v>8</v>
      </c>
      <c r="C881" s="1">
        <v>45880</v>
      </c>
      <c r="D881">
        <v>241.16</v>
      </c>
      <c r="E881">
        <v>243.19</v>
      </c>
      <c r="F881">
        <v>242.39</v>
      </c>
      <c r="H881" s="2">
        <f t="shared" si="13"/>
        <v>8.4176480344999582E-3</v>
      </c>
    </row>
    <row r="882" spans="2:8" x14ac:dyDescent="0.35">
      <c r="B882" t="s">
        <v>8</v>
      </c>
      <c r="C882" s="1">
        <v>45881</v>
      </c>
      <c r="D882">
        <v>243.19</v>
      </c>
      <c r="E882">
        <v>244.57</v>
      </c>
      <c r="F882">
        <v>245.24</v>
      </c>
      <c r="H882" s="2">
        <f t="shared" si="13"/>
        <v>5.6745754348450639E-3</v>
      </c>
    </row>
    <row r="883" spans="2:8" x14ac:dyDescent="0.35">
      <c r="B883" t="s">
        <v>8</v>
      </c>
      <c r="C883" s="1">
        <v>45882</v>
      </c>
      <c r="D883">
        <v>244.57</v>
      </c>
      <c r="E883">
        <v>247.31</v>
      </c>
      <c r="F883">
        <v>247.15</v>
      </c>
      <c r="H883" s="2">
        <f t="shared" si="13"/>
        <v>1.12033364680868E-2</v>
      </c>
    </row>
    <row r="884" spans="2:8" x14ac:dyDescent="0.35">
      <c r="B884" t="s">
        <v>8</v>
      </c>
      <c r="C884" s="1">
        <v>45883</v>
      </c>
      <c r="D884">
        <v>247.31</v>
      </c>
      <c r="E884">
        <v>247.23</v>
      </c>
      <c r="F884">
        <v>247.21</v>
      </c>
      <c r="H884" s="2">
        <f t="shared" si="13"/>
        <v>-3.2348065181353469E-4</v>
      </c>
    </row>
    <row r="885" spans="2:8" x14ac:dyDescent="0.35">
      <c r="B885" t="s">
        <v>8</v>
      </c>
      <c r="C885" s="1">
        <v>45887</v>
      </c>
      <c r="D885">
        <v>247.23</v>
      </c>
      <c r="E885">
        <v>257.56</v>
      </c>
      <c r="F885">
        <v>257.58999999999997</v>
      </c>
      <c r="H885" s="2">
        <f t="shared" si="13"/>
        <v>4.1782955142984246E-2</v>
      </c>
    </row>
    <row r="886" spans="2:8" x14ac:dyDescent="0.35">
      <c r="B886" t="s">
        <v>8</v>
      </c>
      <c r="C886" s="1">
        <v>45888</v>
      </c>
      <c r="D886">
        <v>257.56</v>
      </c>
      <c r="E886">
        <v>260.87</v>
      </c>
      <c r="F886">
        <v>260.13</v>
      </c>
      <c r="H886" s="2">
        <f t="shared" si="13"/>
        <v>1.2851374437024443E-2</v>
      </c>
    </row>
    <row r="887" spans="2:8" x14ac:dyDescent="0.35">
      <c r="B887" t="s">
        <v>8</v>
      </c>
      <c r="C887" s="1">
        <v>45889</v>
      </c>
      <c r="D887">
        <v>260.87</v>
      </c>
      <c r="E887">
        <v>261.83</v>
      </c>
      <c r="F887">
        <v>261.22000000000003</v>
      </c>
      <c r="H887" s="2">
        <f t="shared" si="13"/>
        <v>3.6799938666767229E-3</v>
      </c>
    </row>
    <row r="888" spans="2:8" x14ac:dyDescent="0.35">
      <c r="B888" t="s">
        <v>8</v>
      </c>
      <c r="C888" s="1">
        <v>45890</v>
      </c>
      <c r="D888">
        <v>261.83</v>
      </c>
      <c r="E888">
        <v>259.97000000000003</v>
      </c>
      <c r="F888">
        <v>260.64999999999998</v>
      </c>
      <c r="H888" s="2">
        <f t="shared" si="13"/>
        <v>-7.1038460069509091E-3</v>
      </c>
    </row>
    <row r="889" spans="2:8" x14ac:dyDescent="0.35">
      <c r="B889" t="s">
        <v>8</v>
      </c>
      <c r="C889" s="1">
        <v>45891</v>
      </c>
      <c r="D889">
        <v>259.97000000000003</v>
      </c>
      <c r="E889">
        <v>259.25</v>
      </c>
      <c r="F889">
        <v>259.73</v>
      </c>
      <c r="H889" s="2">
        <f t="shared" si="13"/>
        <v>-2.7695503327308524E-3</v>
      </c>
    </row>
    <row r="890" spans="2:8" x14ac:dyDescent="0.35">
      <c r="B890" t="s">
        <v>8</v>
      </c>
      <c r="C890" s="1">
        <v>45894</v>
      </c>
      <c r="D890">
        <v>259.25</v>
      </c>
      <c r="E890">
        <v>260.88</v>
      </c>
      <c r="F890">
        <v>260.48</v>
      </c>
      <c r="H890" s="2">
        <f t="shared" si="13"/>
        <v>6.2873674059786833E-3</v>
      </c>
    </row>
    <row r="891" spans="2:8" x14ac:dyDescent="0.35">
      <c r="B891" t="s">
        <v>8</v>
      </c>
      <c r="C891" s="1">
        <v>45895</v>
      </c>
      <c r="D891">
        <v>260.88</v>
      </c>
      <c r="E891">
        <v>260.14999999999998</v>
      </c>
      <c r="F891">
        <v>260.67</v>
      </c>
      <c r="H891" s="2">
        <f t="shared" si="13"/>
        <v>-2.7982214044772746E-3</v>
      </c>
    </row>
    <row r="892" spans="2:8" x14ac:dyDescent="0.35">
      <c r="B892" t="s">
        <v>8</v>
      </c>
      <c r="C892" s="1">
        <v>45897</v>
      </c>
      <c r="D892">
        <v>260.14999999999998</v>
      </c>
      <c r="E892">
        <v>258.36</v>
      </c>
      <c r="F892">
        <v>259.12</v>
      </c>
      <c r="H892" s="2">
        <f t="shared" si="13"/>
        <v>-6.8806457812798927E-3</v>
      </c>
    </row>
    <row r="893" spans="2:8" x14ac:dyDescent="0.35">
      <c r="B893" t="s">
        <v>8</v>
      </c>
      <c r="C893" s="1">
        <v>45898</v>
      </c>
      <c r="D893">
        <v>258.36</v>
      </c>
      <c r="E893">
        <v>256.11</v>
      </c>
      <c r="F893">
        <v>257.51</v>
      </c>
      <c r="H893" s="2">
        <f t="shared" si="13"/>
        <v>-8.7087784486762354E-3</v>
      </c>
    </row>
    <row r="894" spans="2:8" x14ac:dyDescent="0.35">
      <c r="B894" t="s">
        <v>8</v>
      </c>
      <c r="C894" s="1">
        <v>45901</v>
      </c>
      <c r="D894">
        <v>256.11</v>
      </c>
      <c r="E894">
        <v>263.37</v>
      </c>
      <c r="F894">
        <v>261.26</v>
      </c>
      <c r="H894" s="2">
        <f t="shared" si="13"/>
        <v>2.8347194564835476E-2</v>
      </c>
    </row>
    <row r="895" spans="2:8" x14ac:dyDescent="0.35">
      <c r="B895" t="s">
        <v>8</v>
      </c>
      <c r="C895" s="1">
        <v>45902</v>
      </c>
      <c r="D895">
        <v>263.37</v>
      </c>
      <c r="E895">
        <v>263.25</v>
      </c>
      <c r="F895">
        <v>264.83999999999997</v>
      </c>
      <c r="H895" s="2">
        <f t="shared" si="13"/>
        <v>-4.5563275999549457E-4</v>
      </c>
    </row>
    <row r="896" spans="2:8" x14ac:dyDescent="0.35">
      <c r="B896" t="s">
        <v>8</v>
      </c>
      <c r="C896" s="1">
        <v>45903</v>
      </c>
      <c r="D896">
        <v>263.25</v>
      </c>
      <c r="E896">
        <v>265.08999999999997</v>
      </c>
      <c r="F896">
        <v>264.12</v>
      </c>
      <c r="H896" s="2">
        <f t="shared" si="13"/>
        <v>6.9895536562203375E-3</v>
      </c>
    </row>
    <row r="897" spans="2:8" x14ac:dyDescent="0.35">
      <c r="B897" t="s">
        <v>8</v>
      </c>
      <c r="C897" s="1">
        <v>45904</v>
      </c>
      <c r="D897">
        <v>265.08999999999997</v>
      </c>
      <c r="E897">
        <v>267.49</v>
      </c>
      <c r="F897">
        <v>269.37</v>
      </c>
      <c r="H897" s="2">
        <f t="shared" si="13"/>
        <v>9.0535289901543248E-3</v>
      </c>
    </row>
    <row r="898" spans="2:8" x14ac:dyDescent="0.35">
      <c r="B898" t="s">
        <v>8</v>
      </c>
      <c r="C898" s="1">
        <v>45905</v>
      </c>
      <c r="D898">
        <v>267.49</v>
      </c>
      <c r="E898">
        <v>270.95999999999998</v>
      </c>
      <c r="F898">
        <v>270.51</v>
      </c>
      <c r="H898" s="2">
        <f t="shared" si="13"/>
        <v>1.2972447568133205E-2</v>
      </c>
    </row>
    <row r="899" spans="2:8" x14ac:dyDescent="0.35">
      <c r="B899" t="s">
        <v>8</v>
      </c>
      <c r="C899" s="1">
        <v>45908</v>
      </c>
      <c r="D899">
        <v>270.95999999999998</v>
      </c>
      <c r="E899">
        <v>279.86</v>
      </c>
      <c r="F899">
        <v>278.11</v>
      </c>
      <c r="H899" s="2">
        <f t="shared" ref="H899:H962" si="14">E899/D899-1</f>
        <v>3.2846176557425499E-2</v>
      </c>
    </row>
    <row r="900" spans="2:8" x14ac:dyDescent="0.35">
      <c r="B900" t="s">
        <v>8</v>
      </c>
      <c r="C900" s="1">
        <v>45909</v>
      </c>
      <c r="D900">
        <v>279.86</v>
      </c>
      <c r="E900">
        <v>278.94</v>
      </c>
      <c r="F900">
        <v>279.02999999999997</v>
      </c>
      <c r="H900" s="2">
        <f t="shared" si="14"/>
        <v>-3.2873579646967022E-3</v>
      </c>
    </row>
    <row r="901" spans="2:8" x14ac:dyDescent="0.35">
      <c r="B901" t="s">
        <v>8</v>
      </c>
      <c r="C901" s="1">
        <v>45910</v>
      </c>
      <c r="D901">
        <v>278.94</v>
      </c>
      <c r="E901">
        <v>276.12</v>
      </c>
      <c r="F901">
        <v>277.43</v>
      </c>
      <c r="H901" s="2">
        <f t="shared" si="14"/>
        <v>-1.0109701010970085E-2</v>
      </c>
    </row>
    <row r="902" spans="2:8" x14ac:dyDescent="0.35">
      <c r="B902" t="s">
        <v>8</v>
      </c>
      <c r="C902" s="1">
        <v>45911</v>
      </c>
      <c r="D902">
        <v>276.12</v>
      </c>
      <c r="E902">
        <v>274.36</v>
      </c>
      <c r="F902">
        <v>274.41000000000003</v>
      </c>
      <c r="H902" s="2">
        <f t="shared" si="14"/>
        <v>-6.3740402723453382E-3</v>
      </c>
    </row>
    <row r="903" spans="2:8" x14ac:dyDescent="0.35">
      <c r="B903" t="s">
        <v>8</v>
      </c>
      <c r="C903" s="1">
        <v>45912</v>
      </c>
      <c r="D903">
        <v>274.36</v>
      </c>
      <c r="E903">
        <v>276.41000000000003</v>
      </c>
      <c r="F903">
        <v>276.68</v>
      </c>
      <c r="H903" s="2">
        <f t="shared" si="14"/>
        <v>7.4719346843563628E-3</v>
      </c>
    </row>
    <row r="904" spans="2:8" x14ac:dyDescent="0.35">
      <c r="B904" t="s">
        <v>8</v>
      </c>
      <c r="C904" s="1">
        <v>45915</v>
      </c>
      <c r="D904">
        <v>276.41000000000003</v>
      </c>
      <c r="E904">
        <v>275.41000000000003</v>
      </c>
      <c r="F904">
        <v>276.43</v>
      </c>
      <c r="H904" s="2">
        <f t="shared" si="14"/>
        <v>-3.6178141167106936E-3</v>
      </c>
    </row>
    <row r="905" spans="2:8" x14ac:dyDescent="0.35">
      <c r="B905" t="s">
        <v>8</v>
      </c>
      <c r="C905" s="1">
        <v>45916</v>
      </c>
      <c r="D905">
        <v>275.41000000000003</v>
      </c>
      <c r="E905">
        <v>278.85000000000002</v>
      </c>
      <c r="F905">
        <v>277.92</v>
      </c>
      <c r="H905" s="2">
        <f t="shared" si="14"/>
        <v>1.2490468755673279E-2</v>
      </c>
    </row>
    <row r="906" spans="2:8" x14ac:dyDescent="0.35">
      <c r="B906" t="s">
        <v>8</v>
      </c>
      <c r="C906" s="1">
        <v>45917</v>
      </c>
      <c r="D906">
        <v>278.85000000000002</v>
      </c>
      <c r="E906">
        <v>280.72000000000003</v>
      </c>
      <c r="F906">
        <v>280.45999999999998</v>
      </c>
      <c r="H906" s="2">
        <f t="shared" si="14"/>
        <v>6.7061143984221694E-3</v>
      </c>
    </row>
    <row r="907" spans="2:8" x14ac:dyDescent="0.35">
      <c r="B907" t="s">
        <v>8</v>
      </c>
      <c r="C907" s="1">
        <v>45918</v>
      </c>
      <c r="D907">
        <v>280.72000000000003</v>
      </c>
      <c r="E907">
        <v>281.18</v>
      </c>
      <c r="F907">
        <v>280.72000000000003</v>
      </c>
      <c r="H907" s="2">
        <f t="shared" si="14"/>
        <v>1.6386434881732193E-3</v>
      </c>
    </row>
    <row r="908" spans="2:8" x14ac:dyDescent="0.35">
      <c r="B908" t="s">
        <v>8</v>
      </c>
      <c r="C908" s="1">
        <v>45919</v>
      </c>
      <c r="D908">
        <v>281.18</v>
      </c>
      <c r="E908">
        <v>280.35000000000002</v>
      </c>
      <c r="F908">
        <v>280.43</v>
      </c>
      <c r="H908" s="2">
        <f t="shared" si="14"/>
        <v>-2.9518457927305564E-3</v>
      </c>
    </row>
    <row r="909" spans="2:8" x14ac:dyDescent="0.35">
      <c r="B909" t="s">
        <v>8</v>
      </c>
      <c r="C909" s="1">
        <v>45922</v>
      </c>
      <c r="D909">
        <v>280.35000000000002</v>
      </c>
      <c r="E909">
        <v>279.25</v>
      </c>
      <c r="F909">
        <v>280.25</v>
      </c>
      <c r="H909" s="2">
        <f t="shared" si="14"/>
        <v>-3.9236668450152168E-3</v>
      </c>
    </row>
    <row r="910" spans="2:8" x14ac:dyDescent="0.35">
      <c r="B910" t="s">
        <v>8</v>
      </c>
      <c r="C910" s="1">
        <v>45923</v>
      </c>
      <c r="D910">
        <v>279.25</v>
      </c>
      <c r="E910">
        <v>280.89999999999998</v>
      </c>
      <c r="F910">
        <v>281.73</v>
      </c>
      <c r="H910" s="2">
        <f t="shared" si="14"/>
        <v>5.9086839749327158E-3</v>
      </c>
    </row>
    <row r="911" spans="2:8" x14ac:dyDescent="0.35">
      <c r="B911" t="s">
        <v>8</v>
      </c>
      <c r="C911" s="1">
        <v>45924</v>
      </c>
      <c r="D911">
        <v>280.89999999999998</v>
      </c>
      <c r="E911">
        <v>277.52</v>
      </c>
      <c r="F911">
        <v>278.68</v>
      </c>
      <c r="H911" s="2">
        <f t="shared" si="14"/>
        <v>-1.2032751868992553E-2</v>
      </c>
    </row>
    <row r="912" spans="2:8" x14ac:dyDescent="0.35">
      <c r="B912" t="s">
        <v>8</v>
      </c>
      <c r="C912" s="1">
        <v>45925</v>
      </c>
      <c r="D912">
        <v>277.52</v>
      </c>
      <c r="E912">
        <v>274.63</v>
      </c>
      <c r="F912">
        <v>275.31</v>
      </c>
      <c r="H912" s="2">
        <f t="shared" si="14"/>
        <v>-1.0413663880080692E-2</v>
      </c>
    </row>
    <row r="913" spans="2:8" x14ac:dyDescent="0.35">
      <c r="B913" t="s">
        <v>8</v>
      </c>
      <c r="C913" s="1">
        <v>45926</v>
      </c>
      <c r="D913">
        <v>274.63</v>
      </c>
      <c r="E913">
        <v>271.75</v>
      </c>
      <c r="F913">
        <v>274.02</v>
      </c>
      <c r="H913" s="2">
        <f t="shared" si="14"/>
        <v>-1.048683683501439E-2</v>
      </c>
    </row>
    <row r="914" spans="2:8" x14ac:dyDescent="0.35">
      <c r="B914" t="s">
        <v>8</v>
      </c>
      <c r="C914" s="1">
        <v>45929</v>
      </c>
      <c r="D914">
        <v>271.75</v>
      </c>
      <c r="E914">
        <v>271.24</v>
      </c>
      <c r="F914">
        <v>272.19</v>
      </c>
      <c r="H914" s="2">
        <f t="shared" si="14"/>
        <v>-1.8767249310027712E-3</v>
      </c>
    </row>
    <row r="915" spans="2:8" x14ac:dyDescent="0.35">
      <c r="B915" t="s">
        <v>8</v>
      </c>
      <c r="C915" s="1">
        <v>45930</v>
      </c>
      <c r="D915">
        <v>271.24</v>
      </c>
      <c r="E915">
        <v>273.94</v>
      </c>
      <c r="F915">
        <v>272.39</v>
      </c>
      <c r="H915" s="2">
        <f t="shared" si="14"/>
        <v>9.9542840289041923E-3</v>
      </c>
    </row>
    <row r="916" spans="2:8" x14ac:dyDescent="0.35">
      <c r="B916" t="s">
        <v>8</v>
      </c>
      <c r="C916" s="1">
        <v>45931</v>
      </c>
      <c r="D916">
        <v>273.94</v>
      </c>
      <c r="E916">
        <v>275.41000000000003</v>
      </c>
      <c r="F916">
        <v>274.66000000000003</v>
      </c>
      <c r="H916" s="2">
        <f t="shared" si="14"/>
        <v>5.3661385704899534E-3</v>
      </c>
    </row>
    <row r="917" spans="2:8" x14ac:dyDescent="0.35">
      <c r="B917" t="s">
        <v>8</v>
      </c>
      <c r="C917" s="1">
        <v>45933</v>
      </c>
      <c r="D917">
        <v>275.41000000000003</v>
      </c>
      <c r="E917">
        <v>275.26</v>
      </c>
      <c r="F917">
        <v>274.42</v>
      </c>
      <c r="H917" s="2">
        <f t="shared" si="14"/>
        <v>-5.4464253295094522E-4</v>
      </c>
    </row>
    <row r="918" spans="2:8" x14ac:dyDescent="0.35">
      <c r="B918" t="s">
        <v>8</v>
      </c>
      <c r="C918" s="1">
        <v>45936</v>
      </c>
      <c r="D918">
        <v>275.26</v>
      </c>
      <c r="E918">
        <v>275.8</v>
      </c>
      <c r="F918">
        <v>275.06</v>
      </c>
      <c r="H918" s="2">
        <f t="shared" si="14"/>
        <v>1.9617815883166134E-3</v>
      </c>
    </row>
    <row r="919" spans="2:8" x14ac:dyDescent="0.35">
      <c r="B919" t="s">
        <v>8</v>
      </c>
      <c r="C919" s="1">
        <v>45937</v>
      </c>
      <c r="D919">
        <v>275.8</v>
      </c>
      <c r="E919">
        <v>276.64999999999998</v>
      </c>
      <c r="F919">
        <v>276.87</v>
      </c>
      <c r="H919" s="2">
        <f t="shared" si="14"/>
        <v>3.0819434372733046E-3</v>
      </c>
    </row>
    <row r="920" spans="2:8" x14ac:dyDescent="0.35">
      <c r="B920" t="s">
        <v>8</v>
      </c>
      <c r="C920" s="1">
        <v>45938</v>
      </c>
      <c r="D920">
        <v>276.64999999999998</v>
      </c>
      <c r="E920">
        <v>272.88</v>
      </c>
      <c r="F920">
        <v>274.64999999999998</v>
      </c>
      <c r="H920" s="2">
        <f t="shared" si="14"/>
        <v>-1.3627326947406426E-2</v>
      </c>
    </row>
    <row r="921" spans="2:8" x14ac:dyDescent="0.35">
      <c r="B921" t="s">
        <v>8</v>
      </c>
      <c r="C921" s="1">
        <v>45939</v>
      </c>
      <c r="D921">
        <v>272.88</v>
      </c>
      <c r="E921">
        <v>273.42</v>
      </c>
      <c r="F921">
        <v>272.31</v>
      </c>
      <c r="H921" s="2">
        <f t="shared" si="14"/>
        <v>1.9788918205805306E-3</v>
      </c>
    </row>
    <row r="922" spans="2:8" x14ac:dyDescent="0.35">
      <c r="B922" t="s">
        <v>8</v>
      </c>
      <c r="C922" s="1">
        <v>45940</v>
      </c>
      <c r="D922">
        <v>273.42</v>
      </c>
      <c r="E922">
        <v>274.74</v>
      </c>
      <c r="F922">
        <v>274.48</v>
      </c>
      <c r="H922" s="2">
        <f t="shared" si="14"/>
        <v>4.8277375466314609E-3</v>
      </c>
    </row>
    <row r="923" spans="2:8" x14ac:dyDescent="0.35">
      <c r="B923" t="s">
        <v>8</v>
      </c>
      <c r="C923" s="1">
        <v>45943</v>
      </c>
      <c r="D923">
        <v>274.74</v>
      </c>
      <c r="E923">
        <v>273.94</v>
      </c>
      <c r="F923">
        <v>274.02</v>
      </c>
      <c r="H923" s="2">
        <f t="shared" si="14"/>
        <v>-2.9118439251656358E-3</v>
      </c>
    </row>
    <row r="924" spans="2:8" x14ac:dyDescent="0.35">
      <c r="B924" t="s">
        <v>8</v>
      </c>
      <c r="C924" s="1">
        <v>45944</v>
      </c>
      <c r="D924">
        <v>273.94</v>
      </c>
      <c r="E924">
        <v>273.35000000000002</v>
      </c>
      <c r="F924">
        <v>273.02</v>
      </c>
      <c r="H924" s="2">
        <f t="shared" si="14"/>
        <v>-2.1537562969992097E-3</v>
      </c>
    </row>
    <row r="925" spans="2:8" x14ac:dyDescent="0.35">
      <c r="B925" t="s">
        <v>8</v>
      </c>
      <c r="C925" s="1">
        <v>45945</v>
      </c>
      <c r="D925">
        <v>273.35000000000002</v>
      </c>
      <c r="E925">
        <v>274.51</v>
      </c>
      <c r="F925">
        <v>274.60000000000002</v>
      </c>
      <c r="H925" s="2">
        <f t="shared" si="14"/>
        <v>4.2436436802633093E-3</v>
      </c>
    </row>
    <row r="926" spans="2:8" x14ac:dyDescent="0.35">
      <c r="B926" t="s">
        <v>8</v>
      </c>
      <c r="C926" s="1">
        <v>45946</v>
      </c>
      <c r="D926">
        <v>274.51</v>
      </c>
      <c r="E926">
        <v>278.22000000000003</v>
      </c>
      <c r="F926">
        <v>278.16000000000003</v>
      </c>
      <c r="H926" s="2">
        <f t="shared" si="14"/>
        <v>1.3514990346435551E-2</v>
      </c>
    </row>
    <row r="927" spans="2:8" x14ac:dyDescent="0.35">
      <c r="B927" t="s">
        <v>8</v>
      </c>
      <c r="C927" s="1">
        <v>45947</v>
      </c>
      <c r="D927">
        <v>278.22000000000003</v>
      </c>
      <c r="E927">
        <v>279.85000000000002</v>
      </c>
      <c r="F927">
        <v>280.27999999999997</v>
      </c>
      <c r="H927" s="2">
        <f t="shared" si="14"/>
        <v>5.8586729925957926E-3</v>
      </c>
    </row>
    <row r="928" spans="2:8" x14ac:dyDescent="0.35">
      <c r="B928" t="s">
        <v>8</v>
      </c>
      <c r="C928" s="1">
        <v>45950</v>
      </c>
      <c r="D928">
        <v>279.85000000000002</v>
      </c>
      <c r="E928">
        <v>278.86</v>
      </c>
      <c r="F928">
        <v>279.54000000000002</v>
      </c>
      <c r="H928" s="2">
        <f t="shared" si="14"/>
        <v>-3.5376094336252439E-3</v>
      </c>
    </row>
    <row r="929" spans="2:8" x14ac:dyDescent="0.35">
      <c r="B929" t="s">
        <v>8</v>
      </c>
      <c r="C929" s="1">
        <v>45951</v>
      </c>
      <c r="D929">
        <v>278.86</v>
      </c>
      <c r="E929">
        <v>279.75</v>
      </c>
      <c r="F929">
        <v>279.83</v>
      </c>
      <c r="H929" s="2">
        <f t="shared" si="14"/>
        <v>3.1915656601879672E-3</v>
      </c>
    </row>
    <row r="930" spans="2:8" x14ac:dyDescent="0.35">
      <c r="B930" t="s">
        <v>8</v>
      </c>
      <c r="C930" s="1">
        <v>45953</v>
      </c>
      <c r="D930">
        <v>279.75</v>
      </c>
      <c r="E930">
        <v>279.17</v>
      </c>
      <c r="F930">
        <v>280.26</v>
      </c>
      <c r="H930" s="2">
        <f t="shared" si="14"/>
        <v>-2.0732797140303738E-3</v>
      </c>
    </row>
    <row r="931" spans="2:8" x14ac:dyDescent="0.35">
      <c r="B931" t="s">
        <v>8</v>
      </c>
      <c r="C931" s="1">
        <v>45954</v>
      </c>
      <c r="D931">
        <v>279.17</v>
      </c>
      <c r="E931">
        <v>277.95999999999998</v>
      </c>
      <c r="F931">
        <v>277.86</v>
      </c>
      <c r="H931" s="2">
        <f t="shared" si="14"/>
        <v>-4.3342766056525539E-3</v>
      </c>
    </row>
    <row r="932" spans="2:8" x14ac:dyDescent="0.35">
      <c r="B932" t="s">
        <v>8</v>
      </c>
      <c r="C932" s="1">
        <v>45957</v>
      </c>
      <c r="D932">
        <v>277.95999999999998</v>
      </c>
      <c r="E932">
        <v>279.73</v>
      </c>
      <c r="F932">
        <v>279.32</v>
      </c>
      <c r="H932" s="2">
        <f t="shared" si="14"/>
        <v>6.3678227083034944E-3</v>
      </c>
    </row>
    <row r="933" spans="2:8" x14ac:dyDescent="0.35">
      <c r="B933" t="s">
        <v>8</v>
      </c>
      <c r="C933" s="1">
        <v>45958</v>
      </c>
      <c r="D933">
        <v>279.73</v>
      </c>
      <c r="E933">
        <v>278.41000000000003</v>
      </c>
      <c r="F933">
        <v>279.32</v>
      </c>
      <c r="H933" s="2">
        <f t="shared" si="14"/>
        <v>-4.7188360204483137E-3</v>
      </c>
    </row>
    <row r="934" spans="2:8" x14ac:dyDescent="0.35">
      <c r="B934" t="s">
        <v>8</v>
      </c>
      <c r="C934" s="1">
        <v>45959</v>
      </c>
      <c r="D934">
        <v>278.41000000000003</v>
      </c>
      <c r="E934">
        <v>276.48</v>
      </c>
      <c r="F934">
        <v>276.95999999999998</v>
      </c>
      <c r="H934" s="2">
        <f t="shared" si="14"/>
        <v>-6.9322222621314156E-3</v>
      </c>
    </row>
    <row r="935" spans="2:8" x14ac:dyDescent="0.35">
      <c r="B935" t="s">
        <v>8</v>
      </c>
      <c r="C935" s="1">
        <v>45960</v>
      </c>
      <c r="D935">
        <v>276.48</v>
      </c>
      <c r="E935">
        <v>275.29000000000002</v>
      </c>
      <c r="F935">
        <v>275.43</v>
      </c>
      <c r="H935" s="2">
        <f t="shared" si="14"/>
        <v>-4.3041087962962798E-3</v>
      </c>
    </row>
    <row r="936" spans="2:8" x14ac:dyDescent="0.35">
      <c r="B936" t="s">
        <v>8</v>
      </c>
      <c r="C936" s="1">
        <v>45961</v>
      </c>
      <c r="D936">
        <v>275.29000000000002</v>
      </c>
      <c r="E936">
        <v>275.75</v>
      </c>
      <c r="F936">
        <v>276.68</v>
      </c>
      <c r="H936" s="2">
        <f t="shared" si="14"/>
        <v>1.6709651640087753E-3</v>
      </c>
    </row>
    <row r="937" spans="2:8" x14ac:dyDescent="0.35">
      <c r="B937" t="s">
        <v>8</v>
      </c>
      <c r="C937" s="1">
        <v>45964</v>
      </c>
      <c r="D937">
        <v>275.75</v>
      </c>
      <c r="E937">
        <v>275.68</v>
      </c>
      <c r="F937">
        <v>275.27999999999997</v>
      </c>
      <c r="H937" s="2">
        <f t="shared" si="14"/>
        <v>-2.5385312783310354E-4</v>
      </c>
    </row>
    <row r="938" spans="2:8" x14ac:dyDescent="0.35">
      <c r="B938" t="s">
        <v>8</v>
      </c>
      <c r="C938" s="1">
        <v>45965</v>
      </c>
      <c r="D938">
        <v>275.68</v>
      </c>
      <c r="E938">
        <v>273.17</v>
      </c>
      <c r="F938">
        <v>273.58999999999997</v>
      </c>
      <c r="H938" s="2">
        <f t="shared" si="14"/>
        <v>-9.1047591410330364E-3</v>
      </c>
    </row>
    <row r="939" spans="2:8" x14ac:dyDescent="0.35">
      <c r="B939" t="s">
        <v>8</v>
      </c>
      <c r="C939" s="1">
        <v>45967</v>
      </c>
      <c r="D939">
        <v>273.17</v>
      </c>
      <c r="E939">
        <v>273</v>
      </c>
      <c r="F939">
        <v>274.19</v>
      </c>
      <c r="H939" s="2">
        <f t="shared" si="14"/>
        <v>-6.2232309550835918E-4</v>
      </c>
    </row>
    <row r="940" spans="2:8" x14ac:dyDescent="0.35">
      <c r="B940" t="s">
        <v>8</v>
      </c>
      <c r="C940" s="1">
        <v>45968</v>
      </c>
      <c r="D940">
        <v>273</v>
      </c>
      <c r="E940">
        <v>275.41000000000003</v>
      </c>
      <c r="F940">
        <v>274.39999999999998</v>
      </c>
      <c r="H940" s="2">
        <f t="shared" si="14"/>
        <v>8.8278388278388853E-3</v>
      </c>
    </row>
    <row r="941" spans="2:8" x14ac:dyDescent="0.35">
      <c r="B941" t="s">
        <v>8</v>
      </c>
      <c r="C941" s="1">
        <v>45971</v>
      </c>
      <c r="D941">
        <v>275.41000000000003</v>
      </c>
      <c r="E941">
        <v>275.62</v>
      </c>
      <c r="F941">
        <v>275.61</v>
      </c>
      <c r="H941" s="2">
        <f t="shared" si="14"/>
        <v>7.6249954613105686E-4</v>
      </c>
    </row>
    <row r="942" spans="2:8" x14ac:dyDescent="0.35">
      <c r="B942" t="s">
        <v>8</v>
      </c>
      <c r="C942" s="1">
        <v>45972</v>
      </c>
      <c r="D942">
        <v>275.62</v>
      </c>
      <c r="E942">
        <v>278.43</v>
      </c>
      <c r="F942">
        <v>277.02999999999997</v>
      </c>
      <c r="H942" s="2">
        <f t="shared" si="14"/>
        <v>1.0195196284739971E-2</v>
      </c>
    </row>
    <row r="943" spans="2:8" x14ac:dyDescent="0.35">
      <c r="B943" t="s">
        <v>8</v>
      </c>
      <c r="C943" s="1">
        <v>45973</v>
      </c>
      <c r="D943">
        <v>278.43</v>
      </c>
      <c r="E943">
        <v>282.33</v>
      </c>
      <c r="F943">
        <v>281.08</v>
      </c>
      <c r="H943" s="2">
        <f t="shared" si="14"/>
        <v>1.400711130266119E-2</v>
      </c>
    </row>
    <row r="944" spans="2:8" x14ac:dyDescent="0.35">
      <c r="B944" t="s">
        <v>8</v>
      </c>
      <c r="C944" s="1">
        <v>45974</v>
      </c>
      <c r="D944">
        <v>282.33</v>
      </c>
      <c r="E944">
        <v>280.86</v>
      </c>
      <c r="F944">
        <v>282.05</v>
      </c>
      <c r="H944" s="2">
        <f t="shared" si="14"/>
        <v>-5.2066730421845842E-3</v>
      </c>
    </row>
    <row r="945" spans="2:8" x14ac:dyDescent="0.35">
      <c r="B945" t="s">
        <v>8</v>
      </c>
      <c r="C945" s="1">
        <v>45975</v>
      </c>
      <c r="D945">
        <v>280.86</v>
      </c>
      <c r="E945">
        <v>279.48</v>
      </c>
      <c r="F945">
        <v>279.37</v>
      </c>
      <c r="H945" s="2">
        <f t="shared" si="14"/>
        <v>-4.9134800256355193E-3</v>
      </c>
    </row>
    <row r="946" spans="2:8" x14ac:dyDescent="0.35">
      <c r="B946" t="s">
        <v>8</v>
      </c>
      <c r="C946" s="1">
        <v>45978</v>
      </c>
      <c r="D946">
        <v>279.48</v>
      </c>
      <c r="E946">
        <v>282.52</v>
      </c>
      <c r="F946">
        <v>282.06</v>
      </c>
      <c r="H946" s="2">
        <f t="shared" si="14"/>
        <v>1.0877343638185044E-2</v>
      </c>
    </row>
    <row r="947" spans="2:8" x14ac:dyDescent="0.35">
      <c r="B947" t="s">
        <v>8</v>
      </c>
      <c r="C947" s="1">
        <v>45979</v>
      </c>
      <c r="D947">
        <v>282.52</v>
      </c>
      <c r="E947">
        <v>281.24</v>
      </c>
      <c r="F947">
        <v>281.51</v>
      </c>
      <c r="H947" s="2">
        <f t="shared" si="14"/>
        <v>-4.5306526971541361E-3</v>
      </c>
    </row>
    <row r="948" spans="2:8" x14ac:dyDescent="0.35">
      <c r="B948" t="s">
        <v>8</v>
      </c>
      <c r="C948" s="1">
        <v>45980</v>
      </c>
      <c r="D948">
        <v>281.24</v>
      </c>
      <c r="E948">
        <v>282.10000000000002</v>
      </c>
      <c r="F948">
        <v>281.83</v>
      </c>
      <c r="H948" s="2">
        <f t="shared" si="14"/>
        <v>3.0578865026311686E-3</v>
      </c>
    </row>
    <row r="949" spans="2:8" x14ac:dyDescent="0.35">
      <c r="B949" t="s">
        <v>8</v>
      </c>
      <c r="C949" s="1">
        <v>45981</v>
      </c>
      <c r="D949">
        <v>282.10000000000002</v>
      </c>
      <c r="E949">
        <v>282.57</v>
      </c>
      <c r="F949">
        <v>282.83999999999997</v>
      </c>
      <c r="H949" s="2">
        <f t="shared" si="14"/>
        <v>1.6660758596240832E-3</v>
      </c>
    </row>
    <row r="950" spans="2:8" x14ac:dyDescent="0.35">
      <c r="B950" t="s">
        <v>8</v>
      </c>
      <c r="C950" s="1">
        <v>45982</v>
      </c>
      <c r="D950">
        <v>282.57</v>
      </c>
      <c r="E950">
        <v>282.18</v>
      </c>
      <c r="F950">
        <v>282.55</v>
      </c>
      <c r="H950" s="2">
        <f t="shared" si="14"/>
        <v>-1.3801889797218081E-3</v>
      </c>
    </row>
    <row r="951" spans="2:8" x14ac:dyDescent="0.35">
      <c r="B951" t="s">
        <v>8</v>
      </c>
      <c r="C951" s="1">
        <v>45985</v>
      </c>
      <c r="D951">
        <v>282.18</v>
      </c>
      <c r="E951">
        <v>281.10000000000002</v>
      </c>
      <c r="F951">
        <v>281.83</v>
      </c>
      <c r="H951" s="2">
        <f t="shared" si="14"/>
        <v>-3.8273442483520714E-3</v>
      </c>
    </row>
    <row r="952" spans="2:8" x14ac:dyDescent="0.35">
      <c r="B952" t="s">
        <v>8</v>
      </c>
      <c r="C952" s="1">
        <v>45986</v>
      </c>
      <c r="D952">
        <v>281.10000000000002</v>
      </c>
      <c r="E952">
        <v>280.57</v>
      </c>
      <c r="F952">
        <v>281.10000000000002</v>
      </c>
      <c r="H952" s="2">
        <f t="shared" si="14"/>
        <v>-1.8854500177873934E-3</v>
      </c>
    </row>
    <row r="953" spans="2:8" x14ac:dyDescent="0.35">
      <c r="B953" t="s">
        <v>8</v>
      </c>
      <c r="C953" s="1">
        <v>45987</v>
      </c>
      <c r="D953">
        <v>280.57</v>
      </c>
      <c r="E953">
        <v>284.94</v>
      </c>
      <c r="F953">
        <v>284.12</v>
      </c>
      <c r="H953" s="2">
        <f t="shared" si="14"/>
        <v>1.5575435720141195E-2</v>
      </c>
    </row>
    <row r="954" spans="2:8" x14ac:dyDescent="0.35">
      <c r="B954" t="s">
        <v>8</v>
      </c>
      <c r="C954" s="1">
        <v>45988</v>
      </c>
      <c r="D954">
        <v>284.94</v>
      </c>
      <c r="E954">
        <v>283.8</v>
      </c>
      <c r="F954">
        <v>284.37</v>
      </c>
      <c r="H954" s="2">
        <f t="shared" si="14"/>
        <v>-4.0008422825857926E-3</v>
      </c>
    </row>
    <row r="955" spans="2:8" x14ac:dyDescent="0.35">
      <c r="B955" t="s">
        <v>8</v>
      </c>
      <c r="C955" s="1">
        <v>45989</v>
      </c>
      <c r="D955">
        <v>283.8</v>
      </c>
      <c r="E955">
        <v>285.56</v>
      </c>
      <c r="F955">
        <v>285.45999999999998</v>
      </c>
      <c r="H955" s="2">
        <f t="shared" si="14"/>
        <v>6.2015503875969546E-3</v>
      </c>
    </row>
    <row r="956" spans="2:8" x14ac:dyDescent="0.35">
      <c r="B956" t="s">
        <v>8</v>
      </c>
      <c r="C956" s="1">
        <v>45992</v>
      </c>
      <c r="D956">
        <v>285.56</v>
      </c>
      <c r="E956">
        <v>287.86</v>
      </c>
      <c r="F956">
        <v>287.48</v>
      </c>
      <c r="H956" s="2">
        <f t="shared" si="14"/>
        <v>8.0543493486482376E-3</v>
      </c>
    </row>
    <row r="957" spans="2:8" x14ac:dyDescent="0.35">
      <c r="B957" t="s">
        <v>8</v>
      </c>
      <c r="C957" s="1">
        <v>45993</v>
      </c>
      <c r="D957">
        <v>287.86</v>
      </c>
      <c r="E957">
        <v>287.01</v>
      </c>
      <c r="F957">
        <v>287.13</v>
      </c>
      <c r="H957" s="2">
        <f t="shared" si="14"/>
        <v>-2.9528242895853207E-3</v>
      </c>
    </row>
    <row r="958" spans="2:8" x14ac:dyDescent="0.35">
      <c r="B958" t="s">
        <v>8</v>
      </c>
      <c r="C958" s="1">
        <v>45994</v>
      </c>
      <c r="D958">
        <v>287.01</v>
      </c>
      <c r="E958">
        <v>284.27</v>
      </c>
      <c r="F958">
        <v>284.60000000000002</v>
      </c>
      <c r="H958" s="2">
        <f t="shared" si="14"/>
        <v>-9.5467056896972879E-3</v>
      </c>
    </row>
    <row r="959" spans="2:8" x14ac:dyDescent="0.35">
      <c r="B959" t="s">
        <v>8</v>
      </c>
      <c r="C959" s="1">
        <v>45995</v>
      </c>
      <c r="D959">
        <v>284.27</v>
      </c>
      <c r="E959">
        <v>285.16000000000003</v>
      </c>
      <c r="F959">
        <v>285.02</v>
      </c>
      <c r="H959" s="2">
        <f t="shared" si="14"/>
        <v>3.1308263270835024E-3</v>
      </c>
    </row>
    <row r="960" spans="2:8" x14ac:dyDescent="0.35">
      <c r="B960" t="s">
        <v>8</v>
      </c>
      <c r="C960" s="1">
        <v>45996</v>
      </c>
      <c r="D960">
        <v>285.16000000000003</v>
      </c>
      <c r="E960">
        <v>287.14</v>
      </c>
      <c r="F960">
        <v>286.45999999999998</v>
      </c>
      <c r="H960" s="2">
        <f t="shared" si="14"/>
        <v>6.9434703324449121E-3</v>
      </c>
    </row>
    <row r="961" spans="2:8" x14ac:dyDescent="0.35">
      <c r="B961" t="s">
        <v>8</v>
      </c>
      <c r="C961" s="1">
        <v>45999</v>
      </c>
      <c r="D961">
        <v>287.14</v>
      </c>
      <c r="E961">
        <v>283.42</v>
      </c>
      <c r="F961">
        <v>284.31</v>
      </c>
      <c r="H961" s="2">
        <f t="shared" si="14"/>
        <v>-1.2955352789579933E-2</v>
      </c>
    </row>
    <row r="962" spans="2:8" x14ac:dyDescent="0.35">
      <c r="B962" t="s">
        <v>8</v>
      </c>
      <c r="C962" s="1">
        <v>46000</v>
      </c>
      <c r="D962">
        <v>283.42</v>
      </c>
      <c r="E962">
        <v>281.69</v>
      </c>
      <c r="F962">
        <v>280.73</v>
      </c>
      <c r="H962" s="2">
        <f t="shared" si="14"/>
        <v>-6.1040152423964544E-3</v>
      </c>
    </row>
    <row r="963" spans="2:8" x14ac:dyDescent="0.35">
      <c r="B963" t="s">
        <v>8</v>
      </c>
      <c r="C963" s="1">
        <v>46001</v>
      </c>
      <c r="D963">
        <v>281.69</v>
      </c>
      <c r="E963">
        <v>281.29000000000002</v>
      </c>
      <c r="F963">
        <v>282.54000000000002</v>
      </c>
      <c r="H963" s="2">
        <f t="shared" ref="H963:H1026" si="15">E963/D963-1</f>
        <v>-1.4200007100002576E-3</v>
      </c>
    </row>
    <row r="964" spans="2:8" x14ac:dyDescent="0.35">
      <c r="B964" t="s">
        <v>8</v>
      </c>
      <c r="C964" s="1">
        <v>46002</v>
      </c>
      <c r="D964">
        <v>281.29000000000002</v>
      </c>
      <c r="E964">
        <v>284.43</v>
      </c>
      <c r="F964">
        <v>283.51</v>
      </c>
      <c r="H964" s="2">
        <f t="shared" si="15"/>
        <v>1.1162856838138557E-2</v>
      </c>
    </row>
    <row r="965" spans="2:8" x14ac:dyDescent="0.35">
      <c r="B965" t="s">
        <v>8</v>
      </c>
      <c r="C965" s="1">
        <v>46003</v>
      </c>
      <c r="D965">
        <v>284.43</v>
      </c>
      <c r="E965">
        <v>286.02</v>
      </c>
      <c r="F965">
        <v>285.66000000000003</v>
      </c>
      <c r="H965" s="2">
        <f t="shared" si="15"/>
        <v>5.590127623668284E-3</v>
      </c>
    </row>
    <row r="966" spans="2:8" x14ac:dyDescent="0.35">
      <c r="B966" t="s">
        <v>8</v>
      </c>
      <c r="C966" s="1">
        <v>46006</v>
      </c>
      <c r="D966">
        <v>286.02</v>
      </c>
      <c r="E966">
        <v>283.33</v>
      </c>
      <c r="F966">
        <v>283.22000000000003</v>
      </c>
      <c r="H966" s="2">
        <f t="shared" si="15"/>
        <v>-9.4049367177120313E-3</v>
      </c>
    </row>
    <row r="967" spans="2:8" x14ac:dyDescent="0.35">
      <c r="B967" t="s">
        <v>8</v>
      </c>
      <c r="C967" s="1">
        <v>46007</v>
      </c>
      <c r="D967">
        <v>283.33</v>
      </c>
      <c r="E967">
        <v>282.72000000000003</v>
      </c>
      <c r="F967">
        <v>282.61</v>
      </c>
      <c r="H967" s="2">
        <f t="shared" si="15"/>
        <v>-2.1529665054881297E-3</v>
      </c>
    </row>
    <row r="968" spans="2:8" x14ac:dyDescent="0.35">
      <c r="B968" t="s">
        <v>8</v>
      </c>
      <c r="C968" s="1">
        <v>46008</v>
      </c>
      <c r="D968">
        <v>282.72000000000003</v>
      </c>
      <c r="E968">
        <v>282.01</v>
      </c>
      <c r="F968">
        <v>282.48</v>
      </c>
      <c r="H968" s="2">
        <f t="shared" si="15"/>
        <v>-2.5113186191285664E-3</v>
      </c>
    </row>
    <row r="969" spans="2:8" x14ac:dyDescent="0.35">
      <c r="B969" t="s">
        <v>8</v>
      </c>
      <c r="C969" s="1">
        <v>46009</v>
      </c>
      <c r="D969">
        <v>282.01</v>
      </c>
      <c r="E969">
        <v>280.54000000000002</v>
      </c>
      <c r="F969">
        <v>279.49</v>
      </c>
      <c r="H969" s="2">
        <f t="shared" si="15"/>
        <v>-5.2125811141447986E-3</v>
      </c>
    </row>
    <row r="970" spans="2:8" x14ac:dyDescent="0.35">
      <c r="B970" t="s">
        <v>8</v>
      </c>
      <c r="C970" s="1">
        <v>46010</v>
      </c>
      <c r="D970">
        <v>280.54000000000002</v>
      </c>
      <c r="E970">
        <v>283.75</v>
      </c>
      <c r="F970">
        <v>282.93</v>
      </c>
      <c r="H970" s="2">
        <f t="shared" si="15"/>
        <v>1.1442218578455732E-2</v>
      </c>
    </row>
    <row r="971" spans="2:8" x14ac:dyDescent="0.35">
      <c r="B971" t="s">
        <v>8</v>
      </c>
      <c r="C971" s="1">
        <v>46013</v>
      </c>
      <c r="D971">
        <v>283.75</v>
      </c>
      <c r="E971">
        <v>285.55</v>
      </c>
      <c r="F971">
        <v>285.23</v>
      </c>
      <c r="H971" s="2">
        <f t="shared" si="15"/>
        <v>6.3436123348017404E-3</v>
      </c>
    </row>
    <row r="972" spans="2:8" x14ac:dyDescent="0.35">
      <c r="B972" t="s">
        <v>8</v>
      </c>
      <c r="C972" s="1">
        <v>46014</v>
      </c>
      <c r="D972">
        <v>285.55</v>
      </c>
      <c r="E972">
        <v>285.97000000000003</v>
      </c>
      <c r="F972">
        <v>285.87</v>
      </c>
      <c r="H972" s="2">
        <f t="shared" si="15"/>
        <v>1.4708457362984095E-3</v>
      </c>
    </row>
    <row r="973" spans="2:8" x14ac:dyDescent="0.35">
      <c r="B973" t="s">
        <v>8</v>
      </c>
      <c r="C973" s="1">
        <v>46015</v>
      </c>
      <c r="D973">
        <v>285.97000000000003</v>
      </c>
      <c r="E973">
        <v>285.75</v>
      </c>
      <c r="F973">
        <v>286.01</v>
      </c>
      <c r="H973" s="2">
        <f t="shared" si="15"/>
        <v>-7.6931146623782087E-4</v>
      </c>
    </row>
    <row r="974" spans="2:8" x14ac:dyDescent="0.35">
      <c r="B974" t="s">
        <v>8</v>
      </c>
      <c r="C974" s="1">
        <v>46017</v>
      </c>
      <c r="D974">
        <v>285.75</v>
      </c>
      <c r="E974">
        <v>284.49</v>
      </c>
      <c r="F974">
        <v>284.70999999999998</v>
      </c>
      <c r="H974" s="2">
        <f t="shared" si="15"/>
        <v>-4.4094488188975989E-3</v>
      </c>
    </row>
    <row r="975" spans="2:8" x14ac:dyDescent="0.35">
      <c r="B975" t="s">
        <v>8</v>
      </c>
      <c r="C975" s="1">
        <v>46020</v>
      </c>
      <c r="D975">
        <v>284.49</v>
      </c>
      <c r="E975">
        <v>282.72000000000003</v>
      </c>
      <c r="F975">
        <v>283.69</v>
      </c>
      <c r="H975" s="2">
        <f t="shared" si="15"/>
        <v>-6.2216598122956102E-3</v>
      </c>
    </row>
    <row r="976" spans="2:8" x14ac:dyDescent="0.35">
      <c r="B976" t="s">
        <v>8</v>
      </c>
      <c r="C976" s="1">
        <v>46021</v>
      </c>
      <c r="D976">
        <v>282.72000000000003</v>
      </c>
      <c r="E976">
        <v>286.54000000000002</v>
      </c>
      <c r="F976">
        <v>285.75</v>
      </c>
      <c r="H976" s="2">
        <f t="shared" si="15"/>
        <v>1.3511601584606625E-2</v>
      </c>
    </row>
    <row r="977" spans="2:8" x14ac:dyDescent="0.35">
      <c r="B977" t="s">
        <v>8</v>
      </c>
      <c r="C977" s="1">
        <v>46022</v>
      </c>
      <c r="D977">
        <v>286.54000000000002</v>
      </c>
      <c r="E977">
        <v>289.93</v>
      </c>
      <c r="F977">
        <v>289.37</v>
      </c>
      <c r="H977" s="2">
        <f t="shared" si="15"/>
        <v>1.1830808962099537E-2</v>
      </c>
    </row>
    <row r="978" spans="2:8" x14ac:dyDescent="0.35">
      <c r="B978" t="s">
        <v>8</v>
      </c>
      <c r="C978" s="1">
        <v>46023</v>
      </c>
      <c r="D978">
        <v>289.93</v>
      </c>
      <c r="E978">
        <v>292.8</v>
      </c>
      <c r="F978">
        <v>291.99</v>
      </c>
      <c r="H978" s="2">
        <f t="shared" si="15"/>
        <v>9.8989411237195846E-3</v>
      </c>
    </row>
    <row r="979" spans="2:8" x14ac:dyDescent="0.35">
      <c r="B979" t="s">
        <v>8</v>
      </c>
      <c r="C979" s="1">
        <v>46024</v>
      </c>
      <c r="D979">
        <v>292.8</v>
      </c>
      <c r="E979">
        <v>296.08999999999997</v>
      </c>
      <c r="F979">
        <v>295.74</v>
      </c>
      <c r="H979" s="2">
        <f t="shared" si="15"/>
        <v>1.1236338797814049E-2</v>
      </c>
    </row>
    <row r="980" spans="2:8" x14ac:dyDescent="0.35">
      <c r="B980" t="s">
        <v>8</v>
      </c>
      <c r="C980" s="1">
        <v>46027</v>
      </c>
      <c r="D980">
        <v>296.08999999999997</v>
      </c>
      <c r="E980">
        <v>296.93</v>
      </c>
      <c r="F980">
        <v>297.24</v>
      </c>
      <c r="H980" s="2">
        <f t="shared" si="15"/>
        <v>2.8369752440138285E-3</v>
      </c>
    </row>
    <row r="981" spans="2:8" x14ac:dyDescent="0.35">
      <c r="B981" t="s">
        <v>8</v>
      </c>
      <c r="C981" s="1">
        <v>46028</v>
      </c>
      <c r="D981">
        <v>296.93</v>
      </c>
      <c r="E981">
        <v>296.44</v>
      </c>
      <c r="F981">
        <v>296.12</v>
      </c>
      <c r="H981" s="2">
        <f t="shared" si="15"/>
        <v>-1.6502205907116263E-3</v>
      </c>
    </row>
    <row r="982" spans="2:8" x14ac:dyDescent="0.35">
      <c r="B982" t="s">
        <v>8</v>
      </c>
      <c r="C982" s="1">
        <v>46029</v>
      </c>
      <c r="D982">
        <v>296.44</v>
      </c>
      <c r="E982">
        <v>293.76</v>
      </c>
      <c r="F982">
        <v>294.24</v>
      </c>
      <c r="H982" s="2">
        <f t="shared" si="15"/>
        <v>-9.0406153015787361E-3</v>
      </c>
    </row>
    <row r="983" spans="2:8" x14ac:dyDescent="0.35">
      <c r="B983" t="s">
        <v>8</v>
      </c>
      <c r="C983" s="1">
        <v>46030</v>
      </c>
      <c r="D983">
        <v>293.76</v>
      </c>
      <c r="E983">
        <v>291.06</v>
      </c>
      <c r="F983">
        <v>292.27999999999997</v>
      </c>
      <c r="H983" s="2">
        <f t="shared" si="15"/>
        <v>-9.1911764705882026E-3</v>
      </c>
    </row>
    <row r="984" spans="2:8" x14ac:dyDescent="0.35">
      <c r="B984" t="s">
        <v>8</v>
      </c>
      <c r="C984" s="1">
        <v>46031</v>
      </c>
      <c r="D984">
        <v>291.06</v>
      </c>
      <c r="E984">
        <v>287.86</v>
      </c>
      <c r="F984">
        <v>288.33</v>
      </c>
      <c r="H984" s="2">
        <f t="shared" si="15"/>
        <v>-1.0994296708582429E-2</v>
      </c>
    </row>
    <row r="985" spans="2:8" x14ac:dyDescent="0.35">
      <c r="B985" t="s">
        <v>8</v>
      </c>
      <c r="C985" s="1">
        <v>46034</v>
      </c>
      <c r="D985">
        <v>287.86</v>
      </c>
      <c r="E985">
        <v>287.45</v>
      </c>
      <c r="F985">
        <v>284.77999999999997</v>
      </c>
      <c r="H985" s="2">
        <f t="shared" si="15"/>
        <v>-1.4243034808588684E-3</v>
      </c>
    </row>
    <row r="986" spans="2:8" x14ac:dyDescent="0.35">
      <c r="B986" t="s">
        <v>8</v>
      </c>
      <c r="C986" s="1">
        <v>46035</v>
      </c>
      <c r="D986">
        <v>287.45</v>
      </c>
      <c r="E986">
        <v>287.17</v>
      </c>
      <c r="F986">
        <v>286.26</v>
      </c>
      <c r="H986" s="2">
        <f t="shared" si="15"/>
        <v>-9.7408244912144948E-4</v>
      </c>
    </row>
    <row r="987" spans="2:8" x14ac:dyDescent="0.35">
      <c r="B987" t="s">
        <v>8</v>
      </c>
      <c r="C987" s="1">
        <v>46036</v>
      </c>
      <c r="D987">
        <v>287.17</v>
      </c>
      <c r="E987">
        <v>285.26</v>
      </c>
      <c r="F987">
        <v>285.3</v>
      </c>
      <c r="H987" s="2">
        <f t="shared" si="15"/>
        <v>-6.6511125813978333E-3</v>
      </c>
    </row>
    <row r="988" spans="2:8" x14ac:dyDescent="0.35">
      <c r="B988" t="s">
        <v>8</v>
      </c>
      <c r="C988" s="1">
        <v>46038</v>
      </c>
      <c r="D988">
        <v>285.26</v>
      </c>
      <c r="E988">
        <v>283.36</v>
      </c>
      <c r="F988">
        <v>285.08</v>
      </c>
      <c r="H988" s="2">
        <f t="shared" si="15"/>
        <v>-6.6605903386383059E-3</v>
      </c>
    </row>
    <row r="989" spans="2:8" x14ac:dyDescent="0.35">
      <c r="B989" t="s">
        <v>8</v>
      </c>
      <c r="C989" s="1">
        <v>46041</v>
      </c>
      <c r="D989">
        <v>283.36</v>
      </c>
      <c r="E989">
        <v>283.55</v>
      </c>
      <c r="F989">
        <v>282.51</v>
      </c>
      <c r="H989" s="2">
        <f t="shared" si="15"/>
        <v>6.7052512704690592E-4</v>
      </c>
    </row>
    <row r="990" spans="2:8" x14ac:dyDescent="0.35">
      <c r="B990" t="s">
        <v>8</v>
      </c>
      <c r="C990" s="1">
        <v>46042</v>
      </c>
      <c r="D990">
        <v>283.55</v>
      </c>
      <c r="E990">
        <v>276.88</v>
      </c>
      <c r="F990">
        <v>279.83999999999997</v>
      </c>
      <c r="H990" s="2">
        <f t="shared" si="15"/>
        <v>-2.3523188150238128E-2</v>
      </c>
    </row>
    <row r="991" spans="2:8" x14ac:dyDescent="0.35">
      <c r="B991" t="s">
        <v>8</v>
      </c>
      <c r="C991" s="1">
        <v>46043</v>
      </c>
      <c r="D991">
        <v>276.88</v>
      </c>
      <c r="E991">
        <v>275.38</v>
      </c>
      <c r="F991">
        <v>275.25</v>
      </c>
      <c r="H991" s="2">
        <f t="shared" si="15"/>
        <v>-5.417509390349573E-3</v>
      </c>
    </row>
    <row r="992" spans="2:8" x14ac:dyDescent="0.35">
      <c r="B992" t="s">
        <v>8</v>
      </c>
      <c r="C992" s="1">
        <v>46044</v>
      </c>
      <c r="D992">
        <v>275.38</v>
      </c>
      <c r="E992">
        <v>278.55</v>
      </c>
      <c r="F992">
        <v>278.75</v>
      </c>
      <c r="H992" s="2">
        <f t="shared" si="15"/>
        <v>1.1511366112281207E-2</v>
      </c>
    </row>
    <row r="993" spans="2:8" x14ac:dyDescent="0.35">
      <c r="B993" t="s">
        <v>8</v>
      </c>
      <c r="C993" s="1">
        <v>46045</v>
      </c>
      <c r="D993">
        <v>278.55</v>
      </c>
      <c r="E993">
        <v>275.14999999999998</v>
      </c>
      <c r="F993">
        <v>276.92</v>
      </c>
      <c r="H993" s="2">
        <f t="shared" si="15"/>
        <v>-1.2206067133369358E-2</v>
      </c>
    </row>
    <row r="994" spans="2:8" x14ac:dyDescent="0.35">
      <c r="B994" t="s">
        <v>8</v>
      </c>
      <c r="C994" s="1">
        <v>46049</v>
      </c>
      <c r="D994">
        <v>275.14999999999998</v>
      </c>
      <c r="E994">
        <v>272.83</v>
      </c>
      <c r="F994">
        <v>271.45999999999998</v>
      </c>
      <c r="H994" s="2">
        <f t="shared" si="15"/>
        <v>-8.4317644920951507E-3</v>
      </c>
    </row>
    <row r="995" spans="2:8" x14ac:dyDescent="0.35">
      <c r="B995" t="s">
        <v>8</v>
      </c>
      <c r="C995" s="1">
        <v>46050</v>
      </c>
      <c r="D995">
        <v>272.83</v>
      </c>
      <c r="E995">
        <v>274.14999999999998</v>
      </c>
      <c r="F995">
        <v>271.5</v>
      </c>
      <c r="H995" s="2">
        <f t="shared" si="15"/>
        <v>4.8381776197632398E-3</v>
      </c>
    </row>
    <row r="996" spans="2:8" x14ac:dyDescent="0.35">
      <c r="B996" t="s">
        <v>8</v>
      </c>
      <c r="C996" s="1">
        <v>46051</v>
      </c>
      <c r="D996">
        <v>274.14999999999998</v>
      </c>
      <c r="E996">
        <v>272.54000000000002</v>
      </c>
      <c r="F996">
        <v>271.22000000000003</v>
      </c>
      <c r="H996" s="2">
        <f t="shared" si="15"/>
        <v>-5.8726974284148969E-3</v>
      </c>
    </row>
    <row r="997" spans="2:8" x14ac:dyDescent="0.35">
      <c r="B997" t="s">
        <v>8</v>
      </c>
      <c r="C997" s="1">
        <v>46052</v>
      </c>
      <c r="D997">
        <v>272.54000000000002</v>
      </c>
      <c r="E997">
        <v>274.14999999999998</v>
      </c>
      <c r="F997">
        <v>272.16000000000003</v>
      </c>
      <c r="H997" s="2">
        <f t="shared" si="15"/>
        <v>5.9073897409553933E-3</v>
      </c>
    </row>
    <row r="998" spans="2:8" x14ac:dyDescent="0.35">
      <c r="B998" t="s">
        <v>8</v>
      </c>
      <c r="C998" s="1">
        <v>46054</v>
      </c>
      <c r="D998">
        <v>274.14999999999998</v>
      </c>
      <c r="E998">
        <v>269.95999999999998</v>
      </c>
      <c r="F998">
        <v>273.51</v>
      </c>
      <c r="H998" s="2">
        <f t="shared" si="15"/>
        <v>-1.5283603866496409E-2</v>
      </c>
    </row>
    <row r="999" spans="2:8" x14ac:dyDescent="0.35">
      <c r="B999" t="s">
        <v>8</v>
      </c>
      <c r="C999" s="1">
        <v>46055</v>
      </c>
      <c r="D999">
        <v>269.95999999999998</v>
      </c>
      <c r="E999">
        <v>274.19</v>
      </c>
      <c r="F999">
        <v>271.23</v>
      </c>
      <c r="H999" s="2">
        <f t="shared" si="15"/>
        <v>1.5668987998221917E-2</v>
      </c>
    </row>
    <row r="1000" spans="2:8" x14ac:dyDescent="0.35">
      <c r="B1000" t="s">
        <v>8</v>
      </c>
      <c r="C1000" s="1">
        <v>46056</v>
      </c>
      <c r="D1000">
        <v>274.19</v>
      </c>
      <c r="E1000">
        <v>281.89999999999998</v>
      </c>
      <c r="F1000">
        <v>282.8</v>
      </c>
      <c r="H1000" s="2">
        <f t="shared" si="15"/>
        <v>2.8119187424778369E-2</v>
      </c>
    </row>
    <row r="1001" spans="2:8" x14ac:dyDescent="0.35">
      <c r="B1001" t="s">
        <v>8</v>
      </c>
      <c r="C1001" s="1">
        <v>46057</v>
      </c>
      <c r="D1001">
        <v>281.89999999999998</v>
      </c>
      <c r="E1001">
        <v>285.10000000000002</v>
      </c>
      <c r="F1001">
        <v>285.10000000000002</v>
      </c>
      <c r="H1001" s="2">
        <f t="shared" si="15"/>
        <v>1.1351543100390327E-2</v>
      </c>
    </row>
    <row r="1002" spans="2:8" x14ac:dyDescent="0.35">
      <c r="B1002" t="s">
        <v>8</v>
      </c>
      <c r="C1002" s="1">
        <v>46058</v>
      </c>
      <c r="D1002">
        <v>285.10000000000002</v>
      </c>
      <c r="E1002">
        <v>283.38</v>
      </c>
      <c r="F1002">
        <v>283.35000000000002</v>
      </c>
      <c r="H1002" s="2">
        <f t="shared" si="15"/>
        <v>-6.0329708874080623E-3</v>
      </c>
    </row>
    <row r="1003" spans="2:8" x14ac:dyDescent="0.35">
      <c r="B1003" t="s">
        <v>8</v>
      </c>
      <c r="C1003" s="1">
        <v>46059</v>
      </c>
      <c r="D1003">
        <v>283.38</v>
      </c>
      <c r="E1003">
        <v>281.94</v>
      </c>
      <c r="F1003">
        <v>281.29000000000002</v>
      </c>
      <c r="H1003" s="2">
        <f t="shared" si="15"/>
        <v>-5.0815159856023584E-3</v>
      </c>
    </row>
    <row r="1004" spans="2:8" x14ac:dyDescent="0.35">
      <c r="B1004" t="s">
        <v>8</v>
      </c>
      <c r="C1004" s="1">
        <v>46062</v>
      </c>
      <c r="D1004">
        <v>281.94</v>
      </c>
      <c r="E1004">
        <v>284.74</v>
      </c>
      <c r="F1004">
        <v>284.10000000000002</v>
      </c>
      <c r="H1004" s="2">
        <f t="shared" si="15"/>
        <v>9.9311910335533327E-3</v>
      </c>
    </row>
    <row r="1005" spans="2:8" x14ac:dyDescent="0.35">
      <c r="B1005" t="s">
        <v>8</v>
      </c>
      <c r="C1005" s="1">
        <v>46063</v>
      </c>
      <c r="D1005">
        <v>284.74</v>
      </c>
      <c r="E1005">
        <v>288.77999999999997</v>
      </c>
      <c r="F1005">
        <v>288.2</v>
      </c>
      <c r="H1005" s="2">
        <f t="shared" si="15"/>
        <v>1.4188382383929055E-2</v>
      </c>
    </row>
    <row r="1006" spans="2:8" x14ac:dyDescent="0.35">
      <c r="B1006" t="s">
        <v>8</v>
      </c>
      <c r="C1006" s="1">
        <v>46064</v>
      </c>
      <c r="D1006">
        <v>288.77999999999997</v>
      </c>
      <c r="E1006">
        <v>292.88</v>
      </c>
      <c r="F1006">
        <v>293.73</v>
      </c>
      <c r="H1006" s="2">
        <f t="shared" si="15"/>
        <v>1.4197659117667571E-2</v>
      </c>
    </row>
    <row r="1007" spans="2:8" x14ac:dyDescent="0.35">
      <c r="B1007" t="s">
        <v>8</v>
      </c>
      <c r="C1007" s="1">
        <v>46065</v>
      </c>
      <c r="D1007">
        <v>292.88</v>
      </c>
      <c r="E1007">
        <v>292.36</v>
      </c>
      <c r="F1007">
        <v>292.77</v>
      </c>
      <c r="H1007" s="2">
        <f t="shared" si="15"/>
        <v>-1.7754711827369096E-3</v>
      </c>
    </row>
    <row r="1008" spans="2:8" x14ac:dyDescent="0.35">
      <c r="B1008" t="s">
        <v>8</v>
      </c>
      <c r="C1008" s="1">
        <v>46066</v>
      </c>
      <c r="D1008">
        <v>292.36</v>
      </c>
      <c r="E1008">
        <v>290.25</v>
      </c>
      <c r="F1008">
        <v>291</v>
      </c>
      <c r="H1008" s="2">
        <f t="shared" si="15"/>
        <v>-7.2171295662881718E-3</v>
      </c>
    </row>
    <row r="1009" spans="2:8" x14ac:dyDescent="0.35">
      <c r="B1009" t="s">
        <v>8</v>
      </c>
      <c r="C1009" s="1">
        <v>46069</v>
      </c>
      <c r="D1009">
        <v>290.25</v>
      </c>
      <c r="E1009">
        <v>288.31</v>
      </c>
      <c r="F1009">
        <v>288.38</v>
      </c>
      <c r="H1009" s="2">
        <f t="shared" si="15"/>
        <v>-6.6838931955210956E-3</v>
      </c>
    </row>
    <row r="1010" spans="2:8" x14ac:dyDescent="0.35">
      <c r="B1010" t="s">
        <v>8</v>
      </c>
      <c r="C1010" s="1">
        <v>46070</v>
      </c>
      <c r="D1010">
        <v>288.31</v>
      </c>
      <c r="E1010">
        <v>289.89999999999998</v>
      </c>
      <c r="F1010">
        <v>288.60000000000002</v>
      </c>
      <c r="H1010" s="2">
        <f t="shared" si="15"/>
        <v>5.5148971593075302E-3</v>
      </c>
    </row>
    <row r="1011" spans="2:8" x14ac:dyDescent="0.35">
      <c r="B1011" t="s">
        <v>8</v>
      </c>
      <c r="C1011" s="1">
        <v>46071</v>
      </c>
      <c r="D1011">
        <v>289.89999999999998</v>
      </c>
      <c r="E1011">
        <v>291.55</v>
      </c>
      <c r="F1011">
        <v>290.27</v>
      </c>
      <c r="H1011" s="2">
        <f t="shared" si="15"/>
        <v>5.6916177992412109E-3</v>
      </c>
    </row>
    <row r="1012" spans="2:8" x14ac:dyDescent="0.35">
      <c r="B1012" t="s">
        <v>8</v>
      </c>
      <c r="C1012" s="1">
        <v>46072</v>
      </c>
      <c r="D1012">
        <v>291.55</v>
      </c>
      <c r="E1012">
        <v>285.25</v>
      </c>
      <c r="F1012">
        <v>288.26</v>
      </c>
      <c r="H1012" s="2">
        <f t="shared" si="15"/>
        <v>-2.1608643457383003E-2</v>
      </c>
    </row>
    <row r="1013" spans="2:8" x14ac:dyDescent="0.35">
      <c r="B1013" t="s">
        <v>8</v>
      </c>
      <c r="C1013" s="1">
        <v>46073</v>
      </c>
      <c r="D1013">
        <v>285.25</v>
      </c>
      <c r="E1013">
        <v>286.38</v>
      </c>
      <c r="F1013">
        <v>286.02999999999997</v>
      </c>
      <c r="H1013" s="2">
        <f t="shared" si="15"/>
        <v>3.961437335670448E-3</v>
      </c>
    </row>
    <row r="1014" spans="2:8" x14ac:dyDescent="0.35">
      <c r="B1014" t="s">
        <v>8</v>
      </c>
      <c r="C1014" s="1">
        <v>46076</v>
      </c>
      <c r="D1014">
        <v>286.38</v>
      </c>
      <c r="E1014">
        <v>288.58999999999997</v>
      </c>
      <c r="F1014">
        <v>288.36</v>
      </c>
      <c r="H1014" s="2">
        <f t="shared" si="15"/>
        <v>7.7170193449263014E-3</v>
      </c>
    </row>
    <row r="1015" spans="2:8" x14ac:dyDescent="0.35">
      <c r="B1015" t="s">
        <v>8</v>
      </c>
      <c r="C1015" s="1">
        <v>46077</v>
      </c>
      <c r="D1015">
        <v>288.58999999999997</v>
      </c>
      <c r="E1015">
        <v>287.5</v>
      </c>
      <c r="F1015">
        <v>286.77</v>
      </c>
      <c r="H1015" s="2">
        <f t="shared" si="15"/>
        <v>-3.7769846495027126E-3</v>
      </c>
    </row>
    <row r="1016" spans="2:8" x14ac:dyDescent="0.35">
      <c r="B1016" t="s">
        <v>8</v>
      </c>
      <c r="C1016" s="1">
        <v>46078</v>
      </c>
      <c r="D1016">
        <v>287.5</v>
      </c>
      <c r="E1016">
        <v>292.07</v>
      </c>
      <c r="F1016">
        <v>291.33999999999997</v>
      </c>
      <c r="H1016" s="2">
        <f t="shared" si="15"/>
        <v>1.5895652173913088E-2</v>
      </c>
    </row>
    <row r="1017" spans="2:8" x14ac:dyDescent="0.35">
      <c r="B1017" t="s">
        <v>8</v>
      </c>
      <c r="C1017" s="1">
        <v>46079</v>
      </c>
      <c r="D1017">
        <v>292.07</v>
      </c>
      <c r="E1017">
        <v>294.48</v>
      </c>
      <c r="F1017">
        <v>293.47000000000003</v>
      </c>
      <c r="H1017" s="2">
        <f t="shared" si="15"/>
        <v>8.2514465710274987E-3</v>
      </c>
    </row>
    <row r="1018" spans="2:8" x14ac:dyDescent="0.35">
      <c r="B1018" t="s">
        <v>8</v>
      </c>
      <c r="C1018" s="1">
        <v>46080</v>
      </c>
      <c r="D1018">
        <v>294.48</v>
      </c>
      <c r="E1018">
        <v>290.12</v>
      </c>
      <c r="F1018">
        <v>291.19</v>
      </c>
      <c r="H1018" s="2">
        <f t="shared" si="15"/>
        <v>-1.480575930453687E-2</v>
      </c>
    </row>
    <row r="1019" spans="2:8" x14ac:dyDescent="0.35">
      <c r="B1019" t="s">
        <v>8</v>
      </c>
      <c r="C1019" s="1">
        <v>46083</v>
      </c>
      <c r="D1019">
        <v>290.12</v>
      </c>
      <c r="E1019">
        <v>283.19</v>
      </c>
      <c r="F1019">
        <v>282.8</v>
      </c>
      <c r="H1019" s="2">
        <f t="shared" si="15"/>
        <v>-2.3886667585826582E-2</v>
      </c>
    </row>
    <row r="1020" spans="2:8" x14ac:dyDescent="0.35">
      <c r="B1020" t="s">
        <v>8</v>
      </c>
      <c r="C1020" s="1">
        <v>46085</v>
      </c>
      <c r="D1020">
        <v>283.19</v>
      </c>
      <c r="E1020">
        <v>275.61</v>
      </c>
      <c r="F1020">
        <v>275.18</v>
      </c>
      <c r="H1020" s="2">
        <f t="shared" si="15"/>
        <v>-2.6766481867297465E-2</v>
      </c>
    </row>
    <row r="1021" spans="2:8" x14ac:dyDescent="0.35">
      <c r="B1021" t="s">
        <v>8</v>
      </c>
      <c r="C1021" s="1">
        <v>46086</v>
      </c>
      <c r="D1021">
        <v>275.61</v>
      </c>
      <c r="E1021">
        <v>281.07</v>
      </c>
      <c r="F1021">
        <v>278.85000000000002</v>
      </c>
      <c r="H1021" s="2">
        <f t="shared" si="15"/>
        <v>1.9810601937520378E-2</v>
      </c>
    </row>
    <row r="1022" spans="2:8" x14ac:dyDescent="0.35">
      <c r="B1022" t="s">
        <v>8</v>
      </c>
      <c r="C1022" s="1">
        <v>46087</v>
      </c>
      <c r="D1022">
        <v>281.07</v>
      </c>
      <c r="E1022">
        <v>278.32</v>
      </c>
      <c r="F1022">
        <v>279.35000000000002</v>
      </c>
      <c r="H1022" s="2">
        <f t="shared" si="15"/>
        <v>-9.7840395630981458E-3</v>
      </c>
    </row>
    <row r="1023" spans="2:8" x14ac:dyDescent="0.35">
      <c r="B1023" t="s">
        <v>8</v>
      </c>
      <c r="C1023" s="1">
        <v>46090</v>
      </c>
      <c r="D1023">
        <v>278.32</v>
      </c>
      <c r="E1023">
        <v>267.45999999999998</v>
      </c>
      <c r="F1023">
        <v>266.73</v>
      </c>
      <c r="H1023" s="2">
        <f t="shared" si="15"/>
        <v>-3.9019833285426908E-2</v>
      </c>
    </row>
    <row r="1024" spans="2:8" x14ac:dyDescent="0.35">
      <c r="B1024" t="s">
        <v>8</v>
      </c>
      <c r="C1024" s="1">
        <v>46091</v>
      </c>
      <c r="D1024">
        <v>267.45999999999998</v>
      </c>
      <c r="E1024">
        <v>275.24</v>
      </c>
      <c r="F1024">
        <v>272.85000000000002</v>
      </c>
      <c r="H1024" s="2">
        <f t="shared" si="15"/>
        <v>2.9088461826067613E-2</v>
      </c>
    </row>
    <row r="1025" spans="2:8" x14ac:dyDescent="0.35">
      <c r="B1025" t="s">
        <v>8</v>
      </c>
      <c r="C1025" s="1">
        <v>46092</v>
      </c>
      <c r="D1025">
        <v>275.24</v>
      </c>
      <c r="E1025">
        <v>266.79000000000002</v>
      </c>
      <c r="F1025">
        <v>269.63</v>
      </c>
      <c r="H1025" s="2">
        <f t="shared" si="15"/>
        <v>-3.0700479581456164E-2</v>
      </c>
    </row>
    <row r="1026" spans="2:8" x14ac:dyDescent="0.35">
      <c r="B1026" t="s">
        <v>8</v>
      </c>
      <c r="C1026" s="1">
        <v>46093</v>
      </c>
      <c r="D1026">
        <v>266.79000000000002</v>
      </c>
      <c r="E1026">
        <v>258.27999999999997</v>
      </c>
      <c r="F1026">
        <v>259.45</v>
      </c>
      <c r="H1026" s="2">
        <f t="shared" si="15"/>
        <v>-3.1897747291877665E-2</v>
      </c>
    </row>
    <row r="1027" spans="2:8" x14ac:dyDescent="0.35">
      <c r="B1027" t="s">
        <v>8</v>
      </c>
      <c r="C1027" s="1">
        <v>46094</v>
      </c>
      <c r="D1027">
        <v>258.27999999999997</v>
      </c>
      <c r="E1027">
        <v>249.36</v>
      </c>
      <c r="F1027">
        <v>251.01</v>
      </c>
      <c r="H1027" s="2">
        <f t="shared" ref="H1027:H1073" si="16">E1027/D1027-1</f>
        <v>-3.4536162304475648E-2</v>
      </c>
    </row>
    <row r="1028" spans="2:8" x14ac:dyDescent="0.35">
      <c r="B1028" t="s">
        <v>8</v>
      </c>
      <c r="C1028" s="1">
        <v>46097</v>
      </c>
      <c r="D1028">
        <v>249.36</v>
      </c>
      <c r="E1028">
        <v>253.1</v>
      </c>
      <c r="F1028">
        <v>250.08</v>
      </c>
      <c r="H1028" s="2">
        <f t="shared" si="16"/>
        <v>1.4998395893487171E-2</v>
      </c>
    </row>
    <row r="1029" spans="2:8" x14ac:dyDescent="0.35">
      <c r="B1029" t="s">
        <v>8</v>
      </c>
      <c r="C1029" s="1">
        <v>46098</v>
      </c>
      <c r="D1029">
        <v>253.1</v>
      </c>
      <c r="E1029">
        <v>258.77999999999997</v>
      </c>
      <c r="F1029">
        <v>257.22000000000003</v>
      </c>
      <c r="H1029" s="2">
        <f t="shared" si="16"/>
        <v>2.2441722639273021E-2</v>
      </c>
    </row>
    <row r="1030" spans="2:8" x14ac:dyDescent="0.35">
      <c r="B1030" t="s">
        <v>8</v>
      </c>
      <c r="C1030" s="1">
        <v>46099</v>
      </c>
      <c r="D1030">
        <v>258.77999999999997</v>
      </c>
      <c r="E1030">
        <v>263.39</v>
      </c>
      <c r="F1030">
        <v>263.22000000000003</v>
      </c>
      <c r="H1030" s="2">
        <f t="shared" si="16"/>
        <v>1.7814359687765791E-2</v>
      </c>
    </row>
    <row r="1031" spans="2:8" x14ac:dyDescent="0.35">
      <c r="B1031" t="s">
        <v>8</v>
      </c>
      <c r="C1031" s="1">
        <v>46100</v>
      </c>
      <c r="D1031">
        <v>263.39</v>
      </c>
      <c r="E1031">
        <v>253.25</v>
      </c>
      <c r="F1031">
        <v>254.54</v>
      </c>
      <c r="H1031" s="2">
        <f t="shared" si="16"/>
        <v>-3.8498044724552871E-2</v>
      </c>
    </row>
    <row r="1032" spans="2:8" x14ac:dyDescent="0.35">
      <c r="B1032" t="s">
        <v>8</v>
      </c>
      <c r="C1032" s="1">
        <v>46101</v>
      </c>
      <c r="D1032">
        <v>253.25</v>
      </c>
      <c r="E1032">
        <v>254.41</v>
      </c>
      <c r="F1032">
        <v>254.91</v>
      </c>
      <c r="H1032" s="2">
        <f t="shared" si="16"/>
        <v>4.5804540967422369E-3</v>
      </c>
    </row>
    <row r="1033" spans="2:8" x14ac:dyDescent="0.35">
      <c r="B1033" t="s">
        <v>8</v>
      </c>
      <c r="C1033" s="1">
        <v>46104</v>
      </c>
      <c r="D1033">
        <v>254.41</v>
      </c>
      <c r="E1033">
        <v>246.25</v>
      </c>
      <c r="F1033">
        <v>247.27</v>
      </c>
      <c r="H1033" s="2">
        <f t="shared" si="16"/>
        <v>-3.2074210919382118E-2</v>
      </c>
    </row>
    <row r="1034" spans="2:8" x14ac:dyDescent="0.35">
      <c r="B1034" t="s">
        <v>8</v>
      </c>
      <c r="C1034" s="1">
        <v>46105</v>
      </c>
      <c r="D1034">
        <v>246.25</v>
      </c>
      <c r="E1034">
        <v>252.19</v>
      </c>
      <c r="F1034">
        <v>251.3</v>
      </c>
      <c r="H1034" s="2">
        <f t="shared" si="16"/>
        <v>2.4121827411167418E-2</v>
      </c>
    </row>
    <row r="1035" spans="2:8" x14ac:dyDescent="0.35">
      <c r="B1035" t="s">
        <v>8</v>
      </c>
      <c r="C1035" s="1">
        <v>46106</v>
      </c>
      <c r="D1035">
        <v>252.19</v>
      </c>
      <c r="E1035">
        <v>257.97000000000003</v>
      </c>
      <c r="F1035">
        <v>258.17</v>
      </c>
      <c r="H1035" s="2">
        <f t="shared" si="16"/>
        <v>2.291922756651732E-2</v>
      </c>
    </row>
    <row r="1036" spans="2:8" x14ac:dyDescent="0.35">
      <c r="B1036" t="s">
        <v>8</v>
      </c>
      <c r="C1036" s="1">
        <v>46108</v>
      </c>
      <c r="D1036">
        <v>257.97000000000003</v>
      </c>
      <c r="E1036">
        <v>250.45</v>
      </c>
      <c r="F1036">
        <v>251.63</v>
      </c>
      <c r="H1036" s="2">
        <f t="shared" si="16"/>
        <v>-2.9150676435244605E-2</v>
      </c>
    </row>
    <row r="1037" spans="2:8" x14ac:dyDescent="0.35">
      <c r="B1037" t="s">
        <v>8</v>
      </c>
      <c r="C1037" s="1">
        <v>46111</v>
      </c>
      <c r="D1037">
        <v>250.45</v>
      </c>
      <c r="E1037">
        <v>244.19</v>
      </c>
      <c r="F1037">
        <v>245.88</v>
      </c>
      <c r="H1037" s="2">
        <f t="shared" si="16"/>
        <v>-2.4995008983829115E-2</v>
      </c>
    </row>
    <row r="1038" spans="2:8" x14ac:dyDescent="0.35">
      <c r="B1038" t="s">
        <v>8</v>
      </c>
      <c r="C1038" s="1">
        <v>46113</v>
      </c>
      <c r="D1038">
        <v>244.19</v>
      </c>
      <c r="E1038">
        <v>248.86</v>
      </c>
      <c r="F1038">
        <v>250.69</v>
      </c>
      <c r="H1038" s="2">
        <f t="shared" si="16"/>
        <v>1.9124452270772752E-2</v>
      </c>
    </row>
    <row r="1039" spans="2:8" x14ac:dyDescent="0.35">
      <c r="B1039" t="s">
        <v>8</v>
      </c>
      <c r="C1039" s="1">
        <v>46114</v>
      </c>
      <c r="D1039">
        <v>248.86</v>
      </c>
      <c r="E1039">
        <v>248.28</v>
      </c>
      <c r="F1039">
        <v>244.95</v>
      </c>
      <c r="H1039" s="2">
        <f t="shared" si="16"/>
        <v>-2.3306276621394284E-3</v>
      </c>
    </row>
    <row r="1040" spans="2:8" x14ac:dyDescent="0.35">
      <c r="B1040" t="s">
        <v>8</v>
      </c>
      <c r="C1040" s="1">
        <v>46118</v>
      </c>
      <c r="D1040">
        <v>248.28</v>
      </c>
      <c r="E1040">
        <v>250.71</v>
      </c>
      <c r="F1040">
        <v>249.1</v>
      </c>
      <c r="H1040" s="2">
        <f t="shared" si="16"/>
        <v>9.7873368777188219E-3</v>
      </c>
    </row>
    <row r="1041" spans="2:8" x14ac:dyDescent="0.35">
      <c r="B1041" t="s">
        <v>8</v>
      </c>
      <c r="C1041" s="1">
        <v>46119</v>
      </c>
      <c r="D1041">
        <v>250.71</v>
      </c>
      <c r="E1041">
        <v>250.18</v>
      </c>
      <c r="F1041">
        <v>248.31</v>
      </c>
      <c r="H1041" s="2">
        <f t="shared" si="16"/>
        <v>-2.1139962506481202E-3</v>
      </c>
    </row>
    <row r="1042" spans="2:8" x14ac:dyDescent="0.35">
      <c r="B1042" t="s">
        <v>8</v>
      </c>
      <c r="C1042" s="1">
        <v>46120</v>
      </c>
      <c r="D1042">
        <v>250.18</v>
      </c>
      <c r="E1042">
        <v>267.44</v>
      </c>
      <c r="F1042">
        <v>265.44</v>
      </c>
      <c r="H1042" s="2">
        <f t="shared" si="16"/>
        <v>6.8990326964585513E-2</v>
      </c>
    </row>
    <row r="1043" spans="2:8" x14ac:dyDescent="0.35">
      <c r="B1043" t="s">
        <v>8</v>
      </c>
      <c r="C1043" s="1">
        <v>46121</v>
      </c>
      <c r="D1043">
        <v>267.44</v>
      </c>
      <c r="E1043">
        <v>266.18</v>
      </c>
      <c r="F1043">
        <v>266.48</v>
      </c>
      <c r="H1043" s="2">
        <f t="shared" si="16"/>
        <v>-4.7113371223451717E-3</v>
      </c>
    </row>
    <row r="1044" spans="2:8" x14ac:dyDescent="0.35">
      <c r="B1044" t="s">
        <v>8</v>
      </c>
      <c r="C1044" s="1">
        <v>46122</v>
      </c>
      <c r="D1044">
        <v>266.18</v>
      </c>
      <c r="E1044">
        <v>273.58999999999997</v>
      </c>
      <c r="F1044">
        <v>272.12</v>
      </c>
      <c r="H1044" s="2">
        <f t="shared" si="16"/>
        <v>2.7838304906454114E-2</v>
      </c>
    </row>
    <row r="1045" spans="2:8" x14ac:dyDescent="0.35">
      <c r="B1045" t="s">
        <v>8</v>
      </c>
      <c r="C1045" s="1">
        <v>46125</v>
      </c>
      <c r="D1045">
        <v>273.58999999999997</v>
      </c>
      <c r="E1045">
        <v>268.38</v>
      </c>
      <c r="F1045">
        <v>268.38</v>
      </c>
      <c r="H1045" s="2">
        <f t="shared" si="16"/>
        <v>-1.904309368032453E-2</v>
      </c>
    </row>
    <row r="1046" spans="2:8" x14ac:dyDescent="0.35">
      <c r="B1046" t="s">
        <v>8</v>
      </c>
      <c r="C1046" s="1">
        <v>46127</v>
      </c>
      <c r="D1046">
        <v>268.38</v>
      </c>
      <c r="E1046">
        <v>271.66000000000003</v>
      </c>
      <c r="F1046">
        <v>272.43</v>
      </c>
      <c r="H1046" s="2">
        <f t="shared" si="16"/>
        <v>1.2221477010209592E-2</v>
      </c>
    </row>
    <row r="1047" spans="2:8" x14ac:dyDescent="0.35">
      <c r="B1047" t="s">
        <v>8</v>
      </c>
      <c r="C1047" s="1">
        <v>46128</v>
      </c>
      <c r="D1047">
        <v>271.66000000000003</v>
      </c>
      <c r="E1047">
        <v>271.58</v>
      </c>
      <c r="F1047">
        <v>271.91000000000003</v>
      </c>
      <c r="H1047" s="2">
        <f t="shared" si="16"/>
        <v>-2.9448575425183865E-4</v>
      </c>
    </row>
    <row r="1048" spans="2:8" x14ac:dyDescent="0.35">
      <c r="B1048" t="s">
        <v>8</v>
      </c>
      <c r="C1048" s="1">
        <v>46129</v>
      </c>
      <c r="D1048">
        <v>271.58</v>
      </c>
      <c r="E1048">
        <v>271.8</v>
      </c>
      <c r="F1048">
        <v>271.68</v>
      </c>
      <c r="H1048" s="2">
        <f t="shared" si="16"/>
        <v>8.1007437955671335E-4</v>
      </c>
    </row>
    <row r="1049" spans="2:8" x14ac:dyDescent="0.35">
      <c r="B1049" t="s">
        <v>8</v>
      </c>
      <c r="C1049" s="1">
        <v>46132</v>
      </c>
      <c r="D1049">
        <v>271.8</v>
      </c>
      <c r="E1049">
        <v>271.86</v>
      </c>
      <c r="F1049">
        <v>271.58</v>
      </c>
      <c r="H1049" s="2">
        <f t="shared" si="16"/>
        <v>2.207505518763142E-4</v>
      </c>
    </row>
    <row r="1050" spans="2:8" x14ac:dyDescent="0.35">
      <c r="B1050" t="s">
        <v>8</v>
      </c>
      <c r="C1050" s="1">
        <v>46133</v>
      </c>
      <c r="D1050">
        <v>271.86</v>
      </c>
      <c r="E1050">
        <v>273.16000000000003</v>
      </c>
      <c r="F1050">
        <v>273.70999999999998</v>
      </c>
      <c r="H1050" s="2">
        <f t="shared" si="16"/>
        <v>4.7818730228794681E-3</v>
      </c>
    </row>
    <row r="1051" spans="2:8" x14ac:dyDescent="0.35">
      <c r="B1051" t="s">
        <v>8</v>
      </c>
      <c r="C1051" s="1">
        <v>46134</v>
      </c>
      <c r="D1051">
        <v>273.16000000000003</v>
      </c>
      <c r="E1051">
        <v>271.73</v>
      </c>
      <c r="F1051">
        <v>272.86</v>
      </c>
      <c r="H1051" s="2">
        <f t="shared" si="16"/>
        <v>-5.2350270903499529E-3</v>
      </c>
    </row>
    <row r="1052" spans="2:8" x14ac:dyDescent="0.35">
      <c r="B1052" t="s">
        <v>8</v>
      </c>
      <c r="C1052" s="1">
        <v>46135</v>
      </c>
      <c r="D1052">
        <v>271.73</v>
      </c>
      <c r="E1052">
        <v>265.79000000000002</v>
      </c>
      <c r="F1052">
        <v>267.04000000000002</v>
      </c>
      <c r="H1052" s="2">
        <f t="shared" si="16"/>
        <v>-2.1859934493798971E-2</v>
      </c>
    </row>
    <row r="1053" spans="2:8" x14ac:dyDescent="0.35">
      <c r="B1053" t="s">
        <v>8</v>
      </c>
      <c r="C1053" s="1">
        <v>46136</v>
      </c>
      <c r="D1053">
        <v>265.79000000000002</v>
      </c>
      <c r="E1053">
        <v>264.01</v>
      </c>
      <c r="F1053">
        <v>264.54000000000002</v>
      </c>
      <c r="H1053" s="2">
        <f t="shared" si="16"/>
        <v>-6.6970164415517397E-3</v>
      </c>
    </row>
    <row r="1054" spans="2:8" x14ac:dyDescent="0.35">
      <c r="B1054" t="s">
        <v>8</v>
      </c>
      <c r="C1054" s="1">
        <v>46139</v>
      </c>
      <c r="D1054">
        <v>264.01</v>
      </c>
      <c r="E1054">
        <v>268.13</v>
      </c>
      <c r="F1054">
        <v>267.72000000000003</v>
      </c>
      <c r="H1054" s="2">
        <f t="shared" si="16"/>
        <v>1.5605469489792023E-2</v>
      </c>
    </row>
    <row r="1055" spans="2:8" x14ac:dyDescent="0.35">
      <c r="B1055" t="s">
        <v>8</v>
      </c>
      <c r="C1055" s="1">
        <v>46140</v>
      </c>
      <c r="D1055">
        <v>268.13</v>
      </c>
      <c r="E1055">
        <v>265.41000000000003</v>
      </c>
      <c r="F1055">
        <v>266.95</v>
      </c>
      <c r="H1055" s="2">
        <f t="shared" si="16"/>
        <v>-1.0144332972811587E-2</v>
      </c>
    </row>
    <row r="1056" spans="2:8" x14ac:dyDescent="0.35">
      <c r="B1056" t="s">
        <v>8</v>
      </c>
      <c r="C1056" s="1">
        <v>46141</v>
      </c>
      <c r="D1056">
        <v>265.41000000000003</v>
      </c>
      <c r="E1056">
        <v>267.72000000000003</v>
      </c>
      <c r="F1056">
        <v>269.94</v>
      </c>
      <c r="H1056" s="2">
        <f t="shared" si="16"/>
        <v>8.7035153159262801E-3</v>
      </c>
    </row>
    <row r="1057" spans="2:8" x14ac:dyDescent="0.35">
      <c r="B1057" t="s">
        <v>8</v>
      </c>
      <c r="C1057" s="1">
        <v>46142</v>
      </c>
      <c r="D1057">
        <v>267.72000000000003</v>
      </c>
      <c r="E1057">
        <v>265.83</v>
      </c>
      <c r="F1057">
        <v>263.95</v>
      </c>
      <c r="H1057" s="2">
        <f t="shared" si="16"/>
        <v>-7.0596145226357043E-3</v>
      </c>
    </row>
    <row r="1058" spans="2:8" x14ac:dyDescent="0.35">
      <c r="B1058" t="s">
        <v>8</v>
      </c>
      <c r="C1058" s="1">
        <v>46146</v>
      </c>
      <c r="D1058">
        <v>265.83</v>
      </c>
      <c r="E1058">
        <v>267.17</v>
      </c>
      <c r="F1058">
        <v>268.95999999999998</v>
      </c>
      <c r="H1058" s="2">
        <f t="shared" si="16"/>
        <v>5.0408155588159698E-3</v>
      </c>
    </row>
    <row r="1059" spans="2:8" x14ac:dyDescent="0.35">
      <c r="B1059" t="s">
        <v>8</v>
      </c>
      <c r="C1059" s="1">
        <v>46147</v>
      </c>
      <c r="D1059">
        <v>267.17</v>
      </c>
      <c r="E1059">
        <v>269.48</v>
      </c>
      <c r="F1059">
        <v>267.60000000000002</v>
      </c>
      <c r="H1059" s="2">
        <f t="shared" si="16"/>
        <v>8.6461803346185029E-3</v>
      </c>
    </row>
    <row r="1060" spans="2:8" x14ac:dyDescent="0.35">
      <c r="B1060" t="s">
        <v>8</v>
      </c>
      <c r="C1060" s="1">
        <v>46148</v>
      </c>
      <c r="D1060">
        <v>269.48</v>
      </c>
      <c r="E1060">
        <v>275.36</v>
      </c>
      <c r="F1060">
        <v>273.14</v>
      </c>
      <c r="H1060" s="2">
        <f t="shared" si="16"/>
        <v>2.181980109841164E-2</v>
      </c>
    </row>
    <row r="1061" spans="2:8" x14ac:dyDescent="0.35">
      <c r="B1061" t="s">
        <v>8</v>
      </c>
      <c r="C1061" s="1">
        <v>46149</v>
      </c>
      <c r="D1061">
        <v>275.36</v>
      </c>
      <c r="E1061">
        <v>280.60000000000002</v>
      </c>
      <c r="F1061">
        <v>280.58</v>
      </c>
      <c r="H1061" s="2">
        <f t="shared" si="16"/>
        <v>1.9029633933759449E-2</v>
      </c>
    </row>
    <row r="1062" spans="2:8" x14ac:dyDescent="0.35">
      <c r="B1062" t="s">
        <v>8</v>
      </c>
      <c r="C1062" s="1">
        <v>46150</v>
      </c>
      <c r="D1062">
        <v>280.60000000000002</v>
      </c>
      <c r="E1062">
        <v>279.89999999999998</v>
      </c>
      <c r="F1062">
        <v>280.2</v>
      </c>
      <c r="H1062" s="2">
        <f t="shared" si="16"/>
        <v>-2.4946543121883158E-3</v>
      </c>
    </row>
    <row r="1063" spans="2:8" x14ac:dyDescent="0.35">
      <c r="B1063" t="s">
        <v>8</v>
      </c>
      <c r="C1063" s="1">
        <v>46153</v>
      </c>
      <c r="D1063">
        <v>279.89999999999998</v>
      </c>
      <c r="E1063">
        <v>274.58</v>
      </c>
      <c r="F1063">
        <v>275.3</v>
      </c>
      <c r="H1063" s="2">
        <f t="shared" si="16"/>
        <v>-1.9006788138620889E-2</v>
      </c>
    </row>
    <row r="1064" spans="2:8" x14ac:dyDescent="0.35">
      <c r="B1064" t="s">
        <v>8</v>
      </c>
      <c r="C1064" s="1">
        <v>46154</v>
      </c>
      <c r="D1064">
        <v>274.58</v>
      </c>
      <c r="E1064">
        <v>268.11</v>
      </c>
      <c r="F1064">
        <v>271.69</v>
      </c>
      <c r="H1064" s="2">
        <f t="shared" si="16"/>
        <v>-2.3563260252021156E-2</v>
      </c>
    </row>
    <row r="1065" spans="2:8" x14ac:dyDescent="0.35">
      <c r="B1065" t="s">
        <v>8</v>
      </c>
      <c r="C1065" s="1">
        <v>46155</v>
      </c>
      <c r="D1065">
        <v>268.11</v>
      </c>
      <c r="E1065">
        <v>266.02</v>
      </c>
      <c r="F1065">
        <v>267</v>
      </c>
      <c r="H1065" s="2">
        <f t="shared" si="16"/>
        <v>-7.7953078960129041E-3</v>
      </c>
    </row>
    <row r="1066" spans="2:8" x14ac:dyDescent="0.35">
      <c r="B1066" t="s">
        <v>8</v>
      </c>
      <c r="C1066" s="1">
        <v>46156</v>
      </c>
      <c r="D1066">
        <v>266.02</v>
      </c>
      <c r="E1066">
        <v>267.62</v>
      </c>
      <c r="F1066">
        <v>265.52999999999997</v>
      </c>
      <c r="H1066" s="2">
        <f t="shared" si="16"/>
        <v>6.0145853695212637E-3</v>
      </c>
    </row>
    <row r="1067" spans="2:8" x14ac:dyDescent="0.35">
      <c r="B1067" t="s">
        <v>8</v>
      </c>
      <c r="C1067" s="1">
        <v>46157</v>
      </c>
      <c r="D1067">
        <v>267.62</v>
      </c>
      <c r="E1067">
        <v>267.7</v>
      </c>
      <c r="F1067">
        <v>268.54000000000002</v>
      </c>
      <c r="H1067" s="2">
        <f t="shared" si="16"/>
        <v>2.9893132052905003E-4</v>
      </c>
    </row>
    <row r="1068" spans="2:8" x14ac:dyDescent="0.35">
      <c r="B1068" t="s">
        <v>8</v>
      </c>
      <c r="C1068" s="1">
        <v>46160</v>
      </c>
      <c r="D1068">
        <v>267.7</v>
      </c>
      <c r="E1068">
        <v>263.18</v>
      </c>
      <c r="F1068">
        <v>263.02</v>
      </c>
      <c r="H1068" s="2">
        <f t="shared" si="16"/>
        <v>-1.6884572282405585E-2</v>
      </c>
    </row>
    <row r="1069" spans="2:8" x14ac:dyDescent="0.35">
      <c r="B1069" t="s">
        <v>8</v>
      </c>
      <c r="C1069" s="1">
        <v>46161</v>
      </c>
      <c r="D1069">
        <v>263.18</v>
      </c>
      <c r="E1069">
        <v>264.08999999999997</v>
      </c>
      <c r="F1069">
        <v>264.37</v>
      </c>
      <c r="H1069" s="2">
        <f t="shared" si="16"/>
        <v>3.4577095523975476E-3</v>
      </c>
    </row>
    <row r="1070" spans="2:8" x14ac:dyDescent="0.35">
      <c r="B1070" t="s">
        <v>8</v>
      </c>
      <c r="C1070" s="1">
        <v>46162</v>
      </c>
      <c r="D1070">
        <v>264.08999999999997</v>
      </c>
      <c r="E1070">
        <v>266.41000000000003</v>
      </c>
      <c r="F1070">
        <v>264.52</v>
      </c>
      <c r="H1070" s="2">
        <f t="shared" si="16"/>
        <v>8.784883941080901E-3</v>
      </c>
    </row>
    <row r="1071" spans="2:8" x14ac:dyDescent="0.35">
      <c r="B1071" t="s">
        <v>8</v>
      </c>
      <c r="C1071" s="1">
        <v>46163</v>
      </c>
      <c r="D1071">
        <v>266.41000000000003</v>
      </c>
      <c r="E1071">
        <v>267.26</v>
      </c>
      <c r="F1071">
        <v>267.91000000000003</v>
      </c>
      <c r="H1071" s="2">
        <f t="shared" si="16"/>
        <v>3.1905709245148017E-3</v>
      </c>
    </row>
    <row r="1072" spans="2:8" x14ac:dyDescent="0.35">
      <c r="B1072" t="s">
        <v>8</v>
      </c>
      <c r="C1072" s="1">
        <v>46164</v>
      </c>
      <c r="D1072">
        <v>267.26</v>
      </c>
      <c r="E1072">
        <v>267.12</v>
      </c>
      <c r="F1072">
        <v>267.95</v>
      </c>
      <c r="H1072" s="2">
        <f t="shared" si="16"/>
        <v>-5.2383446830794878E-4</v>
      </c>
    </row>
    <row r="1073" spans="2:8" x14ac:dyDescent="0.35">
      <c r="B1073" t="s">
        <v>8</v>
      </c>
      <c r="C1073" s="1">
        <v>46167</v>
      </c>
      <c r="D1073">
        <v>267.12</v>
      </c>
      <c r="E1073">
        <v>271.45</v>
      </c>
      <c r="F1073">
        <v>271.94</v>
      </c>
      <c r="H1073" s="2">
        <f t="shared" si="16"/>
        <v>1.6209943096735513E-2</v>
      </c>
    </row>
  </sheetData>
  <autoFilter ref="B1:F1" xr:uid="{69D7E14B-7F6C-4B55-9CF8-47D457BEE316}">
    <sortState xmlns:xlrd2="http://schemas.microsoft.com/office/spreadsheetml/2017/richdata2" ref="B2:F1073">
      <sortCondition ref="C1"/>
    </sortState>
  </autoFilter>
  <mergeCells count="8">
    <mergeCell ref="O8:O9"/>
    <mergeCell ref="P8:P9"/>
    <mergeCell ref="O2:O3"/>
    <mergeCell ref="P2:P3"/>
    <mergeCell ref="O4:O5"/>
    <mergeCell ref="P4:P5"/>
    <mergeCell ref="P6:P7"/>
    <mergeCell ref="O6:O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8A93A-BCEC-4FA0-B165-FFC0A6430F23}">
  <dimension ref="B1:M1242"/>
  <sheetViews>
    <sheetView topLeftCell="A159" workbookViewId="0">
      <selection activeCell="K1" sqref="K1"/>
    </sheetView>
  </sheetViews>
  <sheetFormatPr defaultRowHeight="14.5" x14ac:dyDescent="0.35"/>
  <cols>
    <col min="2" max="2" width="10.6328125" bestFit="1" customWidth="1"/>
    <col min="3" max="3" width="9.7265625" bestFit="1" customWidth="1"/>
    <col min="4" max="4" width="10.26953125" bestFit="1" customWidth="1"/>
    <col min="5" max="5" width="10.6328125" bestFit="1" customWidth="1"/>
    <col min="6" max="6" width="12.453125" bestFit="1" customWidth="1"/>
    <col min="8" max="8" width="13.36328125" style="2" bestFit="1" customWidth="1"/>
    <col min="9" max="9" width="15.81640625" bestFit="1" customWidth="1"/>
    <col min="10" max="10" width="13.36328125" bestFit="1" customWidth="1"/>
    <col min="12" max="12" width="17" customWidth="1"/>
    <col min="13" max="13" width="7.81640625" bestFit="1" customWidth="1"/>
  </cols>
  <sheetData>
    <row r="1" spans="2:13" ht="43.5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H1" s="2" t="s">
        <v>20</v>
      </c>
      <c r="I1" t="s">
        <v>50</v>
      </c>
      <c r="J1" t="s">
        <v>57</v>
      </c>
      <c r="K1" s="3" t="s">
        <v>59</v>
      </c>
    </row>
    <row r="2" spans="2:13" x14ac:dyDescent="0.35">
      <c r="B2" t="s">
        <v>11</v>
      </c>
      <c r="C2" s="1">
        <v>44341</v>
      </c>
      <c r="D2">
        <v>48.3</v>
      </c>
      <c r="E2">
        <v>48.4</v>
      </c>
      <c r="F2">
        <v>48.32</v>
      </c>
      <c r="H2" s="2">
        <f>E2/D2-1</f>
        <v>2.0703933747412417E-3</v>
      </c>
      <c r="I2" s="18">
        <f>H2*'Portfolio Details'!$D$7</f>
        <v>1.0351966873706209E-4</v>
      </c>
      <c r="L2" s="59" t="s">
        <v>21</v>
      </c>
      <c r="M2" s="60">
        <f>AVERAGE(H2:H1239)</f>
        <v>2.3465856525890051E-4</v>
      </c>
    </row>
    <row r="3" spans="2:13" x14ac:dyDescent="0.35">
      <c r="B3" t="s">
        <v>11</v>
      </c>
      <c r="C3" s="1">
        <v>44342</v>
      </c>
      <c r="D3">
        <v>48.4</v>
      </c>
      <c r="E3">
        <v>48.44</v>
      </c>
      <c r="F3">
        <v>48.44</v>
      </c>
      <c r="H3" s="2">
        <f t="shared" ref="H3:H66" si="0">E3/D3-1</f>
        <v>8.2644628099171058E-4</v>
      </c>
      <c r="I3" s="18">
        <f>H3*'Portfolio Details'!$D$7</f>
        <v>4.1322314049585533E-5</v>
      </c>
      <c r="L3" s="59"/>
      <c r="M3" s="61"/>
    </row>
    <row r="4" spans="2:13" x14ac:dyDescent="0.35">
      <c r="B4" t="s">
        <v>11</v>
      </c>
      <c r="C4" s="1">
        <v>44343</v>
      </c>
      <c r="D4">
        <v>48.44</v>
      </c>
      <c r="E4">
        <v>48.38</v>
      </c>
      <c r="F4">
        <v>48.39</v>
      </c>
      <c r="H4" s="2">
        <f t="shared" si="0"/>
        <v>-1.2386457473161361E-3</v>
      </c>
      <c r="I4" s="18">
        <f>H4*'Portfolio Details'!$D$7</f>
        <v>-6.1932287365806812E-5</v>
      </c>
      <c r="L4" s="59" t="s">
        <v>22</v>
      </c>
      <c r="M4" s="60">
        <f>M2*20</f>
        <v>4.6931713051780099E-3</v>
      </c>
    </row>
    <row r="5" spans="2:13" x14ac:dyDescent="0.35">
      <c r="B5" t="s">
        <v>11</v>
      </c>
      <c r="C5" s="1">
        <v>44344</v>
      </c>
      <c r="D5">
        <v>48.38</v>
      </c>
      <c r="E5">
        <v>48.34</v>
      </c>
      <c r="F5">
        <v>48.36</v>
      </c>
      <c r="H5" s="2">
        <f t="shared" si="0"/>
        <v>-8.267879288962332E-4</v>
      </c>
      <c r="I5" s="18">
        <f>H5*'Portfolio Details'!$D$7</f>
        <v>-4.1339396444811663E-5</v>
      </c>
      <c r="L5" s="59"/>
      <c r="M5" s="61"/>
    </row>
    <row r="6" spans="2:13" x14ac:dyDescent="0.35">
      <c r="B6" t="s">
        <v>11</v>
      </c>
      <c r="C6" s="1">
        <v>44347</v>
      </c>
      <c r="D6">
        <v>48.34</v>
      </c>
      <c r="E6">
        <v>48.32</v>
      </c>
      <c r="F6">
        <v>48.34</v>
      </c>
      <c r="H6" s="2">
        <f t="shared" si="0"/>
        <v>-4.1373603640881829E-4</v>
      </c>
      <c r="I6" s="18">
        <f>H6*'Portfolio Details'!$D$7</f>
        <v>-2.0686801820440916E-5</v>
      </c>
      <c r="L6" s="59" t="s">
        <v>23</v>
      </c>
      <c r="M6" s="60">
        <f>M2*252</f>
        <v>5.9133958445242926E-2</v>
      </c>
    </row>
    <row r="7" spans="2:13" x14ac:dyDescent="0.35">
      <c r="B7" t="s">
        <v>11</v>
      </c>
      <c r="C7" s="1">
        <v>44348</v>
      </c>
      <c r="D7">
        <v>48.32</v>
      </c>
      <c r="E7">
        <v>48.3</v>
      </c>
      <c r="F7">
        <v>48.33</v>
      </c>
      <c r="H7" s="2">
        <f t="shared" si="0"/>
        <v>-4.1390728476831118E-4</v>
      </c>
      <c r="I7" s="18">
        <f>H7*'Portfolio Details'!$D$7</f>
        <v>-2.069536423841556E-5</v>
      </c>
      <c r="L7" s="59"/>
      <c r="M7" s="61"/>
    </row>
    <row r="8" spans="2:13" x14ac:dyDescent="0.35">
      <c r="B8" t="s">
        <v>11</v>
      </c>
      <c r="C8" s="1">
        <v>44349</v>
      </c>
      <c r="D8">
        <v>48.3</v>
      </c>
      <c r="E8">
        <v>48.3</v>
      </c>
      <c r="F8">
        <v>48.3</v>
      </c>
      <c r="H8" s="2">
        <f t="shared" si="0"/>
        <v>0</v>
      </c>
      <c r="I8" s="18">
        <f>H8*'Portfolio Details'!$D$7</f>
        <v>0</v>
      </c>
      <c r="L8" s="59" t="s">
        <v>24</v>
      </c>
      <c r="M8" s="60">
        <f>(1+(E1239/E2-1))^(1/5)-1</f>
        <v>5.8325040600764266E-2</v>
      </c>
    </row>
    <row r="9" spans="2:13" x14ac:dyDescent="0.35">
      <c r="B9" t="s">
        <v>11</v>
      </c>
      <c r="C9" s="1">
        <v>44350</v>
      </c>
      <c r="D9">
        <v>48.3</v>
      </c>
      <c r="E9">
        <v>48.34</v>
      </c>
      <c r="F9">
        <v>48.33</v>
      </c>
      <c r="H9" s="2">
        <f t="shared" si="0"/>
        <v>8.2815734989671874E-4</v>
      </c>
      <c r="I9" s="18">
        <f>H9*'Portfolio Details'!$D$7</f>
        <v>4.140786749483594E-5</v>
      </c>
      <c r="L9" s="59"/>
      <c r="M9" s="61"/>
    </row>
    <row r="10" spans="2:13" x14ac:dyDescent="0.35">
      <c r="B10" t="s">
        <v>11</v>
      </c>
      <c r="C10" s="1">
        <v>44351</v>
      </c>
      <c r="D10">
        <v>48.34</v>
      </c>
      <c r="E10">
        <v>48.38</v>
      </c>
      <c r="F10">
        <v>48.4</v>
      </c>
      <c r="H10" s="2">
        <f t="shared" si="0"/>
        <v>8.2747207281741453E-4</v>
      </c>
      <c r="I10" s="18">
        <f>H10*'Portfolio Details'!$D$7</f>
        <v>4.1373603640870726E-5</v>
      </c>
      <c r="L10" t="s">
        <v>31</v>
      </c>
      <c r="M10" s="2">
        <f>_xlfn.STDEV.P(H2:H1239)</f>
        <v>2.8372538565185359E-3</v>
      </c>
    </row>
    <row r="11" spans="2:13" x14ac:dyDescent="0.35">
      <c r="B11" t="s">
        <v>11</v>
      </c>
      <c r="C11" s="1">
        <v>44354</v>
      </c>
      <c r="D11">
        <v>48.38</v>
      </c>
      <c r="E11">
        <v>48.38</v>
      </c>
      <c r="F11">
        <v>48.38</v>
      </c>
      <c r="H11" s="2">
        <f t="shared" si="0"/>
        <v>0</v>
      </c>
      <c r="I11" s="18">
        <f>H11*'Portfolio Details'!$D$7</f>
        <v>0</v>
      </c>
    </row>
    <row r="12" spans="2:13" x14ac:dyDescent="0.35">
      <c r="B12" t="s">
        <v>11</v>
      </c>
      <c r="C12" s="1">
        <v>44355</v>
      </c>
      <c r="D12">
        <v>48.38</v>
      </c>
      <c r="E12">
        <v>48.47</v>
      </c>
      <c r="F12">
        <v>48.44</v>
      </c>
      <c r="H12" s="2">
        <f t="shared" si="0"/>
        <v>1.8602728400165525E-3</v>
      </c>
      <c r="I12" s="18">
        <f>H12*'Portfolio Details'!$D$7</f>
        <v>9.3013642000827634E-5</v>
      </c>
    </row>
    <row r="13" spans="2:13" x14ac:dyDescent="0.35">
      <c r="B13" t="s">
        <v>11</v>
      </c>
      <c r="C13" s="1">
        <v>44356</v>
      </c>
      <c r="D13">
        <v>48.47</v>
      </c>
      <c r="E13">
        <v>48.48</v>
      </c>
      <c r="F13">
        <v>48.51</v>
      </c>
      <c r="H13" s="2">
        <f t="shared" si="0"/>
        <v>2.0631318341246541E-4</v>
      </c>
      <c r="I13" s="18">
        <f>H13*'Portfolio Details'!$D$7</f>
        <v>1.0315659170623271E-5</v>
      </c>
    </row>
    <row r="14" spans="2:13" x14ac:dyDescent="0.35">
      <c r="B14" t="s">
        <v>11</v>
      </c>
      <c r="C14" s="1">
        <v>44357</v>
      </c>
      <c r="D14">
        <v>48.48</v>
      </c>
      <c r="E14">
        <v>48.52</v>
      </c>
      <c r="F14">
        <v>48.55</v>
      </c>
      <c r="H14" s="2">
        <f t="shared" si="0"/>
        <v>8.2508250825097385E-4</v>
      </c>
      <c r="I14" s="18">
        <f>H14*'Portfolio Details'!$D$7</f>
        <v>4.1254125412548695E-5</v>
      </c>
    </row>
    <row r="15" spans="2:13" x14ac:dyDescent="0.35">
      <c r="B15" t="s">
        <v>11</v>
      </c>
      <c r="C15" s="1">
        <v>44358</v>
      </c>
      <c r="D15">
        <v>48.52</v>
      </c>
      <c r="E15">
        <v>48.63</v>
      </c>
      <c r="F15">
        <v>48.53</v>
      </c>
      <c r="H15" s="2">
        <f t="shared" si="0"/>
        <v>2.2671063478978404E-3</v>
      </c>
      <c r="I15" s="18">
        <f>H15*'Portfolio Details'!$D$7</f>
        <v>1.1335531739489203E-4</v>
      </c>
    </row>
    <row r="16" spans="2:13" x14ac:dyDescent="0.35">
      <c r="B16" t="s">
        <v>11</v>
      </c>
      <c r="C16" s="1">
        <v>44361</v>
      </c>
      <c r="D16">
        <v>48.63</v>
      </c>
      <c r="E16">
        <v>48.61</v>
      </c>
      <c r="F16">
        <v>48.61</v>
      </c>
      <c r="H16" s="2">
        <f t="shared" si="0"/>
        <v>-4.1126876413744018E-4</v>
      </c>
      <c r="I16" s="18">
        <f>H16*'Portfolio Details'!$D$7</f>
        <v>-2.056343820687201E-5</v>
      </c>
    </row>
    <row r="17" spans="2:10" x14ac:dyDescent="0.35">
      <c r="B17" t="s">
        <v>11</v>
      </c>
      <c r="C17" s="1">
        <v>44362</v>
      </c>
      <c r="D17">
        <v>48.61</v>
      </c>
      <c r="E17">
        <v>48.42</v>
      </c>
      <c r="F17">
        <v>48.42</v>
      </c>
      <c r="H17" s="2">
        <f t="shared" si="0"/>
        <v>-3.9086607693890052E-3</v>
      </c>
      <c r="I17" s="18">
        <f>H17*'Portfolio Details'!$D$7</f>
        <v>-1.9543303846945027E-4</v>
      </c>
    </row>
    <row r="18" spans="2:10" x14ac:dyDescent="0.35">
      <c r="B18" t="s">
        <v>11</v>
      </c>
      <c r="C18" s="1">
        <v>44363</v>
      </c>
      <c r="D18">
        <v>48.42</v>
      </c>
      <c r="E18">
        <v>48.23</v>
      </c>
      <c r="F18">
        <v>48.22</v>
      </c>
      <c r="H18" s="2">
        <f t="shared" si="0"/>
        <v>-3.9239983477902252E-3</v>
      </c>
      <c r="I18" s="18">
        <f>H18*'Portfolio Details'!$D$7</f>
        <v>-1.9619991738951126E-4</v>
      </c>
    </row>
    <row r="19" spans="2:10" x14ac:dyDescent="0.35">
      <c r="B19" t="s">
        <v>11</v>
      </c>
      <c r="C19" s="1">
        <v>44365</v>
      </c>
      <c r="D19">
        <v>48.23</v>
      </c>
      <c r="E19">
        <v>48.33</v>
      </c>
      <c r="F19">
        <v>48.33</v>
      </c>
      <c r="H19" s="2">
        <f t="shared" si="0"/>
        <v>2.0733982998133449E-3</v>
      </c>
      <c r="I19" s="18">
        <f>H19*'Portfolio Details'!$D$7</f>
        <v>1.0366991499066724E-4</v>
      </c>
    </row>
    <row r="20" spans="2:10" x14ac:dyDescent="0.35">
      <c r="B20" t="s">
        <v>11</v>
      </c>
      <c r="C20" s="1">
        <v>44368</v>
      </c>
      <c r="D20">
        <v>48.33</v>
      </c>
      <c r="E20">
        <v>48.31</v>
      </c>
      <c r="F20">
        <v>48.36</v>
      </c>
      <c r="H20" s="2">
        <f t="shared" si="0"/>
        <v>-4.1382164287184775E-4</v>
      </c>
      <c r="I20" s="18">
        <f>H20*'Portfolio Details'!$D$7</f>
        <v>-2.069108214359239E-5</v>
      </c>
    </row>
    <row r="21" spans="2:10" x14ac:dyDescent="0.35">
      <c r="B21" t="s">
        <v>11</v>
      </c>
      <c r="C21" s="1">
        <v>44369</v>
      </c>
      <c r="D21">
        <v>48.31</v>
      </c>
      <c r="E21">
        <v>48.21</v>
      </c>
      <c r="F21">
        <v>48.22</v>
      </c>
      <c r="H21" s="2">
        <f t="shared" si="0"/>
        <v>-2.0699648105982904E-3</v>
      </c>
      <c r="I21" s="18">
        <f>H21*'Portfolio Details'!$D$7</f>
        <v>-1.0349824052991453E-4</v>
      </c>
    </row>
    <row r="22" spans="2:10" x14ac:dyDescent="0.35">
      <c r="B22" t="s">
        <v>11</v>
      </c>
      <c r="C22" s="1">
        <v>44370</v>
      </c>
      <c r="D22">
        <v>48.21</v>
      </c>
      <c r="E22">
        <v>48.23</v>
      </c>
      <c r="F22">
        <v>48.22</v>
      </c>
      <c r="H22" s="2">
        <f t="shared" si="0"/>
        <v>4.14851690520468E-4</v>
      </c>
      <c r="I22" s="18">
        <f>H22*'Portfolio Details'!$D$7</f>
        <v>2.0742584526023401E-5</v>
      </c>
    </row>
    <row r="23" spans="2:10" x14ac:dyDescent="0.35">
      <c r="B23" t="s">
        <v>11</v>
      </c>
      <c r="C23" s="1">
        <v>44371</v>
      </c>
      <c r="D23">
        <v>48.23</v>
      </c>
      <c r="E23">
        <v>48.26</v>
      </c>
      <c r="F23">
        <v>48.23</v>
      </c>
      <c r="H23" s="2">
        <f t="shared" si="0"/>
        <v>6.2201948994400347E-4</v>
      </c>
      <c r="I23" s="18">
        <f>H23*'Portfolio Details'!$D$7</f>
        <v>3.1100974497200176E-5</v>
      </c>
    </row>
    <row r="24" spans="2:10" x14ac:dyDescent="0.35">
      <c r="B24" t="s">
        <v>11</v>
      </c>
      <c r="C24" s="1">
        <v>44372</v>
      </c>
      <c r="D24">
        <v>48.26</v>
      </c>
      <c r="E24">
        <v>48.19</v>
      </c>
      <c r="F24">
        <v>48.16</v>
      </c>
      <c r="H24" s="2">
        <f t="shared" si="0"/>
        <v>-1.4504765851637291E-3</v>
      </c>
      <c r="I24" s="18">
        <f>H24*'Portfolio Details'!$D$7</f>
        <v>-7.2523829258186462E-5</v>
      </c>
    </row>
    <row r="25" spans="2:10" x14ac:dyDescent="0.35">
      <c r="B25" t="s">
        <v>11</v>
      </c>
      <c r="C25" s="1">
        <v>44375</v>
      </c>
      <c r="D25">
        <v>48.19</v>
      </c>
      <c r="E25">
        <v>48.12</v>
      </c>
      <c r="F25">
        <v>48.17</v>
      </c>
      <c r="H25" s="2">
        <f t="shared" si="0"/>
        <v>-1.4525835235525975E-3</v>
      </c>
      <c r="I25" s="18">
        <f>H25*'Portfolio Details'!$D$7</f>
        <v>-7.262917617762987E-5</v>
      </c>
      <c r="J25" s="2">
        <f>(INDEX(E2:E1500,MATCH(EDATE(C2,1),C2:C1500,1))/E2)-1</f>
        <v>-4.3388429752065916E-3</v>
      </c>
    </row>
    <row r="26" spans="2:10" x14ac:dyDescent="0.35">
      <c r="B26" t="s">
        <v>11</v>
      </c>
      <c r="C26" s="1">
        <v>44376</v>
      </c>
      <c r="D26">
        <v>48.12</v>
      </c>
      <c r="E26">
        <v>48.18</v>
      </c>
      <c r="F26">
        <v>48.18</v>
      </c>
      <c r="H26" s="2">
        <f t="shared" si="0"/>
        <v>1.2468827930174342E-3</v>
      </c>
      <c r="I26" s="18">
        <f>H26*'Portfolio Details'!$D$7</f>
        <v>6.2344139650871716E-5</v>
      </c>
      <c r="J26" s="2">
        <f t="shared" ref="J26:J89" si="1">(INDEX(E3:E1501,MATCH(EDATE(C3,1),C3:C1501,1))/E3)-1</f>
        <v>-5.1610239471511221E-3</v>
      </c>
    </row>
    <row r="27" spans="2:10" x14ac:dyDescent="0.35">
      <c r="B27" t="s">
        <v>11</v>
      </c>
      <c r="C27" s="1">
        <v>44377</v>
      </c>
      <c r="D27">
        <v>48.18</v>
      </c>
      <c r="E27">
        <v>48.1</v>
      </c>
      <c r="F27">
        <v>48.1</v>
      </c>
      <c r="H27" s="2">
        <f t="shared" si="0"/>
        <v>-1.6604400166043698E-3</v>
      </c>
      <c r="I27" s="18">
        <f>H27*'Portfolio Details'!$D$7</f>
        <v>-8.3022000830218495E-5</v>
      </c>
      <c r="J27" s="2">
        <f t="shared" si="1"/>
        <v>-3.927242662257191E-3</v>
      </c>
    </row>
    <row r="28" spans="2:10" x14ac:dyDescent="0.35">
      <c r="B28" t="s">
        <v>11</v>
      </c>
      <c r="C28" s="1">
        <v>44378</v>
      </c>
      <c r="D28">
        <v>48.1</v>
      </c>
      <c r="E28">
        <v>48.14</v>
      </c>
      <c r="F28">
        <v>48.19</v>
      </c>
      <c r="H28" s="2">
        <f t="shared" si="0"/>
        <v>8.3160083160072062E-4</v>
      </c>
      <c r="I28" s="18">
        <f>H28*'Portfolio Details'!$D$7</f>
        <v>4.1580041580036037E-5</v>
      </c>
      <c r="J28" s="2">
        <f t="shared" si="1"/>
        <v>-4.5510964004965571E-3</v>
      </c>
    </row>
    <row r="29" spans="2:10" x14ac:dyDescent="0.35">
      <c r="B29" t="s">
        <v>11</v>
      </c>
      <c r="C29" s="1">
        <v>44379</v>
      </c>
      <c r="D29">
        <v>48.14</v>
      </c>
      <c r="E29">
        <v>48.15</v>
      </c>
      <c r="F29">
        <v>48.2</v>
      </c>
      <c r="H29" s="2">
        <f t="shared" si="0"/>
        <v>2.0772746157038391E-4</v>
      </c>
      <c r="I29" s="18">
        <f>H29*'Portfolio Details'!$D$7</f>
        <v>1.0386373078519196E-5</v>
      </c>
      <c r="J29" s="2">
        <f t="shared" si="1"/>
        <v>-4.5529801324503127E-3</v>
      </c>
    </row>
    <row r="30" spans="2:10" x14ac:dyDescent="0.35">
      <c r="B30" t="s">
        <v>11</v>
      </c>
      <c r="C30" s="1">
        <v>44382</v>
      </c>
      <c r="D30">
        <v>48.15</v>
      </c>
      <c r="E30">
        <v>48.12</v>
      </c>
      <c r="F30">
        <v>48.1</v>
      </c>
      <c r="H30" s="2">
        <f t="shared" si="0"/>
        <v>-6.2305295950160211E-4</v>
      </c>
      <c r="I30" s="18">
        <f>H30*'Portfolio Details'!$D$7</f>
        <v>-3.115264797508011E-5</v>
      </c>
      <c r="J30" s="2">
        <f t="shared" si="1"/>
        <v>-3.3126293995858758E-3</v>
      </c>
    </row>
    <row r="31" spans="2:10" x14ac:dyDescent="0.35">
      <c r="B31" t="s">
        <v>11</v>
      </c>
      <c r="C31" s="1">
        <v>44383</v>
      </c>
      <c r="D31">
        <v>48.12</v>
      </c>
      <c r="E31">
        <v>47.93</v>
      </c>
      <c r="F31">
        <v>47.97</v>
      </c>
      <c r="H31" s="2">
        <f t="shared" si="0"/>
        <v>-3.9484621778885787E-3</v>
      </c>
      <c r="I31" s="18">
        <f>H31*'Portfolio Details'!$D$7</f>
        <v>-1.9742310889442894E-4</v>
      </c>
      <c r="J31" s="2">
        <f t="shared" si="1"/>
        <v>-3.1055900621117516E-3</v>
      </c>
    </row>
    <row r="32" spans="2:10" x14ac:dyDescent="0.35">
      <c r="B32" t="s">
        <v>11</v>
      </c>
      <c r="C32" s="1">
        <v>44384</v>
      </c>
      <c r="D32">
        <v>47.93</v>
      </c>
      <c r="E32">
        <v>48.01</v>
      </c>
      <c r="F32">
        <v>47.97</v>
      </c>
      <c r="H32" s="2">
        <f t="shared" si="0"/>
        <v>1.6691007719591422E-3</v>
      </c>
      <c r="I32" s="18">
        <f>H32*'Portfolio Details'!$D$7</f>
        <v>8.3455038597957112E-5</v>
      </c>
      <c r="J32" s="2">
        <f t="shared" si="1"/>
        <v>-3.9304923458833851E-3</v>
      </c>
    </row>
    <row r="33" spans="2:10" x14ac:dyDescent="0.35">
      <c r="B33" t="s">
        <v>11</v>
      </c>
      <c r="C33" s="1">
        <v>44385</v>
      </c>
      <c r="D33">
        <v>48.01</v>
      </c>
      <c r="E33">
        <v>48.15</v>
      </c>
      <c r="F33">
        <v>48.06</v>
      </c>
      <c r="H33" s="2">
        <f t="shared" si="0"/>
        <v>2.9160591543428982E-3</v>
      </c>
      <c r="I33" s="18">
        <f>H33*'Portfolio Details'!$D$7</f>
        <v>1.4580295771714493E-4</v>
      </c>
      <c r="J33" s="2">
        <f t="shared" si="1"/>
        <v>-4.7540305911534242E-3</v>
      </c>
    </row>
    <row r="34" spans="2:10" x14ac:dyDescent="0.35">
      <c r="B34" t="s">
        <v>11</v>
      </c>
      <c r="C34" s="1">
        <v>44386</v>
      </c>
      <c r="D34">
        <v>48.15</v>
      </c>
      <c r="E34">
        <v>48.2</v>
      </c>
      <c r="F34">
        <v>48.19</v>
      </c>
      <c r="H34" s="2">
        <f t="shared" si="0"/>
        <v>1.0384215991694479E-3</v>
      </c>
      <c r="I34" s="18">
        <f>H34*'Portfolio Details'!$D$7</f>
        <v>5.1921079958472399E-5</v>
      </c>
      <c r="J34" s="2">
        <f t="shared" si="1"/>
        <v>-7.6477883422902959E-3</v>
      </c>
    </row>
    <row r="35" spans="2:10" x14ac:dyDescent="0.35">
      <c r="B35" t="s">
        <v>11</v>
      </c>
      <c r="C35" s="1">
        <v>44389</v>
      </c>
      <c r="D35">
        <v>48.2</v>
      </c>
      <c r="E35">
        <v>48.21</v>
      </c>
      <c r="F35">
        <v>48.22</v>
      </c>
      <c r="H35" s="2">
        <f t="shared" si="0"/>
        <v>2.0746887966804906E-4</v>
      </c>
      <c r="I35" s="18">
        <f>H35*'Portfolio Details'!$D$7</f>
        <v>1.0373443983402454E-5</v>
      </c>
      <c r="J35" s="2">
        <f t="shared" si="1"/>
        <v>-6.6020218691974497E-3</v>
      </c>
    </row>
    <row r="36" spans="2:10" x14ac:dyDescent="0.35">
      <c r="B36" t="s">
        <v>11</v>
      </c>
      <c r="C36" s="1">
        <v>44390</v>
      </c>
      <c r="D36">
        <v>48.21</v>
      </c>
      <c r="E36">
        <v>48.19</v>
      </c>
      <c r="F36">
        <v>48.2</v>
      </c>
      <c r="H36" s="2">
        <f t="shared" si="0"/>
        <v>-4.1485169052069004E-4</v>
      </c>
      <c r="I36" s="18">
        <f>H36*'Portfolio Details'!$D$7</f>
        <v>-2.0742584526034504E-5</v>
      </c>
      <c r="J36" s="2">
        <f t="shared" si="1"/>
        <v>-5.7755775577557067E-3</v>
      </c>
    </row>
    <row r="37" spans="2:10" x14ac:dyDescent="0.35">
      <c r="B37" t="s">
        <v>11</v>
      </c>
      <c r="C37" s="1">
        <v>44391</v>
      </c>
      <c r="D37">
        <v>48.19</v>
      </c>
      <c r="E37">
        <v>48.3</v>
      </c>
      <c r="F37">
        <v>48.24</v>
      </c>
      <c r="H37" s="2">
        <f t="shared" si="0"/>
        <v>2.2826312512969071E-3</v>
      </c>
      <c r="I37" s="18">
        <f>H37*'Portfolio Details'!$D$7</f>
        <v>1.1413156256484536E-4</v>
      </c>
      <c r="J37" s="2">
        <f t="shared" si="1"/>
        <v>-6.5952184666117075E-3</v>
      </c>
    </row>
    <row r="38" spans="2:10" x14ac:dyDescent="0.35">
      <c r="B38" t="s">
        <v>11</v>
      </c>
      <c r="C38" s="1">
        <v>44392</v>
      </c>
      <c r="D38">
        <v>48.3</v>
      </c>
      <c r="E38">
        <v>48.25</v>
      </c>
      <c r="F38">
        <v>48.26</v>
      </c>
      <c r="H38" s="2">
        <f t="shared" si="0"/>
        <v>-1.0351966873705098E-3</v>
      </c>
      <c r="I38" s="18">
        <f>H38*'Portfolio Details'!$D$7</f>
        <v>-5.1759834368525494E-5</v>
      </c>
      <c r="J38" s="2">
        <f t="shared" si="1"/>
        <v>-8.842278428953354E-3</v>
      </c>
    </row>
    <row r="39" spans="2:10" x14ac:dyDescent="0.35">
      <c r="B39" t="s">
        <v>11</v>
      </c>
      <c r="C39" s="1">
        <v>44393</v>
      </c>
      <c r="D39">
        <v>48.25</v>
      </c>
      <c r="E39">
        <v>48.26</v>
      </c>
      <c r="F39">
        <v>48.27</v>
      </c>
      <c r="H39" s="2">
        <f t="shared" si="0"/>
        <v>2.0725388601028349E-4</v>
      </c>
      <c r="I39" s="18">
        <f>H39*'Portfolio Details'!$D$7</f>
        <v>1.0362694300514176E-5</v>
      </c>
      <c r="J39" s="2">
        <f t="shared" si="1"/>
        <v>-6.3772886237399851E-3</v>
      </c>
    </row>
    <row r="40" spans="2:10" x14ac:dyDescent="0.35">
      <c r="B40" t="s">
        <v>11</v>
      </c>
      <c r="C40" s="1">
        <v>44396</v>
      </c>
      <c r="D40">
        <v>48.26</v>
      </c>
      <c r="E40">
        <v>48.41</v>
      </c>
      <c r="F40">
        <v>48.37</v>
      </c>
      <c r="H40" s="2">
        <f t="shared" si="0"/>
        <v>3.1081641110650704E-3</v>
      </c>
      <c r="I40" s="18">
        <f>H40*'Portfolio Details'!$D$7</f>
        <v>1.5540820555325354E-4</v>
      </c>
      <c r="J40" s="2">
        <f t="shared" si="1"/>
        <v>-3.5109458901281254E-3</v>
      </c>
    </row>
    <row r="41" spans="2:10" x14ac:dyDescent="0.35">
      <c r="B41" t="s">
        <v>11</v>
      </c>
      <c r="C41" s="1">
        <v>44397</v>
      </c>
      <c r="D41">
        <v>48.41</v>
      </c>
      <c r="E41">
        <v>48.41</v>
      </c>
      <c r="F41">
        <v>48.41</v>
      </c>
      <c r="H41" s="2">
        <f t="shared" si="0"/>
        <v>0</v>
      </c>
      <c r="I41" s="18">
        <f>H41*'Portfolio Details'!$D$7</f>
        <v>0</v>
      </c>
      <c r="J41" s="2">
        <f t="shared" si="1"/>
        <v>6.2201948994400347E-4</v>
      </c>
    </row>
    <row r="42" spans="2:10" x14ac:dyDescent="0.35">
      <c r="B42" t="s">
        <v>11</v>
      </c>
      <c r="C42" s="1">
        <v>44399</v>
      </c>
      <c r="D42">
        <v>48.41</v>
      </c>
      <c r="E42">
        <v>48.32</v>
      </c>
      <c r="F42">
        <v>48.37</v>
      </c>
      <c r="H42" s="2">
        <f t="shared" si="0"/>
        <v>-1.8591200165254396E-3</v>
      </c>
      <c r="I42" s="18">
        <f>H42*'Portfolio Details'!$D$7</f>
        <v>-9.2956000826271989E-5</v>
      </c>
      <c r="J42" s="2">
        <f t="shared" si="1"/>
        <v>-1.4483757500517447E-3</v>
      </c>
    </row>
    <row r="43" spans="2:10" x14ac:dyDescent="0.35">
      <c r="B43" t="s">
        <v>11</v>
      </c>
      <c r="C43" s="1">
        <v>44403</v>
      </c>
      <c r="D43">
        <v>48.32</v>
      </c>
      <c r="E43">
        <v>48.38</v>
      </c>
      <c r="F43">
        <v>48.41</v>
      </c>
      <c r="H43" s="2">
        <f t="shared" si="0"/>
        <v>1.2417218543046005E-3</v>
      </c>
      <c r="I43" s="18">
        <f>H43*'Portfolio Details'!$D$7</f>
        <v>6.2086092715230026E-5</v>
      </c>
      <c r="J43" s="2">
        <f t="shared" si="1"/>
        <v>2.0699648105981794E-3</v>
      </c>
    </row>
    <row r="44" spans="2:10" x14ac:dyDescent="0.35">
      <c r="B44" t="s">
        <v>11</v>
      </c>
      <c r="C44" s="1">
        <v>44404</v>
      </c>
      <c r="D44">
        <v>48.38</v>
      </c>
      <c r="E44">
        <v>48.32</v>
      </c>
      <c r="F44">
        <v>48.34</v>
      </c>
      <c r="H44" s="2">
        <f t="shared" si="0"/>
        <v>-1.2401818933444053E-3</v>
      </c>
      <c r="I44" s="18">
        <f>H44*'Portfolio Details'!$D$7</f>
        <v>-6.2009094667220266E-5</v>
      </c>
      <c r="J44" s="2">
        <f t="shared" si="1"/>
        <v>2.2816842978634622E-3</v>
      </c>
    </row>
    <row r="45" spans="2:10" x14ac:dyDescent="0.35">
      <c r="B45" t="s">
        <v>11</v>
      </c>
      <c r="C45" s="1">
        <v>44405</v>
      </c>
      <c r="D45">
        <v>48.32</v>
      </c>
      <c r="E45">
        <v>48.34</v>
      </c>
      <c r="F45">
        <v>48.36</v>
      </c>
      <c r="H45" s="2">
        <f t="shared" si="0"/>
        <v>4.1390728476820016E-4</v>
      </c>
      <c r="I45" s="18">
        <f>H45*'Portfolio Details'!$D$7</f>
        <v>2.069536423841001E-5</v>
      </c>
      <c r="J45" s="2">
        <f t="shared" si="1"/>
        <v>1.8660584698322324E-3</v>
      </c>
    </row>
    <row r="46" spans="2:10" x14ac:dyDescent="0.35">
      <c r="B46" t="s">
        <v>11</v>
      </c>
      <c r="C46" s="1">
        <v>44406</v>
      </c>
      <c r="D46">
        <v>48.34</v>
      </c>
      <c r="E46">
        <v>48.36</v>
      </c>
      <c r="F46">
        <v>48.4</v>
      </c>
      <c r="H46" s="2">
        <f t="shared" si="0"/>
        <v>4.1373603640870726E-4</v>
      </c>
      <c r="I46" s="18">
        <f>H46*'Portfolio Details'!$D$7</f>
        <v>2.0686801820435363E-5</v>
      </c>
      <c r="J46" s="2">
        <f t="shared" si="1"/>
        <v>1.243265644426117E-3</v>
      </c>
    </row>
    <row r="47" spans="2:10" x14ac:dyDescent="0.35">
      <c r="B47" t="s">
        <v>11</v>
      </c>
      <c r="C47" s="1">
        <v>44407</v>
      </c>
      <c r="D47">
        <v>48.36</v>
      </c>
      <c r="E47">
        <v>48.35</v>
      </c>
      <c r="F47">
        <v>48.31</v>
      </c>
      <c r="H47" s="2">
        <f t="shared" si="0"/>
        <v>-2.0678246484695517E-4</v>
      </c>
      <c r="I47" s="18">
        <f>H47*'Portfolio Details'!$D$7</f>
        <v>-1.033912324234776E-5</v>
      </c>
      <c r="J47" s="2">
        <f t="shared" si="1"/>
        <v>2.697655115169173E-3</v>
      </c>
    </row>
    <row r="48" spans="2:10" x14ac:dyDescent="0.35">
      <c r="B48" t="s">
        <v>11</v>
      </c>
      <c r="C48" s="1">
        <v>44410</v>
      </c>
      <c r="D48">
        <v>48.35</v>
      </c>
      <c r="E48">
        <v>48.36</v>
      </c>
      <c r="F48">
        <v>48.36</v>
      </c>
      <c r="H48" s="2">
        <f t="shared" si="0"/>
        <v>2.0682523267834263E-4</v>
      </c>
      <c r="I48" s="18">
        <f>H48*'Portfolio Details'!$D$7</f>
        <v>1.0341261633917132E-5</v>
      </c>
      <c r="J48" s="2">
        <f t="shared" si="1"/>
        <v>4.5719035743974068E-3</v>
      </c>
    </row>
    <row r="49" spans="2:10" x14ac:dyDescent="0.35">
      <c r="B49" t="s">
        <v>11</v>
      </c>
      <c r="C49" s="1">
        <v>44412</v>
      </c>
      <c r="D49">
        <v>48.36</v>
      </c>
      <c r="E49">
        <v>48.32</v>
      </c>
      <c r="F49">
        <v>48.32</v>
      </c>
      <c r="H49" s="2">
        <f t="shared" si="0"/>
        <v>-8.2712985938793171E-4</v>
      </c>
      <c r="I49" s="18">
        <f>H49*'Portfolio Details'!$D$7</f>
        <v>-4.1356492969396588E-5</v>
      </c>
      <c r="J49" s="2">
        <f t="shared" si="1"/>
        <v>3.7359900373599153E-3</v>
      </c>
    </row>
    <row r="50" spans="2:10" x14ac:dyDescent="0.35">
      <c r="B50" t="s">
        <v>11</v>
      </c>
      <c r="C50" s="1">
        <v>44413</v>
      </c>
      <c r="D50">
        <v>48.32</v>
      </c>
      <c r="E50">
        <v>48.36</v>
      </c>
      <c r="F50">
        <v>48.4</v>
      </c>
      <c r="H50" s="2">
        <f t="shared" si="0"/>
        <v>8.2781456953640031E-4</v>
      </c>
      <c r="I50" s="18">
        <f>H50*'Portfolio Details'!$D$7</f>
        <v>4.139072847682002E-5</v>
      </c>
      <c r="J50" s="2">
        <f t="shared" si="1"/>
        <v>5.1975051975052811E-3</v>
      </c>
    </row>
    <row r="51" spans="2:10" x14ac:dyDescent="0.35">
      <c r="B51" t="s">
        <v>11</v>
      </c>
      <c r="C51" s="1">
        <v>44414</v>
      </c>
      <c r="D51">
        <v>48.36</v>
      </c>
      <c r="E51">
        <v>48.3</v>
      </c>
      <c r="F51">
        <v>48.23</v>
      </c>
      <c r="H51" s="2">
        <f t="shared" si="0"/>
        <v>-1.2406947890819531E-3</v>
      </c>
      <c r="I51" s="18">
        <f>H51*'Portfolio Details'!$D$7</f>
        <v>-6.2034739454097654E-5</v>
      </c>
      <c r="J51" s="2">
        <f t="shared" si="1"/>
        <v>4.3622766929787282E-3</v>
      </c>
    </row>
    <row r="52" spans="2:10" x14ac:dyDescent="0.35">
      <c r="B52" t="s">
        <v>11</v>
      </c>
      <c r="C52" s="1">
        <v>44417</v>
      </c>
      <c r="D52">
        <v>48.3</v>
      </c>
      <c r="E52">
        <v>48.37</v>
      </c>
      <c r="F52">
        <v>48.32</v>
      </c>
      <c r="H52" s="2">
        <f t="shared" si="0"/>
        <v>1.4492753623187582E-3</v>
      </c>
      <c r="I52" s="18">
        <f>H52*'Portfolio Details'!$D$7</f>
        <v>7.2463768115937907E-5</v>
      </c>
      <c r="J52" s="2">
        <f t="shared" si="1"/>
        <v>4.3613707165108817E-3</v>
      </c>
    </row>
    <row r="53" spans="2:10" x14ac:dyDescent="0.35">
      <c r="B53" t="s">
        <v>11</v>
      </c>
      <c r="C53" s="1">
        <v>44418</v>
      </c>
      <c r="D53">
        <v>48.37</v>
      </c>
      <c r="E53">
        <v>48.4</v>
      </c>
      <c r="F53">
        <v>48.4</v>
      </c>
      <c r="H53" s="2">
        <f t="shared" si="0"/>
        <v>6.2021914409760015E-4</v>
      </c>
      <c r="I53" s="18">
        <f>H53*'Portfolio Details'!$D$7</f>
        <v>3.1010957204880012E-5</v>
      </c>
      <c r="J53" s="2">
        <f t="shared" si="1"/>
        <v>4.9875311720699589E-3</v>
      </c>
    </row>
    <row r="54" spans="2:10" x14ac:dyDescent="0.35">
      <c r="B54" t="s">
        <v>11</v>
      </c>
      <c r="C54" s="1">
        <v>44419</v>
      </c>
      <c r="D54">
        <v>48.4</v>
      </c>
      <c r="E54">
        <v>48.38</v>
      </c>
      <c r="F54">
        <v>48.39</v>
      </c>
      <c r="H54" s="2">
        <f t="shared" si="0"/>
        <v>-4.1322314049574427E-4</v>
      </c>
      <c r="I54" s="18">
        <f>H54*'Portfolio Details'!$D$7</f>
        <v>-2.0661157024787213E-5</v>
      </c>
      <c r="J54" s="2">
        <f t="shared" si="1"/>
        <v>7.7195910703107273E-3</v>
      </c>
    </row>
    <row r="55" spans="2:10" x14ac:dyDescent="0.35">
      <c r="B55" t="s">
        <v>11</v>
      </c>
      <c r="C55" s="1">
        <v>44420</v>
      </c>
      <c r="D55">
        <v>48.38</v>
      </c>
      <c r="E55">
        <v>48.4</v>
      </c>
      <c r="F55">
        <v>48.4</v>
      </c>
      <c r="H55" s="2">
        <f t="shared" si="0"/>
        <v>4.1339396444795007E-4</v>
      </c>
      <c r="I55" s="18">
        <f>H55*'Portfolio Details'!$D$7</f>
        <v>2.0669698222397503E-5</v>
      </c>
      <c r="J55" s="2">
        <f t="shared" si="1"/>
        <v>6.0404082482816701E-3</v>
      </c>
    </row>
    <row r="56" spans="2:10" x14ac:dyDescent="0.35">
      <c r="B56" t="s">
        <v>11</v>
      </c>
      <c r="C56" s="1">
        <v>44421</v>
      </c>
      <c r="D56">
        <v>48.4</v>
      </c>
      <c r="E56">
        <v>48.4</v>
      </c>
      <c r="F56">
        <v>48.4</v>
      </c>
      <c r="H56" s="2">
        <f t="shared" si="0"/>
        <v>0</v>
      </c>
      <c r="I56" s="18">
        <f>H56*'Portfolio Details'!$D$7</f>
        <v>0</v>
      </c>
      <c r="J56" s="2">
        <f t="shared" si="1"/>
        <v>3.1152647975076775E-3</v>
      </c>
    </row>
    <row r="57" spans="2:10" x14ac:dyDescent="0.35">
      <c r="B57" t="s">
        <v>11</v>
      </c>
      <c r="C57" s="1">
        <v>44424</v>
      </c>
      <c r="D57">
        <v>48.4</v>
      </c>
      <c r="E57">
        <v>48.44</v>
      </c>
      <c r="F57">
        <v>48.44</v>
      </c>
      <c r="H57" s="2">
        <f t="shared" si="0"/>
        <v>8.2644628099171058E-4</v>
      </c>
      <c r="I57" s="18">
        <f>H57*'Portfolio Details'!$D$7</f>
        <v>4.1322314049585533E-5</v>
      </c>
      <c r="J57" s="2">
        <f t="shared" si="1"/>
        <v>3.5269709543568339E-3</v>
      </c>
    </row>
    <row r="58" spans="2:10" x14ac:dyDescent="0.35">
      <c r="B58" t="s">
        <v>11</v>
      </c>
      <c r="C58" s="1">
        <v>44425</v>
      </c>
      <c r="D58">
        <v>48.44</v>
      </c>
      <c r="E58">
        <v>48.47</v>
      </c>
      <c r="F58">
        <v>48.49</v>
      </c>
      <c r="H58" s="2">
        <f t="shared" si="0"/>
        <v>6.1932287365817906E-4</v>
      </c>
      <c r="I58" s="18">
        <f>H58*'Portfolio Details'!$D$7</f>
        <v>3.0966143682908956E-5</v>
      </c>
      <c r="J58" s="2">
        <f t="shared" si="1"/>
        <v>3.9410910599460003E-3</v>
      </c>
    </row>
    <row r="59" spans="2:10" x14ac:dyDescent="0.35">
      <c r="B59" t="s">
        <v>11</v>
      </c>
      <c r="C59" s="1">
        <v>44426</v>
      </c>
      <c r="D59">
        <v>48.47</v>
      </c>
      <c r="E59">
        <v>48.59</v>
      </c>
      <c r="F59">
        <v>48.59</v>
      </c>
      <c r="H59" s="2">
        <f t="shared" si="0"/>
        <v>2.4757582009491408E-3</v>
      </c>
      <c r="I59" s="18">
        <f>H59*'Portfolio Details'!$D$7</f>
        <v>1.2378791004745706E-4</v>
      </c>
      <c r="J59" s="2">
        <f t="shared" si="1"/>
        <v>4.3577505706577924E-3</v>
      </c>
    </row>
    <row r="60" spans="2:10" x14ac:dyDescent="0.35">
      <c r="B60" t="s">
        <v>11</v>
      </c>
      <c r="C60" s="1">
        <v>44428</v>
      </c>
      <c r="D60">
        <v>48.59</v>
      </c>
      <c r="E60">
        <v>48.59</v>
      </c>
      <c r="F60">
        <v>48.61</v>
      </c>
      <c r="H60" s="2">
        <f t="shared" si="0"/>
        <v>0</v>
      </c>
      <c r="I60" s="18">
        <f>H60*'Portfolio Details'!$D$7</f>
        <v>0</v>
      </c>
      <c r="J60" s="2">
        <f t="shared" si="1"/>
        <v>2.0703933747412417E-3</v>
      </c>
    </row>
    <row r="61" spans="2:10" x14ac:dyDescent="0.35">
      <c r="B61" t="s">
        <v>11</v>
      </c>
      <c r="C61" s="1">
        <v>44431</v>
      </c>
      <c r="D61">
        <v>48.59</v>
      </c>
      <c r="E61">
        <v>48.59</v>
      </c>
      <c r="F61">
        <v>48.59</v>
      </c>
      <c r="H61" s="2">
        <f t="shared" si="0"/>
        <v>0</v>
      </c>
      <c r="I61" s="18">
        <f>H61*'Portfolio Details'!$D$7</f>
        <v>0</v>
      </c>
      <c r="J61" s="2">
        <f t="shared" si="1"/>
        <v>3.1088082901553626E-3</v>
      </c>
    </row>
    <row r="62" spans="2:10" x14ac:dyDescent="0.35">
      <c r="B62" t="s">
        <v>11</v>
      </c>
      <c r="C62" s="1">
        <v>44432</v>
      </c>
      <c r="D62">
        <v>48.59</v>
      </c>
      <c r="E62">
        <v>48.57</v>
      </c>
      <c r="F62">
        <v>48.58</v>
      </c>
      <c r="H62" s="2">
        <f t="shared" si="0"/>
        <v>-4.1160732661049693E-4</v>
      </c>
      <c r="I62" s="18">
        <f>H62*'Portfolio Details'!$D$7</f>
        <v>-2.0580366330524847E-5</v>
      </c>
      <c r="J62" s="2">
        <f t="shared" si="1"/>
        <v>3.7297969332781289E-3</v>
      </c>
    </row>
    <row r="63" spans="2:10" x14ac:dyDescent="0.35">
      <c r="B63" t="s">
        <v>11</v>
      </c>
      <c r="C63" s="1">
        <v>44433</v>
      </c>
      <c r="D63">
        <v>48.57</v>
      </c>
      <c r="E63">
        <v>48.61</v>
      </c>
      <c r="F63">
        <v>48.6</v>
      </c>
      <c r="H63" s="2">
        <f t="shared" si="0"/>
        <v>8.2355363393049608E-4</v>
      </c>
      <c r="I63" s="18">
        <f>H63*'Portfolio Details'!$D$7</f>
        <v>4.1177681696524807E-5</v>
      </c>
      <c r="J63" s="2">
        <f t="shared" si="1"/>
        <v>3.7182400330511012E-3</v>
      </c>
    </row>
    <row r="64" spans="2:10" x14ac:dyDescent="0.35">
      <c r="B64" t="s">
        <v>11</v>
      </c>
      <c r="C64" s="1">
        <v>44434</v>
      </c>
      <c r="D64">
        <v>48.61</v>
      </c>
      <c r="E64">
        <v>48.6</v>
      </c>
      <c r="F64">
        <v>48.6</v>
      </c>
      <c r="H64" s="2">
        <f t="shared" si="0"/>
        <v>-2.0571898786259091E-4</v>
      </c>
      <c r="I64" s="18">
        <f>H64*'Portfolio Details'!$D$7</f>
        <v>-1.0285949393129546E-5</v>
      </c>
      <c r="J64" s="2">
        <f t="shared" si="1"/>
        <v>3.7182400330511012E-3</v>
      </c>
    </row>
    <row r="65" spans="2:10" x14ac:dyDescent="0.35">
      <c r="B65" t="s">
        <v>11</v>
      </c>
      <c r="C65" s="1">
        <v>44435</v>
      </c>
      <c r="D65">
        <v>48.6</v>
      </c>
      <c r="E65">
        <v>48.6</v>
      </c>
      <c r="F65">
        <v>48.6</v>
      </c>
      <c r="H65" s="2">
        <f t="shared" si="0"/>
        <v>0</v>
      </c>
      <c r="I65" s="18">
        <f>H65*'Portfolio Details'!$D$7</f>
        <v>0</v>
      </c>
      <c r="J65" s="2">
        <f t="shared" si="1"/>
        <v>5.5877483443709242E-3</v>
      </c>
    </row>
    <row r="66" spans="2:10" x14ac:dyDescent="0.35">
      <c r="B66" t="s">
        <v>11</v>
      </c>
      <c r="C66" s="1">
        <v>44438</v>
      </c>
      <c r="D66">
        <v>48.6</v>
      </c>
      <c r="E66">
        <v>48.7</v>
      </c>
      <c r="F66">
        <v>48.62</v>
      </c>
      <c r="H66" s="2">
        <f t="shared" si="0"/>
        <v>2.057613168724215E-3</v>
      </c>
      <c r="I66" s="18">
        <f>H66*'Portfolio Details'!$D$7</f>
        <v>1.0288065843621075E-4</v>
      </c>
      <c r="J66" s="2">
        <f t="shared" si="1"/>
        <v>4.5473336089292271E-3</v>
      </c>
    </row>
    <row r="67" spans="2:10" x14ac:dyDescent="0.35">
      <c r="B67" t="s">
        <v>11</v>
      </c>
      <c r="C67" s="1">
        <v>44439</v>
      </c>
      <c r="D67">
        <v>48.7</v>
      </c>
      <c r="E67">
        <v>48.72</v>
      </c>
      <c r="F67">
        <v>48.72</v>
      </c>
      <c r="H67" s="2">
        <f t="shared" ref="H67:H130" si="2">E67/D67-1</f>
        <v>4.1067761806967695E-4</v>
      </c>
      <c r="I67" s="18">
        <f>H67*'Portfolio Details'!$D$7</f>
        <v>2.053388090348385E-5</v>
      </c>
      <c r="J67" s="2">
        <f t="shared" si="1"/>
        <v>5.7947019867550242E-3</v>
      </c>
    </row>
    <row r="68" spans="2:10" x14ac:dyDescent="0.35">
      <c r="B68" t="s">
        <v>11</v>
      </c>
      <c r="C68" s="1">
        <v>44440</v>
      </c>
      <c r="D68">
        <v>48.72</v>
      </c>
      <c r="E68">
        <v>48.7</v>
      </c>
      <c r="F68">
        <v>48.74</v>
      </c>
      <c r="H68" s="2">
        <f t="shared" si="2"/>
        <v>-4.1050903119865811E-4</v>
      </c>
      <c r="I68" s="18">
        <f>H68*'Portfolio Details'!$D$7</f>
        <v>-2.0525451559932906E-5</v>
      </c>
      <c r="J68" s="2">
        <f t="shared" si="1"/>
        <v>5.3785684733140826E-3</v>
      </c>
    </row>
    <row r="69" spans="2:10" x14ac:dyDescent="0.35">
      <c r="B69" t="s">
        <v>11</v>
      </c>
      <c r="C69" s="1">
        <v>44441</v>
      </c>
      <c r="D69">
        <v>48.7</v>
      </c>
      <c r="E69">
        <v>48.78</v>
      </c>
      <c r="F69">
        <v>48.78</v>
      </c>
      <c r="H69" s="2">
        <f t="shared" si="2"/>
        <v>1.6427104722791519E-3</v>
      </c>
      <c r="I69" s="18">
        <f>H69*'Portfolio Details'!$D$7</f>
        <v>8.2135523613957598E-5</v>
      </c>
      <c r="J69" s="2">
        <f t="shared" si="1"/>
        <v>4.9627791563275903E-3</v>
      </c>
    </row>
    <row r="70" spans="2:10" x14ac:dyDescent="0.35">
      <c r="B70" t="s">
        <v>11</v>
      </c>
      <c r="C70" s="1">
        <v>44442</v>
      </c>
      <c r="D70">
        <v>48.78</v>
      </c>
      <c r="E70">
        <v>48.83</v>
      </c>
      <c r="F70">
        <v>48.84</v>
      </c>
      <c r="H70" s="2">
        <f t="shared" si="2"/>
        <v>1.0250102501023761E-3</v>
      </c>
      <c r="I70" s="18">
        <f>H70*'Portfolio Details'!$D$7</f>
        <v>5.1250512505118807E-5</v>
      </c>
      <c r="J70" s="2">
        <f t="shared" si="1"/>
        <v>7.2388831437435464E-3</v>
      </c>
    </row>
    <row r="71" spans="2:10" x14ac:dyDescent="0.35">
      <c r="B71" t="s">
        <v>11</v>
      </c>
      <c r="C71" s="1">
        <v>44445</v>
      </c>
      <c r="D71">
        <v>48.83</v>
      </c>
      <c r="E71">
        <v>48.95</v>
      </c>
      <c r="F71">
        <v>48.92</v>
      </c>
      <c r="H71" s="2">
        <f t="shared" si="2"/>
        <v>2.4575056317839294E-3</v>
      </c>
      <c r="I71" s="18">
        <f>H71*'Portfolio Details'!$D$7</f>
        <v>1.2287528158919648E-4</v>
      </c>
      <c r="J71" s="2">
        <f t="shared" si="1"/>
        <v>8.6848635235732274E-3</v>
      </c>
    </row>
    <row r="72" spans="2:10" x14ac:dyDescent="0.35">
      <c r="B72" t="s">
        <v>11</v>
      </c>
      <c r="C72" s="1">
        <v>44446</v>
      </c>
      <c r="D72">
        <v>48.95</v>
      </c>
      <c r="E72">
        <v>48.81</v>
      </c>
      <c r="F72">
        <v>48.88</v>
      </c>
      <c r="H72" s="2">
        <f t="shared" si="2"/>
        <v>-2.8600612870275377E-3</v>
      </c>
      <c r="I72" s="18">
        <f>H72*'Portfolio Details'!$D$7</f>
        <v>-1.430030643513769E-4</v>
      </c>
      <c r="J72" s="2">
        <f t="shared" si="1"/>
        <v>1.0554635761589326E-2</v>
      </c>
    </row>
    <row r="73" spans="2:10" x14ac:dyDescent="0.35">
      <c r="B73" t="s">
        <v>11</v>
      </c>
      <c r="C73" s="1">
        <v>44447</v>
      </c>
      <c r="D73">
        <v>48.81</v>
      </c>
      <c r="E73">
        <v>48.83</v>
      </c>
      <c r="F73">
        <v>48.81</v>
      </c>
      <c r="H73" s="2">
        <f t="shared" si="2"/>
        <v>4.0975209997951012E-4</v>
      </c>
      <c r="I73" s="18">
        <f>H73*'Portfolio Details'!$D$7</f>
        <v>2.0487604998975507E-5</v>
      </c>
      <c r="J73" s="2">
        <f t="shared" si="1"/>
        <v>9.7187758478081143E-3</v>
      </c>
    </row>
    <row r="74" spans="2:10" x14ac:dyDescent="0.35">
      <c r="B74" t="s">
        <v>11</v>
      </c>
      <c r="C74" s="1">
        <v>44448</v>
      </c>
      <c r="D74">
        <v>48.83</v>
      </c>
      <c r="E74">
        <v>48.85</v>
      </c>
      <c r="F74">
        <v>48.84</v>
      </c>
      <c r="H74" s="2">
        <f t="shared" si="2"/>
        <v>4.0958427196402525E-4</v>
      </c>
      <c r="I74" s="18">
        <f>H74*'Portfolio Details'!$D$7</f>
        <v>2.0479213598201265E-5</v>
      </c>
      <c r="J74" s="2">
        <f t="shared" si="1"/>
        <v>1.345755693581796E-2</v>
      </c>
    </row>
    <row r="75" spans="2:10" x14ac:dyDescent="0.35">
      <c r="B75" t="s">
        <v>11</v>
      </c>
      <c r="C75" s="1">
        <v>44452</v>
      </c>
      <c r="D75">
        <v>48.85</v>
      </c>
      <c r="E75">
        <v>48.85</v>
      </c>
      <c r="F75">
        <v>48.82</v>
      </c>
      <c r="H75" s="2">
        <f t="shared" si="2"/>
        <v>0</v>
      </c>
      <c r="I75" s="18">
        <f>H75*'Portfolio Details'!$D$7</f>
        <v>0</v>
      </c>
      <c r="J75" s="2">
        <f t="shared" si="1"/>
        <v>9.9235063055613804E-3</v>
      </c>
    </row>
    <row r="76" spans="2:10" x14ac:dyDescent="0.35">
      <c r="B76" t="s">
        <v>11</v>
      </c>
      <c r="C76" s="1">
        <v>44453</v>
      </c>
      <c r="D76">
        <v>48.85</v>
      </c>
      <c r="E76">
        <v>48.83</v>
      </c>
      <c r="F76">
        <v>48.83</v>
      </c>
      <c r="H76" s="2">
        <f t="shared" si="2"/>
        <v>-4.094165813716133E-4</v>
      </c>
      <c r="I76" s="18">
        <f>H76*'Portfolio Details'!$D$7</f>
        <v>-2.0470829068580666E-5</v>
      </c>
      <c r="J76" s="2">
        <f t="shared" si="1"/>
        <v>9.2975206611571881E-3</v>
      </c>
    </row>
    <row r="77" spans="2:10" x14ac:dyDescent="0.35">
      <c r="B77" t="s">
        <v>11</v>
      </c>
      <c r="C77" s="1">
        <v>44454</v>
      </c>
      <c r="D77">
        <v>48.83</v>
      </c>
      <c r="E77">
        <v>48.83</v>
      </c>
      <c r="F77">
        <v>48.87</v>
      </c>
      <c r="H77" s="2">
        <f t="shared" si="2"/>
        <v>0</v>
      </c>
      <c r="I77" s="18">
        <f>H77*'Portfolio Details'!$D$7</f>
        <v>0</v>
      </c>
      <c r="J77" s="2">
        <f t="shared" si="1"/>
        <v>9.7147581645307124E-3</v>
      </c>
    </row>
    <row r="78" spans="2:10" x14ac:dyDescent="0.35">
      <c r="B78" t="s">
        <v>11</v>
      </c>
      <c r="C78" s="1">
        <v>44455</v>
      </c>
      <c r="D78">
        <v>48.83</v>
      </c>
      <c r="E78">
        <v>48.91</v>
      </c>
      <c r="F78">
        <v>48.9</v>
      </c>
      <c r="H78" s="2">
        <f t="shared" si="2"/>
        <v>1.6383370878558789E-3</v>
      </c>
      <c r="I78" s="18">
        <f>H78*'Portfolio Details'!$D$7</f>
        <v>8.1916854392793947E-5</v>
      </c>
      <c r="J78" s="2">
        <f t="shared" si="1"/>
        <v>9.2975206611571881E-3</v>
      </c>
    </row>
    <row r="79" spans="2:10" x14ac:dyDescent="0.35">
      <c r="B79" t="s">
        <v>11</v>
      </c>
      <c r="C79" s="1">
        <v>44456</v>
      </c>
      <c r="D79">
        <v>48.91</v>
      </c>
      <c r="E79">
        <v>48.89</v>
      </c>
      <c r="F79">
        <v>48.9</v>
      </c>
      <c r="H79" s="2">
        <f t="shared" si="2"/>
        <v>-4.0891433244727438E-4</v>
      </c>
      <c r="I79" s="18">
        <f>H79*'Portfolio Details'!$D$7</f>
        <v>-2.0445716622363719E-5</v>
      </c>
      <c r="J79" s="2">
        <f t="shared" si="1"/>
        <v>9.2975206611571881E-3</v>
      </c>
    </row>
    <row r="80" spans="2:10" x14ac:dyDescent="0.35">
      <c r="B80" t="s">
        <v>11</v>
      </c>
      <c r="C80" s="1">
        <v>44459</v>
      </c>
      <c r="D80">
        <v>48.89</v>
      </c>
      <c r="E80">
        <v>49.01</v>
      </c>
      <c r="F80">
        <v>49.01</v>
      </c>
      <c r="H80" s="2">
        <f t="shared" si="2"/>
        <v>2.454489670689286E-3</v>
      </c>
      <c r="I80" s="18">
        <f>H80*'Portfolio Details'!$D$7</f>
        <v>1.2272448353446431E-4</v>
      </c>
      <c r="J80" s="2">
        <f t="shared" si="1"/>
        <v>9.7027250206440652E-3</v>
      </c>
    </row>
    <row r="81" spans="2:10" x14ac:dyDescent="0.35">
      <c r="B81" t="s">
        <v>11</v>
      </c>
      <c r="C81" s="1">
        <v>44460</v>
      </c>
      <c r="D81">
        <v>49.01</v>
      </c>
      <c r="E81">
        <v>49.02</v>
      </c>
      <c r="F81">
        <v>48.97</v>
      </c>
      <c r="H81" s="2">
        <f t="shared" si="2"/>
        <v>2.0403999183860044E-4</v>
      </c>
      <c r="I81" s="18">
        <f>H81*'Portfolio Details'!$D$7</f>
        <v>1.0201999591930022E-5</v>
      </c>
      <c r="J81" s="2">
        <f t="shared" si="1"/>
        <v>8.6651537033217707E-3</v>
      </c>
    </row>
    <row r="82" spans="2:10" x14ac:dyDescent="0.35">
      <c r="B82" t="s">
        <v>11</v>
      </c>
      <c r="C82" s="1">
        <v>44461</v>
      </c>
      <c r="D82">
        <v>49.02</v>
      </c>
      <c r="E82">
        <v>48.95</v>
      </c>
      <c r="F82">
        <v>48.97</v>
      </c>
      <c r="H82" s="2">
        <f t="shared" si="2"/>
        <v>-1.427988576091388E-3</v>
      </c>
      <c r="I82" s="18">
        <f>H82*'Portfolio Details'!$D$7</f>
        <v>-7.1399428804569406E-5</v>
      </c>
      <c r="J82" s="2">
        <f t="shared" si="1"/>
        <v>6.1741098991561216E-3</v>
      </c>
    </row>
    <row r="83" spans="2:10" x14ac:dyDescent="0.35">
      <c r="B83" t="s">
        <v>11</v>
      </c>
      <c r="C83" s="1">
        <v>44462</v>
      </c>
      <c r="D83">
        <v>48.95</v>
      </c>
      <c r="E83">
        <v>48.94</v>
      </c>
      <c r="F83">
        <v>48.98</v>
      </c>
      <c r="H83" s="2">
        <f t="shared" si="2"/>
        <v>-2.0429009193068115E-4</v>
      </c>
      <c r="I83" s="18">
        <f>H83*'Portfolio Details'!$D$7</f>
        <v>-1.0214504596534059E-5</v>
      </c>
      <c r="J83" s="2">
        <f t="shared" si="1"/>
        <v>8.6437538588186591E-3</v>
      </c>
    </row>
    <row r="84" spans="2:10" x14ac:dyDescent="0.35">
      <c r="B84" t="s">
        <v>11</v>
      </c>
      <c r="C84" s="1">
        <v>44463</v>
      </c>
      <c r="D84">
        <v>48.94</v>
      </c>
      <c r="E84">
        <v>48.92</v>
      </c>
      <c r="F84">
        <v>48.92</v>
      </c>
      <c r="H84" s="2">
        <f t="shared" si="2"/>
        <v>-4.0866366979963598E-4</v>
      </c>
      <c r="I84" s="18">
        <f>H84*'Portfolio Details'!$D$7</f>
        <v>-2.04331834899818E-5</v>
      </c>
      <c r="J84" s="2">
        <f t="shared" si="1"/>
        <v>7.2031282156821419E-3</v>
      </c>
    </row>
    <row r="85" spans="2:10" x14ac:dyDescent="0.35">
      <c r="B85" t="s">
        <v>11</v>
      </c>
      <c r="C85" s="1">
        <v>44466</v>
      </c>
      <c r="D85">
        <v>48.92</v>
      </c>
      <c r="E85">
        <v>48.85</v>
      </c>
      <c r="F85">
        <v>48.85</v>
      </c>
      <c r="H85" s="2">
        <f t="shared" si="2"/>
        <v>-1.4309076042517965E-3</v>
      </c>
      <c r="I85" s="18">
        <f>H85*'Portfolio Details'!$D$7</f>
        <v>-7.1545380212589826E-5</v>
      </c>
      <c r="J85" s="2">
        <f t="shared" si="1"/>
        <v>7.206094296891008E-3</v>
      </c>
    </row>
    <row r="86" spans="2:10" x14ac:dyDescent="0.35">
      <c r="B86" t="s">
        <v>11</v>
      </c>
      <c r="C86" s="1">
        <v>44467</v>
      </c>
      <c r="D86">
        <v>48.85</v>
      </c>
      <c r="E86">
        <v>48.89</v>
      </c>
      <c r="F86">
        <v>48.93</v>
      </c>
      <c r="H86" s="2">
        <f t="shared" si="2"/>
        <v>8.1883316274300455E-4</v>
      </c>
      <c r="I86" s="18">
        <f>H86*'Portfolio Details'!$D$7</f>
        <v>4.0941658137150233E-5</v>
      </c>
      <c r="J86" s="2">
        <f t="shared" si="1"/>
        <v>6.3772886237400961E-3</v>
      </c>
    </row>
    <row r="87" spans="2:10" x14ac:dyDescent="0.35">
      <c r="B87" t="s">
        <v>11</v>
      </c>
      <c r="C87" s="1">
        <v>44468</v>
      </c>
      <c r="D87">
        <v>48.89</v>
      </c>
      <c r="E87">
        <v>48.87</v>
      </c>
      <c r="F87">
        <v>48.85</v>
      </c>
      <c r="H87" s="2">
        <f t="shared" si="2"/>
        <v>-4.0908161178165869E-4</v>
      </c>
      <c r="I87" s="18">
        <f>H87*'Portfolio Details'!$D$7</f>
        <v>-2.0454080589082937E-5</v>
      </c>
      <c r="J87" s="2">
        <f t="shared" si="1"/>
        <v>6.5843621399177543E-3</v>
      </c>
    </row>
    <row r="88" spans="2:10" x14ac:dyDescent="0.35">
      <c r="B88" t="s">
        <v>11</v>
      </c>
      <c r="C88" s="1">
        <v>44469</v>
      </c>
      <c r="D88">
        <v>48.87</v>
      </c>
      <c r="E88">
        <v>48.85</v>
      </c>
      <c r="F88">
        <v>48.9</v>
      </c>
      <c r="H88" s="2">
        <f t="shared" si="2"/>
        <v>-4.0924902803352037E-4</v>
      </c>
      <c r="I88" s="18">
        <f>H88*'Portfolio Details'!$D$7</f>
        <v>-2.0462451401676019E-5</v>
      </c>
      <c r="J88" s="2">
        <f t="shared" si="1"/>
        <v>5.1440329218106484E-3</v>
      </c>
    </row>
    <row r="89" spans="2:10" x14ac:dyDescent="0.35">
      <c r="B89" t="s">
        <v>11</v>
      </c>
      <c r="C89" s="1">
        <v>44470</v>
      </c>
      <c r="D89">
        <v>48.85</v>
      </c>
      <c r="E89">
        <v>48.92</v>
      </c>
      <c r="F89">
        <v>48.87</v>
      </c>
      <c r="H89" s="2">
        <f t="shared" si="2"/>
        <v>1.43295803480048E-3</v>
      </c>
      <c r="I89" s="18">
        <f>H89*'Portfolio Details'!$D$7</f>
        <v>7.1647901740024E-5</v>
      </c>
      <c r="J89" s="2">
        <f t="shared" si="1"/>
        <v>3.0800821355236874E-3</v>
      </c>
    </row>
    <row r="90" spans="2:10" x14ac:dyDescent="0.35">
      <c r="B90" t="s">
        <v>11</v>
      </c>
      <c r="C90" s="1">
        <v>44473</v>
      </c>
      <c r="D90">
        <v>48.92</v>
      </c>
      <c r="E90">
        <v>48.89</v>
      </c>
      <c r="F90">
        <v>48.91</v>
      </c>
      <c r="H90" s="2">
        <f t="shared" si="2"/>
        <v>-6.132461161079128E-4</v>
      </c>
      <c r="I90" s="18">
        <f>H90*'Portfolio Details'!$D$7</f>
        <v>-3.066230580539564E-5</v>
      </c>
      <c r="J90" s="2">
        <f t="shared" ref="J90:J153" si="3">(INDEX(E67:E1565,MATCH(EDATE(C67,1),C67:C1565,1))/E67)-1</f>
        <v>2.6683087027914443E-3</v>
      </c>
    </row>
    <row r="91" spans="2:10" x14ac:dyDescent="0.35">
      <c r="B91" t="s">
        <v>11</v>
      </c>
      <c r="C91" s="1">
        <v>44474</v>
      </c>
      <c r="D91">
        <v>48.89</v>
      </c>
      <c r="E91">
        <v>48.87</v>
      </c>
      <c r="F91">
        <v>48.86</v>
      </c>
      <c r="H91" s="2">
        <f t="shared" si="2"/>
        <v>-4.0908161178165869E-4</v>
      </c>
      <c r="I91" s="18">
        <f>H91*'Portfolio Details'!$D$7</f>
        <v>-2.0454080589082937E-5</v>
      </c>
      <c r="J91" s="2">
        <f t="shared" si="3"/>
        <v>4.5174537987680008E-3</v>
      </c>
    </row>
    <row r="92" spans="2:10" x14ac:dyDescent="0.35">
      <c r="B92" t="s">
        <v>11</v>
      </c>
      <c r="C92" s="1">
        <v>44475</v>
      </c>
      <c r="D92">
        <v>48.87</v>
      </c>
      <c r="E92">
        <v>48.86</v>
      </c>
      <c r="F92">
        <v>48.86</v>
      </c>
      <c r="H92" s="2">
        <f t="shared" si="2"/>
        <v>-2.0462451401670467E-4</v>
      </c>
      <c r="I92" s="18">
        <f>H92*'Portfolio Details'!$D$7</f>
        <v>-1.0231225700835235E-5</v>
      </c>
      <c r="J92" s="2">
        <f t="shared" si="3"/>
        <v>2.870028700286964E-3</v>
      </c>
    </row>
    <row r="93" spans="2:10" x14ac:dyDescent="0.35">
      <c r="B93" t="s">
        <v>11</v>
      </c>
      <c r="C93" s="1">
        <v>44476</v>
      </c>
      <c r="D93">
        <v>48.86</v>
      </c>
      <c r="E93">
        <v>48.88</v>
      </c>
      <c r="F93">
        <v>48.88</v>
      </c>
      <c r="H93" s="2">
        <f t="shared" si="2"/>
        <v>4.0933278755628244E-4</v>
      </c>
      <c r="I93" s="18">
        <f>H93*'Portfolio Details'!$D$7</f>
        <v>2.0466639377814125E-5</v>
      </c>
      <c r="J93" s="2">
        <f t="shared" si="3"/>
        <v>1.8431292238378916E-3</v>
      </c>
    </row>
    <row r="94" spans="2:10" x14ac:dyDescent="0.35">
      <c r="B94" t="s">
        <v>11</v>
      </c>
      <c r="C94" s="1">
        <v>44477</v>
      </c>
      <c r="D94">
        <v>48.88</v>
      </c>
      <c r="E94">
        <v>48.84</v>
      </c>
      <c r="F94">
        <v>48.72</v>
      </c>
      <c r="H94" s="2">
        <f t="shared" si="2"/>
        <v>-8.1833060556457671E-4</v>
      </c>
      <c r="I94" s="18">
        <f>H94*'Portfolio Details'!$D$7</f>
        <v>-4.0916530278228838E-5</v>
      </c>
      <c r="J94" s="2">
        <f t="shared" si="3"/>
        <v>-1.8386108273749091E-3</v>
      </c>
    </row>
    <row r="95" spans="2:10" x14ac:dyDescent="0.35">
      <c r="B95" t="s">
        <v>11</v>
      </c>
      <c r="C95" s="1">
        <v>44480</v>
      </c>
      <c r="D95">
        <v>48.84</v>
      </c>
      <c r="E95">
        <v>48.88</v>
      </c>
      <c r="F95">
        <v>48.88</v>
      </c>
      <c r="H95" s="2">
        <f t="shared" si="2"/>
        <v>8.1900081900077026E-4</v>
      </c>
      <c r="I95" s="18">
        <f>H95*'Portfolio Details'!$D$7</f>
        <v>4.0950040950038519E-5</v>
      </c>
      <c r="J95" s="2">
        <f t="shared" si="3"/>
        <v>1.4341323499282854E-3</v>
      </c>
    </row>
    <row r="96" spans="2:10" x14ac:dyDescent="0.35">
      <c r="B96" t="s">
        <v>11</v>
      </c>
      <c r="C96" s="1">
        <v>44481</v>
      </c>
      <c r="D96">
        <v>48.88</v>
      </c>
      <c r="E96">
        <v>48.88</v>
      </c>
      <c r="F96">
        <v>48.88</v>
      </c>
      <c r="H96" s="2">
        <f t="shared" si="2"/>
        <v>0</v>
      </c>
      <c r="I96" s="18">
        <f>H96*'Portfolio Details'!$D$7</f>
        <v>0</v>
      </c>
      <c r="J96" s="2">
        <f t="shared" si="3"/>
        <v>2.0479213598201262E-4</v>
      </c>
    </row>
    <row r="97" spans="2:10" x14ac:dyDescent="0.35">
      <c r="B97" t="s">
        <v>11</v>
      </c>
      <c r="C97" s="1">
        <v>44482</v>
      </c>
      <c r="D97">
        <v>48.88</v>
      </c>
      <c r="E97">
        <v>48.94</v>
      </c>
      <c r="F97">
        <v>48.93</v>
      </c>
      <c r="H97" s="2">
        <f t="shared" si="2"/>
        <v>1.2274959083469206E-3</v>
      </c>
      <c r="I97" s="18">
        <f>H97*'Portfolio Details'!$D$7</f>
        <v>6.1374795417346029E-5</v>
      </c>
      <c r="J97" s="2">
        <f t="shared" si="3"/>
        <v>-2.0470829068575114E-4</v>
      </c>
    </row>
    <row r="98" spans="2:10" x14ac:dyDescent="0.35">
      <c r="B98" t="s">
        <v>11</v>
      </c>
      <c r="C98" s="1">
        <v>44483</v>
      </c>
      <c r="D98">
        <v>48.94</v>
      </c>
      <c r="E98">
        <v>48.93</v>
      </c>
      <c r="F98">
        <v>48.95</v>
      </c>
      <c r="H98" s="2">
        <f t="shared" si="2"/>
        <v>-2.043318348998735E-4</v>
      </c>
      <c r="I98" s="18">
        <f>H98*'Portfolio Details'!$D$7</f>
        <v>-1.0216591744993675E-5</v>
      </c>
      <c r="J98" s="2">
        <f t="shared" si="3"/>
        <v>1.8423746161719823E-3</v>
      </c>
    </row>
    <row r="99" spans="2:10" x14ac:dyDescent="0.35">
      <c r="B99" t="s">
        <v>11</v>
      </c>
      <c r="C99" s="1">
        <v>44487</v>
      </c>
      <c r="D99">
        <v>48.93</v>
      </c>
      <c r="E99">
        <v>48.93</v>
      </c>
      <c r="F99">
        <v>48.95</v>
      </c>
      <c r="H99" s="2">
        <f t="shared" si="2"/>
        <v>0</v>
      </c>
      <c r="I99" s="18">
        <f>H99*'Portfolio Details'!$D$7</f>
        <v>0</v>
      </c>
      <c r="J99" s="2">
        <f t="shared" si="3"/>
        <v>2.0479213598199042E-3</v>
      </c>
    </row>
    <row r="100" spans="2:10" x14ac:dyDescent="0.35">
      <c r="B100" t="s">
        <v>11</v>
      </c>
      <c r="C100" s="1">
        <v>44488</v>
      </c>
      <c r="D100">
        <v>48.93</v>
      </c>
      <c r="E100">
        <v>48.88</v>
      </c>
      <c r="F100">
        <v>48.89</v>
      </c>
      <c r="H100" s="2">
        <f t="shared" si="2"/>
        <v>-1.021867974657642E-3</v>
      </c>
      <c r="I100" s="18">
        <f>H100*'Portfolio Details'!$D$7</f>
        <v>-5.10933987328821E-5</v>
      </c>
      <c r="J100" s="2">
        <f t="shared" si="3"/>
        <v>2.0479213598199042E-3</v>
      </c>
    </row>
    <row r="101" spans="2:10" x14ac:dyDescent="0.35">
      <c r="B101" t="s">
        <v>11</v>
      </c>
      <c r="C101" s="1">
        <v>44489</v>
      </c>
      <c r="D101">
        <v>48.88</v>
      </c>
      <c r="E101">
        <v>48.9</v>
      </c>
      <c r="F101">
        <v>48.9</v>
      </c>
      <c r="H101" s="2">
        <f t="shared" si="2"/>
        <v>4.0916530278223284E-4</v>
      </c>
      <c r="I101" s="18">
        <f>H101*'Portfolio Details'!$D$7</f>
        <v>2.0458265139111644E-5</v>
      </c>
      <c r="J101" s="2">
        <f t="shared" si="3"/>
        <v>4.0891433244749642E-4</v>
      </c>
    </row>
    <row r="102" spans="2:10" x14ac:dyDescent="0.35">
      <c r="B102" t="s">
        <v>11</v>
      </c>
      <c r="C102" s="1">
        <v>44490</v>
      </c>
      <c r="D102">
        <v>48.9</v>
      </c>
      <c r="E102">
        <v>48.9</v>
      </c>
      <c r="F102">
        <v>48.91</v>
      </c>
      <c r="H102" s="2">
        <f t="shared" si="2"/>
        <v>0</v>
      </c>
      <c r="I102" s="18">
        <f>H102*'Portfolio Details'!$D$7</f>
        <v>0</v>
      </c>
      <c r="J102" s="2">
        <f t="shared" si="3"/>
        <v>8.1816322356309534E-4</v>
      </c>
    </row>
    <row r="103" spans="2:10" x14ac:dyDescent="0.35">
      <c r="B103" t="s">
        <v>11</v>
      </c>
      <c r="C103" s="1">
        <v>44491</v>
      </c>
      <c r="D103">
        <v>48.9</v>
      </c>
      <c r="E103">
        <v>48.95</v>
      </c>
      <c r="F103">
        <v>48.92</v>
      </c>
      <c r="H103" s="2">
        <f t="shared" si="2"/>
        <v>1.0224948875257045E-3</v>
      </c>
      <c r="I103" s="18">
        <f>H103*'Portfolio Details'!$D$7</f>
        <v>5.1124744376285228E-5</v>
      </c>
      <c r="J103" s="2">
        <f t="shared" si="3"/>
        <v>-2.2444399102223844E-3</v>
      </c>
    </row>
    <row r="104" spans="2:10" x14ac:dyDescent="0.35">
      <c r="B104" t="s">
        <v>11</v>
      </c>
      <c r="C104" s="1">
        <v>44494</v>
      </c>
      <c r="D104">
        <v>48.95</v>
      </c>
      <c r="E104">
        <v>48.93</v>
      </c>
      <c r="F104">
        <v>48.97</v>
      </c>
      <c r="H104" s="2">
        <f t="shared" si="2"/>
        <v>-4.0858018386114026E-4</v>
      </c>
      <c r="I104" s="18">
        <f>H104*'Portfolio Details'!$D$7</f>
        <v>-2.0429009193057015E-5</v>
      </c>
      <c r="J104" s="2">
        <f t="shared" si="3"/>
        <v>-2.447980416156792E-3</v>
      </c>
    </row>
    <row r="105" spans="2:10" x14ac:dyDescent="0.35">
      <c r="B105" t="s">
        <v>11</v>
      </c>
      <c r="C105" s="1">
        <v>44495</v>
      </c>
      <c r="D105">
        <v>48.93</v>
      </c>
      <c r="E105">
        <v>48.97</v>
      </c>
      <c r="F105">
        <v>48.96</v>
      </c>
      <c r="H105" s="2">
        <f t="shared" si="2"/>
        <v>8.1749437972611361E-4</v>
      </c>
      <c r="I105" s="18">
        <f>H105*'Portfolio Details'!$D$7</f>
        <v>4.0874718986305682E-5</v>
      </c>
      <c r="J105" s="2">
        <f t="shared" si="3"/>
        <v>0</v>
      </c>
    </row>
    <row r="106" spans="2:10" x14ac:dyDescent="0.35">
      <c r="B106" t="s">
        <v>11</v>
      </c>
      <c r="C106" s="1">
        <v>44496</v>
      </c>
      <c r="D106">
        <v>48.97</v>
      </c>
      <c r="E106">
        <v>48.99</v>
      </c>
      <c r="F106">
        <v>48.96</v>
      </c>
      <c r="H106" s="2">
        <f t="shared" si="2"/>
        <v>4.084133142741031E-4</v>
      </c>
      <c r="I106" s="18">
        <f>H106*'Portfolio Details'!$D$7</f>
        <v>2.0420665713705157E-5</v>
      </c>
      <c r="J106" s="2">
        <f t="shared" si="3"/>
        <v>2.043318348998735E-4</v>
      </c>
    </row>
    <row r="107" spans="2:10" x14ac:dyDescent="0.35">
      <c r="B107" t="s">
        <v>11</v>
      </c>
      <c r="C107" s="1">
        <v>44497</v>
      </c>
      <c r="D107">
        <v>48.99</v>
      </c>
      <c r="E107">
        <v>48.98</v>
      </c>
      <c r="F107">
        <v>49.02</v>
      </c>
      <c r="H107" s="2">
        <f t="shared" si="2"/>
        <v>-2.0412329046759492E-4</v>
      </c>
      <c r="I107" s="18">
        <f>H107*'Portfolio Details'!$D$7</f>
        <v>-1.0206164523379746E-5</v>
      </c>
      <c r="J107" s="2">
        <f t="shared" si="3"/>
        <v>6.132461161079128E-4</v>
      </c>
    </row>
    <row r="108" spans="2:10" x14ac:dyDescent="0.35">
      <c r="B108" t="s">
        <v>11</v>
      </c>
      <c r="C108" s="1">
        <v>44498</v>
      </c>
      <c r="D108">
        <v>48.98</v>
      </c>
      <c r="E108">
        <v>48.96</v>
      </c>
      <c r="F108">
        <v>48.96</v>
      </c>
      <c r="H108" s="2">
        <f t="shared" si="2"/>
        <v>-4.0832993058381728E-4</v>
      </c>
      <c r="I108" s="18">
        <f>H108*'Portfolio Details'!$D$7</f>
        <v>-2.0416496529190867E-5</v>
      </c>
      <c r="J108" s="2">
        <f t="shared" si="3"/>
        <v>2.865916069600738E-3</v>
      </c>
    </row>
    <row r="109" spans="2:10" x14ac:dyDescent="0.35">
      <c r="B109" t="s">
        <v>11</v>
      </c>
      <c r="C109" s="1">
        <v>44501</v>
      </c>
      <c r="D109">
        <v>48.96</v>
      </c>
      <c r="E109">
        <v>48.97</v>
      </c>
      <c r="F109">
        <v>48.93</v>
      </c>
      <c r="H109" s="2">
        <f t="shared" si="2"/>
        <v>2.0424836601296015E-4</v>
      </c>
      <c r="I109" s="18">
        <f>H109*'Portfolio Details'!$D$7</f>
        <v>1.0212418300648009E-5</v>
      </c>
      <c r="J109" s="2">
        <f t="shared" si="3"/>
        <v>1.840867253016798E-3</v>
      </c>
    </row>
    <row r="110" spans="2:10" x14ac:dyDescent="0.35">
      <c r="B110" t="s">
        <v>11</v>
      </c>
      <c r="C110" s="1">
        <v>44502</v>
      </c>
      <c r="D110">
        <v>48.97</v>
      </c>
      <c r="E110">
        <v>48.98</v>
      </c>
      <c r="F110">
        <v>48.93</v>
      </c>
      <c r="H110" s="2">
        <f t="shared" si="2"/>
        <v>2.0420665713705155E-4</v>
      </c>
      <c r="I110" s="18">
        <f>H110*'Portfolio Details'!$D$7</f>
        <v>1.0210332856852579E-5</v>
      </c>
      <c r="J110" s="2">
        <f t="shared" si="3"/>
        <v>1.8416206261511192E-3</v>
      </c>
    </row>
    <row r="111" spans="2:10" x14ac:dyDescent="0.35">
      <c r="B111" t="s">
        <v>11</v>
      </c>
      <c r="C111" s="1">
        <v>44503</v>
      </c>
      <c r="D111">
        <v>48.98</v>
      </c>
      <c r="E111">
        <v>49.05</v>
      </c>
      <c r="F111">
        <v>49.03</v>
      </c>
      <c r="H111" s="2">
        <f t="shared" si="2"/>
        <v>1.4291547570437491E-3</v>
      </c>
      <c r="I111" s="18">
        <f>H111*'Portfolio Details'!$D$7</f>
        <v>7.1457737852187461E-5</v>
      </c>
      <c r="J111" s="2">
        <f t="shared" si="3"/>
        <v>2.2517911975434846E-3</v>
      </c>
    </row>
    <row r="112" spans="2:10" x14ac:dyDescent="0.35">
      <c r="B112" t="s">
        <v>11</v>
      </c>
      <c r="C112" s="1">
        <v>44504</v>
      </c>
      <c r="D112">
        <v>49.05</v>
      </c>
      <c r="E112">
        <v>49.05</v>
      </c>
      <c r="F112">
        <v>49.04</v>
      </c>
      <c r="H112" s="2">
        <f t="shared" si="2"/>
        <v>0</v>
      </c>
      <c r="I112" s="18">
        <f>H112*'Portfolio Details'!$D$7</f>
        <v>0</v>
      </c>
      <c r="J112" s="2">
        <f t="shared" si="3"/>
        <v>1.0220768601798547E-3</v>
      </c>
    </row>
    <row r="113" spans="2:10" x14ac:dyDescent="0.35">
      <c r="B113" t="s">
        <v>11</v>
      </c>
      <c r="C113" s="1">
        <v>44508</v>
      </c>
      <c r="D113">
        <v>49.05</v>
      </c>
      <c r="E113">
        <v>49.17</v>
      </c>
      <c r="F113">
        <v>49.15</v>
      </c>
      <c r="H113" s="2">
        <f t="shared" si="2"/>
        <v>2.4464831804282827E-3</v>
      </c>
      <c r="I113" s="18">
        <f>H113*'Portfolio Details'!$D$7</f>
        <v>1.2232415902141414E-4</v>
      </c>
      <c r="J113" s="2">
        <f t="shared" si="3"/>
        <v>3.2726528942523814E-3</v>
      </c>
    </row>
    <row r="114" spans="2:10" x14ac:dyDescent="0.35">
      <c r="B114" t="s">
        <v>11</v>
      </c>
      <c r="C114" s="1">
        <v>44509</v>
      </c>
      <c r="D114">
        <v>49.17</v>
      </c>
      <c r="E114">
        <v>49.13</v>
      </c>
      <c r="F114">
        <v>49.15</v>
      </c>
      <c r="H114" s="2">
        <f t="shared" si="2"/>
        <v>-8.1350416920888957E-4</v>
      </c>
      <c r="I114" s="18">
        <f>H114*'Portfolio Details'!$D$7</f>
        <v>-4.0675208460444483E-5</v>
      </c>
      <c r="J114" s="2">
        <f t="shared" si="3"/>
        <v>3.6832412523020164E-3</v>
      </c>
    </row>
    <row r="115" spans="2:10" x14ac:dyDescent="0.35">
      <c r="B115" t="s">
        <v>11</v>
      </c>
      <c r="C115" s="1">
        <v>44510</v>
      </c>
      <c r="D115">
        <v>49.13</v>
      </c>
      <c r="E115">
        <v>49.16</v>
      </c>
      <c r="F115">
        <v>49.18</v>
      </c>
      <c r="H115" s="2">
        <f t="shared" si="2"/>
        <v>6.1062487278640276E-4</v>
      </c>
      <c r="I115" s="18">
        <f>H115*'Portfolio Details'!$D$7</f>
        <v>3.0531243639320141E-5</v>
      </c>
      <c r="J115" s="2">
        <f t="shared" si="3"/>
        <v>3.8886614817845722E-3</v>
      </c>
    </row>
    <row r="116" spans="2:10" x14ac:dyDescent="0.35">
      <c r="B116" t="s">
        <v>11</v>
      </c>
      <c r="C116" s="1">
        <v>44511</v>
      </c>
      <c r="D116">
        <v>49.16</v>
      </c>
      <c r="E116">
        <v>49.22</v>
      </c>
      <c r="F116">
        <v>49.22</v>
      </c>
      <c r="H116" s="2">
        <f t="shared" si="2"/>
        <v>1.2205044751831817E-3</v>
      </c>
      <c r="I116" s="18">
        <f>H116*'Portfolio Details'!$D$7</f>
        <v>6.1025223759159089E-5</v>
      </c>
      <c r="J116" s="2">
        <f t="shared" si="3"/>
        <v>3.4779050736495343E-3</v>
      </c>
    </row>
    <row r="117" spans="2:10" x14ac:dyDescent="0.35">
      <c r="B117" t="s">
        <v>11</v>
      </c>
      <c r="C117" s="1">
        <v>44512</v>
      </c>
      <c r="D117">
        <v>49.22</v>
      </c>
      <c r="E117">
        <v>49.16</v>
      </c>
      <c r="F117">
        <v>49.21</v>
      </c>
      <c r="H117" s="2">
        <f t="shared" si="2"/>
        <v>-1.2190166598944341E-3</v>
      </c>
      <c r="I117" s="18">
        <f>H117*'Portfolio Details'!$D$7</f>
        <v>-6.0950832994721707E-5</v>
      </c>
      <c r="J117" s="2">
        <f t="shared" si="3"/>
        <v>6.7567567567567988E-3</v>
      </c>
    </row>
    <row r="118" spans="2:10" x14ac:dyDescent="0.35">
      <c r="B118" t="s">
        <v>11</v>
      </c>
      <c r="C118" s="1">
        <v>44515</v>
      </c>
      <c r="D118">
        <v>49.16</v>
      </c>
      <c r="E118">
        <v>49.13</v>
      </c>
      <c r="F118">
        <v>49.1</v>
      </c>
      <c r="H118" s="2">
        <f t="shared" si="2"/>
        <v>-6.1025223759136882E-4</v>
      </c>
      <c r="I118" s="18">
        <f>H118*'Portfolio Details'!$D$7</f>
        <v>-3.0512611879568442E-5</v>
      </c>
      <c r="J118" s="2">
        <f t="shared" si="3"/>
        <v>6.9558101472995126E-3</v>
      </c>
    </row>
    <row r="119" spans="2:10" x14ac:dyDescent="0.35">
      <c r="B119" t="s">
        <v>11</v>
      </c>
      <c r="C119" s="1">
        <v>44516</v>
      </c>
      <c r="D119">
        <v>49.13</v>
      </c>
      <c r="E119">
        <v>49.17</v>
      </c>
      <c r="F119">
        <v>49.16</v>
      </c>
      <c r="H119" s="2">
        <f t="shared" si="2"/>
        <v>8.1416649704868505E-4</v>
      </c>
      <c r="I119" s="18">
        <f>H119*'Portfolio Details'!$D$7</f>
        <v>4.0708324852434256E-5</v>
      </c>
      <c r="J119" s="2">
        <f t="shared" si="3"/>
        <v>5.72831423895237E-3</v>
      </c>
    </row>
    <row r="120" spans="2:10" x14ac:dyDescent="0.35">
      <c r="B120" t="s">
        <v>11</v>
      </c>
      <c r="C120" s="1">
        <v>44517</v>
      </c>
      <c r="D120">
        <v>49.17</v>
      </c>
      <c r="E120">
        <v>49.19</v>
      </c>
      <c r="F120">
        <v>49.09</v>
      </c>
      <c r="H120" s="2">
        <f t="shared" si="2"/>
        <v>4.0675208460427825E-4</v>
      </c>
      <c r="I120" s="18">
        <f>H120*'Portfolio Details'!$D$7</f>
        <v>2.0337604230213913E-5</v>
      </c>
      <c r="J120" s="2">
        <f t="shared" si="3"/>
        <v>4.495300367797217E-3</v>
      </c>
    </row>
    <row r="121" spans="2:10" x14ac:dyDescent="0.35">
      <c r="B121" t="s">
        <v>11</v>
      </c>
      <c r="C121" s="1">
        <v>44518</v>
      </c>
      <c r="D121">
        <v>49.19</v>
      </c>
      <c r="E121">
        <v>49.21</v>
      </c>
      <c r="F121">
        <v>49.22</v>
      </c>
      <c r="H121" s="2">
        <f t="shared" si="2"/>
        <v>4.0658670461479751E-4</v>
      </c>
      <c r="I121" s="18">
        <f>H121*'Portfolio Details'!$D$7</f>
        <v>2.0329335230739877E-5</v>
      </c>
      <c r="J121" s="2">
        <f t="shared" si="3"/>
        <v>4.7005926834251532E-3</v>
      </c>
    </row>
    <row r="122" spans="2:10" x14ac:dyDescent="0.35">
      <c r="B122" t="s">
        <v>11</v>
      </c>
      <c r="C122" s="1">
        <v>44522</v>
      </c>
      <c r="D122">
        <v>49.21</v>
      </c>
      <c r="E122">
        <v>49.26</v>
      </c>
      <c r="F122">
        <v>49.28</v>
      </c>
      <c r="H122" s="2">
        <f t="shared" si="2"/>
        <v>1.0160536476324644E-3</v>
      </c>
      <c r="I122" s="18">
        <f>H122*'Portfolio Details'!$D$7</f>
        <v>5.0802682381623225E-5</v>
      </c>
      <c r="J122" s="2">
        <f t="shared" si="3"/>
        <v>5.7224606580830173E-3</v>
      </c>
    </row>
    <row r="123" spans="2:10" x14ac:dyDescent="0.35">
      <c r="B123" t="s">
        <v>11</v>
      </c>
      <c r="C123" s="1">
        <v>44523</v>
      </c>
      <c r="D123">
        <v>49.26</v>
      </c>
      <c r="E123">
        <v>49.24</v>
      </c>
      <c r="F123">
        <v>49.23</v>
      </c>
      <c r="H123" s="2">
        <f t="shared" si="2"/>
        <v>-4.0600893219644441E-4</v>
      </c>
      <c r="I123" s="18">
        <f>H123*'Portfolio Details'!$D$7</f>
        <v>-2.0300446609822223E-5</v>
      </c>
      <c r="J123" s="2">
        <f t="shared" si="3"/>
        <v>6.7512274959082852E-3</v>
      </c>
    </row>
    <row r="124" spans="2:10" x14ac:dyDescent="0.35">
      <c r="B124" t="s">
        <v>11</v>
      </c>
      <c r="C124" s="1">
        <v>44524</v>
      </c>
      <c r="D124">
        <v>49.24</v>
      </c>
      <c r="E124">
        <v>49.23</v>
      </c>
      <c r="F124">
        <v>49.19</v>
      </c>
      <c r="H124" s="2">
        <f t="shared" si="2"/>
        <v>-2.0308692120241112E-4</v>
      </c>
      <c r="I124" s="18">
        <f>H124*'Portfolio Details'!$D$7</f>
        <v>-1.0154346060120557E-5</v>
      </c>
      <c r="J124" s="2">
        <f t="shared" si="3"/>
        <v>6.3394683026585241E-3</v>
      </c>
    </row>
    <row r="125" spans="2:10" x14ac:dyDescent="0.35">
      <c r="B125" t="s">
        <v>11</v>
      </c>
      <c r="C125" s="1">
        <v>44525</v>
      </c>
      <c r="D125">
        <v>49.23</v>
      </c>
      <c r="E125">
        <v>49.23</v>
      </c>
      <c r="F125">
        <v>49.25</v>
      </c>
      <c r="H125" s="2">
        <f t="shared" si="2"/>
        <v>0</v>
      </c>
      <c r="I125" s="18">
        <f>H125*'Portfolio Details'!$D$7</f>
        <v>0</v>
      </c>
      <c r="J125" s="2">
        <f t="shared" si="3"/>
        <v>6.3394683026585241E-3</v>
      </c>
    </row>
    <row r="126" spans="2:10" x14ac:dyDescent="0.35">
      <c r="B126" t="s">
        <v>11</v>
      </c>
      <c r="C126" s="1">
        <v>44526</v>
      </c>
      <c r="D126">
        <v>49.23</v>
      </c>
      <c r="E126">
        <v>49.36</v>
      </c>
      <c r="F126">
        <v>49.29</v>
      </c>
      <c r="H126" s="2">
        <f t="shared" si="2"/>
        <v>2.6406662604103737E-3</v>
      </c>
      <c r="I126" s="18">
        <f>H126*'Portfolio Details'!$D$7</f>
        <v>1.320333130205187E-4</v>
      </c>
      <c r="J126" s="2">
        <f t="shared" si="3"/>
        <v>6.3329928498467858E-3</v>
      </c>
    </row>
    <row r="127" spans="2:10" x14ac:dyDescent="0.35">
      <c r="B127" t="s">
        <v>11</v>
      </c>
      <c r="C127" s="1">
        <v>44529</v>
      </c>
      <c r="D127">
        <v>49.36</v>
      </c>
      <c r="E127">
        <v>49.36</v>
      </c>
      <c r="F127">
        <v>49.36</v>
      </c>
      <c r="H127" s="2">
        <f t="shared" si="2"/>
        <v>0</v>
      </c>
      <c r="I127" s="18">
        <f>H127*'Portfolio Details'!$D$7</f>
        <v>0</v>
      </c>
      <c r="J127" s="2">
        <f t="shared" si="3"/>
        <v>6.1312078479460741E-3</v>
      </c>
    </row>
    <row r="128" spans="2:10" x14ac:dyDescent="0.35">
      <c r="B128" t="s">
        <v>11</v>
      </c>
      <c r="C128" s="1">
        <v>44530</v>
      </c>
      <c r="D128">
        <v>49.36</v>
      </c>
      <c r="E128">
        <v>49.37</v>
      </c>
      <c r="F128">
        <v>49.37</v>
      </c>
      <c r="H128" s="2">
        <f t="shared" si="2"/>
        <v>2.0259319286863864E-4</v>
      </c>
      <c r="I128" s="18">
        <f>H128*'Portfolio Details'!$D$7</f>
        <v>1.0129659643431933E-5</v>
      </c>
      <c r="J128" s="2">
        <f t="shared" si="3"/>
        <v>7.9640596283439002E-3</v>
      </c>
    </row>
    <row r="129" spans="2:10" x14ac:dyDescent="0.35">
      <c r="B129" t="s">
        <v>11</v>
      </c>
      <c r="C129" s="1">
        <v>44531</v>
      </c>
      <c r="D129">
        <v>49.37</v>
      </c>
      <c r="E129">
        <v>49.37</v>
      </c>
      <c r="F129">
        <v>49.38</v>
      </c>
      <c r="H129" s="2">
        <f t="shared" si="2"/>
        <v>0</v>
      </c>
      <c r="I129" s="18">
        <f>H129*'Portfolio Details'!$D$7</f>
        <v>0</v>
      </c>
      <c r="J129" s="2">
        <f t="shared" si="3"/>
        <v>7.5525617472953499E-3</v>
      </c>
    </row>
    <row r="130" spans="2:10" x14ac:dyDescent="0.35">
      <c r="B130" t="s">
        <v>11</v>
      </c>
      <c r="C130" s="1">
        <v>44532</v>
      </c>
      <c r="D130">
        <v>49.37</v>
      </c>
      <c r="E130">
        <v>49.35</v>
      </c>
      <c r="F130">
        <v>49.32</v>
      </c>
      <c r="H130" s="2">
        <f t="shared" si="2"/>
        <v>-4.0510431436091565E-4</v>
      </c>
      <c r="I130" s="18">
        <f>H130*'Portfolio Details'!$D$7</f>
        <v>-2.0255215718045784E-5</v>
      </c>
      <c r="J130" s="2">
        <f t="shared" si="3"/>
        <v>7.7582686810944157E-3</v>
      </c>
    </row>
    <row r="131" spans="2:10" x14ac:dyDescent="0.35">
      <c r="B131" t="s">
        <v>11</v>
      </c>
      <c r="C131" s="1">
        <v>44533</v>
      </c>
      <c r="D131">
        <v>49.35</v>
      </c>
      <c r="E131">
        <v>49.33</v>
      </c>
      <c r="F131">
        <v>49.34</v>
      </c>
      <c r="H131" s="2">
        <f t="shared" ref="H131:H194" si="4">E131/D131-1</f>
        <v>-4.0526849037492152E-4</v>
      </c>
      <c r="I131" s="18">
        <f>H131*'Portfolio Details'!$D$7</f>
        <v>-2.0263424518746076E-5</v>
      </c>
      <c r="J131" s="2">
        <f t="shared" si="3"/>
        <v>8.1699346405228468E-3</v>
      </c>
    </row>
    <row r="132" spans="2:10" x14ac:dyDescent="0.35">
      <c r="B132" t="s">
        <v>11</v>
      </c>
      <c r="C132" s="1">
        <v>44536</v>
      </c>
      <c r="D132">
        <v>49.33</v>
      </c>
      <c r="E132">
        <v>49.33</v>
      </c>
      <c r="F132">
        <v>49.33</v>
      </c>
      <c r="H132" s="2">
        <f t="shared" si="4"/>
        <v>0</v>
      </c>
      <c r="I132" s="18">
        <f>H132*'Portfolio Details'!$D$7</f>
        <v>0</v>
      </c>
      <c r="J132" s="2">
        <f t="shared" si="3"/>
        <v>8.1682662854809518E-3</v>
      </c>
    </row>
    <row r="133" spans="2:10" x14ac:dyDescent="0.35">
      <c r="B133" t="s">
        <v>11</v>
      </c>
      <c r="C133" s="1">
        <v>44537</v>
      </c>
      <c r="D133">
        <v>49.33</v>
      </c>
      <c r="E133">
        <v>49.3</v>
      </c>
      <c r="F133">
        <v>49.33</v>
      </c>
      <c r="H133" s="2">
        <f t="shared" si="4"/>
        <v>-6.0814919927021371E-4</v>
      </c>
      <c r="I133" s="18">
        <f>H133*'Portfolio Details'!$D$7</f>
        <v>-3.0407459963510688E-5</v>
      </c>
      <c r="J133" s="2">
        <f t="shared" si="3"/>
        <v>7.5541037158024515E-3</v>
      </c>
    </row>
    <row r="134" spans="2:10" x14ac:dyDescent="0.35">
      <c r="B134" t="s">
        <v>11</v>
      </c>
      <c r="C134" s="1">
        <v>44538</v>
      </c>
      <c r="D134">
        <v>49.3</v>
      </c>
      <c r="E134">
        <v>49.38</v>
      </c>
      <c r="F134">
        <v>49.39</v>
      </c>
      <c r="H134" s="2">
        <f t="shared" si="4"/>
        <v>1.6227180527383922E-3</v>
      </c>
      <c r="I134" s="18">
        <f>H134*'Portfolio Details'!$D$7</f>
        <v>8.113590263691961E-5</v>
      </c>
      <c r="J134" s="2">
        <f t="shared" si="3"/>
        <v>5.7084607543322896E-3</v>
      </c>
    </row>
    <row r="135" spans="2:10" x14ac:dyDescent="0.35">
      <c r="B135" t="s">
        <v>11</v>
      </c>
      <c r="C135" s="1">
        <v>44539</v>
      </c>
      <c r="D135">
        <v>49.38</v>
      </c>
      <c r="E135">
        <v>49.42</v>
      </c>
      <c r="F135">
        <v>49.4</v>
      </c>
      <c r="H135" s="2">
        <f t="shared" si="4"/>
        <v>8.1004455245037299E-4</v>
      </c>
      <c r="I135" s="18">
        <f>H135*'Portfolio Details'!$D$7</f>
        <v>4.0502227622518652E-5</v>
      </c>
      <c r="J135" s="2">
        <f t="shared" si="3"/>
        <v>5.7084607543322896E-3</v>
      </c>
    </row>
    <row r="136" spans="2:10" x14ac:dyDescent="0.35">
      <c r="B136" t="s">
        <v>11</v>
      </c>
      <c r="C136" s="1">
        <v>44540</v>
      </c>
      <c r="D136">
        <v>49.42</v>
      </c>
      <c r="E136">
        <v>49.41</v>
      </c>
      <c r="F136">
        <v>49.43</v>
      </c>
      <c r="H136" s="2">
        <f t="shared" si="4"/>
        <v>-2.0234722784306935E-4</v>
      </c>
      <c r="I136" s="18">
        <f>H136*'Portfolio Details'!$D$7</f>
        <v>-1.0117361392153468E-5</v>
      </c>
      <c r="J136" s="2">
        <f t="shared" si="3"/>
        <v>4.270896888346476E-3</v>
      </c>
    </row>
    <row r="137" spans="2:10" x14ac:dyDescent="0.35">
      <c r="B137" t="s">
        <v>11</v>
      </c>
      <c r="C137" s="1">
        <v>44543</v>
      </c>
      <c r="D137">
        <v>49.41</v>
      </c>
      <c r="E137">
        <v>49.39</v>
      </c>
      <c r="F137">
        <v>49.42</v>
      </c>
      <c r="H137" s="2">
        <f t="shared" si="4"/>
        <v>-4.0477636106039938E-4</v>
      </c>
      <c r="I137" s="18">
        <f>H137*'Portfolio Details'!$D$7</f>
        <v>-2.0238818053019969E-5</v>
      </c>
      <c r="J137" s="2">
        <f t="shared" si="3"/>
        <v>5.9027071036026335E-3</v>
      </c>
    </row>
    <row r="138" spans="2:10" x14ac:dyDescent="0.35">
      <c r="B138" t="s">
        <v>11</v>
      </c>
      <c r="C138" s="1">
        <v>44544</v>
      </c>
      <c r="D138">
        <v>49.39</v>
      </c>
      <c r="E138">
        <v>49.44</v>
      </c>
      <c r="F138">
        <v>49.48</v>
      </c>
      <c r="H138" s="2">
        <f t="shared" si="4"/>
        <v>1.0123506782748759E-3</v>
      </c>
      <c r="I138" s="18">
        <f>H138*'Portfolio Details'!$D$7</f>
        <v>5.0617533913743797E-5</v>
      </c>
      <c r="J138" s="2">
        <f t="shared" si="3"/>
        <v>5.0854353132627761E-3</v>
      </c>
    </row>
    <row r="139" spans="2:10" x14ac:dyDescent="0.35">
      <c r="B139" t="s">
        <v>11</v>
      </c>
      <c r="C139" s="1">
        <v>44545</v>
      </c>
      <c r="D139">
        <v>49.44</v>
      </c>
      <c r="E139">
        <v>49.38</v>
      </c>
      <c r="F139">
        <v>49.32</v>
      </c>
      <c r="H139" s="2">
        <f t="shared" si="4"/>
        <v>-1.2135922330096527E-3</v>
      </c>
      <c r="I139" s="18">
        <f>H139*'Portfolio Details'!$D$7</f>
        <v>-6.0679611650482636E-5</v>
      </c>
      <c r="J139" s="2">
        <f t="shared" si="3"/>
        <v>3.8602194229986342E-3</v>
      </c>
    </row>
    <row r="140" spans="2:10" x14ac:dyDescent="0.35">
      <c r="B140" t="s">
        <v>11</v>
      </c>
      <c r="C140" s="1">
        <v>44546</v>
      </c>
      <c r="D140">
        <v>49.38</v>
      </c>
      <c r="E140">
        <v>49.38</v>
      </c>
      <c r="F140">
        <v>49.32</v>
      </c>
      <c r="H140" s="2">
        <f t="shared" si="4"/>
        <v>0</v>
      </c>
      <c r="I140" s="18">
        <f>H140*'Portfolio Details'!$D$7</f>
        <v>0</v>
      </c>
      <c r="J140" s="2">
        <f t="shared" si="3"/>
        <v>5.0854353132627761E-3</v>
      </c>
    </row>
    <row r="141" spans="2:10" x14ac:dyDescent="0.35">
      <c r="B141" t="s">
        <v>11</v>
      </c>
      <c r="C141" s="1">
        <v>44547</v>
      </c>
      <c r="D141">
        <v>49.38</v>
      </c>
      <c r="E141">
        <v>49.38</v>
      </c>
      <c r="F141">
        <v>49.38</v>
      </c>
      <c r="H141" s="2">
        <f t="shared" si="4"/>
        <v>0</v>
      </c>
      <c r="I141" s="18">
        <f>H141*'Portfolio Details'!$D$7</f>
        <v>0</v>
      </c>
      <c r="J141" s="2">
        <f t="shared" si="3"/>
        <v>5.0885406065539485E-3</v>
      </c>
    </row>
    <row r="142" spans="2:10" x14ac:dyDescent="0.35">
      <c r="B142" t="s">
        <v>11</v>
      </c>
      <c r="C142" s="1">
        <v>44550</v>
      </c>
      <c r="D142">
        <v>49.38</v>
      </c>
      <c r="E142">
        <v>49.26</v>
      </c>
      <c r="F142">
        <v>49.42</v>
      </c>
      <c r="H142" s="2">
        <f t="shared" si="4"/>
        <v>-2.43013365735123E-3</v>
      </c>
      <c r="I142" s="18">
        <f>H142*'Portfolio Details'!$D$7</f>
        <v>-1.215066828675615E-4</v>
      </c>
      <c r="J142" s="2">
        <f t="shared" si="3"/>
        <v>4.270896888346476E-3</v>
      </c>
    </row>
    <row r="143" spans="2:10" x14ac:dyDescent="0.35">
      <c r="B143" t="s">
        <v>11</v>
      </c>
      <c r="C143" s="1">
        <v>44551</v>
      </c>
      <c r="D143">
        <v>49.26</v>
      </c>
      <c r="E143">
        <v>49.27</v>
      </c>
      <c r="F143">
        <v>49.24</v>
      </c>
      <c r="H143" s="2">
        <f t="shared" si="4"/>
        <v>2.0300446609833322E-4</v>
      </c>
      <c r="I143" s="18">
        <f>H143*'Portfolio Details'!$D$7</f>
        <v>1.0150223304916661E-5</v>
      </c>
      <c r="J143" s="2">
        <f t="shared" si="3"/>
        <v>3.8625736938402433E-3</v>
      </c>
    </row>
    <row r="144" spans="2:10" x14ac:dyDescent="0.35">
      <c r="B144" t="s">
        <v>11</v>
      </c>
      <c r="C144" s="1">
        <v>44552</v>
      </c>
      <c r="D144">
        <v>49.27</v>
      </c>
      <c r="E144">
        <v>49.28</v>
      </c>
      <c r="F144">
        <v>49.3</v>
      </c>
      <c r="H144" s="2">
        <f t="shared" si="4"/>
        <v>2.0296326364932504E-4</v>
      </c>
      <c r="I144" s="18">
        <f>H144*'Portfolio Details'!$D$7</f>
        <v>1.0148163182466253E-5</v>
      </c>
      <c r="J144" s="2">
        <f t="shared" si="3"/>
        <v>3.4545824019509563E-3</v>
      </c>
    </row>
    <row r="145" spans="2:10" x14ac:dyDescent="0.35">
      <c r="B145" t="s">
        <v>11</v>
      </c>
      <c r="C145" s="1">
        <v>44553</v>
      </c>
      <c r="D145">
        <v>49.28</v>
      </c>
      <c r="E145">
        <v>49.27</v>
      </c>
      <c r="F145">
        <v>49.22</v>
      </c>
      <c r="H145" s="2">
        <f t="shared" si="4"/>
        <v>-2.0292207792205197E-4</v>
      </c>
      <c r="I145" s="18">
        <f>H145*'Portfolio Details'!$D$7</f>
        <v>-1.0146103896102598E-5</v>
      </c>
      <c r="J145" s="2">
        <f t="shared" si="3"/>
        <v>4.0600893219666645E-4</v>
      </c>
    </row>
    <row r="146" spans="2:10" x14ac:dyDescent="0.35">
      <c r="B146" t="s">
        <v>11</v>
      </c>
      <c r="C146" s="1">
        <v>44554</v>
      </c>
      <c r="D146">
        <v>49.27</v>
      </c>
      <c r="E146">
        <v>49.21</v>
      </c>
      <c r="F146">
        <v>49.26</v>
      </c>
      <c r="H146" s="2">
        <f t="shared" si="4"/>
        <v>-1.2177795818957282E-3</v>
      </c>
      <c r="I146" s="18">
        <f>H146*'Portfolio Details'!$D$7</f>
        <v>-6.0888979094786411E-5</v>
      </c>
      <c r="J146" s="2">
        <f t="shared" si="3"/>
        <v>6.0926076360678927E-4</v>
      </c>
    </row>
    <row r="147" spans="2:10" x14ac:dyDescent="0.35">
      <c r="B147" t="s">
        <v>11</v>
      </c>
      <c r="C147" s="1">
        <v>44557</v>
      </c>
      <c r="D147">
        <v>49.21</v>
      </c>
      <c r="E147">
        <v>49.33</v>
      </c>
      <c r="F147">
        <v>49.32</v>
      </c>
      <c r="H147" s="2">
        <f t="shared" si="4"/>
        <v>2.4385287543182699E-3</v>
      </c>
      <c r="I147" s="18">
        <f>H147*'Portfolio Details'!$D$7</f>
        <v>1.2192643771591349E-4</v>
      </c>
      <c r="J147" s="2">
        <f t="shared" si="3"/>
        <v>-4.0625634775537378E-4</v>
      </c>
    </row>
    <row r="148" spans="2:10" x14ac:dyDescent="0.35">
      <c r="B148" t="s">
        <v>11</v>
      </c>
      <c r="C148" s="1">
        <v>44558</v>
      </c>
      <c r="D148">
        <v>49.33</v>
      </c>
      <c r="E148">
        <v>49.22</v>
      </c>
      <c r="F148">
        <v>49.27</v>
      </c>
      <c r="H148" s="2">
        <f t="shared" si="4"/>
        <v>-2.2298803973240799E-3</v>
      </c>
      <c r="I148" s="18">
        <f>H148*'Portfolio Details'!$D$7</f>
        <v>-1.1149401986620401E-4</v>
      </c>
      <c r="J148" s="2">
        <f t="shared" si="3"/>
        <v>-4.0625634775537378E-4</v>
      </c>
    </row>
    <row r="149" spans="2:10" x14ac:dyDescent="0.35">
      <c r="B149" t="s">
        <v>11</v>
      </c>
      <c r="C149" s="1">
        <v>44559</v>
      </c>
      <c r="D149">
        <v>49.22</v>
      </c>
      <c r="E149">
        <v>49.2</v>
      </c>
      <c r="F149">
        <v>49.17</v>
      </c>
      <c r="H149" s="2">
        <f t="shared" si="4"/>
        <v>-4.0633888663133E-4</v>
      </c>
      <c r="I149" s="18">
        <f>H149*'Portfolio Details'!$D$7</f>
        <v>-2.0316944331566503E-5</v>
      </c>
      <c r="J149" s="2">
        <f t="shared" si="3"/>
        <v>-3.0388978930308008E-3</v>
      </c>
    </row>
    <row r="150" spans="2:10" x14ac:dyDescent="0.35">
      <c r="B150" t="s">
        <v>11</v>
      </c>
      <c r="C150" s="1">
        <v>44560</v>
      </c>
      <c r="D150">
        <v>49.2</v>
      </c>
      <c r="E150">
        <v>49.14</v>
      </c>
      <c r="F150">
        <v>49.17</v>
      </c>
      <c r="H150" s="2">
        <f t="shared" si="4"/>
        <v>-1.2195121951219523E-3</v>
      </c>
      <c r="I150" s="18">
        <f>H150*'Portfolio Details'!$D$7</f>
        <v>-6.0975609756097615E-5</v>
      </c>
      <c r="J150" s="2">
        <f t="shared" si="3"/>
        <v>-3.2414910858994395E-3</v>
      </c>
    </row>
    <row r="151" spans="2:10" x14ac:dyDescent="0.35">
      <c r="B151" t="s">
        <v>11</v>
      </c>
      <c r="C151" s="1">
        <v>44561</v>
      </c>
      <c r="D151">
        <v>49.14</v>
      </c>
      <c r="E151">
        <v>49.26</v>
      </c>
      <c r="F151">
        <v>49.28</v>
      </c>
      <c r="H151" s="2">
        <f t="shared" si="4"/>
        <v>2.4420024420024333E-3</v>
      </c>
      <c r="I151" s="18">
        <f>H151*'Portfolio Details'!$D$7</f>
        <v>1.2210012210012167E-4</v>
      </c>
      <c r="J151" s="2">
        <f t="shared" si="3"/>
        <v>-4.6586996151508631E-3</v>
      </c>
    </row>
    <row r="152" spans="2:10" x14ac:dyDescent="0.35">
      <c r="B152" t="s">
        <v>11</v>
      </c>
      <c r="C152" s="1">
        <v>44564</v>
      </c>
      <c r="D152">
        <v>49.26</v>
      </c>
      <c r="E152">
        <v>49.33</v>
      </c>
      <c r="F152">
        <v>49.33</v>
      </c>
      <c r="H152" s="2">
        <f t="shared" si="4"/>
        <v>1.4210312626878885E-3</v>
      </c>
      <c r="I152" s="18">
        <f>H152*'Portfolio Details'!$D$7</f>
        <v>7.105156313439443E-5</v>
      </c>
      <c r="J152" s="2">
        <f t="shared" si="3"/>
        <v>-2.2280737289851471E-3</v>
      </c>
    </row>
    <row r="153" spans="2:10" x14ac:dyDescent="0.35">
      <c r="B153" t="s">
        <v>11</v>
      </c>
      <c r="C153" s="1">
        <v>44565</v>
      </c>
      <c r="D153">
        <v>49.33</v>
      </c>
      <c r="E153">
        <v>49.28</v>
      </c>
      <c r="F153">
        <v>49.32</v>
      </c>
      <c r="H153" s="2">
        <f t="shared" si="4"/>
        <v>-1.0135819987836525E-3</v>
      </c>
      <c r="I153" s="18">
        <f>H153*'Portfolio Details'!$D$7</f>
        <v>-5.0679099939182628E-5</v>
      </c>
      <c r="J153" s="2">
        <f t="shared" si="3"/>
        <v>-1.8237082066869803E-3</v>
      </c>
    </row>
    <row r="154" spans="2:10" x14ac:dyDescent="0.35">
      <c r="B154" t="s">
        <v>11</v>
      </c>
      <c r="C154" s="1">
        <v>44566</v>
      </c>
      <c r="D154">
        <v>49.28</v>
      </c>
      <c r="E154">
        <v>49.23</v>
      </c>
      <c r="F154">
        <v>49.19</v>
      </c>
      <c r="H154" s="2">
        <f t="shared" si="4"/>
        <v>-1.0146103896104819E-3</v>
      </c>
      <c r="I154" s="18">
        <f>H154*'Portfolio Details'!$D$7</f>
        <v>-5.0730519480524098E-5</v>
      </c>
      <c r="J154" s="2">
        <f t="shared" ref="J154:J217" si="5">(INDEX(E131:E1629,MATCH(EDATE(C131,1),C131:C1629,1))/E131)-1</f>
        <v>0</v>
      </c>
    </row>
    <row r="155" spans="2:10" x14ac:dyDescent="0.35">
      <c r="B155" t="s">
        <v>11</v>
      </c>
      <c r="C155" s="1">
        <v>44567</v>
      </c>
      <c r="D155">
        <v>49.23</v>
      </c>
      <c r="E155">
        <v>49.21</v>
      </c>
      <c r="F155">
        <v>49.17</v>
      </c>
      <c r="H155" s="2">
        <f t="shared" si="4"/>
        <v>-4.0625634775537378E-4</v>
      </c>
      <c r="I155" s="18">
        <f>H155*'Portfolio Details'!$D$7</f>
        <v>-2.0312817387768691E-5</v>
      </c>
      <c r="J155" s="2">
        <f t="shared" si="5"/>
        <v>-2.4325967970808549E-3</v>
      </c>
    </row>
    <row r="156" spans="2:10" x14ac:dyDescent="0.35">
      <c r="B156" t="s">
        <v>11</v>
      </c>
      <c r="C156" s="1">
        <v>44568</v>
      </c>
      <c r="D156">
        <v>49.21</v>
      </c>
      <c r="E156">
        <v>49.27</v>
      </c>
      <c r="F156">
        <v>49.14</v>
      </c>
      <c r="H156" s="2">
        <f t="shared" si="4"/>
        <v>1.2192643771591349E-3</v>
      </c>
      <c r="I156" s="18">
        <f>H156*'Portfolio Details'!$D$7</f>
        <v>6.0963218857956747E-5</v>
      </c>
      <c r="J156" s="2">
        <f t="shared" si="5"/>
        <v>-6.0851926977678605E-4</v>
      </c>
    </row>
    <row r="157" spans="2:10" x14ac:dyDescent="0.35">
      <c r="B157" t="s">
        <v>11</v>
      </c>
      <c r="C157" s="1">
        <v>44571</v>
      </c>
      <c r="D157">
        <v>49.27</v>
      </c>
      <c r="E157">
        <v>49.18</v>
      </c>
      <c r="F157">
        <v>49.16</v>
      </c>
      <c r="H157" s="2">
        <f t="shared" si="4"/>
        <v>-1.8266693728435923E-3</v>
      </c>
      <c r="I157" s="18">
        <f>H157*'Portfolio Details'!$D$7</f>
        <v>-9.1333468642179616E-5</v>
      </c>
      <c r="J157" s="2">
        <f t="shared" si="5"/>
        <v>-2.2276225192385812E-3</v>
      </c>
    </row>
    <row r="158" spans="2:10" x14ac:dyDescent="0.35">
      <c r="B158" t="s">
        <v>11</v>
      </c>
      <c r="C158" s="1">
        <v>44572</v>
      </c>
      <c r="D158">
        <v>49.18</v>
      </c>
      <c r="E158">
        <v>49.15</v>
      </c>
      <c r="F158">
        <v>49.1</v>
      </c>
      <c r="H158" s="2">
        <f t="shared" si="4"/>
        <v>-6.1000406669375895E-4</v>
      </c>
      <c r="I158" s="18">
        <f>H158*'Portfolio Details'!$D$7</f>
        <v>-3.050020333468795E-5</v>
      </c>
      <c r="J158" s="2">
        <f t="shared" si="5"/>
        <v>-3.035208417644597E-3</v>
      </c>
    </row>
    <row r="159" spans="2:10" x14ac:dyDescent="0.35">
      <c r="B159" t="s">
        <v>11</v>
      </c>
      <c r="C159" s="1">
        <v>44573</v>
      </c>
      <c r="D159">
        <v>49.15</v>
      </c>
      <c r="E159">
        <v>49.2</v>
      </c>
      <c r="F159">
        <v>49.15</v>
      </c>
      <c r="H159" s="2">
        <f t="shared" si="4"/>
        <v>1.0172939979655737E-3</v>
      </c>
      <c r="I159" s="18">
        <f>H159*'Portfolio Details'!$D$7</f>
        <v>5.086469989827869E-5</v>
      </c>
      <c r="J159" s="2">
        <f t="shared" si="5"/>
        <v>-4.6549281521958141E-3</v>
      </c>
    </row>
    <row r="160" spans="2:10" x14ac:dyDescent="0.35">
      <c r="B160" t="s">
        <v>11</v>
      </c>
      <c r="C160" s="1">
        <v>44574</v>
      </c>
      <c r="D160">
        <v>49.2</v>
      </c>
      <c r="E160">
        <v>49.28</v>
      </c>
      <c r="F160">
        <v>49.24</v>
      </c>
      <c r="H160" s="2">
        <f t="shared" si="4"/>
        <v>1.6260162601626771E-3</v>
      </c>
      <c r="I160" s="18">
        <f>H160*'Portfolio Details'!$D$7</f>
        <v>8.1300813008133862E-5</v>
      </c>
      <c r="J160" s="2">
        <f t="shared" si="5"/>
        <v>-2.2271714922048602E-3</v>
      </c>
    </row>
    <row r="161" spans="2:10" x14ac:dyDescent="0.35">
      <c r="B161" t="s">
        <v>11</v>
      </c>
      <c r="C161" s="1">
        <v>44575</v>
      </c>
      <c r="D161">
        <v>49.28</v>
      </c>
      <c r="E161">
        <v>49.2</v>
      </c>
      <c r="F161">
        <v>49.23</v>
      </c>
      <c r="H161" s="2">
        <f t="shared" si="4"/>
        <v>-1.6233766233766378E-3</v>
      </c>
      <c r="I161" s="18">
        <f>H161*'Portfolio Details'!$D$7</f>
        <v>-8.1168831168831901E-5</v>
      </c>
      <c r="J161" s="2">
        <f t="shared" si="5"/>
        <v>-4.8543689320387218E-3</v>
      </c>
    </row>
    <row r="162" spans="2:10" x14ac:dyDescent="0.35">
      <c r="B162" t="s">
        <v>11</v>
      </c>
      <c r="C162" s="1">
        <v>44578</v>
      </c>
      <c r="D162">
        <v>49.2</v>
      </c>
      <c r="E162">
        <v>49.18</v>
      </c>
      <c r="F162">
        <v>49.2</v>
      </c>
      <c r="H162" s="2">
        <f t="shared" si="4"/>
        <v>-4.0650406504072478E-4</v>
      </c>
      <c r="I162" s="18">
        <f>H162*'Portfolio Details'!$D$7</f>
        <v>-2.032520325203624E-5</v>
      </c>
      <c r="J162" s="2">
        <f t="shared" si="5"/>
        <v>-3.6452004860266785E-3</v>
      </c>
    </row>
    <row r="163" spans="2:10" x14ac:dyDescent="0.35">
      <c r="B163" t="s">
        <v>11</v>
      </c>
      <c r="C163" s="1">
        <v>44579</v>
      </c>
      <c r="D163">
        <v>49.18</v>
      </c>
      <c r="E163">
        <v>49.13</v>
      </c>
      <c r="F163">
        <v>49.14</v>
      </c>
      <c r="H163" s="2">
        <f t="shared" si="4"/>
        <v>-1.0166734444895242E-3</v>
      </c>
      <c r="I163" s="18">
        <f>H163*'Portfolio Details'!$D$7</f>
        <v>-5.0833672224476217E-5</v>
      </c>
      <c r="J163" s="2">
        <f t="shared" si="5"/>
        <v>-3.6452004860266785E-3</v>
      </c>
    </row>
    <row r="164" spans="2:10" x14ac:dyDescent="0.35">
      <c r="B164" t="s">
        <v>11</v>
      </c>
      <c r="C164" s="1">
        <v>44580</v>
      </c>
      <c r="D164">
        <v>49.13</v>
      </c>
      <c r="E164">
        <v>49.29</v>
      </c>
      <c r="F164">
        <v>49.25</v>
      </c>
      <c r="H164" s="2">
        <f t="shared" si="4"/>
        <v>3.2566659881945181E-3</v>
      </c>
      <c r="I164" s="18">
        <f>H164*'Portfolio Details'!$D$7</f>
        <v>1.6283329940972591E-4</v>
      </c>
      <c r="J164" s="2">
        <f t="shared" si="5"/>
        <v>-4.050222762251976E-3</v>
      </c>
    </row>
    <row r="165" spans="2:10" x14ac:dyDescent="0.35">
      <c r="B165" t="s">
        <v>11</v>
      </c>
      <c r="C165" s="1">
        <v>44581</v>
      </c>
      <c r="D165">
        <v>49.29</v>
      </c>
      <c r="E165">
        <v>49.25</v>
      </c>
      <c r="F165">
        <v>49.25</v>
      </c>
      <c r="H165" s="2">
        <f t="shared" si="4"/>
        <v>-8.1152363562586594E-4</v>
      </c>
      <c r="I165" s="18">
        <f>H165*'Portfolio Details'!$D$7</f>
        <v>-4.0576181781293298E-5</v>
      </c>
      <c r="J165" s="2">
        <f t="shared" si="5"/>
        <v>-2.030044660982222E-4</v>
      </c>
    </row>
    <row r="166" spans="2:10" x14ac:dyDescent="0.35">
      <c r="B166" t="s">
        <v>11</v>
      </c>
      <c r="C166" s="1">
        <v>44582</v>
      </c>
      <c r="D166">
        <v>49.25</v>
      </c>
      <c r="E166">
        <v>49.23</v>
      </c>
      <c r="F166">
        <v>49.24</v>
      </c>
      <c r="H166" s="2">
        <f t="shared" si="4"/>
        <v>-4.0609137055847011E-4</v>
      </c>
      <c r="I166" s="18">
        <f>H166*'Portfolio Details'!$D$7</f>
        <v>-2.0304568527923508E-5</v>
      </c>
      <c r="J166" s="2">
        <f t="shared" si="5"/>
        <v>-8.1185305459730017E-4</v>
      </c>
    </row>
    <row r="167" spans="2:10" x14ac:dyDescent="0.35">
      <c r="B167" t="s">
        <v>11</v>
      </c>
      <c r="C167" s="1">
        <v>44585</v>
      </c>
      <c r="D167">
        <v>49.23</v>
      </c>
      <c r="E167">
        <v>49.32</v>
      </c>
      <c r="F167">
        <v>49.26</v>
      </c>
      <c r="H167" s="2">
        <f t="shared" si="4"/>
        <v>1.8281535648996261E-3</v>
      </c>
      <c r="I167" s="18">
        <f>H167*'Portfolio Details'!$D$7</f>
        <v>9.1407678244981311E-5</v>
      </c>
      <c r="J167" s="2">
        <f t="shared" si="5"/>
        <v>-1.0146103896104819E-3</v>
      </c>
    </row>
    <row r="168" spans="2:10" x14ac:dyDescent="0.35">
      <c r="B168" t="s">
        <v>11</v>
      </c>
      <c r="C168" s="1">
        <v>44586</v>
      </c>
      <c r="D168">
        <v>49.32</v>
      </c>
      <c r="E168">
        <v>49.32</v>
      </c>
      <c r="F168">
        <v>49.27</v>
      </c>
      <c r="H168" s="2">
        <f t="shared" si="4"/>
        <v>0</v>
      </c>
      <c r="I168" s="18">
        <f>H168*'Portfolio Details'!$D$7</f>
        <v>0</v>
      </c>
      <c r="J168" s="2">
        <f t="shared" si="5"/>
        <v>-8.1185305459730017E-4</v>
      </c>
    </row>
    <row r="169" spans="2:10" x14ac:dyDescent="0.35">
      <c r="B169" t="s">
        <v>11</v>
      </c>
      <c r="C169" s="1">
        <v>44588</v>
      </c>
      <c r="D169">
        <v>49.32</v>
      </c>
      <c r="E169">
        <v>49.32</v>
      </c>
      <c r="F169">
        <v>49.31</v>
      </c>
      <c r="H169" s="2">
        <f t="shared" si="4"/>
        <v>0</v>
      </c>
      <c r="I169" s="18">
        <f>H169*'Portfolio Details'!$D$7</f>
        <v>0</v>
      </c>
      <c r="J169" s="2">
        <f t="shared" si="5"/>
        <v>2.2353180247915994E-3</v>
      </c>
    </row>
    <row r="170" spans="2:10" x14ac:dyDescent="0.35">
      <c r="B170" t="s">
        <v>11</v>
      </c>
      <c r="C170" s="1">
        <v>44589</v>
      </c>
      <c r="D170">
        <v>49.32</v>
      </c>
      <c r="E170">
        <v>49.21</v>
      </c>
      <c r="F170">
        <v>49.32</v>
      </c>
      <c r="H170" s="2">
        <f t="shared" si="4"/>
        <v>-2.2303325223033132E-3</v>
      </c>
      <c r="I170" s="18">
        <f>H170*'Portfolio Details'!$D$7</f>
        <v>-1.1151662611516566E-4</v>
      </c>
      <c r="J170" s="2">
        <f t="shared" si="5"/>
        <v>-2.0271639975666389E-4</v>
      </c>
    </row>
    <row r="171" spans="2:10" x14ac:dyDescent="0.35">
      <c r="B171" t="s">
        <v>11</v>
      </c>
      <c r="C171" s="1">
        <v>44592</v>
      </c>
      <c r="D171">
        <v>49.21</v>
      </c>
      <c r="E171">
        <v>49.38</v>
      </c>
      <c r="F171">
        <v>49.36</v>
      </c>
      <c r="H171" s="2">
        <f t="shared" si="4"/>
        <v>3.4545824019509563E-3</v>
      </c>
      <c r="I171" s="18">
        <f>H171*'Portfolio Details'!$D$7</f>
        <v>1.7272912009754784E-4</v>
      </c>
      <c r="J171" s="2">
        <f t="shared" si="5"/>
        <v>-2.03169443315665E-4</v>
      </c>
    </row>
    <row r="172" spans="2:10" x14ac:dyDescent="0.35">
      <c r="B172" t="s">
        <v>11</v>
      </c>
      <c r="C172" s="1">
        <v>44593</v>
      </c>
      <c r="D172">
        <v>49.38</v>
      </c>
      <c r="E172">
        <v>49.21</v>
      </c>
      <c r="F172">
        <v>49.32</v>
      </c>
      <c r="H172" s="2">
        <f t="shared" si="4"/>
        <v>-3.4426893479141407E-3</v>
      </c>
      <c r="I172" s="18">
        <f>H172*'Portfolio Details'!$D$7</f>
        <v>-1.7213446739570705E-4</v>
      </c>
      <c r="J172" s="2">
        <f t="shared" si="5"/>
        <v>2.0325203252036239E-4</v>
      </c>
    </row>
    <row r="173" spans="2:10" x14ac:dyDescent="0.35">
      <c r="B173" t="s">
        <v>11</v>
      </c>
      <c r="C173" s="1">
        <v>44594</v>
      </c>
      <c r="D173">
        <v>49.21</v>
      </c>
      <c r="E173">
        <v>49.21</v>
      </c>
      <c r="F173">
        <v>49.24</v>
      </c>
      <c r="H173" s="2">
        <f t="shared" si="4"/>
        <v>0</v>
      </c>
      <c r="I173" s="18">
        <f>H173*'Portfolio Details'!$D$7</f>
        <v>0</v>
      </c>
      <c r="J173" s="2">
        <f t="shared" si="5"/>
        <v>1.4245014245013454E-3</v>
      </c>
    </row>
    <row r="174" spans="2:10" x14ac:dyDescent="0.35">
      <c r="B174" t="s">
        <v>11</v>
      </c>
      <c r="C174" s="1">
        <v>44595</v>
      </c>
      <c r="D174">
        <v>49.21</v>
      </c>
      <c r="E174">
        <v>49.21</v>
      </c>
      <c r="F174">
        <v>49.25</v>
      </c>
      <c r="H174" s="2">
        <f t="shared" si="4"/>
        <v>0</v>
      </c>
      <c r="I174" s="18">
        <f>H174*'Portfolio Details'!$D$7</f>
        <v>0</v>
      </c>
      <c r="J174" s="2">
        <f t="shared" si="5"/>
        <v>2.4360535931791105E-3</v>
      </c>
    </row>
    <row r="175" spans="2:10" x14ac:dyDescent="0.35">
      <c r="B175" t="s">
        <v>11</v>
      </c>
      <c r="C175" s="1">
        <v>44596</v>
      </c>
      <c r="D175">
        <v>49.21</v>
      </c>
      <c r="E175">
        <v>49.04</v>
      </c>
      <c r="F175">
        <v>49.15</v>
      </c>
      <c r="H175" s="2">
        <f t="shared" si="4"/>
        <v>-3.4545824019508453E-3</v>
      </c>
      <c r="I175" s="18">
        <f>H175*'Portfolio Details'!$D$7</f>
        <v>-1.7272912009754228E-4</v>
      </c>
      <c r="J175" s="2">
        <f t="shared" si="5"/>
        <v>-2.4325967970808549E-3</v>
      </c>
    </row>
    <row r="176" spans="2:10" x14ac:dyDescent="0.35">
      <c r="B176" t="s">
        <v>11</v>
      </c>
      <c r="C176" s="1">
        <v>44599</v>
      </c>
      <c r="D176">
        <v>49.04</v>
      </c>
      <c r="E176">
        <v>49.12</v>
      </c>
      <c r="F176">
        <v>49.26</v>
      </c>
      <c r="H176" s="2">
        <f t="shared" si="4"/>
        <v>1.6313213703098572E-3</v>
      </c>
      <c r="I176" s="18">
        <f>H176*'Portfolio Details'!$D$7</f>
        <v>8.1566068515492865E-5</v>
      </c>
      <c r="J176" s="2">
        <f t="shared" si="5"/>
        <v>-4.8701298701299134E-3</v>
      </c>
    </row>
    <row r="177" spans="2:10" x14ac:dyDescent="0.35">
      <c r="B177" t="s">
        <v>11</v>
      </c>
      <c r="C177" s="1">
        <v>44600</v>
      </c>
      <c r="D177">
        <v>49.12</v>
      </c>
      <c r="E177">
        <v>49.13</v>
      </c>
      <c r="F177">
        <v>49.15</v>
      </c>
      <c r="H177" s="2">
        <f t="shared" si="4"/>
        <v>2.0358306188938968E-4</v>
      </c>
      <c r="I177" s="18">
        <f>H177*'Portfolio Details'!$D$7</f>
        <v>1.0179153094469485E-5</v>
      </c>
      <c r="J177" s="2">
        <f t="shared" si="5"/>
        <v>-3.859435303676606E-3</v>
      </c>
    </row>
    <row r="178" spans="2:10" x14ac:dyDescent="0.35">
      <c r="B178" t="s">
        <v>11</v>
      </c>
      <c r="C178" s="1">
        <v>44601</v>
      </c>
      <c r="D178">
        <v>49.13</v>
      </c>
      <c r="E178">
        <v>49.37</v>
      </c>
      <c r="F178">
        <v>49.34</v>
      </c>
      <c r="H178" s="2">
        <f t="shared" si="4"/>
        <v>4.8849989822916662E-3</v>
      </c>
      <c r="I178" s="18">
        <f>H178*'Portfolio Details'!$D$7</f>
        <v>2.442499491145833E-4</v>
      </c>
      <c r="J178" s="2">
        <f t="shared" si="5"/>
        <v>-3.4545824019508453E-3</v>
      </c>
    </row>
    <row r="179" spans="2:10" x14ac:dyDescent="0.35">
      <c r="B179" t="s">
        <v>11</v>
      </c>
      <c r="C179" s="1">
        <v>44602</v>
      </c>
      <c r="D179">
        <v>49.37</v>
      </c>
      <c r="E179">
        <v>49.66</v>
      </c>
      <c r="F179">
        <v>49.56</v>
      </c>
      <c r="H179" s="2">
        <f t="shared" si="4"/>
        <v>5.874012558233721E-3</v>
      </c>
      <c r="I179" s="18">
        <f>H179*'Portfolio Details'!$D$7</f>
        <v>2.9370062791168606E-4</v>
      </c>
      <c r="J179" s="2">
        <f t="shared" si="5"/>
        <v>-3.0444489547393205E-3</v>
      </c>
    </row>
    <row r="180" spans="2:10" x14ac:dyDescent="0.35">
      <c r="B180" t="s">
        <v>11</v>
      </c>
      <c r="C180" s="1">
        <v>44603</v>
      </c>
      <c r="D180">
        <v>49.66</v>
      </c>
      <c r="E180">
        <v>49.79</v>
      </c>
      <c r="F180">
        <v>49.72</v>
      </c>
      <c r="H180" s="2">
        <f t="shared" si="4"/>
        <v>2.6178010471205049E-3</v>
      </c>
      <c r="I180" s="18">
        <f>H180*'Portfolio Details'!$D$7</f>
        <v>1.3089005235602524E-4</v>
      </c>
      <c r="J180" s="2">
        <f t="shared" si="5"/>
        <v>9.7600650671003653E-3</v>
      </c>
    </row>
    <row r="181" spans="2:10" x14ac:dyDescent="0.35">
      <c r="B181" t="s">
        <v>11</v>
      </c>
      <c r="C181" s="1">
        <v>44606</v>
      </c>
      <c r="D181">
        <v>49.79</v>
      </c>
      <c r="E181">
        <v>49.86</v>
      </c>
      <c r="F181">
        <v>49.78</v>
      </c>
      <c r="H181" s="2">
        <f t="shared" si="4"/>
        <v>1.4059048001606733E-3</v>
      </c>
      <c r="I181" s="18">
        <f>H181*'Portfolio Details'!$D$7</f>
        <v>7.0295240008033674E-5</v>
      </c>
      <c r="J181" s="2">
        <f t="shared" si="5"/>
        <v>1.3021363173957301E-2</v>
      </c>
    </row>
    <row r="182" spans="2:10" x14ac:dyDescent="0.35">
      <c r="B182" t="s">
        <v>11</v>
      </c>
      <c r="C182" s="1">
        <v>44607</v>
      </c>
      <c r="D182">
        <v>49.86</v>
      </c>
      <c r="E182">
        <v>49.88</v>
      </c>
      <c r="F182">
        <v>49.86</v>
      </c>
      <c r="H182" s="2">
        <f t="shared" si="4"/>
        <v>4.0112314480555966E-4</v>
      </c>
      <c r="I182" s="18">
        <f>H182*'Portfolio Details'!$D$7</f>
        <v>2.0056157240277984E-5</v>
      </c>
      <c r="J182" s="2">
        <f t="shared" si="5"/>
        <v>1.1991869918699161E-2</v>
      </c>
    </row>
    <row r="183" spans="2:10" x14ac:dyDescent="0.35">
      <c r="B183" t="s">
        <v>11</v>
      </c>
      <c r="C183" s="1">
        <v>44608</v>
      </c>
      <c r="D183">
        <v>49.88</v>
      </c>
      <c r="E183">
        <v>49.81</v>
      </c>
      <c r="F183">
        <v>49.86</v>
      </c>
      <c r="H183" s="2">
        <f t="shared" si="4"/>
        <v>-1.4033680834001361E-3</v>
      </c>
      <c r="I183" s="18">
        <f>H183*'Portfolio Details'!$D$7</f>
        <v>-7.0168404170006812E-5</v>
      </c>
      <c r="J183" s="2">
        <f t="shared" si="5"/>
        <v>1.0349025974025983E-2</v>
      </c>
    </row>
    <row r="184" spans="2:10" x14ac:dyDescent="0.35">
      <c r="B184" t="s">
        <v>11</v>
      </c>
      <c r="C184" s="1">
        <v>44609</v>
      </c>
      <c r="D184">
        <v>49.81</v>
      </c>
      <c r="E184">
        <v>49.84</v>
      </c>
      <c r="F184">
        <v>49.82</v>
      </c>
      <c r="H184" s="2">
        <f t="shared" si="4"/>
        <v>6.0228869704870291E-4</v>
      </c>
      <c r="I184" s="18">
        <f>H184*'Portfolio Details'!$D$7</f>
        <v>3.0114434852435148E-5</v>
      </c>
      <c r="J184" s="2">
        <f t="shared" si="5"/>
        <v>1.3414634146341475E-2</v>
      </c>
    </row>
    <row r="185" spans="2:10" x14ac:dyDescent="0.35">
      <c r="B185" t="s">
        <v>11</v>
      </c>
      <c r="C185" s="1">
        <v>44610</v>
      </c>
      <c r="D185">
        <v>49.84</v>
      </c>
      <c r="E185">
        <v>49.84</v>
      </c>
      <c r="F185">
        <v>49.87</v>
      </c>
      <c r="H185" s="2">
        <f t="shared" si="4"/>
        <v>0</v>
      </c>
      <c r="I185" s="18">
        <f>H185*'Portfolio Details'!$D$7</f>
        <v>0</v>
      </c>
      <c r="J185" s="2">
        <f t="shared" si="5"/>
        <v>1.3420089467263141E-2</v>
      </c>
    </row>
    <row r="186" spans="2:10" x14ac:dyDescent="0.35">
      <c r="B186" t="s">
        <v>11</v>
      </c>
      <c r="C186" s="1">
        <v>44613</v>
      </c>
      <c r="D186">
        <v>49.84</v>
      </c>
      <c r="E186">
        <v>49.87</v>
      </c>
      <c r="F186">
        <v>49.85</v>
      </c>
      <c r="H186" s="2">
        <f t="shared" si="4"/>
        <v>6.0192616372378716E-4</v>
      </c>
      <c r="I186" s="18">
        <f>H186*'Portfolio Details'!$D$7</f>
        <v>3.0096308186189358E-5</v>
      </c>
      <c r="J186" s="2">
        <f t="shared" si="5"/>
        <v>1.4451455322613382E-2</v>
      </c>
    </row>
    <row r="187" spans="2:10" x14ac:dyDescent="0.35">
      <c r="B187" t="s">
        <v>11</v>
      </c>
      <c r="C187" s="1">
        <v>44614</v>
      </c>
      <c r="D187">
        <v>49.87</v>
      </c>
      <c r="E187">
        <v>49.68</v>
      </c>
      <c r="F187">
        <v>49.81</v>
      </c>
      <c r="H187" s="2">
        <f t="shared" si="4"/>
        <v>-3.8099057549628723E-3</v>
      </c>
      <c r="I187" s="18">
        <f>H187*'Portfolio Details'!$D$7</f>
        <v>-1.9049528774814362E-4</v>
      </c>
      <c r="J187" s="2">
        <f t="shared" si="5"/>
        <v>1.1158449989856045E-2</v>
      </c>
    </row>
    <row r="188" spans="2:10" x14ac:dyDescent="0.35">
      <c r="B188" t="s">
        <v>11</v>
      </c>
      <c r="C188" s="1">
        <v>44615</v>
      </c>
      <c r="D188">
        <v>49.68</v>
      </c>
      <c r="E188">
        <v>49.77</v>
      </c>
      <c r="F188">
        <v>49.75</v>
      </c>
      <c r="H188" s="2">
        <f t="shared" si="4"/>
        <v>1.8115942028986698E-3</v>
      </c>
      <c r="I188" s="18">
        <f>H188*'Portfolio Details'!$D$7</f>
        <v>9.05797101449335E-5</v>
      </c>
      <c r="J188" s="2">
        <f t="shared" si="5"/>
        <v>1.1979695431472148E-2</v>
      </c>
    </row>
    <row r="189" spans="2:10" x14ac:dyDescent="0.35">
      <c r="B189" t="s">
        <v>11</v>
      </c>
      <c r="C189" s="1">
        <v>44616</v>
      </c>
      <c r="D189">
        <v>49.77</v>
      </c>
      <c r="E189">
        <v>49.61</v>
      </c>
      <c r="F189">
        <v>49.78</v>
      </c>
      <c r="H189" s="2">
        <f t="shared" si="4"/>
        <v>-3.2147880249147054E-3</v>
      </c>
      <c r="I189" s="18">
        <f>H189*'Portfolio Details'!$D$7</f>
        <v>-1.6073940124573528E-4</v>
      </c>
      <c r="J189" s="2">
        <f t="shared" si="5"/>
        <v>1.3000203128173959E-2</v>
      </c>
    </row>
    <row r="190" spans="2:10" x14ac:dyDescent="0.35">
      <c r="B190" t="s">
        <v>11</v>
      </c>
      <c r="C190" s="1">
        <v>44617</v>
      </c>
      <c r="D190">
        <v>49.61</v>
      </c>
      <c r="E190">
        <v>49.69</v>
      </c>
      <c r="F190">
        <v>49.67</v>
      </c>
      <c r="H190" s="2">
        <f t="shared" si="4"/>
        <v>1.612578109252194E-3</v>
      </c>
      <c r="I190" s="18">
        <f>H190*'Portfolio Details'!$D$7</f>
        <v>8.0628905462609704E-5</v>
      </c>
      <c r="J190" s="2">
        <f t="shared" si="5"/>
        <v>5.8799675587997147E-3</v>
      </c>
    </row>
    <row r="191" spans="2:10" x14ac:dyDescent="0.35">
      <c r="B191" t="s">
        <v>11</v>
      </c>
      <c r="C191" s="1">
        <v>44620</v>
      </c>
      <c r="D191">
        <v>49.69</v>
      </c>
      <c r="E191">
        <v>49.68</v>
      </c>
      <c r="F191">
        <v>49.66</v>
      </c>
      <c r="H191" s="2">
        <f t="shared" si="4"/>
        <v>-2.0124773596297274E-4</v>
      </c>
      <c r="I191" s="18">
        <f>H191*'Portfolio Details'!$D$7</f>
        <v>-1.0062386798148638E-5</v>
      </c>
      <c r="J191" s="2">
        <f t="shared" si="5"/>
        <v>7.5020275750201648E-3</v>
      </c>
    </row>
    <row r="192" spans="2:10" x14ac:dyDescent="0.35">
      <c r="B192" t="s">
        <v>11</v>
      </c>
      <c r="C192" s="1">
        <v>44622</v>
      </c>
      <c r="D192">
        <v>49.68</v>
      </c>
      <c r="E192">
        <v>49.4</v>
      </c>
      <c r="F192">
        <v>49.56</v>
      </c>
      <c r="H192" s="2">
        <f t="shared" si="4"/>
        <v>-5.6360708534621828E-3</v>
      </c>
      <c r="I192" s="18">
        <f>H192*'Portfolio Details'!$D$7</f>
        <v>-2.8180354267310915E-4</v>
      </c>
      <c r="J192" s="2">
        <f t="shared" si="5"/>
        <v>7.5020275750201648E-3</v>
      </c>
    </row>
    <row r="193" spans="2:10" x14ac:dyDescent="0.35">
      <c r="B193" t="s">
        <v>11</v>
      </c>
      <c r="C193" s="1">
        <v>44623</v>
      </c>
      <c r="D193">
        <v>49.4</v>
      </c>
      <c r="E193">
        <v>49.26</v>
      </c>
      <c r="F193">
        <v>49.48</v>
      </c>
      <c r="H193" s="2">
        <f t="shared" si="4"/>
        <v>-2.834008097166052E-3</v>
      </c>
      <c r="I193" s="18">
        <f>H193*'Portfolio Details'!$D$7</f>
        <v>-1.4170040485830259E-4</v>
      </c>
      <c r="J193" s="2">
        <f t="shared" si="5"/>
        <v>9.550904287746409E-3</v>
      </c>
    </row>
    <row r="194" spans="2:10" x14ac:dyDescent="0.35">
      <c r="B194" t="s">
        <v>11</v>
      </c>
      <c r="C194" s="1">
        <v>44624</v>
      </c>
      <c r="D194">
        <v>49.26</v>
      </c>
      <c r="E194">
        <v>49.51</v>
      </c>
      <c r="F194">
        <v>49.4</v>
      </c>
      <c r="H194" s="2">
        <f t="shared" si="4"/>
        <v>5.0751116524563322E-3</v>
      </c>
      <c r="I194" s="18">
        <f>H194*'Portfolio Details'!$D$7</f>
        <v>2.5375558262281662E-4</v>
      </c>
      <c r="J194" s="2">
        <f t="shared" si="5"/>
        <v>6.0753341433779084E-3</v>
      </c>
    </row>
    <row r="195" spans="2:10" x14ac:dyDescent="0.35">
      <c r="B195" t="s">
        <v>11</v>
      </c>
      <c r="C195" s="1">
        <v>44627</v>
      </c>
      <c r="D195">
        <v>49.51</v>
      </c>
      <c r="E195">
        <v>49.17</v>
      </c>
      <c r="F195">
        <v>48.88</v>
      </c>
      <c r="H195" s="2">
        <f t="shared" ref="H195:H258" si="6">E195/D195-1</f>
        <v>-6.867299535447291E-3</v>
      </c>
      <c r="I195" s="18">
        <f>H195*'Portfolio Details'!$D$7</f>
        <v>-3.4336497677236457E-4</v>
      </c>
      <c r="J195" s="2">
        <f t="shared" si="5"/>
        <v>9.550904287746409E-3</v>
      </c>
    </row>
    <row r="196" spans="2:10" x14ac:dyDescent="0.35">
      <c r="B196" t="s">
        <v>11</v>
      </c>
      <c r="C196" s="1">
        <v>44628</v>
      </c>
      <c r="D196">
        <v>49.17</v>
      </c>
      <c r="E196">
        <v>49.27</v>
      </c>
      <c r="F196">
        <v>49.15</v>
      </c>
      <c r="H196" s="2">
        <f t="shared" si="6"/>
        <v>2.0337604230222794E-3</v>
      </c>
      <c r="I196" s="18">
        <f>H196*'Portfolio Details'!$D$7</f>
        <v>1.0168802115111397E-4</v>
      </c>
      <c r="J196" s="2">
        <f t="shared" si="5"/>
        <v>3.8610038610038533E-3</v>
      </c>
    </row>
    <row r="197" spans="2:10" x14ac:dyDescent="0.35">
      <c r="B197" t="s">
        <v>11</v>
      </c>
      <c r="C197" s="1">
        <v>44629</v>
      </c>
      <c r="D197">
        <v>49.27</v>
      </c>
      <c r="E197">
        <v>49.35</v>
      </c>
      <c r="F197">
        <v>49.24</v>
      </c>
      <c r="H197" s="2">
        <f t="shared" si="6"/>
        <v>1.6237061091941563E-3</v>
      </c>
      <c r="I197" s="18">
        <f>H197*'Portfolio Details'!$D$7</f>
        <v>8.1185305459707824E-5</v>
      </c>
      <c r="J197" s="2">
        <f t="shared" si="5"/>
        <v>1.0160536476324644E-3</v>
      </c>
    </row>
    <row r="198" spans="2:10" x14ac:dyDescent="0.35">
      <c r="B198" t="s">
        <v>11</v>
      </c>
      <c r="C198" s="1">
        <v>44630</v>
      </c>
      <c r="D198">
        <v>49.35</v>
      </c>
      <c r="E198">
        <v>49.45</v>
      </c>
      <c r="F198">
        <v>49.37</v>
      </c>
      <c r="H198" s="2">
        <f t="shared" si="6"/>
        <v>2.0263424518744966E-3</v>
      </c>
      <c r="I198" s="18">
        <f>H198*'Portfolio Details'!$D$7</f>
        <v>1.0131712259372484E-4</v>
      </c>
      <c r="J198" s="2">
        <f t="shared" si="5"/>
        <v>9.5840130505708832E-3</v>
      </c>
    </row>
    <row r="199" spans="2:10" x14ac:dyDescent="0.35">
      <c r="B199" t="s">
        <v>11</v>
      </c>
      <c r="C199" s="1">
        <v>44631</v>
      </c>
      <c r="D199">
        <v>49.45</v>
      </c>
      <c r="E199">
        <v>49.36</v>
      </c>
      <c r="F199">
        <v>49.43</v>
      </c>
      <c r="H199" s="2">
        <f t="shared" si="6"/>
        <v>-1.820020222446983E-3</v>
      </c>
      <c r="I199" s="18">
        <f>H199*'Portfolio Details'!$D$7</f>
        <v>-9.1001011122349154E-5</v>
      </c>
      <c r="J199" s="2">
        <f t="shared" si="5"/>
        <v>1.0179153094462823E-3</v>
      </c>
    </row>
    <row r="200" spans="2:10" x14ac:dyDescent="0.35">
      <c r="B200" t="s">
        <v>11</v>
      </c>
      <c r="C200" s="1">
        <v>44634</v>
      </c>
      <c r="D200">
        <v>49.36</v>
      </c>
      <c r="E200">
        <v>49.46</v>
      </c>
      <c r="F200">
        <v>49.43</v>
      </c>
      <c r="H200" s="2">
        <f t="shared" si="6"/>
        <v>2.0259319286872746E-3</v>
      </c>
      <c r="I200" s="18">
        <f>H200*'Portfolio Details'!$D$7</f>
        <v>1.0129659643436373E-4</v>
      </c>
      <c r="J200" s="2">
        <f t="shared" si="5"/>
        <v>2.8495827396701756E-3</v>
      </c>
    </row>
    <row r="201" spans="2:10" x14ac:dyDescent="0.35">
      <c r="B201" t="s">
        <v>11</v>
      </c>
      <c r="C201" s="1">
        <v>44635</v>
      </c>
      <c r="D201">
        <v>49.46</v>
      </c>
      <c r="E201">
        <v>49.46</v>
      </c>
      <c r="F201">
        <v>49.36</v>
      </c>
      <c r="H201" s="2">
        <f t="shared" si="6"/>
        <v>0</v>
      </c>
      <c r="I201" s="18">
        <f>H201*'Portfolio Details'!$D$7</f>
        <v>0</v>
      </c>
      <c r="J201" s="2">
        <f t="shared" si="5"/>
        <v>-4.0510431436091565E-4</v>
      </c>
    </row>
    <row r="202" spans="2:10" x14ac:dyDescent="0.35">
      <c r="B202" t="s">
        <v>11</v>
      </c>
      <c r="C202" s="1">
        <v>44636</v>
      </c>
      <c r="D202">
        <v>49.46</v>
      </c>
      <c r="E202">
        <v>49.42</v>
      </c>
      <c r="F202">
        <v>49.48</v>
      </c>
      <c r="H202" s="2">
        <f t="shared" si="6"/>
        <v>-8.0873433077233159E-4</v>
      </c>
      <c r="I202" s="18">
        <f>H202*'Portfolio Details'!$D$7</f>
        <v>-4.0436716538616585E-5</v>
      </c>
      <c r="J202" s="2">
        <f t="shared" si="5"/>
        <v>-4.2287555376558927E-3</v>
      </c>
    </row>
    <row r="203" spans="2:10" x14ac:dyDescent="0.35">
      <c r="B203" t="s">
        <v>11</v>
      </c>
      <c r="C203" s="1">
        <v>44637</v>
      </c>
      <c r="D203">
        <v>49.42</v>
      </c>
      <c r="E203">
        <v>49.62</v>
      </c>
      <c r="F203">
        <v>49.58</v>
      </c>
      <c r="H203" s="2">
        <f t="shared" si="6"/>
        <v>4.0469445568593887E-3</v>
      </c>
      <c r="I203" s="18">
        <f>H203*'Portfolio Details'!$D$7</f>
        <v>2.0234722784296945E-4</v>
      </c>
      <c r="J203" s="2">
        <f t="shared" si="5"/>
        <v>-8.6362723438441202E-3</v>
      </c>
    </row>
    <row r="204" spans="2:10" x14ac:dyDescent="0.35">
      <c r="B204" t="s">
        <v>11</v>
      </c>
      <c r="C204" s="1">
        <v>44641</v>
      </c>
      <c r="D204">
        <v>49.62</v>
      </c>
      <c r="E204">
        <v>49.54</v>
      </c>
      <c r="F204">
        <v>49.54</v>
      </c>
      <c r="H204" s="2">
        <f t="shared" si="6"/>
        <v>-1.6122531237403592E-3</v>
      </c>
      <c r="I204" s="18">
        <f>H204*'Portfolio Details'!$D$7</f>
        <v>-8.0612656187017964E-5</v>
      </c>
      <c r="J204" s="2">
        <f t="shared" si="5"/>
        <v>-8.0224628961090838E-3</v>
      </c>
    </row>
    <row r="205" spans="2:10" x14ac:dyDescent="0.35">
      <c r="B205" t="s">
        <v>11</v>
      </c>
      <c r="C205" s="1">
        <v>44642</v>
      </c>
      <c r="D205">
        <v>49.54</v>
      </c>
      <c r="E205">
        <v>49.67</v>
      </c>
      <c r="F205">
        <v>49.63</v>
      </c>
      <c r="H205" s="2">
        <f t="shared" si="6"/>
        <v>2.6241421073880389E-3</v>
      </c>
      <c r="I205" s="18">
        <f>H205*'Portfolio Details'!$D$7</f>
        <v>1.3120710536940194E-4</v>
      </c>
      <c r="J205" s="2">
        <f t="shared" si="5"/>
        <v>-8.4202085004010385E-3</v>
      </c>
    </row>
    <row r="206" spans="2:10" x14ac:dyDescent="0.35">
      <c r="B206" t="s">
        <v>11</v>
      </c>
      <c r="C206" s="1">
        <v>44643</v>
      </c>
      <c r="D206">
        <v>49.67</v>
      </c>
      <c r="E206">
        <v>49.53</v>
      </c>
      <c r="F206">
        <v>49.54</v>
      </c>
      <c r="H206" s="2">
        <f t="shared" si="6"/>
        <v>-2.8186027783370093E-3</v>
      </c>
      <c r="I206" s="18">
        <f>H206*'Portfolio Details'!$D$7</f>
        <v>-1.4093013891685048E-4</v>
      </c>
      <c r="J206" s="2">
        <f t="shared" si="5"/>
        <v>-7.8297530616342481E-3</v>
      </c>
    </row>
    <row r="207" spans="2:10" x14ac:dyDescent="0.35">
      <c r="B207" t="s">
        <v>11</v>
      </c>
      <c r="C207" s="1">
        <v>44644</v>
      </c>
      <c r="D207">
        <v>49.53</v>
      </c>
      <c r="E207">
        <v>49.63</v>
      </c>
      <c r="F207">
        <v>49.58</v>
      </c>
      <c r="H207" s="2">
        <f t="shared" si="6"/>
        <v>2.0189783969311037E-3</v>
      </c>
      <c r="I207" s="18">
        <f>H207*'Portfolio Details'!$D$7</f>
        <v>1.0094891984655519E-4</v>
      </c>
      <c r="J207" s="2">
        <f t="shared" si="5"/>
        <v>-4.414125200642216E-3</v>
      </c>
    </row>
    <row r="208" spans="2:10" x14ac:dyDescent="0.35">
      <c r="B208" t="s">
        <v>11</v>
      </c>
      <c r="C208" s="1">
        <v>44645</v>
      </c>
      <c r="D208">
        <v>49.63</v>
      </c>
      <c r="E208">
        <v>49.46</v>
      </c>
      <c r="F208">
        <v>49.49</v>
      </c>
      <c r="H208" s="2">
        <f t="shared" si="6"/>
        <v>-3.4253475720330551E-3</v>
      </c>
      <c r="I208" s="18">
        <f>H208*'Portfolio Details'!$D$7</f>
        <v>-1.7126737860165275E-4</v>
      </c>
      <c r="J208" s="2">
        <f t="shared" si="5"/>
        <v>-4.414125200642216E-3</v>
      </c>
    </row>
    <row r="209" spans="2:10" x14ac:dyDescent="0.35">
      <c r="B209" t="s">
        <v>11</v>
      </c>
      <c r="C209" s="1">
        <v>44648</v>
      </c>
      <c r="D209">
        <v>49.46</v>
      </c>
      <c r="E209">
        <v>49.49</v>
      </c>
      <c r="F209">
        <v>49.55</v>
      </c>
      <c r="H209" s="2">
        <f t="shared" si="6"/>
        <v>6.0655074807924869E-4</v>
      </c>
      <c r="I209" s="18">
        <f>H209*'Portfolio Details'!$D$7</f>
        <v>3.0327537403962435E-5</v>
      </c>
      <c r="J209" s="2">
        <f t="shared" si="5"/>
        <v>-6.6172047323039829E-3</v>
      </c>
    </row>
    <row r="210" spans="2:10" x14ac:dyDescent="0.35">
      <c r="B210" t="s">
        <v>11</v>
      </c>
      <c r="C210" s="1">
        <v>44649</v>
      </c>
      <c r="D210">
        <v>49.49</v>
      </c>
      <c r="E210">
        <v>49.68</v>
      </c>
      <c r="F210">
        <v>49.6</v>
      </c>
      <c r="H210" s="2">
        <f t="shared" si="6"/>
        <v>3.8391594261466544E-3</v>
      </c>
      <c r="I210" s="18">
        <f>H210*'Portfolio Details'!$D$7</f>
        <v>1.9195797130733272E-4</v>
      </c>
      <c r="J210" s="2">
        <f t="shared" si="5"/>
        <v>-2.0128824476650653E-4</v>
      </c>
    </row>
    <row r="211" spans="2:10" x14ac:dyDescent="0.35">
      <c r="B211" t="s">
        <v>11</v>
      </c>
      <c r="C211" s="1">
        <v>44650</v>
      </c>
      <c r="D211">
        <v>49.68</v>
      </c>
      <c r="E211">
        <v>49.73</v>
      </c>
      <c r="F211">
        <v>49.61</v>
      </c>
      <c r="H211" s="2">
        <f t="shared" si="6"/>
        <v>1.0064412238324216E-3</v>
      </c>
      <c r="I211" s="18">
        <f>H211*'Portfolio Details'!$D$7</f>
        <v>5.0322061191621083E-5</v>
      </c>
      <c r="J211" s="2">
        <f t="shared" si="5"/>
        <v>-4.8221820373719471E-3</v>
      </c>
    </row>
    <row r="212" spans="2:10" x14ac:dyDescent="0.35">
      <c r="B212" t="s">
        <v>11</v>
      </c>
      <c r="C212" s="1">
        <v>44651</v>
      </c>
      <c r="D212">
        <v>49.73</v>
      </c>
      <c r="E212">
        <v>52.43</v>
      </c>
      <c r="F212">
        <v>49.88</v>
      </c>
      <c r="H212" s="2">
        <f t="shared" si="6"/>
        <v>5.4293183189221939E-2</v>
      </c>
      <c r="I212" s="18">
        <f>H212*'Portfolio Details'!$D$7</f>
        <v>2.714659159461097E-3</v>
      </c>
      <c r="J212" s="2">
        <f t="shared" si="5"/>
        <v>4.0314452731315953E-4</v>
      </c>
    </row>
    <row r="213" spans="2:10" x14ac:dyDescent="0.35">
      <c r="B213" t="s">
        <v>11</v>
      </c>
      <c r="C213" s="1">
        <v>44652</v>
      </c>
      <c r="D213">
        <v>52.43</v>
      </c>
      <c r="E213">
        <v>49.95</v>
      </c>
      <c r="F213">
        <v>49.83</v>
      </c>
      <c r="H213" s="2">
        <f t="shared" si="6"/>
        <v>-4.7301163456036521E-2</v>
      </c>
      <c r="I213" s="18">
        <f>H213*'Portfolio Details'!$D$7</f>
        <v>-2.3650581728018264E-3</v>
      </c>
      <c r="J213" s="2">
        <f t="shared" si="5"/>
        <v>-4.628697927148262E-3</v>
      </c>
    </row>
    <row r="214" spans="2:10" x14ac:dyDescent="0.35">
      <c r="B214" t="s">
        <v>11</v>
      </c>
      <c r="C214" s="1">
        <v>44655</v>
      </c>
      <c r="D214">
        <v>49.95</v>
      </c>
      <c r="E214">
        <v>49.84</v>
      </c>
      <c r="F214">
        <v>49.77</v>
      </c>
      <c r="H214" s="2">
        <f t="shared" si="6"/>
        <v>-2.2022022022022414E-3</v>
      </c>
      <c r="I214" s="18">
        <f>H214*'Portfolio Details'!$D$7</f>
        <v>-1.1011011011011207E-4</v>
      </c>
      <c r="J214" s="2">
        <f t="shared" si="5"/>
        <v>-3.824476650563513E-3</v>
      </c>
    </row>
    <row r="215" spans="2:10" x14ac:dyDescent="0.35">
      <c r="B215" t="s">
        <v>11</v>
      </c>
      <c r="C215" s="1">
        <v>44656</v>
      </c>
      <c r="D215">
        <v>49.84</v>
      </c>
      <c r="E215">
        <v>49.88</v>
      </c>
      <c r="F215">
        <v>49.89</v>
      </c>
      <c r="H215" s="2">
        <f t="shared" si="6"/>
        <v>8.0256821829860492E-4</v>
      </c>
      <c r="I215" s="18">
        <f>H215*'Portfolio Details'!$D$7</f>
        <v>4.0128410914930249E-5</v>
      </c>
      <c r="J215" s="2">
        <f t="shared" si="5"/>
        <v>1.1133603238866474E-2</v>
      </c>
    </row>
    <row r="216" spans="2:10" x14ac:dyDescent="0.35">
      <c r="B216" t="s">
        <v>11</v>
      </c>
      <c r="C216" s="1">
        <v>44657</v>
      </c>
      <c r="D216">
        <v>49.88</v>
      </c>
      <c r="E216">
        <v>49.86</v>
      </c>
      <c r="F216">
        <v>49.81</v>
      </c>
      <c r="H216" s="2">
        <f t="shared" si="6"/>
        <v>-4.0096230954300704E-4</v>
      </c>
      <c r="I216" s="18">
        <f>H216*'Portfolio Details'!$D$7</f>
        <v>-2.0048115477150352E-5</v>
      </c>
      <c r="J216" s="2">
        <f t="shared" si="5"/>
        <v>1.4007308160779663E-2</v>
      </c>
    </row>
    <row r="217" spans="2:10" x14ac:dyDescent="0.35">
      <c r="B217" t="s">
        <v>11</v>
      </c>
      <c r="C217" s="1">
        <v>44658</v>
      </c>
      <c r="D217">
        <v>49.86</v>
      </c>
      <c r="E217">
        <v>49.84</v>
      </c>
      <c r="F217">
        <v>49.87</v>
      </c>
      <c r="H217" s="2">
        <f t="shared" si="6"/>
        <v>-4.0112314480533762E-4</v>
      </c>
      <c r="I217" s="18">
        <f>H217*'Portfolio Details'!$D$7</f>
        <v>-2.0056157240266881E-5</v>
      </c>
      <c r="J217" s="2">
        <f t="shared" si="5"/>
        <v>6.6653201373461091E-3</v>
      </c>
    </row>
    <row r="218" spans="2:10" x14ac:dyDescent="0.35">
      <c r="B218" t="s">
        <v>11</v>
      </c>
      <c r="C218" s="1">
        <v>44659</v>
      </c>
      <c r="D218">
        <v>49.84</v>
      </c>
      <c r="E218">
        <v>49.72</v>
      </c>
      <c r="F218">
        <v>49.76</v>
      </c>
      <c r="H218" s="2">
        <f t="shared" si="6"/>
        <v>-2.4077046548957037E-3</v>
      </c>
      <c r="I218" s="18">
        <f>H218*'Portfolio Details'!$D$7</f>
        <v>-1.2038523274478519E-4</v>
      </c>
      <c r="J218" s="2">
        <f t="shared" ref="J218:J281" si="7">(INDEX(E195:E1693,MATCH(EDATE(C195,1),C195:C1693,1))/E195)-1</f>
        <v>1.3626194834248651E-2</v>
      </c>
    </row>
    <row r="219" spans="2:10" x14ac:dyDescent="0.35">
      <c r="B219" t="s">
        <v>11</v>
      </c>
      <c r="C219" s="1">
        <v>44662</v>
      </c>
      <c r="D219">
        <v>49.72</v>
      </c>
      <c r="E219">
        <v>49.62</v>
      </c>
      <c r="F219">
        <v>49.65</v>
      </c>
      <c r="H219" s="2">
        <f t="shared" si="6"/>
        <v>-2.011263073209979E-3</v>
      </c>
      <c r="I219" s="18">
        <f>H219*'Portfolio Details'!$D$7</f>
        <v>-1.0056315366049895E-4</v>
      </c>
      <c r="J219" s="2">
        <f t="shared" si="7"/>
        <v>9.1333468642174065E-3</v>
      </c>
    </row>
    <row r="220" spans="2:10" x14ac:dyDescent="0.35">
      <c r="B220" t="s">
        <v>11</v>
      </c>
      <c r="C220" s="1">
        <v>44663</v>
      </c>
      <c r="D220">
        <v>49.62</v>
      </c>
      <c r="E220">
        <v>49.25</v>
      </c>
      <c r="F220">
        <v>49.43</v>
      </c>
      <c r="H220" s="2">
        <f t="shared" si="6"/>
        <v>-7.4566706972993835E-3</v>
      </c>
      <c r="I220" s="18">
        <f>H220*'Portfolio Details'!$D$7</f>
        <v>-3.728335348649692E-4</v>
      </c>
      <c r="J220" s="2">
        <f t="shared" si="7"/>
        <v>7.4974670719352154E-3</v>
      </c>
    </row>
    <row r="221" spans="2:10" x14ac:dyDescent="0.35">
      <c r="B221" t="s">
        <v>11</v>
      </c>
      <c r="C221" s="1">
        <v>44664</v>
      </c>
      <c r="D221">
        <v>49.25</v>
      </c>
      <c r="E221">
        <v>48.98</v>
      </c>
      <c r="F221">
        <v>49.05</v>
      </c>
      <c r="H221" s="2">
        <f t="shared" si="6"/>
        <v>-5.4822335025381808E-3</v>
      </c>
      <c r="I221" s="18">
        <f>H221*'Portfolio Details'!$D$7</f>
        <v>-2.7411167512690903E-4</v>
      </c>
      <c r="J221" s="2">
        <f t="shared" si="7"/>
        <v>5.460060667340727E-3</v>
      </c>
    </row>
    <row r="222" spans="2:10" x14ac:dyDescent="0.35">
      <c r="B222" t="s">
        <v>11</v>
      </c>
      <c r="C222" s="1">
        <v>44669</v>
      </c>
      <c r="D222">
        <v>48.98</v>
      </c>
      <c r="E222">
        <v>49.1</v>
      </c>
      <c r="F222">
        <v>49.01</v>
      </c>
      <c r="H222" s="2">
        <f t="shared" si="6"/>
        <v>2.4499795835035698E-3</v>
      </c>
      <c r="I222" s="18">
        <f>H222*'Portfolio Details'!$D$7</f>
        <v>1.2249897917517849E-4</v>
      </c>
      <c r="J222" s="2">
        <f t="shared" si="7"/>
        <v>5.267423014586603E-3</v>
      </c>
    </row>
    <row r="223" spans="2:10" x14ac:dyDescent="0.35">
      <c r="B223" t="s">
        <v>11</v>
      </c>
      <c r="C223" s="1">
        <v>44670</v>
      </c>
      <c r="D223">
        <v>49.1</v>
      </c>
      <c r="E223">
        <v>49.1</v>
      </c>
      <c r="F223">
        <v>49.15</v>
      </c>
      <c r="H223" s="2">
        <f t="shared" si="6"/>
        <v>0</v>
      </c>
      <c r="I223" s="18">
        <f>H223*'Portfolio Details'!$D$7</f>
        <v>0</v>
      </c>
      <c r="J223" s="2">
        <f t="shared" si="7"/>
        <v>-9.7048119692682011E-3</v>
      </c>
    </row>
    <row r="224" spans="2:10" x14ac:dyDescent="0.35">
      <c r="B224" t="s">
        <v>11</v>
      </c>
      <c r="C224" s="1">
        <v>44671</v>
      </c>
      <c r="D224">
        <v>49.1</v>
      </c>
      <c r="E224">
        <v>49.31</v>
      </c>
      <c r="F224">
        <v>49.23</v>
      </c>
      <c r="H224" s="2">
        <f t="shared" si="6"/>
        <v>4.2769857433808678E-3</v>
      </c>
      <c r="I224" s="18">
        <f>H224*'Portfolio Details'!$D$7</f>
        <v>2.1384928716904341E-4</v>
      </c>
      <c r="J224" s="2">
        <f t="shared" si="7"/>
        <v>-9.7048119692682011E-3</v>
      </c>
    </row>
    <row r="225" spans="2:10" x14ac:dyDescent="0.35">
      <c r="B225" t="s">
        <v>11</v>
      </c>
      <c r="C225" s="1">
        <v>44672</v>
      </c>
      <c r="D225">
        <v>49.31</v>
      </c>
      <c r="E225">
        <v>49.31</v>
      </c>
      <c r="F225">
        <v>49.28</v>
      </c>
      <c r="H225" s="2">
        <f t="shared" si="6"/>
        <v>0</v>
      </c>
      <c r="I225" s="18">
        <f>H225*'Portfolio Details'!$D$7</f>
        <v>0</v>
      </c>
      <c r="J225" s="2">
        <f t="shared" si="7"/>
        <v>-8.9032780250911658E-3</v>
      </c>
    </row>
    <row r="226" spans="2:10" x14ac:dyDescent="0.35">
      <c r="B226" t="s">
        <v>11</v>
      </c>
      <c r="C226" s="1">
        <v>44673</v>
      </c>
      <c r="D226">
        <v>49.31</v>
      </c>
      <c r="E226">
        <v>49.5</v>
      </c>
      <c r="F226">
        <v>49.32</v>
      </c>
      <c r="H226" s="2">
        <f t="shared" si="6"/>
        <v>3.853173798418208E-3</v>
      </c>
      <c r="I226" s="18">
        <f>H226*'Portfolio Details'!$D$7</f>
        <v>1.926586899209104E-4</v>
      </c>
      <c r="J226" s="2">
        <f t="shared" si="7"/>
        <v>-1.2898024989923429E-2</v>
      </c>
    </row>
    <row r="227" spans="2:10" x14ac:dyDescent="0.35">
      <c r="B227" t="s">
        <v>11</v>
      </c>
      <c r="C227" s="1">
        <v>44676</v>
      </c>
      <c r="D227">
        <v>49.5</v>
      </c>
      <c r="E227">
        <v>49.87</v>
      </c>
      <c r="F227">
        <v>49.46</v>
      </c>
      <c r="H227" s="2">
        <f t="shared" si="6"/>
        <v>7.4747474747474119E-3</v>
      </c>
      <c r="I227" s="18">
        <f>H227*'Portfolio Details'!$D$7</f>
        <v>3.737373737373706E-4</v>
      </c>
      <c r="J227" s="2">
        <f t="shared" si="7"/>
        <v>-4.642712959224804E-3</v>
      </c>
    </row>
    <row r="228" spans="2:10" x14ac:dyDescent="0.35">
      <c r="B228" t="s">
        <v>11</v>
      </c>
      <c r="C228" s="1">
        <v>44677</v>
      </c>
      <c r="D228">
        <v>49.87</v>
      </c>
      <c r="E228">
        <v>49.38</v>
      </c>
      <c r="F228">
        <v>49.44</v>
      </c>
      <c r="H228" s="2">
        <f t="shared" si="6"/>
        <v>-9.8255464206936649E-3</v>
      </c>
      <c r="I228" s="18">
        <f>H228*'Portfolio Details'!$D$7</f>
        <v>-4.9127732103468325E-4</v>
      </c>
      <c r="J228" s="2">
        <f t="shared" si="7"/>
        <v>-3.4225890879806542E-3</v>
      </c>
    </row>
    <row r="229" spans="2:10" x14ac:dyDescent="0.35">
      <c r="B229" t="s">
        <v>11</v>
      </c>
      <c r="C229" s="1">
        <v>44678</v>
      </c>
      <c r="D229">
        <v>49.38</v>
      </c>
      <c r="E229">
        <v>49.27</v>
      </c>
      <c r="F229">
        <v>49.36</v>
      </c>
      <c r="H229" s="2">
        <f t="shared" si="6"/>
        <v>-2.2276225192385812E-3</v>
      </c>
      <c r="I229" s="18">
        <f>H229*'Portfolio Details'!$D$7</f>
        <v>-1.1138112596192906E-4</v>
      </c>
      <c r="J229" s="2">
        <f t="shared" si="7"/>
        <v>-6.0569351907935332E-4</v>
      </c>
    </row>
    <row r="230" spans="2:10" x14ac:dyDescent="0.35">
      <c r="B230" t="s">
        <v>11</v>
      </c>
      <c r="C230" s="1">
        <v>44679</v>
      </c>
      <c r="D230">
        <v>49.27</v>
      </c>
      <c r="E230">
        <v>49.29</v>
      </c>
      <c r="F230">
        <v>49.32</v>
      </c>
      <c r="H230" s="2">
        <f t="shared" si="6"/>
        <v>4.0592652729842804E-4</v>
      </c>
      <c r="I230" s="18">
        <f>H230*'Portfolio Details'!$D$7</f>
        <v>2.0296326364921403E-5</v>
      </c>
      <c r="J230" s="2">
        <f t="shared" si="7"/>
        <v>-2.6193834374370617E-3</v>
      </c>
    </row>
    <row r="231" spans="2:10" x14ac:dyDescent="0.35">
      <c r="B231" t="s">
        <v>11</v>
      </c>
      <c r="C231" s="1">
        <v>44680</v>
      </c>
      <c r="D231">
        <v>49.29</v>
      </c>
      <c r="E231">
        <v>49.19</v>
      </c>
      <c r="F231">
        <v>49.25</v>
      </c>
      <c r="H231" s="2">
        <f t="shared" si="6"/>
        <v>-2.0288090890647759E-3</v>
      </c>
      <c r="I231" s="18">
        <f>H231*'Portfolio Details'!$D$7</f>
        <v>-1.014404544532388E-4</v>
      </c>
      <c r="J231" s="2">
        <f t="shared" si="7"/>
        <v>8.2895268904163988E-3</v>
      </c>
    </row>
    <row r="232" spans="2:10" x14ac:dyDescent="0.35">
      <c r="B232" t="s">
        <v>11</v>
      </c>
      <c r="C232" s="1">
        <v>44683</v>
      </c>
      <c r="D232">
        <v>49.19</v>
      </c>
      <c r="E232">
        <v>49.26</v>
      </c>
      <c r="F232">
        <v>49.29</v>
      </c>
      <c r="H232" s="2">
        <f t="shared" si="6"/>
        <v>1.4230534661516803E-3</v>
      </c>
      <c r="I232" s="18">
        <f>H232*'Portfolio Details'!$D$7</f>
        <v>7.1152673307584016E-5</v>
      </c>
      <c r="J232" s="2">
        <f t="shared" si="7"/>
        <v>-4.0412204485755776E-3</v>
      </c>
    </row>
    <row r="233" spans="2:10" x14ac:dyDescent="0.35">
      <c r="B233" t="s">
        <v>11</v>
      </c>
      <c r="C233" s="1">
        <v>44685</v>
      </c>
      <c r="D233">
        <v>49.26</v>
      </c>
      <c r="E233">
        <v>49.02</v>
      </c>
      <c r="F233">
        <v>49.15</v>
      </c>
      <c r="H233" s="2">
        <f t="shared" si="6"/>
        <v>-4.872107186357999E-3</v>
      </c>
      <c r="I233" s="18">
        <f>H233*'Portfolio Details'!$D$7</f>
        <v>-2.4360535931789996E-4</v>
      </c>
      <c r="J233" s="2">
        <f t="shared" si="7"/>
        <v>-9.86312399355882E-3</v>
      </c>
    </row>
    <row r="234" spans="2:10" x14ac:dyDescent="0.35">
      <c r="B234" t="s">
        <v>11</v>
      </c>
      <c r="C234" s="1">
        <v>44686</v>
      </c>
      <c r="D234">
        <v>49.02</v>
      </c>
      <c r="E234">
        <v>48.63</v>
      </c>
      <c r="F234">
        <v>48.79</v>
      </c>
      <c r="H234" s="2">
        <f t="shared" si="6"/>
        <v>-7.9559363525092408E-3</v>
      </c>
      <c r="I234" s="18">
        <f>H234*'Portfolio Details'!$D$7</f>
        <v>-3.9779681762546208E-4</v>
      </c>
      <c r="J234" s="2">
        <f t="shared" si="7"/>
        <v>-1.0858636637844366E-2</v>
      </c>
    </row>
    <row r="235" spans="2:10" x14ac:dyDescent="0.35">
      <c r="B235" t="s">
        <v>11</v>
      </c>
      <c r="C235" s="1">
        <v>44687</v>
      </c>
      <c r="D235">
        <v>48.63</v>
      </c>
      <c r="E235">
        <v>48.44</v>
      </c>
      <c r="F235">
        <v>48.36</v>
      </c>
      <c r="H235" s="2">
        <f t="shared" si="6"/>
        <v>-3.9070532593050711E-3</v>
      </c>
      <c r="I235" s="18">
        <f>H235*'Portfolio Details'!$D$7</f>
        <v>-1.9535266296525356E-4</v>
      </c>
      <c r="J235" s="2">
        <f t="shared" si="7"/>
        <v>-6.179668128933824E-2</v>
      </c>
    </row>
    <row r="236" spans="2:10" x14ac:dyDescent="0.35">
      <c r="B236" t="s">
        <v>11</v>
      </c>
      <c r="C236" s="1">
        <v>44690</v>
      </c>
      <c r="D236">
        <v>48.44</v>
      </c>
      <c r="E236">
        <v>48.48</v>
      </c>
      <c r="F236">
        <v>48.4</v>
      </c>
      <c r="H236" s="2">
        <f t="shared" si="6"/>
        <v>8.2576383154409072E-4</v>
      </c>
      <c r="I236" s="18">
        <f>H236*'Portfolio Details'!$D$7</f>
        <v>4.1288191577204541E-5</v>
      </c>
      <c r="J236" s="2">
        <f t="shared" si="7"/>
        <v>-1.5215215215215294E-2</v>
      </c>
    </row>
    <row r="237" spans="2:10" x14ac:dyDescent="0.35">
      <c r="B237" t="s">
        <v>10</v>
      </c>
      <c r="C237" s="1">
        <v>44691</v>
      </c>
      <c r="D237">
        <v>48.48</v>
      </c>
      <c r="E237">
        <v>48.94</v>
      </c>
      <c r="F237">
        <v>48.64</v>
      </c>
      <c r="H237" s="2">
        <f t="shared" si="6"/>
        <v>9.4884488448845339E-3</v>
      </c>
      <c r="I237" s="18">
        <f>H237*'Portfolio Details'!$D$7</f>
        <v>4.7442244224422671E-4</v>
      </c>
      <c r="J237" s="2">
        <f t="shared" si="7"/>
        <v>-1.6452648475120402E-2</v>
      </c>
    </row>
    <row r="238" spans="2:10" x14ac:dyDescent="0.35">
      <c r="B238" t="s">
        <v>10</v>
      </c>
      <c r="C238" s="1">
        <v>44692</v>
      </c>
      <c r="D238">
        <v>48.94</v>
      </c>
      <c r="E238">
        <v>49.24</v>
      </c>
      <c r="F238">
        <v>48.99</v>
      </c>
      <c r="H238" s="2">
        <f t="shared" si="6"/>
        <v>6.129955046996427E-3</v>
      </c>
      <c r="I238" s="18">
        <f>H238*'Portfolio Details'!$D$7</f>
        <v>3.0649775234982136E-4</v>
      </c>
      <c r="J238" s="2">
        <f t="shared" si="7"/>
        <v>-2.5060144346431446E-2</v>
      </c>
    </row>
    <row r="239" spans="2:10" x14ac:dyDescent="0.35">
      <c r="B239" t="s">
        <v>10</v>
      </c>
      <c r="C239" s="1">
        <v>44693</v>
      </c>
      <c r="D239">
        <v>49.24</v>
      </c>
      <c r="E239">
        <v>48.99</v>
      </c>
      <c r="F239">
        <v>49.09</v>
      </c>
      <c r="H239" s="2">
        <f t="shared" si="6"/>
        <v>-5.0771730300568363E-3</v>
      </c>
      <c r="I239" s="18">
        <f>H239*'Portfolio Details'!$D$7</f>
        <v>-2.5385865150284184E-4</v>
      </c>
      <c r="J239" s="2">
        <f t="shared" si="7"/>
        <v>-2.8479743281187408E-2</v>
      </c>
    </row>
    <row r="240" spans="2:10" x14ac:dyDescent="0.35">
      <c r="B240" t="s">
        <v>10</v>
      </c>
      <c r="C240" s="1">
        <v>44694</v>
      </c>
      <c r="D240">
        <v>48.99</v>
      </c>
      <c r="E240">
        <v>48.98</v>
      </c>
      <c r="F240">
        <v>48.83</v>
      </c>
      <c r="H240" s="2">
        <f t="shared" si="6"/>
        <v>-2.0412329046759492E-4</v>
      </c>
      <c r="I240" s="18">
        <f>H240*'Portfolio Details'!$D$7</f>
        <v>-1.0206164523379746E-5</v>
      </c>
      <c r="J240" s="2">
        <f t="shared" si="7"/>
        <v>-2.8089887640449507E-2</v>
      </c>
    </row>
    <row r="241" spans="2:10" x14ac:dyDescent="0.35">
      <c r="B241" t="s">
        <v>10</v>
      </c>
      <c r="C241" s="1">
        <v>44697</v>
      </c>
      <c r="D241">
        <v>48.98</v>
      </c>
      <c r="E241">
        <v>49.34</v>
      </c>
      <c r="F241">
        <v>49.38</v>
      </c>
      <c r="H241" s="2">
        <f t="shared" si="6"/>
        <v>7.3499387505104874E-3</v>
      </c>
      <c r="I241" s="18">
        <f>H241*'Portfolio Details'!$D$7</f>
        <v>3.6749693752552437E-4</v>
      </c>
      <c r="J241" s="2">
        <f t="shared" si="7"/>
        <v>-2.5744167337087731E-2</v>
      </c>
    </row>
    <row r="242" spans="2:10" x14ac:dyDescent="0.35">
      <c r="B242" t="s">
        <v>10</v>
      </c>
      <c r="C242" s="1">
        <v>44698</v>
      </c>
      <c r="D242">
        <v>49.34</v>
      </c>
      <c r="E242">
        <v>48.79</v>
      </c>
      <c r="F242">
        <v>49</v>
      </c>
      <c r="H242" s="2">
        <f t="shared" si="6"/>
        <v>-1.1147142278070565E-2</v>
      </c>
      <c r="I242" s="18">
        <f>H242*'Portfolio Details'!$D$7</f>
        <v>-5.5735711390352829E-4</v>
      </c>
      <c r="J242" s="2">
        <f t="shared" si="7"/>
        <v>-7.6582023377669284E-3</v>
      </c>
    </row>
    <row r="243" spans="2:10" x14ac:dyDescent="0.35">
      <c r="B243" t="s">
        <v>10</v>
      </c>
      <c r="C243" s="1">
        <v>44699</v>
      </c>
      <c r="D243">
        <v>48.79</v>
      </c>
      <c r="E243">
        <v>48.78</v>
      </c>
      <c r="F243">
        <v>48.7</v>
      </c>
      <c r="H243" s="2">
        <f t="shared" si="6"/>
        <v>-2.0496003279357744E-4</v>
      </c>
      <c r="I243" s="18">
        <f>H243*'Portfolio Details'!$D$7</f>
        <v>-1.0248001639678872E-5</v>
      </c>
      <c r="J243" s="2">
        <f t="shared" si="7"/>
        <v>-5.2791878172588902E-3</v>
      </c>
    </row>
    <row r="244" spans="2:10" x14ac:dyDescent="0.35">
      <c r="B244" t="s">
        <v>10</v>
      </c>
      <c r="C244" s="1">
        <v>44700</v>
      </c>
      <c r="D244">
        <v>48.78</v>
      </c>
      <c r="E244">
        <v>48.8</v>
      </c>
      <c r="F244">
        <v>48.8</v>
      </c>
      <c r="H244" s="2">
        <f t="shared" si="6"/>
        <v>4.1000410004099486E-4</v>
      </c>
      <c r="I244" s="18">
        <f>H244*'Portfolio Details'!$D$7</f>
        <v>2.0500205002049743E-5</v>
      </c>
      <c r="J244" s="2">
        <f t="shared" si="7"/>
        <v>0</v>
      </c>
    </row>
    <row r="245" spans="2:10" x14ac:dyDescent="0.35">
      <c r="B245" t="s">
        <v>10</v>
      </c>
      <c r="C245" s="1">
        <v>44701</v>
      </c>
      <c r="D245">
        <v>48.8</v>
      </c>
      <c r="E245">
        <v>48.94</v>
      </c>
      <c r="F245">
        <v>48.86</v>
      </c>
      <c r="H245" s="2">
        <f t="shared" si="6"/>
        <v>2.8688524590163578E-3</v>
      </c>
      <c r="I245" s="18">
        <f>H245*'Portfolio Details'!$D$7</f>
        <v>1.4344262295081788E-4</v>
      </c>
      <c r="J245" s="2">
        <f t="shared" si="7"/>
        <v>-6.5173116089612959E-3</v>
      </c>
    </row>
    <row r="246" spans="2:10" x14ac:dyDescent="0.35">
      <c r="B246" t="s">
        <v>10</v>
      </c>
      <c r="C246" s="1">
        <v>44704</v>
      </c>
      <c r="D246">
        <v>48.94</v>
      </c>
      <c r="E246">
        <v>48.74</v>
      </c>
      <c r="F246">
        <v>48.85</v>
      </c>
      <c r="H246" s="2">
        <f t="shared" si="6"/>
        <v>-4.08663669799747E-3</v>
      </c>
      <c r="I246" s="18">
        <f>H246*'Portfolio Details'!$D$7</f>
        <v>-2.043318348998735E-4</v>
      </c>
      <c r="J246" s="2">
        <f t="shared" si="7"/>
        <v>-6.109979633401319E-3</v>
      </c>
    </row>
    <row r="247" spans="2:10" x14ac:dyDescent="0.35">
      <c r="B247" t="s">
        <v>10</v>
      </c>
      <c r="C247" s="1">
        <v>44705</v>
      </c>
      <c r="D247">
        <v>48.74</v>
      </c>
      <c r="E247">
        <v>48.81</v>
      </c>
      <c r="F247">
        <v>48.78</v>
      </c>
      <c r="H247" s="2">
        <f t="shared" si="6"/>
        <v>1.4361920393926031E-3</v>
      </c>
      <c r="I247" s="18">
        <f>H247*'Portfolio Details'!$D$7</f>
        <v>7.1809601969630152E-5</v>
      </c>
      <c r="J247" s="2">
        <f t="shared" si="7"/>
        <v>-7.5035489758670249E-3</v>
      </c>
    </row>
    <row r="248" spans="2:10" x14ac:dyDescent="0.35">
      <c r="B248" t="s">
        <v>10</v>
      </c>
      <c r="C248" s="1">
        <v>44706</v>
      </c>
      <c r="D248">
        <v>48.81</v>
      </c>
      <c r="E248">
        <v>48.92</v>
      </c>
      <c r="F248">
        <v>48.91</v>
      </c>
      <c r="H248" s="2">
        <f t="shared" si="6"/>
        <v>2.2536365498873057E-3</v>
      </c>
      <c r="I248" s="18">
        <f>H248*'Portfolio Details'!$D$7</f>
        <v>1.1268182749436529E-4</v>
      </c>
      <c r="J248" s="2">
        <f t="shared" si="7"/>
        <v>-7.5035489758670249E-3</v>
      </c>
    </row>
    <row r="249" spans="2:10" x14ac:dyDescent="0.35">
      <c r="B249" t="s">
        <v>10</v>
      </c>
      <c r="C249" s="1">
        <v>44707</v>
      </c>
      <c r="D249">
        <v>48.92</v>
      </c>
      <c r="E249">
        <v>48.87</v>
      </c>
      <c r="F249">
        <v>48.86</v>
      </c>
      <c r="H249" s="2">
        <f t="shared" si="6"/>
        <v>-1.0220768601799657E-3</v>
      </c>
      <c r="I249" s="18">
        <f>H249*'Portfolio Details'!$D$7</f>
        <v>-5.110384300899829E-5</v>
      </c>
      <c r="J249" s="2">
        <f t="shared" si="7"/>
        <v>-1.1313131313131386E-2</v>
      </c>
    </row>
    <row r="250" spans="2:10" x14ac:dyDescent="0.35">
      <c r="B250" t="s">
        <v>10</v>
      </c>
      <c r="C250" s="1">
        <v>44708</v>
      </c>
      <c r="D250">
        <v>48.87</v>
      </c>
      <c r="E250">
        <v>48.85</v>
      </c>
      <c r="F250">
        <v>48.89</v>
      </c>
      <c r="H250" s="2">
        <f t="shared" si="6"/>
        <v>-4.0924902803352037E-4</v>
      </c>
      <c r="I250" s="18">
        <f>H250*'Portfolio Details'!$D$7</f>
        <v>-2.0462451401676019E-5</v>
      </c>
      <c r="J250" s="2">
        <f t="shared" si="7"/>
        <v>-1.9049528774814473E-2</v>
      </c>
    </row>
    <row r="251" spans="2:10" x14ac:dyDescent="0.35">
      <c r="B251" t="s">
        <v>10</v>
      </c>
      <c r="C251" s="1">
        <v>44711</v>
      </c>
      <c r="D251">
        <v>48.85</v>
      </c>
      <c r="E251">
        <v>48.79</v>
      </c>
      <c r="F251">
        <v>48.87</v>
      </c>
      <c r="H251" s="2">
        <f t="shared" si="6"/>
        <v>-1.2282497441147289E-3</v>
      </c>
      <c r="I251" s="18">
        <f>H251*'Portfolio Details'!$D$7</f>
        <v>-6.1412487205736449E-5</v>
      </c>
      <c r="J251" s="2">
        <f t="shared" si="7"/>
        <v>-1.0328068043742533E-2</v>
      </c>
    </row>
    <row r="252" spans="2:10" x14ac:dyDescent="0.35">
      <c r="B252" t="s">
        <v>10</v>
      </c>
      <c r="C252" s="1">
        <v>44712</v>
      </c>
      <c r="D252">
        <v>48.79</v>
      </c>
      <c r="E252">
        <v>48.57</v>
      </c>
      <c r="F252">
        <v>48.71</v>
      </c>
      <c r="H252" s="2">
        <f t="shared" si="6"/>
        <v>-4.5091207214592588E-3</v>
      </c>
      <c r="I252" s="18">
        <f>H252*'Portfolio Details'!$D$7</f>
        <v>-2.2545603607296294E-4</v>
      </c>
      <c r="J252" s="2">
        <f t="shared" si="7"/>
        <v>-8.5244570732697644E-3</v>
      </c>
    </row>
    <row r="253" spans="2:10" x14ac:dyDescent="0.35">
      <c r="B253" t="s">
        <v>10</v>
      </c>
      <c r="C253" s="1">
        <v>44713</v>
      </c>
      <c r="D253">
        <v>48.57</v>
      </c>
      <c r="E253">
        <v>48.71</v>
      </c>
      <c r="F253">
        <v>48.78</v>
      </c>
      <c r="H253" s="2">
        <f t="shared" si="6"/>
        <v>2.8824377187564032E-3</v>
      </c>
      <c r="I253" s="18">
        <f>H253*'Portfolio Details'!$D$7</f>
        <v>1.4412188593782016E-4</v>
      </c>
      <c r="J253" s="2">
        <f t="shared" si="7"/>
        <v>-8.9267599918847473E-3</v>
      </c>
    </row>
    <row r="254" spans="2:10" x14ac:dyDescent="0.35">
      <c r="B254" t="s">
        <v>10</v>
      </c>
      <c r="C254" s="1">
        <v>44714</v>
      </c>
      <c r="D254">
        <v>48.71</v>
      </c>
      <c r="E254">
        <v>48.69</v>
      </c>
      <c r="F254">
        <v>48.7</v>
      </c>
      <c r="H254" s="2">
        <f t="shared" si="6"/>
        <v>-4.1059330732917676E-4</v>
      </c>
      <c r="I254" s="18">
        <f>H254*'Portfolio Details'!$D$7</f>
        <v>-2.0529665366458839E-5</v>
      </c>
      <c r="J254" s="2">
        <f t="shared" si="7"/>
        <v>-6.9119739784507805E-3</v>
      </c>
    </row>
    <row r="255" spans="2:10" x14ac:dyDescent="0.35">
      <c r="B255" t="s">
        <v>10</v>
      </c>
      <c r="C255" s="1">
        <v>44715</v>
      </c>
      <c r="D255">
        <v>48.69</v>
      </c>
      <c r="E255">
        <v>48.62</v>
      </c>
      <c r="F255">
        <v>48.3</v>
      </c>
      <c r="H255" s="2">
        <f t="shared" si="6"/>
        <v>-1.4376668720476049E-3</v>
      </c>
      <c r="I255" s="18">
        <f>H255*'Portfolio Details'!$D$7</f>
        <v>-7.1883343602380248E-5</v>
      </c>
      <c r="J255" s="2">
        <f t="shared" si="7"/>
        <v>-1.1571254567600442E-2</v>
      </c>
    </row>
    <row r="256" spans="2:10" x14ac:dyDescent="0.35">
      <c r="B256" t="s">
        <v>10</v>
      </c>
      <c r="C256" s="1">
        <v>44718</v>
      </c>
      <c r="D256">
        <v>48.62</v>
      </c>
      <c r="E256">
        <v>48.56</v>
      </c>
      <c r="F256">
        <v>48.54</v>
      </c>
      <c r="H256" s="2">
        <f t="shared" si="6"/>
        <v>-1.2340600575894145E-3</v>
      </c>
      <c r="I256" s="18">
        <f>H256*'Portfolio Details'!$D$7</f>
        <v>-6.1703002879470725E-5</v>
      </c>
      <c r="J256" s="2">
        <f t="shared" si="7"/>
        <v>-8.1599347205223438E-3</v>
      </c>
    </row>
    <row r="257" spans="2:10" x14ac:dyDescent="0.35">
      <c r="B257" t="s">
        <v>10</v>
      </c>
      <c r="C257" s="1">
        <v>44719</v>
      </c>
      <c r="D257">
        <v>48.56</v>
      </c>
      <c r="E257">
        <v>48.59</v>
      </c>
      <c r="F257">
        <v>48.55</v>
      </c>
      <c r="H257" s="2">
        <f t="shared" si="6"/>
        <v>6.1779242174631044E-4</v>
      </c>
      <c r="I257" s="18">
        <f>H257*'Portfolio Details'!$D$7</f>
        <v>3.0889621087315525E-5</v>
      </c>
      <c r="J257" s="2">
        <f t="shared" si="7"/>
        <v>-2.056343820687756E-4</v>
      </c>
    </row>
    <row r="258" spans="2:10" x14ac:dyDescent="0.35">
      <c r="B258" t="s">
        <v>10</v>
      </c>
      <c r="C258" s="1">
        <v>44720</v>
      </c>
      <c r="D258">
        <v>48.59</v>
      </c>
      <c r="E258">
        <v>48.79</v>
      </c>
      <c r="F258">
        <v>48.66</v>
      </c>
      <c r="H258" s="2">
        <f t="shared" si="6"/>
        <v>4.1160732661040811E-3</v>
      </c>
      <c r="I258" s="18">
        <f>H258*'Portfolio Details'!$D$7</f>
        <v>2.0580366330520407E-4</v>
      </c>
      <c r="J258" s="2">
        <f t="shared" si="7"/>
        <v>2.4772914946327163E-3</v>
      </c>
    </row>
    <row r="259" spans="2:10" x14ac:dyDescent="0.35">
      <c r="B259" t="s">
        <v>10</v>
      </c>
      <c r="C259" s="1">
        <v>44721</v>
      </c>
      <c r="D259">
        <v>48.79</v>
      </c>
      <c r="E259">
        <v>48.83</v>
      </c>
      <c r="F259">
        <v>48.66</v>
      </c>
      <c r="H259" s="2">
        <f t="shared" ref="H259:H322" si="8">E259/D259-1</f>
        <v>8.1984013117430976E-4</v>
      </c>
      <c r="I259" s="18">
        <f>H259*'Portfolio Details'!$D$7</f>
        <v>4.0992006558715488E-5</v>
      </c>
      <c r="J259" s="2">
        <f t="shared" si="7"/>
        <v>7.2194719471947444E-3</v>
      </c>
    </row>
    <row r="260" spans="2:10" x14ac:dyDescent="0.35">
      <c r="B260" t="s">
        <v>10</v>
      </c>
      <c r="C260" s="1">
        <v>44722</v>
      </c>
      <c r="D260">
        <v>48.83</v>
      </c>
      <c r="E260">
        <v>48.79</v>
      </c>
      <c r="F260">
        <v>48.78</v>
      </c>
      <c r="H260" s="2">
        <f t="shared" si="8"/>
        <v>-8.1916854392793947E-4</v>
      </c>
      <c r="I260" s="18">
        <f>H260*'Portfolio Details'!$D$7</f>
        <v>-4.0958427196396974E-5</v>
      </c>
      <c r="J260" s="2">
        <f t="shared" si="7"/>
        <v>-3.0649775234981025E-3</v>
      </c>
    </row>
    <row r="261" spans="2:10" x14ac:dyDescent="0.35">
      <c r="B261" t="s">
        <v>10</v>
      </c>
      <c r="C261" s="1">
        <v>44725</v>
      </c>
      <c r="D261">
        <v>48.79</v>
      </c>
      <c r="E261">
        <v>48.64</v>
      </c>
      <c r="F261">
        <v>48.63</v>
      </c>
      <c r="H261" s="2">
        <f t="shared" si="8"/>
        <v>-3.0744004919039947E-3</v>
      </c>
      <c r="I261" s="18">
        <f>H261*'Portfolio Details'!$D$7</f>
        <v>-1.5372002459519975E-4</v>
      </c>
      <c r="J261" s="2">
        <f t="shared" si="7"/>
        <v>-9.1389114541023941E-3</v>
      </c>
    </row>
    <row r="262" spans="2:10" x14ac:dyDescent="0.35">
      <c r="B262" t="s">
        <v>10</v>
      </c>
      <c r="C262" s="1">
        <v>44726</v>
      </c>
      <c r="D262">
        <v>48.64</v>
      </c>
      <c r="E262">
        <v>48.64</v>
      </c>
      <c r="F262">
        <v>48.51</v>
      </c>
      <c r="H262" s="2">
        <f t="shared" si="8"/>
        <v>0</v>
      </c>
      <c r="I262" s="18">
        <f>H262*'Portfolio Details'!$D$7</f>
        <v>0</v>
      </c>
      <c r="J262" s="2">
        <f t="shared" si="7"/>
        <v>-4.0824658093489008E-3</v>
      </c>
    </row>
    <row r="263" spans="2:10" x14ac:dyDescent="0.35">
      <c r="B263" t="s">
        <v>10</v>
      </c>
      <c r="C263" s="1">
        <v>44727</v>
      </c>
      <c r="D263">
        <v>48.64</v>
      </c>
      <c r="E263">
        <v>48.56</v>
      </c>
      <c r="F263">
        <v>48.62</v>
      </c>
      <c r="H263" s="2">
        <f t="shared" si="8"/>
        <v>-1.6447368421051989E-3</v>
      </c>
      <c r="I263" s="18">
        <f>H263*'Portfolio Details'!$D$7</f>
        <v>-8.2236842105259944E-5</v>
      </c>
      <c r="J263" s="2">
        <f t="shared" si="7"/>
        <v>-6.9416088199264481E-3</v>
      </c>
    </row>
    <row r="264" spans="2:10" x14ac:dyDescent="0.35">
      <c r="B264" t="s">
        <v>10</v>
      </c>
      <c r="C264" s="1">
        <v>44728</v>
      </c>
      <c r="D264">
        <v>48.56</v>
      </c>
      <c r="E264">
        <v>48.47</v>
      </c>
      <c r="F264">
        <v>48.61</v>
      </c>
      <c r="H264" s="2">
        <f t="shared" si="8"/>
        <v>-1.8533772652389313E-3</v>
      </c>
      <c r="I264" s="18">
        <f>H264*'Portfolio Details'!$D$7</f>
        <v>-9.2668863261946574E-5</v>
      </c>
      <c r="J264" s="2">
        <f t="shared" si="7"/>
        <v>-1.7632752330766222E-2</v>
      </c>
    </row>
    <row r="265" spans="2:10" x14ac:dyDescent="0.35">
      <c r="B265" t="s">
        <v>10</v>
      </c>
      <c r="C265" s="1">
        <v>44729</v>
      </c>
      <c r="D265">
        <v>48.47</v>
      </c>
      <c r="E265">
        <v>48.51</v>
      </c>
      <c r="F265">
        <v>48.57</v>
      </c>
      <c r="H265" s="2">
        <f t="shared" si="8"/>
        <v>8.2525273364963958E-4</v>
      </c>
      <c r="I265" s="18">
        <f>H265*'Portfolio Details'!$D$7</f>
        <v>4.1262636682481983E-5</v>
      </c>
      <c r="J265" s="2">
        <f t="shared" si="7"/>
        <v>-5.7388809182209455E-3</v>
      </c>
    </row>
    <row r="266" spans="2:10" x14ac:dyDescent="0.35">
      <c r="B266" t="s">
        <v>10</v>
      </c>
      <c r="C266" s="1">
        <v>44732</v>
      </c>
      <c r="D266">
        <v>48.51</v>
      </c>
      <c r="E266">
        <v>48.67</v>
      </c>
      <c r="F266">
        <v>48.51</v>
      </c>
      <c r="H266" s="2">
        <f t="shared" si="8"/>
        <v>3.2982890125747844E-3</v>
      </c>
      <c r="I266" s="18">
        <f>H266*'Portfolio Details'!$D$7</f>
        <v>1.6491445062873924E-4</v>
      </c>
      <c r="J266" s="2">
        <f t="shared" si="7"/>
        <v>-5.5350553505535416E-3</v>
      </c>
    </row>
    <row r="267" spans="2:10" x14ac:dyDescent="0.35">
      <c r="B267" t="s">
        <v>10</v>
      </c>
      <c r="C267" s="1">
        <v>44733</v>
      </c>
      <c r="D267">
        <v>48.67</v>
      </c>
      <c r="E267">
        <v>48.39</v>
      </c>
      <c r="F267">
        <v>48.46</v>
      </c>
      <c r="H267" s="2">
        <f t="shared" si="8"/>
        <v>-5.7530306143415144E-3</v>
      </c>
      <c r="I267" s="18">
        <f>H267*'Portfolio Details'!$D$7</f>
        <v>-2.8765153071707574E-4</v>
      </c>
      <c r="J267" s="2">
        <f t="shared" si="7"/>
        <v>-5.9426229508197093E-3</v>
      </c>
    </row>
    <row r="268" spans="2:10" x14ac:dyDescent="0.35">
      <c r="B268" t="s">
        <v>10</v>
      </c>
      <c r="C268" s="1">
        <v>44734</v>
      </c>
      <c r="D268">
        <v>48.39</v>
      </c>
      <c r="E268">
        <v>48.49</v>
      </c>
      <c r="F268">
        <v>48.55</v>
      </c>
      <c r="H268" s="2">
        <f t="shared" si="8"/>
        <v>2.0665426741062198E-3</v>
      </c>
      <c r="I268" s="18">
        <f>H268*'Portfolio Details'!$D$7</f>
        <v>1.0332713370531099E-4</v>
      </c>
      <c r="J268" s="2">
        <f t="shared" si="7"/>
        <v>-5.5169595422965845E-3</v>
      </c>
    </row>
    <row r="269" spans="2:10" x14ac:dyDescent="0.35">
      <c r="B269" t="s">
        <v>10</v>
      </c>
      <c r="C269" s="1">
        <v>44735</v>
      </c>
      <c r="D269">
        <v>48.49</v>
      </c>
      <c r="E269">
        <v>48.49</v>
      </c>
      <c r="F269">
        <v>48.58</v>
      </c>
      <c r="H269" s="2">
        <f t="shared" si="8"/>
        <v>0</v>
      </c>
      <c r="I269" s="18">
        <f>H269*'Portfolio Details'!$D$7</f>
        <v>0</v>
      </c>
      <c r="J269" s="2">
        <f t="shared" si="7"/>
        <v>-5.1292572835452965E-3</v>
      </c>
    </row>
    <row r="270" spans="2:10" x14ac:dyDescent="0.35">
      <c r="B270" t="s">
        <v>10</v>
      </c>
      <c r="C270" s="1">
        <v>44736</v>
      </c>
      <c r="D270">
        <v>48.49</v>
      </c>
      <c r="E270">
        <v>48.4</v>
      </c>
      <c r="F270">
        <v>48.66</v>
      </c>
      <c r="H270" s="2">
        <f t="shared" si="8"/>
        <v>-1.8560527943907168E-3</v>
      </c>
      <c r="I270" s="18">
        <f>H270*'Portfolio Details'!$D$7</f>
        <v>-9.2802639719535845E-5</v>
      </c>
      <c r="J270" s="2">
        <f t="shared" si="7"/>
        <v>-8.3999180495800685E-3</v>
      </c>
    </row>
    <row r="271" spans="2:10" x14ac:dyDescent="0.35">
      <c r="B271" t="s">
        <v>10</v>
      </c>
      <c r="C271" s="1">
        <v>44739</v>
      </c>
      <c r="D271">
        <v>48.4</v>
      </c>
      <c r="E271">
        <v>48.79</v>
      </c>
      <c r="F271">
        <v>48.72</v>
      </c>
      <c r="H271" s="2">
        <f t="shared" si="8"/>
        <v>8.0578512396694002E-3</v>
      </c>
      <c r="I271" s="18">
        <f>H271*'Portfolio Details'!$D$7</f>
        <v>4.0289256198347003E-4</v>
      </c>
      <c r="J271" s="2">
        <f t="shared" si="7"/>
        <v>-1.0629599345870822E-2</v>
      </c>
    </row>
    <row r="272" spans="2:10" x14ac:dyDescent="0.35">
      <c r="B272" t="s">
        <v>10</v>
      </c>
      <c r="C272" s="1">
        <v>44740</v>
      </c>
      <c r="D272">
        <v>48.79</v>
      </c>
      <c r="E272">
        <v>48.57</v>
      </c>
      <c r="F272">
        <v>48.64</v>
      </c>
      <c r="H272" s="2">
        <f t="shared" si="8"/>
        <v>-4.5091207214592588E-3</v>
      </c>
      <c r="I272" s="18">
        <f>H272*'Portfolio Details'!$D$7</f>
        <v>-2.2545603607296294E-4</v>
      </c>
      <c r="J272" s="2">
        <f t="shared" si="7"/>
        <v>-9.6173521587885613E-3</v>
      </c>
    </row>
    <row r="273" spans="2:10" x14ac:dyDescent="0.35">
      <c r="B273" t="s">
        <v>10</v>
      </c>
      <c r="C273" s="1">
        <v>44741</v>
      </c>
      <c r="D273">
        <v>48.57</v>
      </c>
      <c r="E273">
        <v>48.62</v>
      </c>
      <c r="F273">
        <v>48.57</v>
      </c>
      <c r="H273" s="2">
        <f t="shared" si="8"/>
        <v>1.0294420424130646E-3</v>
      </c>
      <c r="I273" s="18">
        <f>H273*'Portfolio Details'!$D$7</f>
        <v>5.1472102120653233E-5</v>
      </c>
      <c r="J273" s="2">
        <f t="shared" si="7"/>
        <v>-1.2282497441147289E-3</v>
      </c>
    </row>
    <row r="274" spans="2:10" x14ac:dyDescent="0.35">
      <c r="B274" t="s">
        <v>10</v>
      </c>
      <c r="C274" s="1">
        <v>44742</v>
      </c>
      <c r="D274">
        <v>48.62</v>
      </c>
      <c r="E274">
        <v>48.45</v>
      </c>
      <c r="F274">
        <v>48.51</v>
      </c>
      <c r="H274" s="2">
        <f t="shared" si="8"/>
        <v>-3.4965034965034336E-3</v>
      </c>
      <c r="I274" s="18">
        <f>H274*'Portfolio Details'!$D$7</f>
        <v>-1.7482517482517168E-4</v>
      </c>
      <c r="J274" s="2">
        <f t="shared" si="7"/>
        <v>-6.9686411149825211E-3</v>
      </c>
    </row>
    <row r="275" spans="2:10" x14ac:dyDescent="0.35">
      <c r="B275" t="s">
        <v>10</v>
      </c>
      <c r="C275" s="1">
        <v>44743</v>
      </c>
      <c r="D275">
        <v>48.45</v>
      </c>
      <c r="E275">
        <v>48.67</v>
      </c>
      <c r="F275">
        <v>48.67</v>
      </c>
      <c r="H275" s="2">
        <f t="shared" si="8"/>
        <v>4.5407636738905577E-3</v>
      </c>
      <c r="I275" s="18">
        <f>H275*'Portfolio Details'!$D$7</f>
        <v>2.270381836945279E-4</v>
      </c>
      <c r="J275" s="2">
        <f t="shared" si="7"/>
        <v>-2.4706609017911552E-3</v>
      </c>
    </row>
    <row r="276" spans="2:10" x14ac:dyDescent="0.35">
      <c r="B276" t="s">
        <v>10</v>
      </c>
      <c r="C276" s="1">
        <v>44746</v>
      </c>
      <c r="D276">
        <v>48.67</v>
      </c>
      <c r="E276">
        <v>48.81</v>
      </c>
      <c r="F276">
        <v>48.8</v>
      </c>
      <c r="H276" s="2">
        <f t="shared" si="8"/>
        <v>2.8765153071708127E-3</v>
      </c>
      <c r="I276" s="18">
        <f>H276*'Portfolio Details'!$D$7</f>
        <v>1.4382576535854064E-4</v>
      </c>
      <c r="J276" s="2">
        <f t="shared" si="7"/>
        <v>-8.2118661465813148E-4</v>
      </c>
    </row>
    <row r="277" spans="2:10" x14ac:dyDescent="0.35">
      <c r="B277" t="s">
        <v>10</v>
      </c>
      <c r="C277" s="1">
        <v>44747</v>
      </c>
      <c r="D277">
        <v>48.81</v>
      </c>
      <c r="E277">
        <v>48.77</v>
      </c>
      <c r="F277">
        <v>48.7</v>
      </c>
      <c r="H277" s="2">
        <f t="shared" si="8"/>
        <v>-8.1950419995902024E-4</v>
      </c>
      <c r="I277" s="18">
        <f>H277*'Portfolio Details'!$D$7</f>
        <v>-4.0975209997951015E-5</v>
      </c>
      <c r="J277" s="2">
        <f t="shared" si="7"/>
        <v>-4.1076196344214111E-4</v>
      </c>
    </row>
    <row r="278" spans="2:10" x14ac:dyDescent="0.35">
      <c r="B278" t="s">
        <v>10</v>
      </c>
      <c r="C278" s="1">
        <v>44748</v>
      </c>
      <c r="D278">
        <v>48.77</v>
      </c>
      <c r="E278">
        <v>48.94</v>
      </c>
      <c r="F278">
        <v>48.92</v>
      </c>
      <c r="H278" s="2">
        <f t="shared" si="8"/>
        <v>3.4857494361286712E-3</v>
      </c>
      <c r="I278" s="18">
        <f>H278*'Portfolio Details'!$D$7</f>
        <v>1.7428747180643357E-4</v>
      </c>
      <c r="J278" s="2">
        <f t="shared" si="7"/>
        <v>1.0283833813247156E-3</v>
      </c>
    </row>
    <row r="279" spans="2:10" x14ac:dyDescent="0.35">
      <c r="B279" t="s">
        <v>10</v>
      </c>
      <c r="C279" s="1">
        <v>44749</v>
      </c>
      <c r="D279">
        <v>48.94</v>
      </c>
      <c r="E279">
        <v>48.91</v>
      </c>
      <c r="F279">
        <v>48.95</v>
      </c>
      <c r="H279" s="2">
        <f t="shared" si="8"/>
        <v>-6.129955046996205E-4</v>
      </c>
      <c r="I279" s="18">
        <f>H279*'Portfolio Details'!$D$7</f>
        <v>-3.0649775234981025E-5</v>
      </c>
      <c r="J279" s="2">
        <f t="shared" si="7"/>
        <v>7.8253706754529695E-3</v>
      </c>
    </row>
    <row r="280" spans="2:10" x14ac:dyDescent="0.35">
      <c r="B280" t="s">
        <v>10</v>
      </c>
      <c r="C280" s="1">
        <v>44750</v>
      </c>
      <c r="D280">
        <v>48.91</v>
      </c>
      <c r="E280">
        <v>48.83</v>
      </c>
      <c r="F280">
        <v>48.86</v>
      </c>
      <c r="H280" s="2">
        <f t="shared" si="8"/>
        <v>-1.6356573297893195E-3</v>
      </c>
      <c r="I280" s="18">
        <f>H280*'Portfolio Details'!$D$7</f>
        <v>-8.1782866489465977E-5</v>
      </c>
      <c r="J280" s="2">
        <f t="shared" si="7"/>
        <v>6.5857172257663965E-3</v>
      </c>
    </row>
    <row r="281" spans="2:10" x14ac:dyDescent="0.35">
      <c r="B281" t="s">
        <v>10</v>
      </c>
      <c r="C281" s="1">
        <v>44753</v>
      </c>
      <c r="D281">
        <v>48.83</v>
      </c>
      <c r="E281">
        <v>48.74</v>
      </c>
      <c r="F281">
        <v>48.69</v>
      </c>
      <c r="H281" s="2">
        <f t="shared" si="8"/>
        <v>-1.8431292238377806E-3</v>
      </c>
      <c r="I281" s="18">
        <f>H281*'Portfolio Details'!$D$7</f>
        <v>-9.215646119188903E-5</v>
      </c>
      <c r="J281" s="2">
        <f t="shared" si="7"/>
        <v>8.1984013117430976E-4</v>
      </c>
    </row>
    <row r="282" spans="2:10" x14ac:dyDescent="0.35">
      <c r="B282" t="s">
        <v>10</v>
      </c>
      <c r="C282" s="1">
        <v>44754</v>
      </c>
      <c r="D282">
        <v>48.74</v>
      </c>
      <c r="E282">
        <v>48.82</v>
      </c>
      <c r="F282">
        <v>48.79</v>
      </c>
      <c r="H282" s="2">
        <f t="shared" si="8"/>
        <v>1.6413623307345304E-3</v>
      </c>
      <c r="I282" s="18">
        <f>H282*'Portfolio Details'!$D$7</f>
        <v>8.2068116536726532E-5</v>
      </c>
      <c r="J282" s="2">
        <f t="shared" ref="J282:J345" si="9">(INDEX(E259:E1757,MATCH(EDATE(C259,1),C259:C1757,1))/E259)-1</f>
        <v>0</v>
      </c>
    </row>
    <row r="283" spans="2:10" x14ac:dyDescent="0.35">
      <c r="B283" t="s">
        <v>10</v>
      </c>
      <c r="C283" s="1">
        <v>44755</v>
      </c>
      <c r="D283">
        <v>48.82</v>
      </c>
      <c r="E283">
        <v>49.01</v>
      </c>
      <c r="F283">
        <v>48.94</v>
      </c>
      <c r="H283" s="2">
        <f t="shared" si="8"/>
        <v>3.8918476034410787E-3</v>
      </c>
      <c r="I283" s="18">
        <f>H283*'Portfolio Details'!$D$7</f>
        <v>1.9459238017205394E-4</v>
      </c>
      <c r="J283" s="2">
        <f t="shared" si="9"/>
        <v>8.1984013117430976E-4</v>
      </c>
    </row>
    <row r="284" spans="2:10" x14ac:dyDescent="0.35">
      <c r="B284" t="s">
        <v>10</v>
      </c>
      <c r="C284" s="1">
        <v>44756</v>
      </c>
      <c r="D284">
        <v>49.01</v>
      </c>
      <c r="E284">
        <v>49.01</v>
      </c>
      <c r="F284">
        <v>48.96</v>
      </c>
      <c r="H284" s="2">
        <f t="shared" si="8"/>
        <v>0</v>
      </c>
      <c r="I284" s="18">
        <f>H284*'Portfolio Details'!$D$7</f>
        <v>0</v>
      </c>
      <c r="J284" s="2">
        <f t="shared" si="9"/>
        <v>7.6069078947367252E-3</v>
      </c>
    </row>
    <row r="285" spans="2:10" x14ac:dyDescent="0.35">
      <c r="B285" t="s">
        <v>10</v>
      </c>
      <c r="C285" s="1">
        <v>44757</v>
      </c>
      <c r="D285">
        <v>49.01</v>
      </c>
      <c r="E285">
        <v>49.15</v>
      </c>
      <c r="F285">
        <v>49.12</v>
      </c>
      <c r="H285" s="2">
        <f t="shared" si="8"/>
        <v>2.8565598857375196E-3</v>
      </c>
      <c r="I285" s="18">
        <f>H285*'Portfolio Details'!$D$7</f>
        <v>1.42827994286876E-4</v>
      </c>
      <c r="J285" s="2">
        <f t="shared" si="9"/>
        <v>7.6069078947367252E-3</v>
      </c>
    </row>
    <row r="286" spans="2:10" x14ac:dyDescent="0.35">
      <c r="B286" t="s">
        <v>10</v>
      </c>
      <c r="C286" s="1">
        <v>44760</v>
      </c>
      <c r="D286">
        <v>49.15</v>
      </c>
      <c r="E286">
        <v>49.02</v>
      </c>
      <c r="F286">
        <v>49.08</v>
      </c>
      <c r="H286" s="2">
        <f t="shared" si="8"/>
        <v>-2.6449643947099588E-3</v>
      </c>
      <c r="I286" s="18">
        <f>H286*'Portfolio Details'!$D$7</f>
        <v>-1.3224821973549796E-4</v>
      </c>
      <c r="J286" s="2">
        <f t="shared" si="9"/>
        <v>1.2149917627676921E-2</v>
      </c>
    </row>
    <row r="287" spans="2:10" x14ac:dyDescent="0.35">
      <c r="B287" t="s">
        <v>10</v>
      </c>
      <c r="C287" s="1">
        <v>44761</v>
      </c>
      <c r="D287">
        <v>49.02</v>
      </c>
      <c r="E287">
        <v>49.03</v>
      </c>
      <c r="F287">
        <v>49.03</v>
      </c>
      <c r="H287" s="2">
        <f t="shared" si="8"/>
        <v>2.03998368013103E-4</v>
      </c>
      <c r="I287" s="18">
        <f>H287*'Portfolio Details'!$D$7</f>
        <v>1.0199918400655151E-5</v>
      </c>
      <c r="J287" s="2">
        <f t="shared" si="9"/>
        <v>1.4029296472044539E-2</v>
      </c>
    </row>
    <row r="288" spans="2:10" x14ac:dyDescent="0.35">
      <c r="B288" t="s">
        <v>10</v>
      </c>
      <c r="C288" s="1">
        <v>44762</v>
      </c>
      <c r="D288">
        <v>49.03</v>
      </c>
      <c r="E288">
        <v>49.05</v>
      </c>
      <c r="F288">
        <v>49.08</v>
      </c>
      <c r="H288" s="2">
        <f t="shared" si="8"/>
        <v>4.079135223331587E-4</v>
      </c>
      <c r="I288" s="18">
        <f>H288*'Portfolio Details'!$D$7</f>
        <v>2.0395676116657937E-5</v>
      </c>
      <c r="J288" s="2">
        <f t="shared" si="9"/>
        <v>1.3193156050298915E-2</v>
      </c>
    </row>
    <row r="289" spans="2:10" x14ac:dyDescent="0.35">
      <c r="B289" t="s">
        <v>10</v>
      </c>
      <c r="C289" s="1">
        <v>44763</v>
      </c>
      <c r="D289">
        <v>49.05</v>
      </c>
      <c r="E289">
        <v>49.11</v>
      </c>
      <c r="F289">
        <v>49.11</v>
      </c>
      <c r="H289" s="2">
        <f t="shared" si="8"/>
        <v>1.2232415902140303E-3</v>
      </c>
      <c r="I289" s="18">
        <f>H289*'Portfolio Details'!$D$7</f>
        <v>6.1162079510701525E-5</v>
      </c>
      <c r="J289" s="2">
        <f t="shared" si="9"/>
        <v>7.8076844051775396E-3</v>
      </c>
    </row>
    <row r="290" spans="2:10" x14ac:dyDescent="0.35">
      <c r="B290" t="s">
        <v>10</v>
      </c>
      <c r="C290" s="1">
        <v>44764</v>
      </c>
      <c r="D290">
        <v>49.11</v>
      </c>
      <c r="E290">
        <v>49.21</v>
      </c>
      <c r="F290">
        <v>49.18</v>
      </c>
      <c r="H290" s="2">
        <f t="shared" si="8"/>
        <v>2.0362451639177603E-3</v>
      </c>
      <c r="I290" s="18">
        <f>H290*'Portfolio Details'!$D$7</f>
        <v>1.0181225819588802E-4</v>
      </c>
      <c r="J290" s="2">
        <f t="shared" si="9"/>
        <v>1.4879107253564783E-2</v>
      </c>
    </row>
    <row r="291" spans="2:10" x14ac:dyDescent="0.35">
      <c r="B291" t="s">
        <v>10</v>
      </c>
      <c r="C291" s="1">
        <v>44767</v>
      </c>
      <c r="D291">
        <v>49.21</v>
      </c>
      <c r="E291">
        <v>49.27</v>
      </c>
      <c r="F291">
        <v>49.24</v>
      </c>
      <c r="H291" s="2">
        <f t="shared" si="8"/>
        <v>1.2192643771591349E-3</v>
      </c>
      <c r="I291" s="18">
        <f>H291*'Portfolio Details'!$D$7</f>
        <v>6.0963218857956747E-5</v>
      </c>
      <c r="J291" s="2">
        <f t="shared" si="9"/>
        <v>1.4848422355124846E-2</v>
      </c>
    </row>
    <row r="292" spans="2:10" x14ac:dyDescent="0.35">
      <c r="B292" t="s">
        <v>10</v>
      </c>
      <c r="C292" s="1">
        <v>44768</v>
      </c>
      <c r="D292">
        <v>49.27</v>
      </c>
      <c r="E292">
        <v>49.31</v>
      </c>
      <c r="F292">
        <v>49.23</v>
      </c>
      <c r="H292" s="2">
        <f t="shared" si="8"/>
        <v>8.1185305459707813E-4</v>
      </c>
      <c r="I292" s="18">
        <f>H292*'Portfolio Details'!$D$7</f>
        <v>4.0592652729853912E-5</v>
      </c>
      <c r="J292" s="2">
        <f t="shared" si="9"/>
        <v>1.4848422355124846E-2</v>
      </c>
    </row>
    <row r="293" spans="2:10" x14ac:dyDescent="0.35">
      <c r="B293" t="s">
        <v>10</v>
      </c>
      <c r="C293" s="1">
        <v>44769</v>
      </c>
      <c r="D293">
        <v>49.31</v>
      </c>
      <c r="E293">
        <v>49.33</v>
      </c>
      <c r="F293">
        <v>49.29</v>
      </c>
      <c r="H293" s="2">
        <f t="shared" si="8"/>
        <v>4.055972419387821E-4</v>
      </c>
      <c r="I293" s="18">
        <f>H293*'Portfolio Details'!$D$7</f>
        <v>2.0279862096939107E-5</v>
      </c>
      <c r="J293" s="2">
        <f t="shared" si="9"/>
        <v>1.6735537190082583E-2</v>
      </c>
    </row>
    <row r="294" spans="2:10" x14ac:dyDescent="0.35">
      <c r="B294" t="s">
        <v>10</v>
      </c>
      <c r="C294" s="1">
        <v>44770</v>
      </c>
      <c r="D294">
        <v>49.33</v>
      </c>
      <c r="E294">
        <v>49.36</v>
      </c>
      <c r="F294">
        <v>49.4</v>
      </c>
      <c r="H294" s="2">
        <f t="shared" si="8"/>
        <v>6.0814919927021371E-4</v>
      </c>
      <c r="I294" s="18">
        <f>H294*'Portfolio Details'!$D$7</f>
        <v>3.0407459963510688E-5</v>
      </c>
      <c r="J294" s="2">
        <f t="shared" si="9"/>
        <v>1.1067841770854736E-2</v>
      </c>
    </row>
    <row r="295" spans="2:10" x14ac:dyDescent="0.35">
      <c r="B295" t="s">
        <v>10</v>
      </c>
      <c r="C295" s="1">
        <v>44771</v>
      </c>
      <c r="D295">
        <v>49.36</v>
      </c>
      <c r="E295">
        <v>49.45</v>
      </c>
      <c r="F295">
        <v>49.46</v>
      </c>
      <c r="H295" s="2">
        <f t="shared" si="8"/>
        <v>1.8233387358186359E-3</v>
      </c>
      <c r="I295" s="18">
        <f>H295*'Portfolio Details'!$D$7</f>
        <v>9.1166936790931802E-5</v>
      </c>
      <c r="J295" s="2">
        <f t="shared" si="9"/>
        <v>1.6265184270125577E-2</v>
      </c>
    </row>
    <row r="296" spans="2:10" x14ac:dyDescent="0.35">
      <c r="B296" t="s">
        <v>10</v>
      </c>
      <c r="C296" s="1">
        <v>44774</v>
      </c>
      <c r="D296">
        <v>49.45</v>
      </c>
      <c r="E296">
        <v>49.38</v>
      </c>
      <c r="F296">
        <v>49.35</v>
      </c>
      <c r="H296" s="2">
        <f t="shared" si="8"/>
        <v>-1.4155712841253942E-3</v>
      </c>
      <c r="I296" s="18">
        <f>H296*'Portfolio Details'!$D$7</f>
        <v>-7.0778564206269709E-5</v>
      </c>
      <c r="J296" s="2">
        <f t="shared" si="9"/>
        <v>1.7071164129987881E-2</v>
      </c>
    </row>
    <row r="297" spans="2:10" x14ac:dyDescent="0.35">
      <c r="B297" t="s">
        <v>10</v>
      </c>
      <c r="C297" s="1">
        <v>44775</v>
      </c>
      <c r="D297">
        <v>49.38</v>
      </c>
      <c r="E297">
        <v>49.48</v>
      </c>
      <c r="F297">
        <v>49.46</v>
      </c>
      <c r="H297" s="2">
        <f t="shared" si="8"/>
        <v>2.0251113811258215E-3</v>
      </c>
      <c r="I297" s="18">
        <f>H297*'Portfolio Details'!$D$7</f>
        <v>1.0125556905629108E-4</v>
      </c>
      <c r="J297" s="2">
        <f t="shared" si="9"/>
        <v>2.063983488132104E-2</v>
      </c>
    </row>
    <row r="298" spans="2:10" x14ac:dyDescent="0.35">
      <c r="B298" t="s">
        <v>10</v>
      </c>
      <c r="C298" s="1">
        <v>44776</v>
      </c>
      <c r="D298">
        <v>49.48</v>
      </c>
      <c r="E298">
        <v>49.4</v>
      </c>
      <c r="F298">
        <v>49.43</v>
      </c>
      <c r="H298" s="2">
        <f t="shared" si="8"/>
        <v>-1.6168148746967814E-3</v>
      </c>
      <c r="I298" s="18">
        <f>H298*'Portfolio Details'!$D$7</f>
        <v>-8.0840743734839074E-5</v>
      </c>
      <c r="J298" s="2">
        <f t="shared" si="9"/>
        <v>1.4588041914937344E-2</v>
      </c>
    </row>
    <row r="299" spans="2:10" x14ac:dyDescent="0.35">
      <c r="B299" t="s">
        <v>10</v>
      </c>
      <c r="C299" s="1">
        <v>44777</v>
      </c>
      <c r="D299">
        <v>49.4</v>
      </c>
      <c r="E299">
        <v>49.57</v>
      </c>
      <c r="F299">
        <v>49.42</v>
      </c>
      <c r="H299" s="2">
        <f t="shared" si="8"/>
        <v>3.4412955465588091E-3</v>
      </c>
      <c r="I299" s="18">
        <f>H299*'Portfolio Details'!$D$7</f>
        <v>1.7206477732794047E-4</v>
      </c>
      <c r="J299" s="2">
        <f t="shared" si="9"/>
        <v>1.5570579799221385E-2</v>
      </c>
    </row>
    <row r="300" spans="2:10" x14ac:dyDescent="0.35">
      <c r="B300" t="s">
        <v>10</v>
      </c>
      <c r="C300" s="1">
        <v>44778</v>
      </c>
      <c r="D300">
        <v>49.57</v>
      </c>
      <c r="E300">
        <v>49.3</v>
      </c>
      <c r="F300">
        <v>49.42</v>
      </c>
      <c r="H300" s="2">
        <f t="shared" si="8"/>
        <v>-5.4468428484971687E-3</v>
      </c>
      <c r="I300" s="18">
        <f>H300*'Portfolio Details'!$D$7</f>
        <v>-2.7234214242485844E-4</v>
      </c>
      <c r="J300" s="2">
        <f t="shared" si="9"/>
        <v>1.0867336477342615E-2</v>
      </c>
    </row>
    <row r="301" spans="2:10" x14ac:dyDescent="0.35">
      <c r="B301" t="s">
        <v>10</v>
      </c>
      <c r="C301" s="1">
        <v>44781</v>
      </c>
      <c r="D301">
        <v>49.3</v>
      </c>
      <c r="E301">
        <v>49.15</v>
      </c>
      <c r="F301">
        <v>49.15</v>
      </c>
      <c r="H301" s="2">
        <f t="shared" si="8"/>
        <v>-3.0425963488843744E-3</v>
      </c>
      <c r="I301" s="18">
        <f>H301*'Portfolio Details'!$D$7</f>
        <v>-1.5212981744421874E-4</v>
      </c>
      <c r="J301" s="2">
        <f t="shared" si="9"/>
        <v>7.355946056395668E-3</v>
      </c>
    </row>
    <row r="302" spans="2:10" x14ac:dyDescent="0.35">
      <c r="B302" t="s">
        <v>10</v>
      </c>
      <c r="C302" s="1">
        <v>44783</v>
      </c>
      <c r="D302">
        <v>49.15</v>
      </c>
      <c r="E302">
        <v>49.28</v>
      </c>
      <c r="F302">
        <v>49.24</v>
      </c>
      <c r="H302" s="2">
        <f t="shared" si="8"/>
        <v>2.6449643947101809E-3</v>
      </c>
      <c r="I302" s="18">
        <f>H302*'Portfolio Details'!$D$7</f>
        <v>1.3224821973550904E-4</v>
      </c>
      <c r="J302" s="2">
        <f t="shared" si="9"/>
        <v>7.9738294827234046E-3</v>
      </c>
    </row>
    <row r="303" spans="2:10" x14ac:dyDescent="0.35">
      <c r="B303" t="s">
        <v>10</v>
      </c>
      <c r="C303" s="1">
        <v>44784</v>
      </c>
      <c r="D303">
        <v>49.28</v>
      </c>
      <c r="E303">
        <v>49.43</v>
      </c>
      <c r="F303">
        <v>49.41</v>
      </c>
      <c r="H303" s="2">
        <f t="shared" si="8"/>
        <v>3.0438311688312236E-3</v>
      </c>
      <c r="I303" s="18">
        <f>H303*'Portfolio Details'!$D$7</f>
        <v>1.521915584415612E-4</v>
      </c>
      <c r="J303" s="2">
        <f t="shared" si="9"/>
        <v>6.5533483514232937E-3</v>
      </c>
    </row>
    <row r="304" spans="2:10" x14ac:dyDescent="0.35">
      <c r="B304" t="s">
        <v>10</v>
      </c>
      <c r="C304" s="1">
        <v>44785</v>
      </c>
      <c r="D304">
        <v>49.43</v>
      </c>
      <c r="E304">
        <v>49.45</v>
      </c>
      <c r="F304">
        <v>49.38</v>
      </c>
      <c r="H304" s="2">
        <f t="shared" si="8"/>
        <v>4.0461258345136919E-4</v>
      </c>
      <c r="I304" s="18">
        <f>H304*'Portfolio Details'!$D$7</f>
        <v>2.023062917256846E-5</v>
      </c>
      <c r="J304" s="2">
        <f t="shared" si="9"/>
        <v>1.4156750102584992E-2</v>
      </c>
    </row>
    <row r="305" spans="2:10" x14ac:dyDescent="0.35">
      <c r="B305" t="s">
        <v>10</v>
      </c>
      <c r="C305" s="1">
        <v>44789</v>
      </c>
      <c r="D305">
        <v>49.45</v>
      </c>
      <c r="E305">
        <v>49.42</v>
      </c>
      <c r="F305">
        <v>49.44</v>
      </c>
      <c r="H305" s="2">
        <f t="shared" si="8"/>
        <v>-6.0667340748232768E-4</v>
      </c>
      <c r="I305" s="18">
        <f>H305*'Portfolio Details'!$D$7</f>
        <v>-3.0333670374116386E-5</v>
      </c>
      <c r="J305" s="2">
        <f t="shared" si="9"/>
        <v>1.2904547316673565E-2</v>
      </c>
    </row>
    <row r="306" spans="2:10" x14ac:dyDescent="0.35">
      <c r="B306" t="s">
        <v>10</v>
      </c>
      <c r="C306" s="1">
        <v>44790</v>
      </c>
      <c r="D306">
        <v>49.42</v>
      </c>
      <c r="E306">
        <v>49.65</v>
      </c>
      <c r="F306">
        <v>49.65</v>
      </c>
      <c r="H306" s="2">
        <f t="shared" si="8"/>
        <v>4.6539862403884857E-3</v>
      </c>
      <c r="I306" s="18">
        <f>H306*'Portfolio Details'!$D$7</f>
        <v>2.326993120194243E-4</v>
      </c>
      <c r="J306" s="2">
        <f t="shared" si="9"/>
        <v>8.9777596408897598E-3</v>
      </c>
    </row>
    <row r="307" spans="2:10" x14ac:dyDescent="0.35">
      <c r="B307" t="s">
        <v>10</v>
      </c>
      <c r="C307" s="1">
        <v>44791</v>
      </c>
      <c r="D307">
        <v>49.65</v>
      </c>
      <c r="E307">
        <v>49.53</v>
      </c>
      <c r="F307">
        <v>49.56</v>
      </c>
      <c r="H307" s="2">
        <f t="shared" si="8"/>
        <v>-2.4169184290029344E-3</v>
      </c>
      <c r="I307" s="18">
        <f>H307*'Portfolio Details'!$D$7</f>
        <v>-1.2084592145014672E-4</v>
      </c>
      <c r="J307" s="2">
        <f t="shared" si="9"/>
        <v>8.9777596408897598E-3</v>
      </c>
    </row>
    <row r="308" spans="2:10" x14ac:dyDescent="0.35">
      <c r="B308" t="s">
        <v>10</v>
      </c>
      <c r="C308" s="1">
        <v>44792</v>
      </c>
      <c r="D308">
        <v>49.53</v>
      </c>
      <c r="E308">
        <v>49.5</v>
      </c>
      <c r="F308">
        <v>49.52</v>
      </c>
      <c r="H308" s="2">
        <f t="shared" si="8"/>
        <v>-6.0569351907935332E-4</v>
      </c>
      <c r="I308" s="18">
        <f>H308*'Portfolio Details'!$D$7</f>
        <v>-3.0284675953967668E-5</v>
      </c>
      <c r="J308" s="2">
        <f t="shared" si="9"/>
        <v>6.1037639877925542E-3</v>
      </c>
    </row>
    <row r="309" spans="2:10" x14ac:dyDescent="0.35">
      <c r="B309" t="s">
        <v>10</v>
      </c>
      <c r="C309" s="1">
        <v>44795</v>
      </c>
      <c r="D309">
        <v>49.5</v>
      </c>
      <c r="E309">
        <v>49.53</v>
      </c>
      <c r="F309">
        <v>49.47</v>
      </c>
      <c r="H309" s="2">
        <f t="shared" si="8"/>
        <v>6.0606060606072099E-4</v>
      </c>
      <c r="I309" s="18">
        <f>H309*'Portfolio Details'!$D$7</f>
        <v>3.0303030303036052E-5</v>
      </c>
      <c r="J309" s="2">
        <f t="shared" si="9"/>
        <v>1.0403916768665811E-2</v>
      </c>
    </row>
    <row r="310" spans="2:10" x14ac:dyDescent="0.35">
      <c r="B310" t="s">
        <v>10</v>
      </c>
      <c r="C310" s="1">
        <v>44796</v>
      </c>
      <c r="D310">
        <v>49.53</v>
      </c>
      <c r="E310">
        <v>49.5</v>
      </c>
      <c r="F310">
        <v>49.48</v>
      </c>
      <c r="H310" s="2">
        <f t="shared" si="8"/>
        <v>-6.0569351907935332E-4</v>
      </c>
      <c r="I310" s="18">
        <f>H310*'Portfolio Details'!$D$7</f>
        <v>-3.0284675953967668E-5</v>
      </c>
      <c r="J310" s="2">
        <f t="shared" si="9"/>
        <v>9.5859677748317829E-3</v>
      </c>
    </row>
    <row r="311" spans="2:10" x14ac:dyDescent="0.35">
      <c r="B311" t="s">
        <v>10</v>
      </c>
      <c r="C311" s="1">
        <v>44797</v>
      </c>
      <c r="D311">
        <v>49.5</v>
      </c>
      <c r="E311">
        <v>49.52</v>
      </c>
      <c r="F311">
        <v>49.53</v>
      </c>
      <c r="H311" s="2">
        <f t="shared" si="8"/>
        <v>4.0404040404040664E-4</v>
      </c>
      <c r="I311" s="18">
        <f>H311*'Portfolio Details'!$D$7</f>
        <v>2.0202020202020335E-5</v>
      </c>
      <c r="J311" s="2">
        <f t="shared" si="9"/>
        <v>9.1743119266056716E-3</v>
      </c>
    </row>
    <row r="312" spans="2:10" x14ac:dyDescent="0.35">
      <c r="B312" t="s">
        <v>10</v>
      </c>
      <c r="C312" s="1">
        <v>44798</v>
      </c>
      <c r="D312">
        <v>49.52</v>
      </c>
      <c r="E312">
        <v>49.46</v>
      </c>
      <c r="F312">
        <v>49.45</v>
      </c>
      <c r="H312" s="2">
        <f t="shared" si="8"/>
        <v>-1.2116316639741997E-3</v>
      </c>
      <c r="I312" s="18">
        <f>H312*'Portfolio Details'!$D$7</f>
        <v>-6.0581583198709989E-5</v>
      </c>
      <c r="J312" s="2">
        <f t="shared" si="9"/>
        <v>7.9413561392791543E-3</v>
      </c>
    </row>
    <row r="313" spans="2:10" x14ac:dyDescent="0.35">
      <c r="B313" t="s">
        <v>10</v>
      </c>
      <c r="C313" s="1">
        <v>44799</v>
      </c>
      <c r="D313">
        <v>49.46</v>
      </c>
      <c r="E313">
        <v>49.59</v>
      </c>
      <c r="F313">
        <v>49.59</v>
      </c>
      <c r="H313" s="2">
        <f t="shared" si="8"/>
        <v>2.6283865750100777E-3</v>
      </c>
      <c r="I313" s="18">
        <f>H313*'Portfolio Details'!$D$7</f>
        <v>1.3141932875050389E-4</v>
      </c>
      <c r="J313" s="2">
        <f t="shared" si="9"/>
        <v>6.5027433448485716E-3</v>
      </c>
    </row>
    <row r="314" spans="2:10" x14ac:dyDescent="0.35">
      <c r="B314" t="s">
        <v>10</v>
      </c>
      <c r="C314" s="1">
        <v>44802</v>
      </c>
      <c r="D314">
        <v>49.59</v>
      </c>
      <c r="E314">
        <v>49.49</v>
      </c>
      <c r="F314">
        <v>49.49</v>
      </c>
      <c r="H314" s="2">
        <f t="shared" si="8"/>
        <v>-2.0165355918532191E-3</v>
      </c>
      <c r="I314" s="18">
        <f>H314*'Portfolio Details'!$D$7</f>
        <v>-1.0082677959266096E-4</v>
      </c>
      <c r="J314" s="2">
        <f t="shared" si="9"/>
        <v>3.8563020093362876E-3</v>
      </c>
    </row>
    <row r="315" spans="2:10" x14ac:dyDescent="0.35">
      <c r="B315" t="s">
        <v>10</v>
      </c>
      <c r="C315" s="1">
        <v>44803</v>
      </c>
      <c r="D315">
        <v>49.49</v>
      </c>
      <c r="E315">
        <v>49.61</v>
      </c>
      <c r="F315">
        <v>49.6</v>
      </c>
      <c r="H315" s="2">
        <f t="shared" si="8"/>
        <v>2.4247322691453022E-3</v>
      </c>
      <c r="I315" s="18">
        <f>H315*'Portfolio Details'!$D$7</f>
        <v>1.2123661345726512E-4</v>
      </c>
      <c r="J315" s="2">
        <f t="shared" si="9"/>
        <v>5.6783613871425054E-3</v>
      </c>
    </row>
    <row r="316" spans="2:10" x14ac:dyDescent="0.35">
      <c r="B316" t="s">
        <v>10</v>
      </c>
      <c r="C316" s="1">
        <v>44805</v>
      </c>
      <c r="D316">
        <v>49.61</v>
      </c>
      <c r="E316">
        <v>49.62</v>
      </c>
      <c r="F316">
        <v>49.64</v>
      </c>
      <c r="H316" s="2">
        <f t="shared" si="8"/>
        <v>2.0157226365657976E-4</v>
      </c>
      <c r="I316" s="18">
        <f>H316*'Portfolio Details'!$D$7</f>
        <v>1.007861318282899E-5</v>
      </c>
      <c r="J316" s="2">
        <f t="shared" si="9"/>
        <v>5.2706263936752595E-3</v>
      </c>
    </row>
    <row r="317" spans="2:10" x14ac:dyDescent="0.35">
      <c r="B317" t="s">
        <v>10</v>
      </c>
      <c r="C317" s="1">
        <v>44806</v>
      </c>
      <c r="D317">
        <v>49.62</v>
      </c>
      <c r="E317">
        <v>49.65</v>
      </c>
      <c r="F317">
        <v>49.65</v>
      </c>
      <c r="H317" s="2">
        <f t="shared" si="8"/>
        <v>6.0459492140263471E-4</v>
      </c>
      <c r="I317" s="18">
        <f>H317*'Portfolio Details'!$D$7</f>
        <v>3.0229746070131738E-5</v>
      </c>
      <c r="J317" s="2">
        <f t="shared" si="9"/>
        <v>4.6596434359806871E-3</v>
      </c>
    </row>
    <row r="318" spans="2:10" x14ac:dyDescent="0.35">
      <c r="B318" t="s">
        <v>10</v>
      </c>
      <c r="C318" s="1">
        <v>44809</v>
      </c>
      <c r="D318">
        <v>49.65</v>
      </c>
      <c r="E318">
        <v>49.64</v>
      </c>
      <c r="F318">
        <v>49.73</v>
      </c>
      <c r="H318" s="2">
        <f t="shared" si="8"/>
        <v>-2.0140986908356862E-4</v>
      </c>
      <c r="I318" s="18">
        <f>H318*'Portfolio Details'!$D$7</f>
        <v>-1.0070493454178431E-5</v>
      </c>
      <c r="J318" s="2">
        <f t="shared" si="9"/>
        <v>8.0889787664295554E-4</v>
      </c>
    </row>
    <row r="319" spans="2:10" x14ac:dyDescent="0.35">
      <c r="B319" t="s">
        <v>10</v>
      </c>
      <c r="C319" s="1">
        <v>44810</v>
      </c>
      <c r="D319">
        <v>49.64</v>
      </c>
      <c r="E319">
        <v>49.64</v>
      </c>
      <c r="F319">
        <v>49.63</v>
      </c>
      <c r="H319" s="2">
        <f t="shared" si="8"/>
        <v>0</v>
      </c>
      <c r="I319" s="18">
        <f>H319*'Portfolio Details'!$D$7</f>
        <v>0</v>
      </c>
      <c r="J319" s="2">
        <f t="shared" si="9"/>
        <v>4.8602673147022379E-3</v>
      </c>
    </row>
    <row r="320" spans="2:10" x14ac:dyDescent="0.35">
      <c r="B320" t="s">
        <v>10</v>
      </c>
      <c r="C320" s="1">
        <v>44811</v>
      </c>
      <c r="D320">
        <v>49.64</v>
      </c>
      <c r="E320">
        <v>49.66</v>
      </c>
      <c r="F320">
        <v>49.68</v>
      </c>
      <c r="H320" s="2">
        <f t="shared" si="8"/>
        <v>4.0290088638195165E-4</v>
      </c>
      <c r="I320" s="18">
        <f>H320*'Portfolio Details'!$D$7</f>
        <v>2.0145044319097584E-5</v>
      </c>
      <c r="J320" s="2">
        <f t="shared" si="9"/>
        <v>3.4357316087307854E-3</v>
      </c>
    </row>
    <row r="321" spans="2:10" x14ac:dyDescent="0.35">
      <c r="B321" t="s">
        <v>10</v>
      </c>
      <c r="C321" s="1">
        <v>44812</v>
      </c>
      <c r="D321">
        <v>49.66</v>
      </c>
      <c r="E321">
        <v>49.76</v>
      </c>
      <c r="F321">
        <v>49.75</v>
      </c>
      <c r="H321" s="2">
        <f t="shared" si="8"/>
        <v>2.0136931131695679E-3</v>
      </c>
      <c r="I321" s="18">
        <f>H321*'Portfolio Details'!$D$7</f>
        <v>1.006846556584784E-4</v>
      </c>
      <c r="J321" s="2">
        <f t="shared" si="9"/>
        <v>5.0607287449393468E-3</v>
      </c>
    </row>
    <row r="322" spans="2:10" x14ac:dyDescent="0.35">
      <c r="B322" t="s">
        <v>10</v>
      </c>
      <c r="C322" s="1">
        <v>44813</v>
      </c>
      <c r="D322">
        <v>49.76</v>
      </c>
      <c r="E322">
        <v>49.86</v>
      </c>
      <c r="F322">
        <v>49.82</v>
      </c>
      <c r="H322" s="2">
        <f t="shared" si="8"/>
        <v>2.009646302250756E-3</v>
      </c>
      <c r="I322" s="18">
        <f>H322*'Portfolio Details'!$D$7</f>
        <v>1.0048231511253781E-4</v>
      </c>
      <c r="J322" s="2">
        <f t="shared" si="9"/>
        <v>1.6138793625175563E-3</v>
      </c>
    </row>
    <row r="323" spans="2:10" x14ac:dyDescent="0.35">
      <c r="B323" t="s">
        <v>10</v>
      </c>
      <c r="C323" s="1">
        <v>44816</v>
      </c>
      <c r="D323">
        <v>49.86</v>
      </c>
      <c r="E323">
        <v>49.89</v>
      </c>
      <c r="F323">
        <v>49.89</v>
      </c>
      <c r="H323" s="2">
        <f t="shared" ref="H323:H386" si="10">E323/D323-1</f>
        <v>6.0168471720811745E-4</v>
      </c>
      <c r="I323" s="18">
        <f>H323*'Portfolio Details'!$D$7</f>
        <v>3.0084235860405874E-5</v>
      </c>
      <c r="J323" s="2">
        <f t="shared" si="9"/>
        <v>6.8965517241379448E-3</v>
      </c>
    </row>
    <row r="324" spans="2:10" x14ac:dyDescent="0.35">
      <c r="B324" t="s">
        <v>10</v>
      </c>
      <c r="C324" s="1">
        <v>44817</v>
      </c>
      <c r="D324">
        <v>49.89</v>
      </c>
      <c r="E324">
        <v>49.94</v>
      </c>
      <c r="F324">
        <v>49.92</v>
      </c>
      <c r="H324" s="2">
        <f t="shared" si="10"/>
        <v>1.0022048506714842E-3</v>
      </c>
      <c r="I324" s="18">
        <f>H324*'Portfolio Details'!$D$7</f>
        <v>5.0110242533574217E-5</v>
      </c>
      <c r="J324" s="2">
        <f t="shared" si="9"/>
        <v>1.2410986775178046E-2</v>
      </c>
    </row>
    <row r="325" spans="2:10" x14ac:dyDescent="0.35">
      <c r="B325" t="s">
        <v>10</v>
      </c>
      <c r="C325" s="1">
        <v>44818</v>
      </c>
      <c r="D325">
        <v>49.94</v>
      </c>
      <c r="E325">
        <v>49.76</v>
      </c>
      <c r="F325">
        <v>49.79</v>
      </c>
      <c r="H325" s="2">
        <f t="shared" si="10"/>
        <v>-3.6043251902282414E-3</v>
      </c>
      <c r="I325" s="18">
        <f>H325*'Portfolio Details'!$D$7</f>
        <v>-1.8021625951141209E-4</v>
      </c>
      <c r="J325" s="2">
        <f t="shared" si="9"/>
        <v>1.1769480519480569E-2</v>
      </c>
    </row>
    <row r="326" spans="2:10" x14ac:dyDescent="0.35">
      <c r="B326" t="s">
        <v>10</v>
      </c>
      <c r="C326" s="1">
        <v>44819</v>
      </c>
      <c r="D326">
        <v>49.76</v>
      </c>
      <c r="E326">
        <v>49.56</v>
      </c>
      <c r="F326">
        <v>49.74</v>
      </c>
      <c r="H326" s="2">
        <f t="shared" si="10"/>
        <v>-4.019292604501512E-3</v>
      </c>
      <c r="I326" s="18">
        <f>H326*'Portfolio Details'!$D$7</f>
        <v>-2.0096463022507561E-4</v>
      </c>
      <c r="J326" s="2">
        <f t="shared" si="9"/>
        <v>8.6991705442038825E-3</v>
      </c>
    </row>
    <row r="327" spans="2:10" x14ac:dyDescent="0.35">
      <c r="B327" t="s">
        <v>10</v>
      </c>
      <c r="C327" s="1">
        <v>44820</v>
      </c>
      <c r="D327">
        <v>49.56</v>
      </c>
      <c r="E327">
        <v>49.52</v>
      </c>
      <c r="F327">
        <v>49.51</v>
      </c>
      <c r="H327" s="2">
        <f t="shared" si="10"/>
        <v>-8.0710250201776468E-4</v>
      </c>
      <c r="I327" s="18">
        <f>H327*'Portfolio Details'!$D$7</f>
        <v>-4.0355125100888235E-5</v>
      </c>
      <c r="J327" s="2">
        <f t="shared" si="9"/>
        <v>8.8978766430738432E-3</v>
      </c>
    </row>
    <row r="328" spans="2:10" x14ac:dyDescent="0.35">
      <c r="B328" t="s">
        <v>10</v>
      </c>
      <c r="C328" s="1">
        <v>44823</v>
      </c>
      <c r="D328">
        <v>49.52</v>
      </c>
      <c r="E328">
        <v>49.54</v>
      </c>
      <c r="F328">
        <v>49.54</v>
      </c>
      <c r="H328" s="2">
        <f t="shared" si="10"/>
        <v>4.0387722132462223E-4</v>
      </c>
      <c r="I328" s="18">
        <f>H328*'Portfolio Details'!$D$7</f>
        <v>2.0193861066231112E-5</v>
      </c>
      <c r="J328" s="2">
        <f t="shared" si="9"/>
        <v>2.0234722784298054E-3</v>
      </c>
    </row>
    <row r="329" spans="2:10" x14ac:dyDescent="0.35">
      <c r="B329" t="s">
        <v>10</v>
      </c>
      <c r="C329" s="1">
        <v>44824</v>
      </c>
      <c r="D329">
        <v>49.54</v>
      </c>
      <c r="E329">
        <v>49.45</v>
      </c>
      <c r="F329">
        <v>49.51</v>
      </c>
      <c r="H329" s="2">
        <f t="shared" si="10"/>
        <v>-1.8167137666531552E-3</v>
      </c>
      <c r="I329" s="18">
        <f>H329*'Portfolio Details'!$D$7</f>
        <v>-9.0835688332657766E-5</v>
      </c>
      <c r="J329" s="2">
        <f t="shared" si="9"/>
        <v>-2.618328298086503E-3</v>
      </c>
    </row>
    <row r="330" spans="2:10" x14ac:dyDescent="0.35">
      <c r="B330" t="s">
        <v>10</v>
      </c>
      <c r="C330" s="1">
        <v>44825</v>
      </c>
      <c r="D330">
        <v>49.45</v>
      </c>
      <c r="E330">
        <v>49.55</v>
      </c>
      <c r="F330">
        <v>49.51</v>
      </c>
      <c r="H330" s="2">
        <f t="shared" si="10"/>
        <v>2.0222446916076109E-3</v>
      </c>
      <c r="I330" s="18">
        <f>H330*'Portfolio Details'!$D$7</f>
        <v>1.0111223458038056E-4</v>
      </c>
      <c r="J330" s="2">
        <f t="shared" si="9"/>
        <v>-2.0189783969304376E-4</v>
      </c>
    </row>
    <row r="331" spans="2:10" x14ac:dyDescent="0.35">
      <c r="B331" t="s">
        <v>10</v>
      </c>
      <c r="C331" s="1">
        <v>44826</v>
      </c>
      <c r="D331">
        <v>49.55</v>
      </c>
      <c r="E331">
        <v>49.34</v>
      </c>
      <c r="F331">
        <v>49.37</v>
      </c>
      <c r="H331" s="2">
        <f t="shared" si="10"/>
        <v>-4.2381432896063664E-3</v>
      </c>
      <c r="I331" s="18">
        <f>H331*'Portfolio Details'!$D$7</f>
        <v>-2.1190716448031834E-4</v>
      </c>
      <c r="J331" s="2">
        <f t="shared" si="9"/>
        <v>8.0808080808081328E-4</v>
      </c>
    </row>
    <row r="332" spans="2:10" x14ac:dyDescent="0.35">
      <c r="B332" t="s">
        <v>10</v>
      </c>
      <c r="C332" s="1">
        <v>44827</v>
      </c>
      <c r="D332">
        <v>49.34</v>
      </c>
      <c r="E332">
        <v>49.2</v>
      </c>
      <c r="F332">
        <v>49.36</v>
      </c>
      <c r="H332" s="2">
        <f t="shared" si="10"/>
        <v>-2.8374543980542732E-3</v>
      </c>
      <c r="I332" s="18">
        <f>H332*'Portfolio Details'!$D$7</f>
        <v>-1.4187271990271367E-4</v>
      </c>
      <c r="J332" s="2">
        <f t="shared" si="9"/>
        <v>-3.8360589541691636E-3</v>
      </c>
    </row>
    <row r="333" spans="2:10" x14ac:dyDescent="0.35">
      <c r="B333" t="s">
        <v>10</v>
      </c>
      <c r="C333" s="1">
        <v>44830</v>
      </c>
      <c r="D333">
        <v>49.2</v>
      </c>
      <c r="E333">
        <v>49.23</v>
      </c>
      <c r="F333">
        <v>49.24</v>
      </c>
      <c r="H333" s="2">
        <f t="shared" si="10"/>
        <v>6.0975609756086513E-4</v>
      </c>
      <c r="I333" s="18">
        <f>H333*'Portfolio Details'!$D$7</f>
        <v>3.0487804878043258E-5</v>
      </c>
      <c r="J333" s="2">
        <f t="shared" si="9"/>
        <v>-6.0606060606059886E-3</v>
      </c>
    </row>
    <row r="334" spans="2:10" x14ac:dyDescent="0.35">
      <c r="B334" t="s">
        <v>10</v>
      </c>
      <c r="C334" s="1">
        <v>44831</v>
      </c>
      <c r="D334">
        <v>49.23</v>
      </c>
      <c r="E334">
        <v>49.28</v>
      </c>
      <c r="F334">
        <v>49.28</v>
      </c>
      <c r="H334" s="2">
        <f t="shared" si="10"/>
        <v>1.0156408693886565E-3</v>
      </c>
      <c r="I334" s="18">
        <f>H334*'Portfolio Details'!$D$7</f>
        <v>5.0782043469432829E-5</v>
      </c>
      <c r="J334" s="2">
        <f t="shared" si="9"/>
        <v>-6.4620355411955099E-3</v>
      </c>
    </row>
    <row r="335" spans="2:10" x14ac:dyDescent="0.35">
      <c r="B335" t="s">
        <v>10</v>
      </c>
      <c r="C335" s="1">
        <v>44832</v>
      </c>
      <c r="D335">
        <v>49.28</v>
      </c>
      <c r="E335">
        <v>49.24</v>
      </c>
      <c r="F335">
        <v>49.26</v>
      </c>
      <c r="H335" s="2">
        <f t="shared" si="10"/>
        <v>-8.116883116883189E-4</v>
      </c>
      <c r="I335" s="18">
        <f>H335*'Portfolio Details'!$D$7</f>
        <v>-4.058441558441595E-5</v>
      </c>
      <c r="J335" s="2">
        <f t="shared" si="9"/>
        <v>-5.2567731500201553E-3</v>
      </c>
    </row>
    <row r="336" spans="2:10" x14ac:dyDescent="0.35">
      <c r="B336" t="s">
        <v>10</v>
      </c>
      <c r="C336" s="1">
        <v>44833</v>
      </c>
      <c r="D336">
        <v>49.24</v>
      </c>
      <c r="E336">
        <v>49.42</v>
      </c>
      <c r="F336">
        <v>49.37</v>
      </c>
      <c r="H336" s="2">
        <f t="shared" si="10"/>
        <v>3.6555645816409577E-3</v>
      </c>
      <c r="I336" s="18">
        <f>H336*'Portfolio Details'!$D$7</f>
        <v>1.827782290820479E-4</v>
      </c>
      <c r="J336" s="2">
        <f t="shared" si="9"/>
        <v>-7.2595281306716553E-3</v>
      </c>
    </row>
    <row r="337" spans="2:10" x14ac:dyDescent="0.35">
      <c r="B337" t="s">
        <v>10</v>
      </c>
      <c r="C337" s="1">
        <v>44834</v>
      </c>
      <c r="D337">
        <v>49.42</v>
      </c>
      <c r="E337">
        <v>49.38</v>
      </c>
      <c r="F337">
        <v>49.29</v>
      </c>
      <c r="H337" s="2">
        <f t="shared" si="10"/>
        <v>-8.0938891137194435E-4</v>
      </c>
      <c r="I337" s="18">
        <f>H337*'Portfolio Details'!$D$7</f>
        <v>-4.0469445568597218E-5</v>
      </c>
      <c r="J337" s="2">
        <f t="shared" si="9"/>
        <v>-1.4144271570014633E-3</v>
      </c>
    </row>
    <row r="338" spans="2:10" x14ac:dyDescent="0.35">
      <c r="B338" t="s">
        <v>10</v>
      </c>
      <c r="C338" s="1">
        <v>44837</v>
      </c>
      <c r="D338">
        <v>49.38</v>
      </c>
      <c r="E338">
        <v>49.34</v>
      </c>
      <c r="F338">
        <v>49.41</v>
      </c>
      <c r="H338" s="2">
        <f t="shared" si="10"/>
        <v>-8.1004455245037299E-4</v>
      </c>
      <c r="I338" s="18">
        <f>H338*'Portfolio Details'!$D$7</f>
        <v>-4.0502227622518652E-5</v>
      </c>
      <c r="J338" s="2">
        <f t="shared" si="9"/>
        <v>-4.6361620640998913E-3</v>
      </c>
    </row>
    <row r="339" spans="2:10" x14ac:dyDescent="0.35">
      <c r="B339" t="s">
        <v>10</v>
      </c>
      <c r="C339" s="1">
        <v>44838</v>
      </c>
      <c r="D339">
        <v>49.34</v>
      </c>
      <c r="E339">
        <v>49.43</v>
      </c>
      <c r="F339">
        <v>49.43</v>
      </c>
      <c r="H339" s="2">
        <f t="shared" si="10"/>
        <v>1.8240778273206359E-3</v>
      </c>
      <c r="I339" s="18">
        <f>H339*'Portfolio Details'!$D$7</f>
        <v>9.1203891366031808E-5</v>
      </c>
      <c r="J339" s="2">
        <f t="shared" si="9"/>
        <v>-4.8367593712211887E-3</v>
      </c>
    </row>
    <row r="340" spans="2:10" x14ac:dyDescent="0.35">
      <c r="B340" t="s">
        <v>10</v>
      </c>
      <c r="C340" s="1">
        <v>44840</v>
      </c>
      <c r="D340">
        <v>49.43</v>
      </c>
      <c r="E340">
        <v>49.38</v>
      </c>
      <c r="F340">
        <v>49.38</v>
      </c>
      <c r="H340" s="2">
        <f t="shared" si="10"/>
        <v>-1.011531458628312E-3</v>
      </c>
      <c r="I340" s="18">
        <f>H340*'Portfolio Details'!$D$7</f>
        <v>-5.0576572931415599E-5</v>
      </c>
      <c r="J340" s="2">
        <f t="shared" si="9"/>
        <v>-5.4380664652566857E-3</v>
      </c>
    </row>
    <row r="341" spans="2:10" x14ac:dyDescent="0.35">
      <c r="B341" t="s">
        <v>10</v>
      </c>
      <c r="C341" s="1">
        <v>44841</v>
      </c>
      <c r="D341">
        <v>49.38</v>
      </c>
      <c r="E341">
        <v>49.22</v>
      </c>
      <c r="F341">
        <v>49.2</v>
      </c>
      <c r="H341" s="2">
        <f t="shared" si="10"/>
        <v>-3.240178209801603E-3</v>
      </c>
      <c r="I341" s="18">
        <f>H341*'Portfolio Details'!$D$7</f>
        <v>-1.6200891049008017E-4</v>
      </c>
      <c r="J341" s="2">
        <f t="shared" si="9"/>
        <v>-4.2304593070104923E-3</v>
      </c>
    </row>
    <row r="342" spans="2:10" x14ac:dyDescent="0.35">
      <c r="B342" t="s">
        <v>10</v>
      </c>
      <c r="C342" s="1">
        <v>44844</v>
      </c>
      <c r="D342">
        <v>49.22</v>
      </c>
      <c r="E342">
        <v>49.13</v>
      </c>
      <c r="F342">
        <v>49.09</v>
      </c>
      <c r="H342" s="2">
        <f t="shared" si="10"/>
        <v>-1.8285249898414291E-3</v>
      </c>
      <c r="I342" s="18">
        <f>H342*'Portfolio Details'!$D$7</f>
        <v>-9.1426249492071454E-5</v>
      </c>
      <c r="J342" s="2">
        <f t="shared" si="9"/>
        <v>-5.2377115229652604E-3</v>
      </c>
    </row>
    <row r="343" spans="2:10" x14ac:dyDescent="0.35">
      <c r="B343" t="s">
        <v>10</v>
      </c>
      <c r="C343" s="1">
        <v>44845</v>
      </c>
      <c r="D343">
        <v>49.13</v>
      </c>
      <c r="E343">
        <v>49.16</v>
      </c>
      <c r="F343">
        <v>49.15</v>
      </c>
      <c r="H343" s="2">
        <f t="shared" si="10"/>
        <v>6.1062487278640276E-4</v>
      </c>
      <c r="I343" s="18">
        <f>H343*'Portfolio Details'!$D$7</f>
        <v>3.0531243639320141E-5</v>
      </c>
      <c r="J343" s="2">
        <f t="shared" si="9"/>
        <v>-8.8602496979459655E-3</v>
      </c>
    </row>
    <row r="344" spans="2:10" x14ac:dyDescent="0.35">
      <c r="B344" t="s">
        <v>10</v>
      </c>
      <c r="C344" s="1">
        <v>44846</v>
      </c>
      <c r="D344">
        <v>49.16</v>
      </c>
      <c r="E344">
        <v>49.21</v>
      </c>
      <c r="F344">
        <v>49.29</v>
      </c>
      <c r="H344" s="2">
        <f t="shared" si="10"/>
        <v>1.0170870626526884E-3</v>
      </c>
      <c r="I344" s="18">
        <f>H344*'Portfolio Details'!$D$7</f>
        <v>5.0854353132634426E-5</v>
      </c>
      <c r="J344" s="2">
        <f t="shared" si="9"/>
        <v>-1.0852090032154371E-2</v>
      </c>
    </row>
    <row r="345" spans="2:10" x14ac:dyDescent="0.35">
      <c r="B345" t="s">
        <v>10</v>
      </c>
      <c r="C345" s="1">
        <v>44847</v>
      </c>
      <c r="D345">
        <v>49.21</v>
      </c>
      <c r="E345">
        <v>49.3</v>
      </c>
      <c r="F345">
        <v>49.21</v>
      </c>
      <c r="H345" s="2">
        <f t="shared" si="10"/>
        <v>1.8288965657387024E-3</v>
      </c>
      <c r="I345" s="18">
        <f>H345*'Portfolio Details'!$D$7</f>
        <v>9.144482828693512E-5</v>
      </c>
      <c r="J345" s="2">
        <f t="shared" si="9"/>
        <v>-1.2835940633774579E-2</v>
      </c>
    </row>
    <row r="346" spans="2:10" x14ac:dyDescent="0.35">
      <c r="B346" t="s">
        <v>10</v>
      </c>
      <c r="C346" s="1">
        <v>44848</v>
      </c>
      <c r="D346">
        <v>49.3</v>
      </c>
      <c r="E346">
        <v>49.22</v>
      </c>
      <c r="F346">
        <v>49.24</v>
      </c>
      <c r="H346" s="2">
        <f t="shared" si="10"/>
        <v>-1.6227180527382812E-3</v>
      </c>
      <c r="I346" s="18">
        <f>H346*'Portfolio Details'!$D$7</f>
        <v>-8.1135902636914067E-5</v>
      </c>
      <c r="J346" s="2">
        <f t="shared" ref="J346:J409" si="11">(INDEX(E323:E1821,MATCH(EDATE(C323,1),C323:C1821,1))/E323)-1</f>
        <v>-1.3629985969132119E-2</v>
      </c>
    </row>
    <row r="347" spans="2:10" x14ac:dyDescent="0.35">
      <c r="B347" t="s">
        <v>10</v>
      </c>
      <c r="C347" s="1">
        <v>44851</v>
      </c>
      <c r="D347">
        <v>49.22</v>
      </c>
      <c r="E347">
        <v>49.42</v>
      </c>
      <c r="F347">
        <v>49.39</v>
      </c>
      <c r="H347" s="2">
        <f t="shared" si="10"/>
        <v>4.0633888663146323E-3</v>
      </c>
      <c r="I347" s="18">
        <f>H347*'Portfolio Details'!$D$7</f>
        <v>2.0316944331573162E-4</v>
      </c>
      <c r="J347" s="2">
        <f t="shared" si="11"/>
        <v>-1.2815378454144932E-2</v>
      </c>
    </row>
    <row r="348" spans="2:10" x14ac:dyDescent="0.35">
      <c r="B348" t="s">
        <v>10</v>
      </c>
      <c r="C348" s="1">
        <v>44852</v>
      </c>
      <c r="D348">
        <v>49.42</v>
      </c>
      <c r="E348">
        <v>49.37</v>
      </c>
      <c r="F348">
        <v>49.48</v>
      </c>
      <c r="H348" s="2">
        <f t="shared" si="10"/>
        <v>-1.0117361392150137E-3</v>
      </c>
      <c r="I348" s="18">
        <f>H348*'Portfolio Details'!$D$7</f>
        <v>-5.0586806960750689E-5</v>
      </c>
      <c r="J348" s="2">
        <f t="shared" si="11"/>
        <v>-1.0852090032154371E-2</v>
      </c>
    </row>
    <row r="349" spans="2:10" x14ac:dyDescent="0.35">
      <c r="B349" t="s">
        <v>10</v>
      </c>
      <c r="C349" s="1">
        <v>44853</v>
      </c>
      <c r="D349">
        <v>49.37</v>
      </c>
      <c r="E349">
        <v>49.33</v>
      </c>
      <c r="F349">
        <v>49.4</v>
      </c>
      <c r="H349" s="2">
        <f t="shared" si="10"/>
        <v>-8.102086287218313E-4</v>
      </c>
      <c r="I349" s="18">
        <f>H349*'Portfolio Details'!$D$7</f>
        <v>-4.0510431436091568E-5</v>
      </c>
      <c r="J349" s="2">
        <f t="shared" si="11"/>
        <v>-6.8603712671509998E-3</v>
      </c>
    </row>
    <row r="350" spans="2:10" x14ac:dyDescent="0.35">
      <c r="B350" t="s">
        <v>10</v>
      </c>
      <c r="C350" s="1">
        <v>44854</v>
      </c>
      <c r="D350">
        <v>49.33</v>
      </c>
      <c r="E350">
        <v>49.31</v>
      </c>
      <c r="F350">
        <v>49.25</v>
      </c>
      <c r="H350" s="2">
        <f t="shared" si="10"/>
        <v>-4.054327995134388E-4</v>
      </c>
      <c r="I350" s="18">
        <f>H350*'Portfolio Details'!$D$7</f>
        <v>-2.027163997567194E-5</v>
      </c>
      <c r="J350" s="2">
        <f t="shared" si="11"/>
        <v>-6.0581583198708877E-3</v>
      </c>
    </row>
    <row r="351" spans="2:10" x14ac:dyDescent="0.35">
      <c r="B351" t="s">
        <v>10</v>
      </c>
      <c r="C351" s="1">
        <v>44855</v>
      </c>
      <c r="D351">
        <v>49.31</v>
      </c>
      <c r="E351">
        <v>49.29</v>
      </c>
      <c r="F351">
        <v>49.29</v>
      </c>
      <c r="H351" s="2">
        <f t="shared" si="10"/>
        <v>-4.055972419387821E-4</v>
      </c>
      <c r="I351" s="18">
        <f>H351*'Portfolio Details'!$D$7</f>
        <v>-2.0279862096939107E-5</v>
      </c>
      <c r="J351" s="2">
        <f t="shared" si="11"/>
        <v>-4.2389987888574732E-3</v>
      </c>
    </row>
    <row r="352" spans="2:10" x14ac:dyDescent="0.35">
      <c r="B352" t="s">
        <v>10</v>
      </c>
      <c r="C352" s="1">
        <v>44858</v>
      </c>
      <c r="D352">
        <v>49.29</v>
      </c>
      <c r="E352">
        <v>49.39</v>
      </c>
      <c r="F352">
        <v>49.41</v>
      </c>
      <c r="H352" s="2">
        <f t="shared" si="10"/>
        <v>2.0288090890647759E-3</v>
      </c>
      <c r="I352" s="18">
        <f>H352*'Portfolio Details'!$D$7</f>
        <v>1.014404544532388E-4</v>
      </c>
      <c r="J352" s="2">
        <f t="shared" si="11"/>
        <v>-2.8311425682507885E-3</v>
      </c>
    </row>
    <row r="353" spans="2:10" x14ac:dyDescent="0.35">
      <c r="B353" t="s">
        <v>10</v>
      </c>
      <c r="C353" s="1">
        <v>44859</v>
      </c>
      <c r="D353">
        <v>49.39</v>
      </c>
      <c r="E353">
        <v>49.49</v>
      </c>
      <c r="F353">
        <v>49.47</v>
      </c>
      <c r="H353" s="2">
        <f t="shared" si="10"/>
        <v>2.0247013565499739E-3</v>
      </c>
      <c r="I353" s="18">
        <f>H353*'Portfolio Details'!$D$7</f>
        <v>1.0123506782749869E-4</v>
      </c>
      <c r="J353" s="2">
        <f t="shared" si="11"/>
        <v>-5.2472250252270092E-3</v>
      </c>
    </row>
    <row r="354" spans="2:10" x14ac:dyDescent="0.35">
      <c r="B354" t="s">
        <v>10</v>
      </c>
      <c r="C354" s="1">
        <v>44861</v>
      </c>
      <c r="D354">
        <v>49.49</v>
      </c>
      <c r="E354">
        <v>49.56</v>
      </c>
      <c r="F354">
        <v>49.6</v>
      </c>
      <c r="H354" s="2">
        <f t="shared" si="10"/>
        <v>1.4144271570013522E-3</v>
      </c>
      <c r="I354" s="18">
        <f>H354*'Portfolio Details'!$D$7</f>
        <v>7.0721357850067615E-5</v>
      </c>
      <c r="J354" s="2">
        <f t="shared" si="11"/>
        <v>-1.0133765707337483E-3</v>
      </c>
    </row>
    <row r="355" spans="2:10" x14ac:dyDescent="0.35">
      <c r="B355" t="s">
        <v>10</v>
      </c>
      <c r="C355" s="1">
        <v>44862</v>
      </c>
      <c r="D355">
        <v>49.56</v>
      </c>
      <c r="E355">
        <v>49.56</v>
      </c>
      <c r="F355">
        <v>49.56</v>
      </c>
      <c r="H355" s="2">
        <f t="shared" si="10"/>
        <v>0</v>
      </c>
      <c r="I355" s="18">
        <f>H355*'Portfolio Details'!$D$7</f>
        <v>0</v>
      </c>
      <c r="J355" s="2">
        <f t="shared" si="11"/>
        <v>1.8292682926828174E-3</v>
      </c>
    </row>
    <row r="356" spans="2:10" x14ac:dyDescent="0.35">
      <c r="B356" t="s">
        <v>10</v>
      </c>
      <c r="C356" s="1">
        <v>44865</v>
      </c>
      <c r="D356">
        <v>49.56</v>
      </c>
      <c r="E356">
        <v>49.52</v>
      </c>
      <c r="F356">
        <v>49.54</v>
      </c>
      <c r="H356" s="2">
        <f t="shared" si="10"/>
        <v>-8.0710250201776468E-4</v>
      </c>
      <c r="I356" s="18">
        <f>H356*'Portfolio Details'!$D$7</f>
        <v>-4.0355125100888235E-5</v>
      </c>
      <c r="J356" s="2">
        <f t="shared" si="11"/>
        <v>5.2813325208207473E-3</v>
      </c>
    </row>
    <row r="357" spans="2:10" x14ac:dyDescent="0.35">
      <c r="B357" t="s">
        <v>10</v>
      </c>
      <c r="C357" s="1">
        <v>44866</v>
      </c>
      <c r="D357">
        <v>49.52</v>
      </c>
      <c r="E357">
        <v>49.55</v>
      </c>
      <c r="F357">
        <v>49.58</v>
      </c>
      <c r="H357" s="2">
        <f t="shared" si="10"/>
        <v>6.0581583198704436E-4</v>
      </c>
      <c r="I357" s="18">
        <f>H357*'Portfolio Details'!$D$7</f>
        <v>3.0290791599352219E-5</v>
      </c>
      <c r="J357" s="2">
        <f t="shared" si="11"/>
        <v>5.6818181818181213E-3</v>
      </c>
    </row>
    <row r="358" spans="2:10" x14ac:dyDescent="0.35">
      <c r="B358" t="s">
        <v>10</v>
      </c>
      <c r="C358" s="1">
        <v>44867</v>
      </c>
      <c r="D358">
        <v>49.55</v>
      </c>
      <c r="E358">
        <v>49.62</v>
      </c>
      <c r="F358">
        <v>49.61</v>
      </c>
      <c r="H358" s="2">
        <f t="shared" si="10"/>
        <v>1.4127144298687888E-3</v>
      </c>
      <c r="I358" s="18">
        <f>H358*'Portfolio Details'!$D$7</f>
        <v>7.0635721493439446E-5</v>
      </c>
      <c r="J358" s="2">
        <f t="shared" si="11"/>
        <v>6.4987814784727149E-3</v>
      </c>
    </row>
    <row r="359" spans="2:10" x14ac:dyDescent="0.35">
      <c r="B359" t="s">
        <v>10</v>
      </c>
      <c r="C359" s="1">
        <v>44868</v>
      </c>
      <c r="D359">
        <v>49.62</v>
      </c>
      <c r="E359">
        <v>49.41</v>
      </c>
      <c r="F359">
        <v>49.51</v>
      </c>
      <c r="H359" s="2">
        <f t="shared" si="10"/>
        <v>-4.232164449818665E-3</v>
      </c>
      <c r="I359" s="18">
        <f>H359*'Portfolio Details'!$D$7</f>
        <v>-2.1160822249093327E-4</v>
      </c>
      <c r="J359" s="2">
        <f t="shared" si="11"/>
        <v>2.8328611898016387E-3</v>
      </c>
    </row>
    <row r="360" spans="2:10" x14ac:dyDescent="0.35">
      <c r="B360" t="s">
        <v>10</v>
      </c>
      <c r="C360" s="1">
        <v>44869</v>
      </c>
      <c r="D360">
        <v>49.41</v>
      </c>
      <c r="E360">
        <v>49.56</v>
      </c>
      <c r="F360">
        <v>49.56</v>
      </c>
      <c r="H360" s="2">
        <f t="shared" si="10"/>
        <v>3.0358227079538835E-3</v>
      </c>
      <c r="I360" s="18">
        <f>H360*'Portfolio Details'!$D$7</f>
        <v>1.5179113539769419E-4</v>
      </c>
      <c r="J360" s="2">
        <f t="shared" si="11"/>
        <v>3.6452004860267895E-3</v>
      </c>
    </row>
    <row r="361" spans="2:10" x14ac:dyDescent="0.35">
      <c r="B361" t="s">
        <v>10</v>
      </c>
      <c r="C361" s="1">
        <v>44872</v>
      </c>
      <c r="D361">
        <v>49.56</v>
      </c>
      <c r="E361">
        <v>49.43</v>
      </c>
      <c r="F361">
        <v>49.44</v>
      </c>
      <c r="H361" s="2">
        <f t="shared" si="10"/>
        <v>-2.6230831315577907E-3</v>
      </c>
      <c r="I361" s="18">
        <f>H361*'Portfolio Details'!$D$7</f>
        <v>-1.3115415657788954E-4</v>
      </c>
      <c r="J361" s="2">
        <f t="shared" si="11"/>
        <v>1.4187271990269146E-3</v>
      </c>
    </row>
    <row r="362" spans="2:10" x14ac:dyDescent="0.35">
      <c r="B362" t="s">
        <v>10</v>
      </c>
      <c r="C362" s="1">
        <v>44874</v>
      </c>
      <c r="D362">
        <v>49.43</v>
      </c>
      <c r="E362">
        <v>49.58</v>
      </c>
      <c r="F362">
        <v>49.57</v>
      </c>
      <c r="H362" s="2">
        <f t="shared" si="10"/>
        <v>3.0345943758851579E-3</v>
      </c>
      <c r="I362" s="18">
        <f>H362*'Portfolio Details'!$D$7</f>
        <v>1.5172971879425792E-4</v>
      </c>
      <c r="J362" s="2">
        <f t="shared" si="11"/>
        <v>2.6299817924337887E-3</v>
      </c>
    </row>
    <row r="363" spans="2:10" x14ac:dyDescent="0.35">
      <c r="B363" t="s">
        <v>10</v>
      </c>
      <c r="C363" s="1">
        <v>44875</v>
      </c>
      <c r="D363">
        <v>49.58</v>
      </c>
      <c r="E363">
        <v>49.73</v>
      </c>
      <c r="F363">
        <v>49.64</v>
      </c>
      <c r="H363" s="2">
        <f t="shared" si="10"/>
        <v>3.0254134731746429E-3</v>
      </c>
      <c r="I363" s="18">
        <f>H363*'Portfolio Details'!$D$7</f>
        <v>1.5127067365873216E-4</v>
      </c>
      <c r="J363" s="2">
        <f t="shared" si="11"/>
        <v>3.6452004860267895E-3</v>
      </c>
    </row>
    <row r="364" spans="2:10" x14ac:dyDescent="0.35">
      <c r="B364" t="s">
        <v>10</v>
      </c>
      <c r="C364" s="1">
        <v>44876</v>
      </c>
      <c r="D364">
        <v>49.73</v>
      </c>
      <c r="E364">
        <v>49.99</v>
      </c>
      <c r="F364">
        <v>49.98</v>
      </c>
      <c r="H364" s="2">
        <f t="shared" si="10"/>
        <v>5.2282324552586079E-3</v>
      </c>
      <c r="I364" s="18">
        <f>H364*'Portfolio Details'!$D$7</f>
        <v>2.6141162276293038E-4</v>
      </c>
      <c r="J364" s="2">
        <f t="shared" si="11"/>
        <v>4.2665583096301862E-3</v>
      </c>
    </row>
    <row r="365" spans="2:10" x14ac:dyDescent="0.35">
      <c r="B365" t="s">
        <v>10</v>
      </c>
      <c r="C365" s="1">
        <v>44879</v>
      </c>
      <c r="D365">
        <v>49.99</v>
      </c>
      <c r="E365">
        <v>49.9</v>
      </c>
      <c r="F365">
        <v>49.96</v>
      </c>
      <c r="H365" s="2">
        <f t="shared" si="10"/>
        <v>-1.8003600720144508E-3</v>
      </c>
      <c r="I365" s="18">
        <f>H365*'Portfolio Details'!$D$7</f>
        <v>-9.0018003600722549E-5</v>
      </c>
      <c r="J365" s="2">
        <f t="shared" si="11"/>
        <v>1.221249745572961E-2</v>
      </c>
    </row>
    <row r="366" spans="2:10" x14ac:dyDescent="0.35">
      <c r="B366" t="s">
        <v>10</v>
      </c>
      <c r="C366" s="1">
        <v>44880</v>
      </c>
      <c r="D366">
        <v>49.9</v>
      </c>
      <c r="E366">
        <v>50.06</v>
      </c>
      <c r="F366">
        <v>49.99</v>
      </c>
      <c r="H366" s="2">
        <f t="shared" si="10"/>
        <v>3.2064128256514834E-3</v>
      </c>
      <c r="I366" s="18">
        <f>H366*'Portfolio Details'!$D$7</f>
        <v>1.6032064128257417E-4</v>
      </c>
      <c r="J366" s="2">
        <f t="shared" si="11"/>
        <v>1.6883645240032719E-2</v>
      </c>
    </row>
    <row r="367" spans="2:10" x14ac:dyDescent="0.35">
      <c r="B367" t="s">
        <v>10</v>
      </c>
      <c r="C367" s="1">
        <v>44881</v>
      </c>
      <c r="D367">
        <v>50.06</v>
      </c>
      <c r="E367">
        <v>50.07</v>
      </c>
      <c r="F367">
        <v>50.08</v>
      </c>
      <c r="H367" s="2">
        <f t="shared" si="10"/>
        <v>1.9976028765467113E-4</v>
      </c>
      <c r="I367" s="18">
        <f>H367*'Portfolio Details'!$D$7</f>
        <v>9.9880143827335566E-6</v>
      </c>
      <c r="J367" s="2">
        <f t="shared" si="11"/>
        <v>1.5850436903068532E-2</v>
      </c>
    </row>
    <row r="368" spans="2:10" x14ac:dyDescent="0.35">
      <c r="B368" t="s">
        <v>10</v>
      </c>
      <c r="C368" s="1">
        <v>44882</v>
      </c>
      <c r="D368">
        <v>50.07</v>
      </c>
      <c r="E368">
        <v>50.06</v>
      </c>
      <c r="F368">
        <v>50.12</v>
      </c>
      <c r="H368" s="2">
        <f t="shared" si="10"/>
        <v>-1.9972039145188525E-4</v>
      </c>
      <c r="I368" s="18">
        <f>H368*'Portfolio Details'!$D$7</f>
        <v>-9.9860195725942631E-6</v>
      </c>
      <c r="J368" s="2">
        <f t="shared" si="11"/>
        <v>1.3995943204868189E-2</v>
      </c>
    </row>
    <row r="369" spans="2:10" x14ac:dyDescent="0.35">
      <c r="B369" t="s">
        <v>10</v>
      </c>
      <c r="C369" s="1">
        <v>44883</v>
      </c>
      <c r="D369">
        <v>50.06</v>
      </c>
      <c r="E369">
        <v>50.06</v>
      </c>
      <c r="F369">
        <v>50.08</v>
      </c>
      <c r="H369" s="2">
        <f t="shared" si="10"/>
        <v>0</v>
      </c>
      <c r="I369" s="18">
        <f>H369*'Portfolio Details'!$D$7</f>
        <v>0</v>
      </c>
      <c r="J369" s="2">
        <f t="shared" si="11"/>
        <v>1.3815522145469217E-2</v>
      </c>
    </row>
    <row r="370" spans="2:10" x14ac:dyDescent="0.35">
      <c r="B370" t="s">
        <v>10</v>
      </c>
      <c r="C370" s="1">
        <v>44886</v>
      </c>
      <c r="D370">
        <v>50.06</v>
      </c>
      <c r="E370">
        <v>50.08</v>
      </c>
      <c r="F370">
        <v>50.08</v>
      </c>
      <c r="H370" s="2">
        <f t="shared" si="10"/>
        <v>3.9952057530956431E-4</v>
      </c>
      <c r="I370" s="18">
        <f>H370*'Portfolio Details'!$D$7</f>
        <v>1.9976028765478216E-5</v>
      </c>
      <c r="J370" s="2">
        <f t="shared" si="11"/>
        <v>1.2950222581950666E-2</v>
      </c>
    </row>
    <row r="371" spans="2:10" x14ac:dyDescent="0.35">
      <c r="B371" t="s">
        <v>10</v>
      </c>
      <c r="C371" s="1">
        <v>44887</v>
      </c>
      <c r="D371">
        <v>50.08</v>
      </c>
      <c r="E371">
        <v>50.15</v>
      </c>
      <c r="F371">
        <v>50.11</v>
      </c>
      <c r="H371" s="2">
        <f t="shared" si="10"/>
        <v>1.3977635782747022E-3</v>
      </c>
      <c r="I371" s="18">
        <f>H371*'Portfolio Details'!$D$7</f>
        <v>6.9888178913735111E-5</v>
      </c>
      <c r="J371" s="2">
        <f t="shared" si="11"/>
        <v>1.39760988454527E-2</v>
      </c>
    </row>
    <row r="372" spans="2:10" x14ac:dyDescent="0.35">
      <c r="B372" t="s">
        <v>10</v>
      </c>
      <c r="C372" s="1">
        <v>44888</v>
      </c>
      <c r="D372">
        <v>50.15</v>
      </c>
      <c r="E372">
        <v>49.97</v>
      </c>
      <c r="F372">
        <v>50.07</v>
      </c>
      <c r="H372" s="2">
        <f t="shared" si="10"/>
        <v>-3.5892323030907169E-3</v>
      </c>
      <c r="I372" s="18">
        <f>H372*'Portfolio Details'!$D$7</f>
        <v>-1.7946161515453585E-4</v>
      </c>
      <c r="J372" s="2">
        <f t="shared" si="11"/>
        <v>1.4798297182242015E-2</v>
      </c>
    </row>
    <row r="373" spans="2:10" x14ac:dyDescent="0.35">
      <c r="B373" t="s">
        <v>10</v>
      </c>
      <c r="C373" s="1">
        <v>44889</v>
      </c>
      <c r="D373">
        <v>49.97</v>
      </c>
      <c r="E373">
        <v>50.17</v>
      </c>
      <c r="F373">
        <v>50.15</v>
      </c>
      <c r="H373" s="2">
        <f t="shared" si="10"/>
        <v>4.0024014408646114E-3</v>
      </c>
      <c r="I373" s="18">
        <f>H373*'Portfolio Details'!$D$7</f>
        <v>2.0012007204323057E-4</v>
      </c>
      <c r="J373" s="2">
        <f t="shared" si="11"/>
        <v>1.5209896572703219E-2</v>
      </c>
    </row>
    <row r="374" spans="2:10" x14ac:dyDescent="0.35">
      <c r="B374" t="s">
        <v>10</v>
      </c>
      <c r="C374" s="1">
        <v>44890</v>
      </c>
      <c r="D374">
        <v>50.17</v>
      </c>
      <c r="E374">
        <v>50.15</v>
      </c>
      <c r="F374">
        <v>50.17</v>
      </c>
      <c r="H374" s="2">
        <f t="shared" si="10"/>
        <v>-3.9864460833172188E-4</v>
      </c>
      <c r="I374" s="18">
        <f>H374*'Portfolio Details'!$D$7</f>
        <v>-1.9932230416586095E-5</v>
      </c>
      <c r="J374" s="2">
        <f t="shared" si="11"/>
        <v>1.6027591803611241E-2</v>
      </c>
    </row>
    <row r="375" spans="2:10" x14ac:dyDescent="0.35">
      <c r="B375" t="s">
        <v>10</v>
      </c>
      <c r="C375" s="1">
        <v>44893</v>
      </c>
      <c r="D375">
        <v>50.15</v>
      </c>
      <c r="E375">
        <v>50.2</v>
      </c>
      <c r="F375">
        <v>50.19</v>
      </c>
      <c r="H375" s="2">
        <f t="shared" si="10"/>
        <v>9.9700897308085956E-4</v>
      </c>
      <c r="I375" s="18">
        <f>H375*'Portfolio Details'!$D$7</f>
        <v>4.9850448654042979E-5</v>
      </c>
      <c r="J375" s="2">
        <f t="shared" si="11"/>
        <v>1.5792670581089352E-2</v>
      </c>
    </row>
    <row r="376" spans="2:10" x14ac:dyDescent="0.35">
      <c r="B376" t="s">
        <v>10</v>
      </c>
      <c r="C376" s="1">
        <v>44894</v>
      </c>
      <c r="D376">
        <v>50.2</v>
      </c>
      <c r="E376">
        <v>50.21</v>
      </c>
      <c r="F376">
        <v>50.2</v>
      </c>
      <c r="H376" s="2">
        <f t="shared" si="10"/>
        <v>1.9920318725086261E-4</v>
      </c>
      <c r="I376" s="18">
        <f>H376*'Portfolio Details'!$D$7</f>
        <v>9.9601593625431316E-6</v>
      </c>
      <c r="J376" s="2">
        <f t="shared" si="11"/>
        <v>1.333602748029894E-2</v>
      </c>
    </row>
    <row r="377" spans="2:10" x14ac:dyDescent="0.35">
      <c r="B377" t="s">
        <v>10</v>
      </c>
      <c r="C377" s="1">
        <v>44895</v>
      </c>
      <c r="D377">
        <v>50.21</v>
      </c>
      <c r="E377">
        <v>50.21</v>
      </c>
      <c r="F377">
        <v>50.22</v>
      </c>
      <c r="H377" s="2">
        <f t="shared" si="10"/>
        <v>0</v>
      </c>
      <c r="I377" s="18">
        <f>H377*'Portfolio Details'!$D$7</f>
        <v>0</v>
      </c>
      <c r="J377" s="2">
        <f t="shared" si="11"/>
        <v>1.1904761904761862E-2</v>
      </c>
    </row>
    <row r="378" spans="2:10" x14ac:dyDescent="0.35">
      <c r="B378" t="s">
        <v>10</v>
      </c>
      <c r="C378" s="1">
        <v>44896</v>
      </c>
      <c r="D378">
        <v>50.21</v>
      </c>
      <c r="E378">
        <v>50.3</v>
      </c>
      <c r="F378">
        <v>50.27</v>
      </c>
      <c r="H378" s="2">
        <f t="shared" si="10"/>
        <v>1.7924716191992651E-3</v>
      </c>
      <c r="I378" s="18">
        <f>H378*'Portfolio Details'!$D$7</f>
        <v>8.9623580959963261E-5</v>
      </c>
      <c r="J378" s="2">
        <f t="shared" si="11"/>
        <v>1.2913640032284013E-2</v>
      </c>
    </row>
    <row r="379" spans="2:10" x14ac:dyDescent="0.35">
      <c r="B379" t="s">
        <v>10</v>
      </c>
      <c r="C379" s="1">
        <v>44897</v>
      </c>
      <c r="D379">
        <v>50.3</v>
      </c>
      <c r="E379">
        <v>50.35</v>
      </c>
      <c r="F379">
        <v>50.36</v>
      </c>
      <c r="H379" s="2">
        <f t="shared" si="10"/>
        <v>9.940357852884496E-4</v>
      </c>
      <c r="I379" s="18">
        <f>H379*'Portfolio Details'!$D$7</f>
        <v>4.9701789264422486E-5</v>
      </c>
      <c r="J379" s="2">
        <f t="shared" si="11"/>
        <v>1.3933764135702686E-2</v>
      </c>
    </row>
    <row r="380" spans="2:10" x14ac:dyDescent="0.35">
      <c r="B380" t="s">
        <v>10</v>
      </c>
      <c r="C380" s="1">
        <v>44900</v>
      </c>
      <c r="D380">
        <v>50.35</v>
      </c>
      <c r="E380">
        <v>50.42</v>
      </c>
      <c r="F380">
        <v>50.38</v>
      </c>
      <c r="H380" s="2">
        <f t="shared" si="10"/>
        <v>1.3902681231381386E-3</v>
      </c>
      <c r="I380" s="18">
        <f>H380*'Portfolio Details'!$D$7</f>
        <v>6.9513406156906932E-5</v>
      </c>
      <c r="J380" s="2">
        <f t="shared" si="11"/>
        <v>1.5136226034308864E-2</v>
      </c>
    </row>
    <row r="381" spans="2:10" x14ac:dyDescent="0.35">
      <c r="B381" t="s">
        <v>10</v>
      </c>
      <c r="C381" s="1">
        <v>44901</v>
      </c>
      <c r="D381">
        <v>50.42</v>
      </c>
      <c r="E381">
        <v>50.4</v>
      </c>
      <c r="F381">
        <v>50.41</v>
      </c>
      <c r="H381" s="2">
        <f t="shared" si="10"/>
        <v>-3.9666798889337329E-4</v>
      </c>
      <c r="I381" s="18">
        <f>H381*'Portfolio Details'!$D$7</f>
        <v>-1.9833399444668665E-5</v>
      </c>
      <c r="J381" s="2">
        <f t="shared" si="11"/>
        <v>1.4711809754131444E-2</v>
      </c>
    </row>
    <row r="382" spans="2:10" x14ac:dyDescent="0.35">
      <c r="B382" t="s">
        <v>10</v>
      </c>
      <c r="C382" s="1">
        <v>44902</v>
      </c>
      <c r="D382">
        <v>50.4</v>
      </c>
      <c r="E382">
        <v>50.36</v>
      </c>
      <c r="F382">
        <v>50.38</v>
      </c>
      <c r="H382" s="2">
        <f t="shared" si="10"/>
        <v>-7.9365079365079083E-4</v>
      </c>
      <c r="I382" s="18">
        <f>H382*'Portfolio Details'!$D$7</f>
        <v>-3.9682539682539547E-5</v>
      </c>
      <c r="J382" s="2">
        <f t="shared" si="11"/>
        <v>1.9024488969844322E-2</v>
      </c>
    </row>
    <row r="383" spans="2:10" x14ac:dyDescent="0.35">
      <c r="B383" t="s">
        <v>10</v>
      </c>
      <c r="C383" s="1">
        <v>44903</v>
      </c>
      <c r="D383">
        <v>50.36</v>
      </c>
      <c r="E383">
        <v>50.25</v>
      </c>
      <c r="F383">
        <v>50.31</v>
      </c>
      <c r="H383" s="2">
        <f t="shared" si="10"/>
        <v>-2.1842732327244097E-3</v>
      </c>
      <c r="I383" s="18">
        <f>H383*'Portfolio Details'!$D$7</f>
        <v>-1.0921366163622049E-4</v>
      </c>
      <c r="J383" s="2">
        <f t="shared" si="11"/>
        <v>1.5940274414850686E-2</v>
      </c>
    </row>
    <row r="384" spans="2:10" x14ac:dyDescent="0.35">
      <c r="B384" t="s">
        <v>10</v>
      </c>
      <c r="C384" s="1">
        <v>44904</v>
      </c>
      <c r="D384">
        <v>50.25</v>
      </c>
      <c r="E384">
        <v>50.31</v>
      </c>
      <c r="F384">
        <v>50.31</v>
      </c>
      <c r="H384" s="2">
        <f t="shared" si="10"/>
        <v>1.1940298507462366E-3</v>
      </c>
      <c r="I384" s="18">
        <f>H384*'Portfolio Details'!$D$7</f>
        <v>5.9701492537311829E-5</v>
      </c>
      <c r="J384" s="2">
        <f t="shared" si="11"/>
        <v>1.8814485130487446E-2</v>
      </c>
    </row>
    <row r="385" spans="2:10" x14ac:dyDescent="0.35">
      <c r="B385" t="s">
        <v>10</v>
      </c>
      <c r="C385" s="1">
        <v>44907</v>
      </c>
      <c r="D385">
        <v>50.31</v>
      </c>
      <c r="E385">
        <v>50.32</v>
      </c>
      <c r="F385">
        <v>50.32</v>
      </c>
      <c r="H385" s="2">
        <f t="shared" si="10"/>
        <v>1.9876764062809471E-4</v>
      </c>
      <c r="I385" s="18">
        <f>H385*'Portfolio Details'!$D$7</f>
        <v>9.9383820314047362E-6</v>
      </c>
      <c r="J385" s="2">
        <f t="shared" si="11"/>
        <v>1.4723678902783366E-2</v>
      </c>
    </row>
    <row r="386" spans="2:10" x14ac:dyDescent="0.35">
      <c r="B386" t="s">
        <v>10</v>
      </c>
      <c r="C386" s="1">
        <v>44908</v>
      </c>
      <c r="D386">
        <v>50.32</v>
      </c>
      <c r="E386">
        <v>50.31</v>
      </c>
      <c r="F386">
        <v>50.34</v>
      </c>
      <c r="H386" s="2">
        <f t="shared" si="10"/>
        <v>-1.9872813990462479E-4</v>
      </c>
      <c r="I386" s="18">
        <f>H386*'Portfolio Details'!$D$7</f>
        <v>-9.9364069952312395E-6</v>
      </c>
      <c r="J386" s="2">
        <f t="shared" si="11"/>
        <v>1.1662980092499664E-2</v>
      </c>
    </row>
    <row r="387" spans="2:10" x14ac:dyDescent="0.35">
      <c r="B387" t="s">
        <v>10</v>
      </c>
      <c r="C387" s="1">
        <v>44909</v>
      </c>
      <c r="D387">
        <v>50.31</v>
      </c>
      <c r="E387">
        <v>50.41</v>
      </c>
      <c r="F387">
        <v>50.42</v>
      </c>
      <c r="H387" s="2">
        <f t="shared" ref="H387:H450" si="12">E387/D387-1</f>
        <v>1.9876764062809471E-3</v>
      </c>
      <c r="I387" s="18">
        <f>H387*'Portfolio Details'!$D$7</f>
        <v>9.9383820314047355E-5</v>
      </c>
      <c r="J387" s="2">
        <f t="shared" si="11"/>
        <v>6.4012802560511339E-3</v>
      </c>
    </row>
    <row r="388" spans="2:10" x14ac:dyDescent="0.35">
      <c r="B388" t="s">
        <v>10</v>
      </c>
      <c r="C388" s="1">
        <v>44910</v>
      </c>
      <c r="D388">
        <v>50.41</v>
      </c>
      <c r="E388">
        <v>50.39</v>
      </c>
      <c r="F388">
        <v>50.4</v>
      </c>
      <c r="H388" s="2">
        <f t="shared" si="12"/>
        <v>-3.9674667724654E-4</v>
      </c>
      <c r="I388" s="18">
        <f>H388*'Portfolio Details'!$D$7</f>
        <v>-1.9837333862327002E-5</v>
      </c>
      <c r="J388" s="2">
        <f t="shared" si="11"/>
        <v>1.0220440881763437E-2</v>
      </c>
    </row>
    <row r="389" spans="2:10" x14ac:dyDescent="0.35">
      <c r="B389" t="s">
        <v>10</v>
      </c>
      <c r="C389" s="1">
        <v>44911</v>
      </c>
      <c r="D389">
        <v>50.39</v>
      </c>
      <c r="E389">
        <v>50.34</v>
      </c>
      <c r="F389">
        <v>50.36</v>
      </c>
      <c r="H389" s="2">
        <f t="shared" si="12"/>
        <v>-9.9226036912081206E-4</v>
      </c>
      <c r="I389" s="18">
        <f>H389*'Portfolio Details'!$D$7</f>
        <v>-4.9613018456040604E-5</v>
      </c>
      <c r="J389" s="2">
        <f t="shared" si="11"/>
        <v>6.5920894926088103E-3</v>
      </c>
    </row>
    <row r="390" spans="2:10" x14ac:dyDescent="0.35">
      <c r="B390" t="s">
        <v>10</v>
      </c>
      <c r="C390" s="1">
        <v>44914</v>
      </c>
      <c r="D390">
        <v>50.34</v>
      </c>
      <c r="E390">
        <v>50.39</v>
      </c>
      <c r="F390">
        <v>50.4</v>
      </c>
      <c r="H390" s="2">
        <f t="shared" si="12"/>
        <v>9.9324592769156617E-4</v>
      </c>
      <c r="I390" s="18">
        <f>H390*'Portfolio Details'!$D$7</f>
        <v>4.9662296384578311E-5</v>
      </c>
      <c r="J390" s="2">
        <f t="shared" si="11"/>
        <v>5.3924505692031222E-3</v>
      </c>
    </row>
    <row r="391" spans="2:10" x14ac:dyDescent="0.35">
      <c r="B391" t="s">
        <v>10</v>
      </c>
      <c r="C391" s="1">
        <v>44915</v>
      </c>
      <c r="D391">
        <v>50.39</v>
      </c>
      <c r="E391">
        <v>50.44</v>
      </c>
      <c r="F391">
        <v>50.34</v>
      </c>
      <c r="H391" s="2">
        <f t="shared" si="12"/>
        <v>9.9226036912081206E-4</v>
      </c>
      <c r="I391" s="18">
        <f>H391*'Portfolio Details'!$D$7</f>
        <v>4.9613018456040604E-5</v>
      </c>
      <c r="J391" s="2">
        <f t="shared" si="11"/>
        <v>5.5932880543347885E-3</v>
      </c>
    </row>
    <row r="392" spans="2:10" x14ac:dyDescent="0.35">
      <c r="B392" t="s">
        <v>10</v>
      </c>
      <c r="C392" s="1">
        <v>44916</v>
      </c>
      <c r="D392">
        <v>50.44</v>
      </c>
      <c r="E392">
        <v>50.32</v>
      </c>
      <c r="F392">
        <v>50.33</v>
      </c>
      <c r="H392" s="2">
        <f t="shared" si="12"/>
        <v>-2.3790642347343294E-3</v>
      </c>
      <c r="I392" s="18">
        <f>H392*'Portfolio Details'!$D$7</f>
        <v>-1.1895321173671647E-4</v>
      </c>
      <c r="J392" s="2">
        <f t="shared" si="11"/>
        <v>5.5932880543347885E-3</v>
      </c>
    </row>
    <row r="393" spans="2:10" x14ac:dyDescent="0.35">
      <c r="B393" t="s">
        <v>10</v>
      </c>
      <c r="C393" s="1">
        <v>44917</v>
      </c>
      <c r="D393">
        <v>50.32</v>
      </c>
      <c r="E393">
        <v>50.34</v>
      </c>
      <c r="F393">
        <v>50.32</v>
      </c>
      <c r="H393" s="2">
        <f t="shared" si="12"/>
        <v>3.9745627980924958E-4</v>
      </c>
      <c r="I393" s="18">
        <f>H393*'Portfolio Details'!$D$7</f>
        <v>1.9872813990462479E-5</v>
      </c>
      <c r="J393" s="2">
        <f t="shared" si="11"/>
        <v>4.7923322683707248E-3</v>
      </c>
    </row>
    <row r="394" spans="2:10" x14ac:dyDescent="0.35">
      <c r="B394" t="s">
        <v>10</v>
      </c>
      <c r="C394" s="1">
        <v>44918</v>
      </c>
      <c r="D394">
        <v>50.34</v>
      </c>
      <c r="E394">
        <v>50.22</v>
      </c>
      <c r="F394">
        <v>50.24</v>
      </c>
      <c r="H394" s="2">
        <f t="shared" si="12"/>
        <v>-2.3837902264601807E-3</v>
      </c>
      <c r="I394" s="18">
        <f>H394*'Portfolio Details'!$D$7</f>
        <v>-1.1918951132300904E-4</v>
      </c>
      <c r="J394" s="2">
        <f t="shared" si="11"/>
        <v>3.7886340977069111E-3</v>
      </c>
    </row>
    <row r="395" spans="2:10" x14ac:dyDescent="0.35">
      <c r="B395" t="s">
        <v>10</v>
      </c>
      <c r="C395" s="1">
        <v>44921</v>
      </c>
      <c r="D395">
        <v>50.22</v>
      </c>
      <c r="E395">
        <v>50.25</v>
      </c>
      <c r="F395">
        <v>50.22</v>
      </c>
      <c r="H395" s="2">
        <f t="shared" si="12"/>
        <v>5.9737156511352474E-4</v>
      </c>
      <c r="I395" s="18">
        <f>H395*'Portfolio Details'!$D$7</f>
        <v>2.9868578255676238E-5</v>
      </c>
      <c r="J395" s="2">
        <f t="shared" si="11"/>
        <v>5.0030018010807087E-3</v>
      </c>
    </row>
    <row r="396" spans="2:10" x14ac:dyDescent="0.35">
      <c r="B396" t="s">
        <v>10</v>
      </c>
      <c r="C396" s="1">
        <v>44922</v>
      </c>
      <c r="D396">
        <v>50.25</v>
      </c>
      <c r="E396">
        <v>50.27</v>
      </c>
      <c r="F396">
        <v>50.26</v>
      </c>
      <c r="H396" s="2">
        <f t="shared" si="12"/>
        <v>3.9800995024874553E-4</v>
      </c>
      <c r="I396" s="18">
        <f>H396*'Portfolio Details'!$D$7</f>
        <v>1.9900497512437276E-5</v>
      </c>
      <c r="J396" s="2">
        <f t="shared" si="11"/>
        <v>9.9661152082908266E-4</v>
      </c>
    </row>
    <row r="397" spans="2:10" x14ac:dyDescent="0.35">
      <c r="B397" t="s">
        <v>10</v>
      </c>
      <c r="C397" s="1">
        <v>44923</v>
      </c>
      <c r="D397">
        <v>50.27</v>
      </c>
      <c r="E397">
        <v>50.27</v>
      </c>
      <c r="F397">
        <v>50.25</v>
      </c>
      <c r="H397" s="2">
        <f t="shared" si="12"/>
        <v>0</v>
      </c>
      <c r="I397" s="18">
        <f>H397*'Portfolio Details'!$D$7</f>
        <v>0</v>
      </c>
      <c r="J397" s="2">
        <f t="shared" si="11"/>
        <v>1.3958125623130258E-3</v>
      </c>
    </row>
    <row r="398" spans="2:10" x14ac:dyDescent="0.35">
      <c r="B398" t="s">
        <v>10</v>
      </c>
      <c r="C398" s="1">
        <v>44924</v>
      </c>
      <c r="D398">
        <v>50.27</v>
      </c>
      <c r="E398">
        <v>50.26</v>
      </c>
      <c r="F398">
        <v>50.27</v>
      </c>
      <c r="H398" s="2">
        <f t="shared" si="12"/>
        <v>-1.9892580067648602E-4</v>
      </c>
      <c r="I398" s="18">
        <f>H398*'Portfolio Details'!$D$7</f>
        <v>-9.9462900338243017E-6</v>
      </c>
      <c r="J398" s="2">
        <f t="shared" si="11"/>
        <v>1.3944223107569265E-3</v>
      </c>
    </row>
    <row r="399" spans="2:10" x14ac:dyDescent="0.35">
      <c r="B399" t="s">
        <v>10</v>
      </c>
      <c r="C399" s="1">
        <v>44925</v>
      </c>
      <c r="D399">
        <v>50.26</v>
      </c>
      <c r="E399">
        <v>50.26</v>
      </c>
      <c r="F399">
        <v>50.29</v>
      </c>
      <c r="H399" s="2">
        <f t="shared" si="12"/>
        <v>0</v>
      </c>
      <c r="I399" s="18">
        <f>H399*'Portfolio Details'!$D$7</f>
        <v>0</v>
      </c>
      <c r="J399" s="2">
        <f t="shared" si="11"/>
        <v>9.9581756622191264E-4</v>
      </c>
    </row>
    <row r="400" spans="2:10" x14ac:dyDescent="0.35">
      <c r="B400" t="s">
        <v>10</v>
      </c>
      <c r="C400" s="1">
        <v>44928</v>
      </c>
      <c r="D400">
        <v>50.26</v>
      </c>
      <c r="E400">
        <v>50.24</v>
      </c>
      <c r="F400">
        <v>50.24</v>
      </c>
      <c r="H400" s="2">
        <f t="shared" si="12"/>
        <v>-3.9793076004768224E-4</v>
      </c>
      <c r="I400" s="18">
        <f>H400*'Portfolio Details'!$D$7</f>
        <v>-1.9896538002384112E-5</v>
      </c>
      <c r="J400" s="2">
        <f t="shared" si="11"/>
        <v>9.9581756622191264E-4</v>
      </c>
    </row>
    <row r="401" spans="2:10" x14ac:dyDescent="0.35">
      <c r="B401" t="s">
        <v>10</v>
      </c>
      <c r="C401" s="1">
        <v>44929</v>
      </c>
      <c r="D401">
        <v>50.24</v>
      </c>
      <c r="E401">
        <v>50.33</v>
      </c>
      <c r="F401">
        <v>50.32</v>
      </c>
      <c r="H401" s="2">
        <f t="shared" si="12"/>
        <v>1.7914012738853291E-3</v>
      </c>
      <c r="I401" s="18">
        <f>H401*'Portfolio Details'!$D$7</f>
        <v>8.9570063694266466E-5</v>
      </c>
      <c r="J401" s="2">
        <f t="shared" si="11"/>
        <v>-7.9522862823055984E-4</v>
      </c>
    </row>
    <row r="402" spans="2:10" x14ac:dyDescent="0.35">
      <c r="B402" t="s">
        <v>10</v>
      </c>
      <c r="C402" s="1">
        <v>44930</v>
      </c>
      <c r="D402">
        <v>50.33</v>
      </c>
      <c r="E402">
        <v>50.3</v>
      </c>
      <c r="F402">
        <v>50.32</v>
      </c>
      <c r="H402" s="2">
        <f t="shared" si="12"/>
        <v>-5.9606596463346317E-4</v>
      </c>
      <c r="I402" s="18">
        <f>H402*'Portfolio Details'!$D$7</f>
        <v>-2.9803298231673161E-5</v>
      </c>
      <c r="J402" s="2">
        <f t="shared" si="11"/>
        <v>-2.1847070506454402E-3</v>
      </c>
    </row>
    <row r="403" spans="2:10" x14ac:dyDescent="0.35">
      <c r="B403" t="s">
        <v>10</v>
      </c>
      <c r="C403" s="1">
        <v>44931</v>
      </c>
      <c r="D403">
        <v>50.3</v>
      </c>
      <c r="E403">
        <v>50.34</v>
      </c>
      <c r="F403">
        <v>50.31</v>
      </c>
      <c r="H403" s="2">
        <f t="shared" si="12"/>
        <v>7.9522862823067086E-4</v>
      </c>
      <c r="I403" s="18">
        <f>H403*'Portfolio Details'!$D$7</f>
        <v>3.9761431411533546E-5</v>
      </c>
      <c r="J403" s="2">
        <f t="shared" si="11"/>
        <v>-1.5866719555731601E-3</v>
      </c>
    </row>
    <row r="404" spans="2:10" x14ac:dyDescent="0.35">
      <c r="B404" t="s">
        <v>10</v>
      </c>
      <c r="C404" s="1">
        <v>44932</v>
      </c>
      <c r="D404">
        <v>50.34</v>
      </c>
      <c r="E404">
        <v>50.29</v>
      </c>
      <c r="F404">
        <v>50.32</v>
      </c>
      <c r="H404" s="2">
        <f t="shared" si="12"/>
        <v>-9.9324592769178821E-4</v>
      </c>
      <c r="I404" s="18">
        <f>H404*'Portfolio Details'!$D$7</f>
        <v>-4.9662296384589411E-5</v>
      </c>
      <c r="J404" s="2">
        <f t="shared" si="11"/>
        <v>-2.1825396825396748E-3</v>
      </c>
    </row>
    <row r="405" spans="2:10" x14ac:dyDescent="0.35">
      <c r="B405" t="s">
        <v>10</v>
      </c>
      <c r="C405" s="1">
        <v>44935</v>
      </c>
      <c r="D405">
        <v>50.29</v>
      </c>
      <c r="E405">
        <v>50.4</v>
      </c>
      <c r="F405">
        <v>50.42</v>
      </c>
      <c r="H405" s="2">
        <f t="shared" si="12"/>
        <v>2.1873135812289224E-3</v>
      </c>
      <c r="I405" s="18">
        <f>H405*'Portfolio Details'!$D$7</f>
        <v>1.0936567906144612E-4</v>
      </c>
      <c r="J405" s="2">
        <f t="shared" si="11"/>
        <v>-1.3899920571882607E-3</v>
      </c>
    </row>
    <row r="406" spans="2:10" x14ac:dyDescent="0.35">
      <c r="B406" t="s">
        <v>10</v>
      </c>
      <c r="C406" s="1">
        <v>44936</v>
      </c>
      <c r="D406">
        <v>50.4</v>
      </c>
      <c r="E406">
        <v>50.48</v>
      </c>
      <c r="F406">
        <v>50.43</v>
      </c>
      <c r="H406" s="2">
        <f t="shared" si="12"/>
        <v>1.5873015873015817E-3</v>
      </c>
      <c r="I406" s="18">
        <f>H406*'Portfolio Details'!$D$7</f>
        <v>7.9365079365079094E-5</v>
      </c>
      <c r="J406" s="2">
        <f t="shared" si="11"/>
        <v>7.9601990049749105E-4</v>
      </c>
    </row>
    <row r="407" spans="2:10" x14ac:dyDescent="0.35">
      <c r="B407" t="s">
        <v>10</v>
      </c>
      <c r="C407" s="1">
        <v>44937</v>
      </c>
      <c r="D407">
        <v>50.48</v>
      </c>
      <c r="E407">
        <v>50.52</v>
      </c>
      <c r="F407">
        <v>50.5</v>
      </c>
      <c r="H407" s="2">
        <f t="shared" si="12"/>
        <v>7.9239302694156244E-4</v>
      </c>
      <c r="I407" s="18">
        <f>H407*'Portfolio Details'!$D$7</f>
        <v>3.9619651347078122E-5</v>
      </c>
      <c r="J407" s="2">
        <f t="shared" si="11"/>
        <v>1.7889087656528524E-3</v>
      </c>
    </row>
    <row r="408" spans="2:10" x14ac:dyDescent="0.35">
      <c r="B408" t="s">
        <v>10</v>
      </c>
      <c r="C408" s="1">
        <v>44938</v>
      </c>
      <c r="D408">
        <v>50.52</v>
      </c>
      <c r="E408">
        <v>50.57</v>
      </c>
      <c r="F408">
        <v>50.57</v>
      </c>
      <c r="H408" s="2">
        <f t="shared" si="12"/>
        <v>9.8970704671419441E-4</v>
      </c>
      <c r="I408" s="18">
        <f>H408*'Portfolio Details'!$D$7</f>
        <v>4.9485352335709726E-5</v>
      </c>
      <c r="J408" s="2">
        <f t="shared" si="11"/>
        <v>4.9682034976152867E-3</v>
      </c>
    </row>
    <row r="409" spans="2:10" x14ac:dyDescent="0.35">
      <c r="B409" t="s">
        <v>10</v>
      </c>
      <c r="C409" s="1">
        <v>44939</v>
      </c>
      <c r="D409">
        <v>50.57</v>
      </c>
      <c r="E409">
        <v>50.59</v>
      </c>
      <c r="F409">
        <v>50.62</v>
      </c>
      <c r="H409" s="2">
        <f t="shared" si="12"/>
        <v>3.9549139806216438E-4</v>
      </c>
      <c r="I409" s="18">
        <f>H409*'Portfolio Details'!$D$7</f>
        <v>1.977456990310822E-5</v>
      </c>
      <c r="J409" s="2">
        <f t="shared" si="11"/>
        <v>5.5654939375868739E-3</v>
      </c>
    </row>
    <row r="410" spans="2:10" x14ac:dyDescent="0.35">
      <c r="B410" t="s">
        <v>10</v>
      </c>
      <c r="C410" s="1">
        <v>44942</v>
      </c>
      <c r="D410">
        <v>50.59</v>
      </c>
      <c r="E410">
        <v>50.56</v>
      </c>
      <c r="F410">
        <v>50.58</v>
      </c>
      <c r="H410" s="2">
        <f t="shared" si="12"/>
        <v>-5.9300256967786957E-4</v>
      </c>
      <c r="I410" s="18">
        <f>H410*'Portfolio Details'!$D$7</f>
        <v>-2.9650128483893479E-5</v>
      </c>
      <c r="J410" s="2">
        <f t="shared" ref="J410:J473" si="13">(INDEX(E387:E1885,MATCH(EDATE(C387,1),C387:C1885,1))/E387)-1</f>
        <v>3.5707200952193041E-3</v>
      </c>
    </row>
    <row r="411" spans="2:10" x14ac:dyDescent="0.35">
      <c r="B411" t="s">
        <v>10</v>
      </c>
      <c r="C411" s="1">
        <v>44943</v>
      </c>
      <c r="D411">
        <v>50.56</v>
      </c>
      <c r="E411">
        <v>50.54</v>
      </c>
      <c r="F411">
        <v>50.54</v>
      </c>
      <c r="H411" s="2">
        <f t="shared" si="12"/>
        <v>-3.9556962025322218E-4</v>
      </c>
      <c r="I411" s="18">
        <f>H411*'Portfolio Details'!$D$7</f>
        <v>-1.9778481012661112E-5</v>
      </c>
      <c r="J411" s="2">
        <f t="shared" si="13"/>
        <v>3.9690414764834703E-3</v>
      </c>
    </row>
    <row r="412" spans="2:10" x14ac:dyDescent="0.35">
      <c r="B412" t="s">
        <v>10</v>
      </c>
      <c r="C412" s="1">
        <v>44944</v>
      </c>
      <c r="D412">
        <v>50.54</v>
      </c>
      <c r="E412">
        <v>50.58</v>
      </c>
      <c r="F412">
        <v>50.59</v>
      </c>
      <c r="H412" s="2">
        <f t="shared" si="12"/>
        <v>7.9145231499810897E-4</v>
      </c>
      <c r="I412" s="18">
        <f>H412*'Portfolio Details'!$D$7</f>
        <v>3.957261574990545E-5</v>
      </c>
      <c r="J412" s="2">
        <f t="shared" si="13"/>
        <v>4.370282081843424E-3</v>
      </c>
    </row>
    <row r="413" spans="2:10" x14ac:dyDescent="0.35">
      <c r="B413" t="s">
        <v>10</v>
      </c>
      <c r="C413" s="1">
        <v>44945</v>
      </c>
      <c r="D413">
        <v>50.58</v>
      </c>
      <c r="E413">
        <v>50.69</v>
      </c>
      <c r="F413">
        <v>50.72</v>
      </c>
      <c r="H413" s="2">
        <f t="shared" si="12"/>
        <v>2.1747726374061749E-3</v>
      </c>
      <c r="I413" s="18">
        <f>H413*'Portfolio Details'!$D$7</f>
        <v>1.0873863187030875E-4</v>
      </c>
      <c r="J413" s="2">
        <f t="shared" si="13"/>
        <v>5.9535622147250944E-3</v>
      </c>
    </row>
    <row r="414" spans="2:10" x14ac:dyDescent="0.35">
      <c r="B414" t="s">
        <v>10</v>
      </c>
      <c r="C414" s="1">
        <v>44946</v>
      </c>
      <c r="D414">
        <v>50.69</v>
      </c>
      <c r="E414">
        <v>50.63</v>
      </c>
      <c r="F414">
        <v>50.65</v>
      </c>
      <c r="H414" s="2">
        <f t="shared" si="12"/>
        <v>-1.1836654172420191E-3</v>
      </c>
      <c r="I414" s="18">
        <f>H414*'Portfolio Details'!$D$7</f>
        <v>-5.9183270862100956E-5</v>
      </c>
      <c r="J414" s="2">
        <f t="shared" si="13"/>
        <v>3.7668517049960215E-3</v>
      </c>
    </row>
    <row r="415" spans="2:10" x14ac:dyDescent="0.35">
      <c r="B415" t="s">
        <v>10</v>
      </c>
      <c r="C415" s="1">
        <v>44949</v>
      </c>
      <c r="D415">
        <v>50.63</v>
      </c>
      <c r="E415">
        <v>50.7</v>
      </c>
      <c r="F415">
        <v>50.64</v>
      </c>
      <c r="H415" s="2">
        <f t="shared" si="12"/>
        <v>1.3825794983211015E-3</v>
      </c>
      <c r="I415" s="18">
        <f>H415*'Portfolio Details'!$D$7</f>
        <v>6.9128974916055078E-5</v>
      </c>
      <c r="J415" s="2">
        <f t="shared" si="13"/>
        <v>6.1605723370430354E-3</v>
      </c>
    </row>
    <row r="416" spans="2:10" x14ac:dyDescent="0.35">
      <c r="B416" t="s">
        <v>10</v>
      </c>
      <c r="C416" s="1">
        <v>44950</v>
      </c>
      <c r="D416">
        <v>50.7</v>
      </c>
      <c r="E416">
        <v>50.7</v>
      </c>
      <c r="F416">
        <v>50.7</v>
      </c>
      <c r="H416" s="2">
        <f t="shared" si="12"/>
        <v>0</v>
      </c>
      <c r="I416" s="18">
        <f>H416*'Portfolio Details'!$D$7</f>
        <v>0</v>
      </c>
      <c r="J416" s="2">
        <f t="shared" si="13"/>
        <v>5.7608263806119275E-3</v>
      </c>
    </row>
    <row r="417" spans="2:10" x14ac:dyDescent="0.35">
      <c r="B417" t="s">
        <v>10</v>
      </c>
      <c r="C417" s="1">
        <v>44951</v>
      </c>
      <c r="D417">
        <v>50.7</v>
      </c>
      <c r="E417">
        <v>50.8</v>
      </c>
      <c r="F417">
        <v>50.76</v>
      </c>
      <c r="H417" s="2">
        <f t="shared" si="12"/>
        <v>1.9723865877709912E-3</v>
      </c>
      <c r="I417" s="18">
        <f>H417*'Portfolio Details'!$D$7</f>
        <v>9.861932938854957E-5</v>
      </c>
      <c r="J417" s="2">
        <f t="shared" si="13"/>
        <v>9.5579450418161738E-3</v>
      </c>
    </row>
    <row r="418" spans="2:10" x14ac:dyDescent="0.35">
      <c r="B418" t="s">
        <v>10</v>
      </c>
      <c r="C418" s="1">
        <v>44953</v>
      </c>
      <c r="D418">
        <v>50.8</v>
      </c>
      <c r="E418">
        <v>50.72</v>
      </c>
      <c r="F418">
        <v>50.73</v>
      </c>
      <c r="H418" s="2">
        <f t="shared" si="12"/>
        <v>-1.5748031496062298E-3</v>
      </c>
      <c r="I418" s="18">
        <f>H418*'Portfolio Details'!$D$7</f>
        <v>-7.8740157480311501E-5</v>
      </c>
      <c r="J418" s="2">
        <f t="shared" si="13"/>
        <v>1.0945273631840724E-2</v>
      </c>
    </row>
    <row r="419" spans="2:10" x14ac:dyDescent="0.35">
      <c r="B419" t="s">
        <v>10</v>
      </c>
      <c r="C419" s="1">
        <v>44956</v>
      </c>
      <c r="D419">
        <v>50.72</v>
      </c>
      <c r="E419">
        <v>50.62</v>
      </c>
      <c r="F419">
        <v>50.67</v>
      </c>
      <c r="H419" s="2">
        <f t="shared" si="12"/>
        <v>-1.9716088328075587E-3</v>
      </c>
      <c r="I419" s="18">
        <f>H419*'Portfolio Details'!$D$7</f>
        <v>-9.8580441640377936E-5</v>
      </c>
      <c r="J419" s="2">
        <f t="shared" si="13"/>
        <v>8.9516610304356536E-3</v>
      </c>
    </row>
    <row r="420" spans="2:10" x14ac:dyDescent="0.35">
      <c r="B420" t="s">
        <v>10</v>
      </c>
      <c r="C420" s="1">
        <v>44957</v>
      </c>
      <c r="D420">
        <v>50.62</v>
      </c>
      <c r="E420">
        <v>50.62</v>
      </c>
      <c r="F420">
        <v>50.62</v>
      </c>
      <c r="H420" s="2">
        <f t="shared" si="12"/>
        <v>0</v>
      </c>
      <c r="I420" s="18">
        <f>H420*'Portfolio Details'!$D$7</f>
        <v>0</v>
      </c>
      <c r="J420" s="2">
        <f t="shared" si="13"/>
        <v>8.9516610304356536E-3</v>
      </c>
    </row>
    <row r="421" spans="2:10" x14ac:dyDescent="0.35">
      <c r="B421" t="s">
        <v>10</v>
      </c>
      <c r="C421" s="1">
        <v>44958</v>
      </c>
      <c r="D421">
        <v>50.62</v>
      </c>
      <c r="E421">
        <v>50.75</v>
      </c>
      <c r="F421">
        <v>50.72</v>
      </c>
      <c r="H421" s="2">
        <f t="shared" si="12"/>
        <v>2.5681548794942444E-3</v>
      </c>
      <c r="I421" s="18">
        <f>H421*'Portfolio Details'!$D$7</f>
        <v>1.2840774397471222E-4</v>
      </c>
      <c r="J421" s="2">
        <f t="shared" si="13"/>
        <v>9.1524074810982459E-3</v>
      </c>
    </row>
    <row r="422" spans="2:10" x14ac:dyDescent="0.35">
      <c r="B422" t="s">
        <v>10</v>
      </c>
      <c r="C422" s="1">
        <v>44959</v>
      </c>
      <c r="D422">
        <v>50.75</v>
      </c>
      <c r="E422">
        <v>50.81</v>
      </c>
      <c r="F422">
        <v>50.87</v>
      </c>
      <c r="H422" s="2">
        <f t="shared" si="12"/>
        <v>1.182266009852162E-3</v>
      </c>
      <c r="I422" s="18">
        <f>H422*'Portfolio Details'!$D$7</f>
        <v>5.9113300492608106E-5</v>
      </c>
      <c r="J422" s="2">
        <f t="shared" si="13"/>
        <v>7.1627536808596126E-3</v>
      </c>
    </row>
    <row r="423" spans="2:10" x14ac:dyDescent="0.35">
      <c r="B423" t="s">
        <v>10</v>
      </c>
      <c r="C423" s="1">
        <v>44960</v>
      </c>
      <c r="D423">
        <v>50.81</v>
      </c>
      <c r="E423">
        <v>50.9</v>
      </c>
      <c r="F423">
        <v>50.85</v>
      </c>
      <c r="H423" s="2">
        <f t="shared" si="12"/>
        <v>1.7713048612477689E-3</v>
      </c>
      <c r="I423" s="18">
        <f>H423*'Portfolio Details'!$D$7</f>
        <v>8.8565243062388443E-5</v>
      </c>
      <c r="J423" s="2">
        <f t="shared" si="13"/>
        <v>1.1345541401273973E-2</v>
      </c>
    </row>
    <row r="424" spans="2:10" x14ac:dyDescent="0.35">
      <c r="B424" t="s">
        <v>10</v>
      </c>
      <c r="C424" s="1">
        <v>44963</v>
      </c>
      <c r="D424">
        <v>50.9</v>
      </c>
      <c r="E424">
        <v>50.89</v>
      </c>
      <c r="F424">
        <v>50.88</v>
      </c>
      <c r="H424" s="2">
        <f t="shared" si="12"/>
        <v>-1.9646365422387735E-4</v>
      </c>
      <c r="I424" s="18">
        <f>H424*'Portfolio Details'!$D$7</f>
        <v>-9.8231827111938688E-6</v>
      </c>
      <c r="J424" s="2">
        <f t="shared" si="13"/>
        <v>1.1325253328035023E-2</v>
      </c>
    </row>
    <row r="425" spans="2:10" x14ac:dyDescent="0.35">
      <c r="B425" t="s">
        <v>10</v>
      </c>
      <c r="C425" s="1">
        <v>44964</v>
      </c>
      <c r="D425">
        <v>50.89</v>
      </c>
      <c r="E425">
        <v>50.91</v>
      </c>
      <c r="F425">
        <v>50.91</v>
      </c>
      <c r="H425" s="2">
        <f t="shared" si="12"/>
        <v>3.9300451955193161E-4</v>
      </c>
      <c r="I425" s="18">
        <f>H425*'Portfolio Details'!$D$7</f>
        <v>1.9650225977596583E-5</v>
      </c>
      <c r="J425" s="2">
        <f t="shared" si="13"/>
        <v>1.1928429423459175E-2</v>
      </c>
    </row>
    <row r="426" spans="2:10" x14ac:dyDescent="0.35">
      <c r="B426" t="s">
        <v>10</v>
      </c>
      <c r="C426" s="1">
        <v>44965</v>
      </c>
      <c r="D426">
        <v>50.91</v>
      </c>
      <c r="E426">
        <v>50.8</v>
      </c>
      <c r="F426">
        <v>50.82</v>
      </c>
      <c r="H426" s="2">
        <f t="shared" si="12"/>
        <v>-2.1606757022195611E-3</v>
      </c>
      <c r="I426" s="18">
        <f>H426*'Portfolio Details'!$D$7</f>
        <v>-1.0803378511097806E-4</v>
      </c>
      <c r="J426" s="2">
        <f t="shared" si="13"/>
        <v>1.1124354390146918E-2</v>
      </c>
    </row>
    <row r="427" spans="2:10" x14ac:dyDescent="0.35">
      <c r="B427" t="s">
        <v>10</v>
      </c>
      <c r="C427" s="1">
        <v>44966</v>
      </c>
      <c r="D427">
        <v>50.8</v>
      </c>
      <c r="E427">
        <v>50.76</v>
      </c>
      <c r="F427">
        <v>50.76</v>
      </c>
      <c r="H427" s="2">
        <f t="shared" si="12"/>
        <v>-7.8740157480317041E-4</v>
      </c>
      <c r="I427" s="18">
        <f>H427*'Portfolio Details'!$D$7</f>
        <v>-3.9370078740158522E-5</v>
      </c>
      <c r="J427" s="2">
        <f t="shared" si="13"/>
        <v>1.1930801352157516E-2</v>
      </c>
    </row>
    <row r="428" spans="2:10" x14ac:dyDescent="0.35">
      <c r="B428" t="s">
        <v>10</v>
      </c>
      <c r="C428" s="1">
        <v>44967</v>
      </c>
      <c r="D428">
        <v>50.76</v>
      </c>
      <c r="E428">
        <v>50.72</v>
      </c>
      <c r="F428">
        <v>50.73</v>
      </c>
      <c r="H428" s="2">
        <f t="shared" si="12"/>
        <v>-7.8802206461781044E-4</v>
      </c>
      <c r="I428" s="18">
        <f>H428*'Portfolio Details'!$D$7</f>
        <v>-3.9401103230890522E-5</v>
      </c>
      <c r="J428" s="2">
        <f t="shared" si="13"/>
        <v>7.1428571428571175E-3</v>
      </c>
    </row>
    <row r="429" spans="2:10" x14ac:dyDescent="0.35">
      <c r="B429" t="s">
        <v>10</v>
      </c>
      <c r="C429" s="1">
        <v>44970</v>
      </c>
      <c r="D429">
        <v>50.72</v>
      </c>
      <c r="E429">
        <v>50.68</v>
      </c>
      <c r="F429">
        <v>50.71</v>
      </c>
      <c r="H429" s="2">
        <f t="shared" si="12"/>
        <v>-7.8864353312302349E-4</v>
      </c>
      <c r="I429" s="18">
        <f>H429*'Portfolio Details'!$D$7</f>
        <v>-3.9432176656151178E-5</v>
      </c>
      <c r="J429" s="2">
        <f t="shared" si="13"/>
        <v>4.7543581616482644E-3</v>
      </c>
    </row>
    <row r="430" spans="2:10" x14ac:dyDescent="0.35">
      <c r="B430" t="s">
        <v>10</v>
      </c>
      <c r="C430" s="1">
        <v>44971</v>
      </c>
      <c r="D430">
        <v>50.68</v>
      </c>
      <c r="E430">
        <v>50.65</v>
      </c>
      <c r="F430">
        <v>50.64</v>
      </c>
      <c r="H430" s="2">
        <f t="shared" si="12"/>
        <v>-5.9194948697716132E-4</v>
      </c>
      <c r="I430" s="18">
        <f>H430*'Portfolio Details'!$D$7</f>
        <v>-2.9597474348858066E-5</v>
      </c>
      <c r="J430" s="2">
        <f t="shared" si="13"/>
        <v>3.9588281868565556E-3</v>
      </c>
    </row>
    <row r="431" spans="2:10" x14ac:dyDescent="0.35">
      <c r="B431" t="s">
        <v>10</v>
      </c>
      <c r="C431" s="1">
        <v>44972</v>
      </c>
      <c r="D431">
        <v>50.65</v>
      </c>
      <c r="E431">
        <v>50.61</v>
      </c>
      <c r="F431">
        <v>50.64</v>
      </c>
      <c r="H431" s="2">
        <f t="shared" si="12"/>
        <v>-7.8973346495558872E-4</v>
      </c>
      <c r="I431" s="18">
        <f>H431*'Portfolio Details'!$D$7</f>
        <v>-3.948667324777944E-5</v>
      </c>
      <c r="J431" s="2">
        <f t="shared" si="13"/>
        <v>2.9661854854656777E-3</v>
      </c>
    </row>
    <row r="432" spans="2:10" x14ac:dyDescent="0.35">
      <c r="B432" t="s">
        <v>10</v>
      </c>
      <c r="C432" s="1">
        <v>44973</v>
      </c>
      <c r="D432">
        <v>50.61</v>
      </c>
      <c r="E432">
        <v>50.74</v>
      </c>
      <c r="F432">
        <v>50.73</v>
      </c>
      <c r="H432" s="2">
        <f t="shared" si="12"/>
        <v>2.568662319699655E-3</v>
      </c>
      <c r="I432" s="18">
        <f>H432*'Portfolio Details'!$D$7</f>
        <v>1.2843311598498275E-4</v>
      </c>
      <c r="J432" s="2">
        <f t="shared" si="13"/>
        <v>1.7790077090333867E-3</v>
      </c>
    </row>
    <row r="433" spans="2:10" x14ac:dyDescent="0.35">
      <c r="B433" t="s">
        <v>10</v>
      </c>
      <c r="C433" s="1">
        <v>44974</v>
      </c>
      <c r="D433">
        <v>50.74</v>
      </c>
      <c r="E433">
        <v>50.71</v>
      </c>
      <c r="F433">
        <v>50.71</v>
      </c>
      <c r="H433" s="2">
        <f t="shared" si="12"/>
        <v>-5.9124950729205761E-4</v>
      </c>
      <c r="I433" s="18">
        <f>H433*'Portfolio Details'!$D$7</f>
        <v>-2.9562475364602881E-5</v>
      </c>
      <c r="J433" s="2">
        <f t="shared" si="13"/>
        <v>3.5601265822784445E-3</v>
      </c>
    </row>
    <row r="434" spans="2:10" x14ac:dyDescent="0.35">
      <c r="B434" t="s">
        <v>10</v>
      </c>
      <c r="C434" s="1">
        <v>44977</v>
      </c>
      <c r="D434">
        <v>50.71</v>
      </c>
      <c r="E434">
        <v>50.75</v>
      </c>
      <c r="F434">
        <v>50.76</v>
      </c>
      <c r="H434" s="2">
        <f t="shared" si="12"/>
        <v>7.887990534412026E-4</v>
      </c>
      <c r="I434" s="18">
        <f>H434*'Portfolio Details'!$D$7</f>
        <v>3.9439952672060136E-5</v>
      </c>
      <c r="J434" s="2">
        <f t="shared" si="13"/>
        <v>3.3636723387415746E-3</v>
      </c>
    </row>
    <row r="435" spans="2:10" x14ac:dyDescent="0.35">
      <c r="B435" t="s">
        <v>10</v>
      </c>
      <c r="C435" s="1">
        <v>44978</v>
      </c>
      <c r="D435">
        <v>50.75</v>
      </c>
      <c r="E435">
        <v>50.72</v>
      </c>
      <c r="F435">
        <v>50.73</v>
      </c>
      <c r="H435" s="2">
        <f t="shared" si="12"/>
        <v>-5.9113300492608101E-4</v>
      </c>
      <c r="I435" s="18">
        <f>H435*'Portfolio Details'!$D$7</f>
        <v>-2.9556650246304053E-5</v>
      </c>
      <c r="J435" s="2">
        <f t="shared" si="13"/>
        <v>2.5701858442073178E-3</v>
      </c>
    </row>
    <row r="436" spans="2:10" x14ac:dyDescent="0.35">
      <c r="B436" t="s">
        <v>10</v>
      </c>
      <c r="C436" s="1">
        <v>44979</v>
      </c>
      <c r="D436">
        <v>50.72</v>
      </c>
      <c r="E436">
        <v>50.66</v>
      </c>
      <c r="F436">
        <v>50.67</v>
      </c>
      <c r="H436" s="2">
        <f t="shared" si="12"/>
        <v>-1.1829652996845352E-3</v>
      </c>
      <c r="I436" s="18">
        <f>H436*'Portfolio Details'!$D$7</f>
        <v>-5.9148264984226764E-5</v>
      </c>
      <c r="J436" s="2">
        <f t="shared" si="13"/>
        <v>3.9455513908071005E-4</v>
      </c>
    </row>
    <row r="437" spans="2:10" x14ac:dyDescent="0.35">
      <c r="B437" t="s">
        <v>10</v>
      </c>
      <c r="C437" s="1">
        <v>44980</v>
      </c>
      <c r="D437">
        <v>50.66</v>
      </c>
      <c r="E437">
        <v>50.73</v>
      </c>
      <c r="F437">
        <v>50.68</v>
      </c>
      <c r="H437" s="2">
        <f t="shared" si="12"/>
        <v>1.3817607579944546E-3</v>
      </c>
      <c r="I437" s="18">
        <f>H437*'Portfolio Details'!$D$7</f>
        <v>6.9088037899722735E-5</v>
      </c>
      <c r="J437" s="2">
        <f t="shared" si="13"/>
        <v>2.3701362828361106E-3</v>
      </c>
    </row>
    <row r="438" spans="2:10" x14ac:dyDescent="0.35">
      <c r="B438" t="s">
        <v>10</v>
      </c>
      <c r="C438" s="1">
        <v>44981</v>
      </c>
      <c r="D438">
        <v>50.73</v>
      </c>
      <c r="E438">
        <v>50.67</v>
      </c>
      <c r="F438">
        <v>50.69</v>
      </c>
      <c r="H438" s="2">
        <f t="shared" si="12"/>
        <v>-1.1827321111766986E-3</v>
      </c>
      <c r="I438" s="18">
        <f>H438*'Portfolio Details'!$D$7</f>
        <v>-5.9136605558834933E-5</v>
      </c>
      <c r="J438" s="2">
        <f t="shared" si="13"/>
        <v>5.9171597633134176E-4</v>
      </c>
    </row>
    <row r="439" spans="2:10" x14ac:dyDescent="0.35">
      <c r="B439" t="s">
        <v>10</v>
      </c>
      <c r="C439" s="1">
        <v>44984</v>
      </c>
      <c r="D439">
        <v>50.67</v>
      </c>
      <c r="E439">
        <v>50.69</v>
      </c>
      <c r="F439">
        <v>50.66</v>
      </c>
      <c r="H439" s="2">
        <f t="shared" si="12"/>
        <v>3.9471087428455398E-4</v>
      </c>
      <c r="I439" s="18">
        <f>H439*'Portfolio Details'!$D$7</f>
        <v>1.97355437142277E-5</v>
      </c>
      <c r="J439" s="2">
        <f t="shared" si="13"/>
        <v>-5.9171597633134176E-4</v>
      </c>
    </row>
    <row r="440" spans="2:10" x14ac:dyDescent="0.35">
      <c r="B440" t="s">
        <v>10</v>
      </c>
      <c r="C440" s="1">
        <v>44985</v>
      </c>
      <c r="D440">
        <v>50.69</v>
      </c>
      <c r="E440">
        <v>50.65</v>
      </c>
      <c r="F440">
        <v>50.69</v>
      </c>
      <c r="H440" s="2">
        <f t="shared" si="12"/>
        <v>-7.8911027816130908E-4</v>
      </c>
      <c r="I440" s="18">
        <f>H440*'Portfolio Details'!$D$7</f>
        <v>-3.9455513908065456E-5</v>
      </c>
      <c r="J440" s="2">
        <f t="shared" si="13"/>
        <v>-2.5590551181101651E-3</v>
      </c>
    </row>
    <row r="441" spans="2:10" x14ac:dyDescent="0.35">
      <c r="B441" t="s">
        <v>10</v>
      </c>
      <c r="C441" s="1">
        <v>44986</v>
      </c>
      <c r="D441">
        <v>50.65</v>
      </c>
      <c r="E441">
        <v>50.7</v>
      </c>
      <c r="F441">
        <v>50.69</v>
      </c>
      <c r="H441" s="2">
        <f t="shared" si="12"/>
        <v>9.8716683119448589E-4</v>
      </c>
      <c r="I441" s="18">
        <f>H441*'Portfolio Details'!$D$7</f>
        <v>4.9358341559724295E-5</v>
      </c>
      <c r="J441" s="2">
        <f t="shared" si="13"/>
        <v>-5.9148264984232313E-4</v>
      </c>
    </row>
    <row r="442" spans="2:10" x14ac:dyDescent="0.35">
      <c r="B442" t="s">
        <v>10</v>
      </c>
      <c r="C442" s="1">
        <v>44987</v>
      </c>
      <c r="D442">
        <v>50.7</v>
      </c>
      <c r="E442">
        <v>50.71</v>
      </c>
      <c r="F442">
        <v>50.67</v>
      </c>
      <c r="H442" s="2">
        <f t="shared" si="12"/>
        <v>1.9723865877718794E-4</v>
      </c>
      <c r="I442" s="18">
        <f>H442*'Portfolio Details'!$D$7</f>
        <v>9.8619329388593982E-6</v>
      </c>
      <c r="J442" s="2">
        <f t="shared" si="13"/>
        <v>5.926511260372358E-4</v>
      </c>
    </row>
    <row r="443" spans="2:10" x14ac:dyDescent="0.35">
      <c r="B443" t="s">
        <v>10</v>
      </c>
      <c r="C443" s="1">
        <v>44988</v>
      </c>
      <c r="D443">
        <v>50.71</v>
      </c>
      <c r="E443">
        <v>50.66</v>
      </c>
      <c r="F443">
        <v>50.73</v>
      </c>
      <c r="H443" s="2">
        <f t="shared" si="12"/>
        <v>-9.8599881680150325E-4</v>
      </c>
      <c r="I443" s="18">
        <f>H443*'Portfolio Details'!$D$7</f>
        <v>-4.9299940840075163E-5</v>
      </c>
      <c r="J443" s="2">
        <f t="shared" si="13"/>
        <v>5.926511260372358E-4</v>
      </c>
    </row>
    <row r="444" spans="2:10" x14ac:dyDescent="0.35">
      <c r="B444" t="s">
        <v>10</v>
      </c>
      <c r="C444" s="1">
        <v>44991</v>
      </c>
      <c r="D444">
        <v>50.66</v>
      </c>
      <c r="E444">
        <v>50.8</v>
      </c>
      <c r="F444">
        <v>50.93</v>
      </c>
      <c r="H444" s="2">
        <f t="shared" si="12"/>
        <v>2.7635215159889093E-3</v>
      </c>
      <c r="I444" s="18">
        <f>H444*'Portfolio Details'!$D$7</f>
        <v>1.3817607579944547E-4</v>
      </c>
      <c r="J444" s="2">
        <f t="shared" si="13"/>
        <v>-9.8522167487680168E-4</v>
      </c>
    </row>
    <row r="445" spans="2:10" x14ac:dyDescent="0.35">
      <c r="B445" t="s">
        <v>10</v>
      </c>
      <c r="C445" s="1">
        <v>44993</v>
      </c>
      <c r="D445">
        <v>50.8</v>
      </c>
      <c r="E445">
        <v>50.71</v>
      </c>
      <c r="F445">
        <v>50.72</v>
      </c>
      <c r="H445" s="2">
        <f t="shared" si="12"/>
        <v>-1.7716535433069946E-3</v>
      </c>
      <c r="I445" s="18">
        <f>H445*'Portfolio Details'!$D$7</f>
        <v>-8.8582677165349741E-5</v>
      </c>
      <c r="J445" s="2">
        <f t="shared" si="13"/>
        <v>-1.9681165124976197E-3</v>
      </c>
    </row>
    <row r="446" spans="2:10" x14ac:dyDescent="0.35">
      <c r="B446" t="s">
        <v>10</v>
      </c>
      <c r="C446" s="1">
        <v>44994</v>
      </c>
      <c r="D446">
        <v>50.71</v>
      </c>
      <c r="E446">
        <v>50.72</v>
      </c>
      <c r="F446">
        <v>50.71</v>
      </c>
      <c r="H446" s="2">
        <f t="shared" si="12"/>
        <v>1.9719976336030065E-4</v>
      </c>
      <c r="I446" s="18">
        <f>H446*'Portfolio Details'!$D$7</f>
        <v>9.8599881680150339E-6</v>
      </c>
      <c r="J446" s="2">
        <f t="shared" si="13"/>
        <v>-4.7151277013752768E-3</v>
      </c>
    </row>
    <row r="447" spans="2:10" x14ac:dyDescent="0.35">
      <c r="B447" t="s">
        <v>10</v>
      </c>
      <c r="C447" s="1">
        <v>44995</v>
      </c>
      <c r="D447">
        <v>50.72</v>
      </c>
      <c r="E447">
        <v>50.85</v>
      </c>
      <c r="F447">
        <v>50.82</v>
      </c>
      <c r="H447" s="2">
        <f t="shared" si="12"/>
        <v>2.5630914826499929E-3</v>
      </c>
      <c r="I447" s="18">
        <f>H447*'Portfolio Details'!$D$7</f>
        <v>1.2815457413249966E-4</v>
      </c>
      <c r="J447" s="2">
        <f t="shared" si="13"/>
        <v>-1.7685203379839143E-3</v>
      </c>
    </row>
    <row r="448" spans="2:10" x14ac:dyDescent="0.35">
      <c r="B448" t="s">
        <v>10</v>
      </c>
      <c r="C448" s="1">
        <v>44998</v>
      </c>
      <c r="D448">
        <v>50.85</v>
      </c>
      <c r="E448">
        <v>51.03</v>
      </c>
      <c r="F448">
        <v>51.07</v>
      </c>
      <c r="H448" s="2">
        <f t="shared" si="12"/>
        <v>3.5398230088494742E-3</v>
      </c>
      <c r="I448" s="18">
        <f>H448*'Portfolio Details'!$D$7</f>
        <v>1.7699115044247373E-4</v>
      </c>
      <c r="J448" s="2">
        <f t="shared" si="13"/>
        <v>-2.1606757022195611E-3</v>
      </c>
    </row>
    <row r="449" spans="2:10" x14ac:dyDescent="0.35">
      <c r="B449" t="s">
        <v>10</v>
      </c>
      <c r="C449" s="1">
        <v>44999</v>
      </c>
      <c r="D449">
        <v>51.03</v>
      </c>
      <c r="E449">
        <v>50.98</v>
      </c>
      <c r="F449">
        <v>51.15</v>
      </c>
      <c r="H449" s="2">
        <f t="shared" si="12"/>
        <v>-9.7981579463068957E-4</v>
      </c>
      <c r="I449" s="18">
        <f>H449*'Portfolio Details'!$D$7</f>
        <v>-4.8990789731534484E-5</v>
      </c>
      <c r="J449" s="2">
        <f t="shared" si="13"/>
        <v>-1.7716535433069946E-3</v>
      </c>
    </row>
    <row r="450" spans="2:10" x14ac:dyDescent="0.35">
      <c r="B450" t="s">
        <v>10</v>
      </c>
      <c r="C450" s="1">
        <v>45000</v>
      </c>
      <c r="D450">
        <v>50.98</v>
      </c>
      <c r="E450">
        <v>51.04</v>
      </c>
      <c r="F450">
        <v>51.04</v>
      </c>
      <c r="H450" s="2">
        <f t="shared" si="12"/>
        <v>1.1769321302472768E-3</v>
      </c>
      <c r="I450" s="18">
        <f>H450*'Portfolio Details'!$D$7</f>
        <v>5.8846606512363843E-5</v>
      </c>
      <c r="J450" s="2">
        <f t="shared" si="13"/>
        <v>-7.8802206461781044E-4</v>
      </c>
    </row>
    <row r="451" spans="2:10" x14ac:dyDescent="0.35">
      <c r="B451" t="s">
        <v>10</v>
      </c>
      <c r="C451" s="1">
        <v>45001</v>
      </c>
      <c r="D451">
        <v>51.04</v>
      </c>
      <c r="E451">
        <v>51.04</v>
      </c>
      <c r="F451">
        <v>51.01</v>
      </c>
      <c r="H451" s="2">
        <f t="shared" ref="H451:H514" si="14">E451/D451-1</f>
        <v>0</v>
      </c>
      <c r="I451" s="18">
        <f>H451*'Portfolio Details'!$D$7</f>
        <v>0</v>
      </c>
      <c r="J451" s="2">
        <f t="shared" si="13"/>
        <v>2.5630914826499929E-3</v>
      </c>
    </row>
    <row r="452" spans="2:10" x14ac:dyDescent="0.35">
      <c r="B452" t="s">
        <v>10</v>
      </c>
      <c r="C452" s="1">
        <v>45002</v>
      </c>
      <c r="D452">
        <v>51.04</v>
      </c>
      <c r="E452">
        <v>51.07</v>
      </c>
      <c r="F452">
        <v>51.08</v>
      </c>
      <c r="H452" s="2">
        <f t="shared" si="14"/>
        <v>5.8777429467093967E-4</v>
      </c>
      <c r="I452" s="18">
        <f>H452*'Portfolio Details'!$D$7</f>
        <v>2.9388714733546985E-5</v>
      </c>
      <c r="J452" s="2">
        <f t="shared" si="13"/>
        <v>6.906077348066253E-3</v>
      </c>
    </row>
    <row r="453" spans="2:10" x14ac:dyDescent="0.35">
      <c r="B453" t="s">
        <v>10</v>
      </c>
      <c r="C453" s="1">
        <v>45005</v>
      </c>
      <c r="D453">
        <v>51.07</v>
      </c>
      <c r="E453">
        <v>51.16</v>
      </c>
      <c r="F453">
        <v>51.18</v>
      </c>
      <c r="H453" s="2">
        <f t="shared" si="14"/>
        <v>1.7622870569804494E-3</v>
      </c>
      <c r="I453" s="18">
        <f>H453*'Portfolio Details'!$D$7</f>
        <v>8.8114352849022478E-5</v>
      </c>
      <c r="J453" s="2">
        <f t="shared" si="13"/>
        <v>6.5153010858833849E-3</v>
      </c>
    </row>
    <row r="454" spans="2:10" x14ac:dyDescent="0.35">
      <c r="B454" t="s">
        <v>10</v>
      </c>
      <c r="C454" s="1">
        <v>45006</v>
      </c>
      <c r="D454">
        <v>51.16</v>
      </c>
      <c r="E454">
        <v>51.15</v>
      </c>
      <c r="F454">
        <v>51.18</v>
      </c>
      <c r="H454" s="2">
        <f t="shared" si="14"/>
        <v>-1.9546520719304628E-4</v>
      </c>
      <c r="I454" s="18">
        <f>H454*'Portfolio Details'!$D$7</f>
        <v>-9.7732603596523144E-6</v>
      </c>
      <c r="J454" s="2">
        <f t="shared" si="13"/>
        <v>8.496344595929628E-3</v>
      </c>
    </row>
    <row r="455" spans="2:10" x14ac:dyDescent="0.35">
      <c r="B455" t="s">
        <v>10</v>
      </c>
      <c r="C455" s="1">
        <v>45007</v>
      </c>
      <c r="D455">
        <v>51.15</v>
      </c>
      <c r="E455">
        <v>51.18</v>
      </c>
      <c r="F455">
        <v>51.16</v>
      </c>
      <c r="H455" s="2">
        <f t="shared" si="14"/>
        <v>5.8651026392975147E-4</v>
      </c>
      <c r="I455" s="18">
        <f>H455*'Portfolio Details'!$D$7</f>
        <v>2.9325513196487576E-5</v>
      </c>
      <c r="J455" s="2">
        <f t="shared" si="13"/>
        <v>5.9124950729207981E-3</v>
      </c>
    </row>
    <row r="456" spans="2:10" x14ac:dyDescent="0.35">
      <c r="B456" t="s">
        <v>10</v>
      </c>
      <c r="C456" s="1">
        <v>45008</v>
      </c>
      <c r="D456">
        <v>51.18</v>
      </c>
      <c r="E456">
        <v>51.24</v>
      </c>
      <c r="F456">
        <v>51.25</v>
      </c>
      <c r="H456" s="2">
        <f t="shared" si="14"/>
        <v>1.1723329425556983E-3</v>
      </c>
      <c r="I456" s="18">
        <f>H456*'Portfolio Details'!$D$7</f>
        <v>5.8616647127784921E-5</v>
      </c>
      <c r="J456" s="2">
        <f t="shared" si="13"/>
        <v>7.0991914809701573E-3</v>
      </c>
    </row>
    <row r="457" spans="2:10" x14ac:dyDescent="0.35">
      <c r="B457" t="s">
        <v>10</v>
      </c>
      <c r="C457" s="1">
        <v>45009</v>
      </c>
      <c r="D457">
        <v>51.24</v>
      </c>
      <c r="E457">
        <v>51.25</v>
      </c>
      <c r="F457">
        <v>51.24</v>
      </c>
      <c r="H457" s="2">
        <f t="shared" si="14"/>
        <v>1.951600312255497E-4</v>
      </c>
      <c r="I457" s="18">
        <f>H457*'Portfolio Details'!$D$7</f>
        <v>9.7580015612774851E-6</v>
      </c>
      <c r="J457" s="2">
        <f t="shared" si="13"/>
        <v>8.0788177339901068E-3</v>
      </c>
    </row>
    <row r="458" spans="2:10" x14ac:dyDescent="0.35">
      <c r="B458" t="s">
        <v>10</v>
      </c>
      <c r="C458" s="1">
        <v>45012</v>
      </c>
      <c r="D458">
        <v>51.25</v>
      </c>
      <c r="E458">
        <v>51.32</v>
      </c>
      <c r="F458">
        <v>51.3</v>
      </c>
      <c r="H458" s="2">
        <f t="shared" si="14"/>
        <v>1.3658536585365866E-3</v>
      </c>
      <c r="I458" s="18">
        <f>H458*'Portfolio Details'!$D$7</f>
        <v>6.8292682926829334E-5</v>
      </c>
      <c r="J458" s="2">
        <f t="shared" si="13"/>
        <v>8.477917981072558E-3</v>
      </c>
    </row>
    <row r="459" spans="2:10" x14ac:dyDescent="0.35">
      <c r="B459" t="s">
        <v>10</v>
      </c>
      <c r="C459" s="1">
        <v>45013</v>
      </c>
      <c r="D459">
        <v>51.32</v>
      </c>
      <c r="E459">
        <v>51.37</v>
      </c>
      <c r="F459">
        <v>51.36</v>
      </c>
      <c r="H459" s="2">
        <f t="shared" si="14"/>
        <v>9.7427903351521294E-4</v>
      </c>
      <c r="I459" s="18">
        <f>H459*'Portfolio Details'!$D$7</f>
        <v>4.871395167576065E-5</v>
      </c>
      <c r="J459" s="2">
        <f t="shared" si="13"/>
        <v>1.0264508487958901E-2</v>
      </c>
    </row>
    <row r="460" spans="2:10" x14ac:dyDescent="0.35">
      <c r="B460" t="s">
        <v>10</v>
      </c>
      <c r="C460" s="1">
        <v>45014</v>
      </c>
      <c r="D460">
        <v>51.37</v>
      </c>
      <c r="E460">
        <v>51.47</v>
      </c>
      <c r="F460">
        <v>51.43</v>
      </c>
      <c r="H460" s="2">
        <f t="shared" si="14"/>
        <v>1.9466614755694334E-3</v>
      </c>
      <c r="I460" s="18">
        <f>H460*'Portfolio Details'!$D$7</f>
        <v>9.7333073778471679E-5</v>
      </c>
      <c r="J460" s="2">
        <f t="shared" si="13"/>
        <v>1.0053222945002993E-2</v>
      </c>
    </row>
    <row r="461" spans="2:10" x14ac:dyDescent="0.35">
      <c r="B461" t="s">
        <v>10</v>
      </c>
      <c r="C461" s="1">
        <v>45016</v>
      </c>
      <c r="D461">
        <v>51.47</v>
      </c>
      <c r="E461">
        <v>51.44</v>
      </c>
      <c r="F461">
        <v>51.46</v>
      </c>
      <c r="H461" s="2">
        <f t="shared" si="14"/>
        <v>-5.8286380415772943E-4</v>
      </c>
      <c r="I461" s="18">
        <f>H461*'Portfolio Details'!$D$7</f>
        <v>-2.9143190207886471E-5</v>
      </c>
      <c r="J461" s="2">
        <f t="shared" si="13"/>
        <v>1.1446615354252954E-2</v>
      </c>
    </row>
    <row r="462" spans="2:10" x14ac:dyDescent="0.35">
      <c r="B462" t="s">
        <v>10</v>
      </c>
      <c r="C462" s="1">
        <v>45019</v>
      </c>
      <c r="D462">
        <v>51.44</v>
      </c>
      <c r="E462">
        <v>51.39</v>
      </c>
      <c r="F462">
        <v>51.37</v>
      </c>
      <c r="H462" s="2">
        <f t="shared" si="14"/>
        <v>-9.7200622083970512E-4</v>
      </c>
      <c r="I462" s="18">
        <f>H462*'Portfolio Details'!$D$7</f>
        <v>-4.8600311041985261E-5</v>
      </c>
      <c r="J462" s="2">
        <f t="shared" si="13"/>
        <v>1.2428486881041589E-2</v>
      </c>
    </row>
    <row r="463" spans="2:10" x14ac:dyDescent="0.35">
      <c r="B463" t="s">
        <v>10</v>
      </c>
      <c r="C463" s="1">
        <v>45021</v>
      </c>
      <c r="D463">
        <v>51.39</v>
      </c>
      <c r="E463">
        <v>51.39</v>
      </c>
      <c r="F463">
        <v>51.37</v>
      </c>
      <c r="H463" s="2">
        <f t="shared" si="14"/>
        <v>0</v>
      </c>
      <c r="I463" s="18">
        <f>H463*'Portfolio Details'!$D$7</f>
        <v>0</v>
      </c>
      <c r="J463" s="2">
        <f t="shared" si="13"/>
        <v>1.4215202369200375E-2</v>
      </c>
    </row>
    <row r="464" spans="2:10" x14ac:dyDescent="0.35">
      <c r="B464" t="s">
        <v>10</v>
      </c>
      <c r="C464" s="1">
        <v>45022</v>
      </c>
      <c r="D464">
        <v>51.39</v>
      </c>
      <c r="E464">
        <v>51.55</v>
      </c>
      <c r="F464">
        <v>51.5</v>
      </c>
      <c r="H464" s="2">
        <f t="shared" si="14"/>
        <v>3.1134461957578186E-3</v>
      </c>
      <c r="I464" s="18">
        <f>H464*'Portfolio Details'!$D$7</f>
        <v>1.5567230978789093E-4</v>
      </c>
      <c r="J464" s="2">
        <f t="shared" si="13"/>
        <v>1.45956607495068E-2</v>
      </c>
    </row>
    <row r="465" spans="2:10" x14ac:dyDescent="0.35">
      <c r="B465" t="s">
        <v>10</v>
      </c>
      <c r="C465" s="1">
        <v>45026</v>
      </c>
      <c r="D465">
        <v>51.55</v>
      </c>
      <c r="E465">
        <v>51.69</v>
      </c>
      <c r="F465">
        <v>51.7</v>
      </c>
      <c r="H465" s="2">
        <f t="shared" si="14"/>
        <v>2.7158098933075525E-3</v>
      </c>
      <c r="I465" s="18">
        <f>H465*'Portfolio Details'!$D$7</f>
        <v>1.3579049466537764E-4</v>
      </c>
      <c r="J465" s="2">
        <f t="shared" si="13"/>
        <v>1.4395582725300615E-2</v>
      </c>
    </row>
    <row r="466" spans="2:10" x14ac:dyDescent="0.35">
      <c r="B466" t="s">
        <v>10</v>
      </c>
      <c r="C466" s="1">
        <v>45027</v>
      </c>
      <c r="D466">
        <v>51.69</v>
      </c>
      <c r="E466">
        <v>51.69</v>
      </c>
      <c r="F466">
        <v>51.65</v>
      </c>
      <c r="H466" s="2">
        <f t="shared" si="14"/>
        <v>0</v>
      </c>
      <c r="I466" s="18">
        <f>H466*'Portfolio Details'!$D$7</f>
        <v>0</v>
      </c>
      <c r="J466" s="2">
        <f t="shared" si="13"/>
        <v>1.4409790761942487E-2</v>
      </c>
    </row>
    <row r="467" spans="2:10" x14ac:dyDescent="0.35">
      <c r="B467" t="s">
        <v>10</v>
      </c>
      <c r="C467" s="1">
        <v>45028</v>
      </c>
      <c r="D467">
        <v>51.69</v>
      </c>
      <c r="E467">
        <v>51.69</v>
      </c>
      <c r="F467">
        <v>51.67</v>
      </c>
      <c r="H467" s="2">
        <f t="shared" si="14"/>
        <v>0</v>
      </c>
      <c r="I467" s="18">
        <f>H467*'Portfolio Details'!$D$7</f>
        <v>0</v>
      </c>
      <c r="J467" s="2">
        <f t="shared" si="13"/>
        <v>1.4763779527559029E-2</v>
      </c>
    </row>
    <row r="468" spans="2:10" x14ac:dyDescent="0.35">
      <c r="B468" t="s">
        <v>10</v>
      </c>
      <c r="C468" s="1">
        <v>45029</v>
      </c>
      <c r="D468">
        <v>51.69</v>
      </c>
      <c r="E468">
        <v>51.73</v>
      </c>
      <c r="F468">
        <v>51.71</v>
      </c>
      <c r="H468" s="2">
        <f t="shared" si="14"/>
        <v>7.7384407041969361E-4</v>
      </c>
      <c r="I468" s="18">
        <f>H468*'Portfolio Details'!$D$7</f>
        <v>3.869220352098468E-5</v>
      </c>
      <c r="J468" s="2">
        <f t="shared" si="13"/>
        <v>1.65647801222637E-2</v>
      </c>
    </row>
    <row r="469" spans="2:10" x14ac:dyDescent="0.35">
      <c r="B469" t="s">
        <v>10</v>
      </c>
      <c r="C469" s="1">
        <v>45033</v>
      </c>
      <c r="D469">
        <v>51.73</v>
      </c>
      <c r="E469">
        <v>51.66</v>
      </c>
      <c r="F469">
        <v>51.66</v>
      </c>
      <c r="H469" s="2">
        <f t="shared" si="14"/>
        <v>-1.3531799729363803E-3</v>
      </c>
      <c r="I469" s="18">
        <f>H469*'Portfolio Details'!$D$7</f>
        <v>-6.7658998646819016E-5</v>
      </c>
      <c r="J469" s="2">
        <f t="shared" si="13"/>
        <v>1.6364353312302793E-2</v>
      </c>
    </row>
    <row r="470" spans="2:10" x14ac:dyDescent="0.35">
      <c r="B470" t="s">
        <v>10</v>
      </c>
      <c r="C470" s="1">
        <v>45034</v>
      </c>
      <c r="D470">
        <v>51.66</v>
      </c>
      <c r="E470">
        <v>51.72</v>
      </c>
      <c r="F470">
        <v>51.71</v>
      </c>
      <c r="H470" s="2">
        <f t="shared" si="14"/>
        <v>1.1614401858304202E-3</v>
      </c>
      <c r="I470" s="18">
        <f>H470*'Portfolio Details'!$D$7</f>
        <v>5.8072009291521012E-5</v>
      </c>
      <c r="J470" s="2">
        <f t="shared" si="13"/>
        <v>1.6519174041297768E-2</v>
      </c>
    </row>
    <row r="471" spans="2:10" x14ac:dyDescent="0.35">
      <c r="B471" t="s">
        <v>10</v>
      </c>
      <c r="C471" s="1">
        <v>45035</v>
      </c>
      <c r="D471">
        <v>51.72</v>
      </c>
      <c r="E471">
        <v>51.72</v>
      </c>
      <c r="F471">
        <v>51.76</v>
      </c>
      <c r="H471" s="2">
        <f t="shared" si="14"/>
        <v>0</v>
      </c>
      <c r="I471" s="18">
        <f>H471*'Portfolio Details'!$D$7</f>
        <v>0</v>
      </c>
      <c r="J471" s="2">
        <f t="shared" si="13"/>
        <v>1.3717421124828544E-2</v>
      </c>
    </row>
    <row r="472" spans="2:10" x14ac:dyDescent="0.35">
      <c r="B472" t="s">
        <v>10</v>
      </c>
      <c r="C472" s="1">
        <v>45036</v>
      </c>
      <c r="D472">
        <v>51.72</v>
      </c>
      <c r="E472">
        <v>51.76</v>
      </c>
      <c r="F472">
        <v>51.76</v>
      </c>
      <c r="H472" s="2">
        <f t="shared" si="14"/>
        <v>7.7339520494978942E-4</v>
      </c>
      <c r="I472" s="18">
        <f>H472*'Portfolio Details'!$D$7</f>
        <v>3.8669760247489472E-5</v>
      </c>
      <c r="J472" s="2">
        <f t="shared" si="13"/>
        <v>1.4711651628089406E-2</v>
      </c>
    </row>
    <row r="473" spans="2:10" x14ac:dyDescent="0.35">
      <c r="B473" t="s">
        <v>10</v>
      </c>
      <c r="C473" s="1">
        <v>45037</v>
      </c>
      <c r="D473">
        <v>51.76</v>
      </c>
      <c r="E473">
        <v>51.88</v>
      </c>
      <c r="F473">
        <v>51.86</v>
      </c>
      <c r="H473" s="2">
        <f t="shared" si="14"/>
        <v>2.3183925811438577E-3</v>
      </c>
      <c r="I473" s="18">
        <f>H473*'Portfolio Details'!$D$7</f>
        <v>1.1591962905719289E-4</v>
      </c>
      <c r="J473" s="2">
        <f t="shared" si="13"/>
        <v>1.3518808777429392E-2</v>
      </c>
    </row>
    <row r="474" spans="2:10" x14ac:dyDescent="0.35">
      <c r="B474" t="s">
        <v>10</v>
      </c>
      <c r="C474" s="1">
        <v>45040</v>
      </c>
      <c r="D474">
        <v>51.88</v>
      </c>
      <c r="E474">
        <v>51.9</v>
      </c>
      <c r="F474">
        <v>51.9</v>
      </c>
      <c r="H474" s="2">
        <f t="shared" si="14"/>
        <v>3.8550501156509043E-4</v>
      </c>
      <c r="I474" s="18">
        <f>H474*'Portfolio Details'!$D$7</f>
        <v>1.9275250578254524E-5</v>
      </c>
      <c r="J474" s="2">
        <f t="shared" ref="J474:J537" si="15">(INDEX(E451:E1949,MATCH(EDATE(C451,1),C451:C1949,1))/E451)-1</f>
        <v>1.3518808777429392E-2</v>
      </c>
    </row>
    <row r="475" spans="2:10" x14ac:dyDescent="0.35">
      <c r="B475" t="s">
        <v>10</v>
      </c>
      <c r="C475" s="1">
        <v>45041</v>
      </c>
      <c r="D475">
        <v>51.9</v>
      </c>
      <c r="E475">
        <v>51.91</v>
      </c>
      <c r="F475">
        <v>51.9</v>
      </c>
      <c r="H475" s="2">
        <f t="shared" si="14"/>
        <v>1.9267822736024343E-4</v>
      </c>
      <c r="I475" s="18">
        <f>H475*'Portfolio Details'!$D$7</f>
        <v>9.6339113680121726E-6</v>
      </c>
      <c r="J475" s="2">
        <f t="shared" si="15"/>
        <v>1.1552770706872773E-2</v>
      </c>
    </row>
    <row r="476" spans="2:10" x14ac:dyDescent="0.35">
      <c r="B476" t="s">
        <v>10</v>
      </c>
      <c r="C476" s="1">
        <v>45042</v>
      </c>
      <c r="D476">
        <v>51.91</v>
      </c>
      <c r="E476">
        <v>51.91</v>
      </c>
      <c r="F476">
        <v>51.94</v>
      </c>
      <c r="H476" s="2">
        <f t="shared" si="14"/>
        <v>0</v>
      </c>
      <c r="I476" s="18">
        <f>H476*'Portfolio Details'!$D$7</f>
        <v>0</v>
      </c>
      <c r="J476" s="2">
        <f t="shared" si="15"/>
        <v>1.1727912431587217E-2</v>
      </c>
    </row>
    <row r="477" spans="2:10" x14ac:dyDescent="0.35">
      <c r="B477" t="s">
        <v>10</v>
      </c>
      <c r="C477" s="1">
        <v>45043</v>
      </c>
      <c r="D477">
        <v>51.91</v>
      </c>
      <c r="E477">
        <v>51.93</v>
      </c>
      <c r="F477">
        <v>51.95</v>
      </c>
      <c r="H477" s="2">
        <f t="shared" si="14"/>
        <v>3.8528221922562444E-4</v>
      </c>
      <c r="I477" s="18">
        <f>H477*'Portfolio Details'!$D$7</f>
        <v>1.9264110961281224E-5</v>
      </c>
      <c r="J477" s="2">
        <f t="shared" si="15"/>
        <v>1.4271749755620844E-2</v>
      </c>
    </row>
    <row r="478" spans="2:10" x14ac:dyDescent="0.35">
      <c r="B478" t="s">
        <v>10</v>
      </c>
      <c r="C478" s="1">
        <v>45044</v>
      </c>
      <c r="D478">
        <v>51.93</v>
      </c>
      <c r="E478">
        <v>51.91</v>
      </c>
      <c r="F478">
        <v>51.93</v>
      </c>
      <c r="H478" s="2">
        <f t="shared" si="14"/>
        <v>-3.8513383400740064E-4</v>
      </c>
      <c r="I478" s="18">
        <f>H478*'Portfolio Details'!$D$7</f>
        <v>-1.9256691700370033E-5</v>
      </c>
      <c r="J478" s="2">
        <f t="shared" si="15"/>
        <v>1.3677217663149666E-2</v>
      </c>
    </row>
    <row r="479" spans="2:10" x14ac:dyDescent="0.35">
      <c r="B479" t="s">
        <v>10</v>
      </c>
      <c r="C479" s="1">
        <v>45048</v>
      </c>
      <c r="D479">
        <v>51.91</v>
      </c>
      <c r="E479">
        <v>51.91</v>
      </c>
      <c r="F479">
        <v>51.91</v>
      </c>
      <c r="H479" s="2">
        <f t="shared" si="14"/>
        <v>0</v>
      </c>
      <c r="I479" s="18">
        <f>H479*'Portfolio Details'!$D$7</f>
        <v>0</v>
      </c>
      <c r="J479" s="2">
        <f t="shared" si="15"/>
        <v>1.2490241998438734E-2</v>
      </c>
    </row>
    <row r="480" spans="2:10" x14ac:dyDescent="0.35">
      <c r="B480" t="s">
        <v>10</v>
      </c>
      <c r="C480" s="1">
        <v>45049</v>
      </c>
      <c r="D480">
        <v>51.91</v>
      </c>
      <c r="E480">
        <v>52.02</v>
      </c>
      <c r="F480">
        <v>52.03</v>
      </c>
      <c r="H480" s="2">
        <f t="shared" si="14"/>
        <v>2.1190522057408234E-3</v>
      </c>
      <c r="I480" s="18">
        <f>H480*'Portfolio Details'!$D$7</f>
        <v>1.0595261028704118E-4</v>
      </c>
      <c r="J480" s="2">
        <f t="shared" si="15"/>
        <v>1.2682926829268304E-2</v>
      </c>
    </row>
    <row r="481" spans="2:10" x14ac:dyDescent="0.35">
      <c r="B481" t="s">
        <v>10</v>
      </c>
      <c r="C481" s="1">
        <v>45050</v>
      </c>
      <c r="D481">
        <v>52.02</v>
      </c>
      <c r="E481">
        <v>52.04</v>
      </c>
      <c r="F481">
        <v>52.07</v>
      </c>
      <c r="H481" s="2">
        <f t="shared" si="14"/>
        <v>3.8446751249510136E-4</v>
      </c>
      <c r="I481" s="18">
        <f>H481*'Portfolio Details'!$D$7</f>
        <v>1.9223375624755071E-5</v>
      </c>
      <c r="J481" s="2">
        <f t="shared" si="15"/>
        <v>1.188620420888542E-2</v>
      </c>
    </row>
    <row r="482" spans="2:10" x14ac:dyDescent="0.35">
      <c r="B482" t="s">
        <v>10</v>
      </c>
      <c r="C482" s="1">
        <v>45051</v>
      </c>
      <c r="D482">
        <v>52.04</v>
      </c>
      <c r="E482">
        <v>52.02</v>
      </c>
      <c r="F482">
        <v>52.02</v>
      </c>
      <c r="H482" s="2">
        <f t="shared" si="14"/>
        <v>-3.843197540353005E-4</v>
      </c>
      <c r="I482" s="18">
        <f>H482*'Portfolio Details'!$D$7</f>
        <v>-1.9215987701765026E-5</v>
      </c>
      <c r="J482" s="2">
        <f t="shared" si="15"/>
        <v>1.0511971968074629E-2</v>
      </c>
    </row>
    <row r="483" spans="2:10" x14ac:dyDescent="0.35">
      <c r="B483" t="s">
        <v>10</v>
      </c>
      <c r="C483" s="1">
        <v>45054</v>
      </c>
      <c r="D483">
        <v>52.02</v>
      </c>
      <c r="E483">
        <v>52.1</v>
      </c>
      <c r="F483">
        <v>52.07</v>
      </c>
      <c r="H483" s="2">
        <f t="shared" si="14"/>
        <v>1.5378700499808495E-3</v>
      </c>
      <c r="I483" s="18">
        <f>H483*'Portfolio Details'!$D$7</f>
        <v>7.6893502499042482E-5</v>
      </c>
      <c r="J483" s="2">
        <f t="shared" si="15"/>
        <v>8.5486691276470683E-3</v>
      </c>
    </row>
    <row r="484" spans="2:10" x14ac:dyDescent="0.35">
      <c r="B484" t="s">
        <v>10</v>
      </c>
      <c r="C484" s="1">
        <v>45055</v>
      </c>
      <c r="D484">
        <v>52.1</v>
      </c>
      <c r="E484">
        <v>52.06</v>
      </c>
      <c r="F484">
        <v>52.08</v>
      </c>
      <c r="H484" s="2">
        <f t="shared" si="14"/>
        <v>-7.6775431861797472E-4</v>
      </c>
      <c r="I484" s="18">
        <f>H484*'Portfolio Details'!$D$7</f>
        <v>-3.8387715930898736E-5</v>
      </c>
      <c r="J484" s="2">
        <f t="shared" si="15"/>
        <v>9.1368584758941829E-3</v>
      </c>
    </row>
    <row r="485" spans="2:10" x14ac:dyDescent="0.35">
      <c r="B485" t="s">
        <v>10</v>
      </c>
      <c r="C485" s="1">
        <v>45056</v>
      </c>
      <c r="D485">
        <v>52.06</v>
      </c>
      <c r="E485">
        <v>52.05</v>
      </c>
      <c r="F485">
        <v>52.05</v>
      </c>
      <c r="H485" s="2">
        <f t="shared" si="14"/>
        <v>-1.9208605455256489E-4</v>
      </c>
      <c r="I485" s="18">
        <f>H485*'Portfolio Details'!$D$7</f>
        <v>-9.6043027276282451E-6</v>
      </c>
      <c r="J485" s="2">
        <f t="shared" si="15"/>
        <v>1.2259194395796813E-2</v>
      </c>
    </row>
    <row r="486" spans="2:10" x14ac:dyDescent="0.35">
      <c r="B486" t="s">
        <v>10</v>
      </c>
      <c r="C486" s="1">
        <v>45057</v>
      </c>
      <c r="D486">
        <v>52.05</v>
      </c>
      <c r="E486">
        <v>52.08</v>
      </c>
      <c r="F486">
        <v>52.08</v>
      </c>
      <c r="H486" s="2">
        <f t="shared" si="14"/>
        <v>5.7636887608070175E-4</v>
      </c>
      <c r="I486" s="18">
        <f>H486*'Portfolio Details'!$D$7</f>
        <v>2.8818443804035088E-5</v>
      </c>
      <c r="J486" s="2">
        <f t="shared" si="15"/>
        <v>1.2259194395796813E-2</v>
      </c>
    </row>
    <row r="487" spans="2:10" x14ac:dyDescent="0.35">
      <c r="B487" t="s">
        <v>10</v>
      </c>
      <c r="C487" s="1">
        <v>45058</v>
      </c>
      <c r="D487">
        <v>52.08</v>
      </c>
      <c r="E487">
        <v>52.09</v>
      </c>
      <c r="F487">
        <v>52.09</v>
      </c>
      <c r="H487" s="2">
        <f t="shared" si="14"/>
        <v>1.9201228878662491E-4</v>
      </c>
      <c r="I487" s="18">
        <f>H487*'Portfolio Details'!$D$7</f>
        <v>9.6006144393312454E-6</v>
      </c>
      <c r="J487" s="2">
        <f t="shared" si="15"/>
        <v>9.1173617846751487E-3</v>
      </c>
    </row>
    <row r="488" spans="2:10" x14ac:dyDescent="0.35">
      <c r="B488" t="s">
        <v>10</v>
      </c>
      <c r="C488" s="1">
        <v>45061</v>
      </c>
      <c r="D488">
        <v>52.09</v>
      </c>
      <c r="E488">
        <v>52.22</v>
      </c>
      <c r="F488">
        <v>52.19</v>
      </c>
      <c r="H488" s="2">
        <f t="shared" si="14"/>
        <v>2.495680552889068E-3</v>
      </c>
      <c r="I488" s="18">
        <f>H488*'Portfolio Details'!$D$7</f>
        <v>1.2478402764445339E-4</v>
      </c>
      <c r="J488" s="2">
        <f t="shared" si="15"/>
        <v>6.9645966337783527E-3</v>
      </c>
    </row>
    <row r="489" spans="2:10" x14ac:dyDescent="0.35">
      <c r="B489" t="s">
        <v>10</v>
      </c>
      <c r="C489" s="1">
        <v>45062</v>
      </c>
      <c r="D489">
        <v>52.22</v>
      </c>
      <c r="E489">
        <v>52.26</v>
      </c>
      <c r="F489">
        <v>52.22</v>
      </c>
      <c r="H489" s="2">
        <f t="shared" si="14"/>
        <v>7.6599004212951627E-4</v>
      </c>
      <c r="I489" s="18">
        <f>H489*'Portfolio Details'!$D$7</f>
        <v>3.8299502106475816E-5</v>
      </c>
      <c r="J489" s="2">
        <f t="shared" si="15"/>
        <v>7.5449796865931784E-3</v>
      </c>
    </row>
    <row r="490" spans="2:10" x14ac:dyDescent="0.35">
      <c r="B490" t="s">
        <v>10</v>
      </c>
      <c r="C490" s="1">
        <v>45063</v>
      </c>
      <c r="D490">
        <v>52.26</v>
      </c>
      <c r="E490">
        <v>52.31</v>
      </c>
      <c r="F490">
        <v>52.34</v>
      </c>
      <c r="H490" s="2">
        <f t="shared" si="14"/>
        <v>9.567546880979716E-4</v>
      </c>
      <c r="I490" s="18">
        <f>H490*'Portfolio Details'!$D$7</f>
        <v>4.7837734404898585E-5</v>
      </c>
      <c r="J490" s="2">
        <f t="shared" si="15"/>
        <v>7.7384407041982683E-3</v>
      </c>
    </row>
    <row r="491" spans="2:10" x14ac:dyDescent="0.35">
      <c r="B491" t="s">
        <v>10</v>
      </c>
      <c r="C491" s="1">
        <v>45064</v>
      </c>
      <c r="D491">
        <v>52.31</v>
      </c>
      <c r="E491">
        <v>52.32</v>
      </c>
      <c r="F491">
        <v>52.32</v>
      </c>
      <c r="H491" s="2">
        <f t="shared" si="14"/>
        <v>1.9116803670415905E-4</v>
      </c>
      <c r="I491" s="18">
        <f>H491*'Portfolio Details'!$D$7</f>
        <v>9.5584018352079532E-6</v>
      </c>
      <c r="J491" s="2">
        <f t="shared" si="15"/>
        <v>6.9592112893872571E-3</v>
      </c>
    </row>
    <row r="492" spans="2:10" x14ac:dyDescent="0.35">
      <c r="B492" t="s">
        <v>10</v>
      </c>
      <c r="C492" s="1">
        <v>45065</v>
      </c>
      <c r="D492">
        <v>52.32</v>
      </c>
      <c r="E492">
        <v>52.35</v>
      </c>
      <c r="F492">
        <v>52.36</v>
      </c>
      <c r="H492" s="2">
        <f t="shared" si="14"/>
        <v>5.7339449541293774E-4</v>
      </c>
      <c r="I492" s="18">
        <f>H492*'Portfolio Details'!$D$7</f>
        <v>2.8669724770646889E-5</v>
      </c>
      <c r="J492" s="2">
        <f t="shared" si="15"/>
        <v>1.2582268679829811E-2</v>
      </c>
    </row>
    <row r="493" spans="2:10" x14ac:dyDescent="0.35">
      <c r="B493" t="s">
        <v>10</v>
      </c>
      <c r="C493" s="1">
        <v>45068</v>
      </c>
      <c r="D493">
        <v>52.35</v>
      </c>
      <c r="E493">
        <v>52.42</v>
      </c>
      <c r="F493">
        <v>52.42</v>
      </c>
      <c r="H493" s="2">
        <f t="shared" si="14"/>
        <v>1.3371537726838412E-3</v>
      </c>
      <c r="I493" s="18">
        <f>H493*'Portfolio Details'!$D$7</f>
        <v>6.6857688634192056E-5</v>
      </c>
      <c r="J493" s="2">
        <f t="shared" si="15"/>
        <v>1.1600928074245953E-2</v>
      </c>
    </row>
    <row r="494" spans="2:10" x14ac:dyDescent="0.35">
      <c r="B494" t="s">
        <v>10</v>
      </c>
      <c r="C494" s="1">
        <v>45069</v>
      </c>
      <c r="D494">
        <v>52.42</v>
      </c>
      <c r="E494">
        <v>52.36</v>
      </c>
      <c r="F494">
        <v>52.4</v>
      </c>
      <c r="H494" s="2">
        <f t="shared" si="14"/>
        <v>-1.1446012972148312E-3</v>
      </c>
      <c r="I494" s="18">
        <f>H494*'Portfolio Details'!$D$7</f>
        <v>-5.723006486074156E-5</v>
      </c>
      <c r="J494" s="2">
        <f t="shared" si="15"/>
        <v>1.2180974477958184E-2</v>
      </c>
    </row>
    <row r="495" spans="2:10" x14ac:dyDescent="0.35">
      <c r="B495" t="s">
        <v>10</v>
      </c>
      <c r="C495" s="1">
        <v>45070</v>
      </c>
      <c r="D495">
        <v>52.36</v>
      </c>
      <c r="E495">
        <v>52.39</v>
      </c>
      <c r="F495">
        <v>52.38</v>
      </c>
      <c r="H495" s="2">
        <f t="shared" si="14"/>
        <v>5.7295645530941464E-4</v>
      </c>
      <c r="I495" s="18">
        <f>H495*'Portfolio Details'!$D$7</f>
        <v>2.8647822765470732E-5</v>
      </c>
      <c r="J495" s="2">
        <f t="shared" si="15"/>
        <v>1.1398763523956745E-2</v>
      </c>
    </row>
    <row r="496" spans="2:10" x14ac:dyDescent="0.35">
      <c r="B496" t="s">
        <v>10</v>
      </c>
      <c r="C496" s="1">
        <v>45071</v>
      </c>
      <c r="D496">
        <v>52.39</v>
      </c>
      <c r="E496">
        <v>52.37</v>
      </c>
      <c r="F496">
        <v>52.37</v>
      </c>
      <c r="H496" s="2">
        <f t="shared" si="14"/>
        <v>-3.8175224279446418E-4</v>
      </c>
      <c r="I496" s="18">
        <f>H496*'Portfolio Details'!$D$7</f>
        <v>-1.908761213972321E-5</v>
      </c>
      <c r="J496" s="2">
        <f t="shared" si="15"/>
        <v>9.0593677717809573E-3</v>
      </c>
    </row>
    <row r="497" spans="2:10" x14ac:dyDescent="0.35">
      <c r="B497" t="s">
        <v>10</v>
      </c>
      <c r="C497" s="1">
        <v>45072</v>
      </c>
      <c r="D497">
        <v>52.37</v>
      </c>
      <c r="E497">
        <v>52.41</v>
      </c>
      <c r="F497">
        <v>52.38</v>
      </c>
      <c r="H497" s="2">
        <f t="shared" si="14"/>
        <v>7.6379606645016196E-4</v>
      </c>
      <c r="I497" s="18">
        <f>H497*'Portfolio Details'!$D$7</f>
        <v>3.8189803322508099E-5</v>
      </c>
      <c r="J497" s="2">
        <f t="shared" si="15"/>
        <v>9.4412331406550365E-3</v>
      </c>
    </row>
    <row r="498" spans="2:10" x14ac:dyDescent="0.35">
      <c r="B498" t="s">
        <v>10</v>
      </c>
      <c r="C498" s="1">
        <v>45075</v>
      </c>
      <c r="D498">
        <v>52.41</v>
      </c>
      <c r="E498">
        <v>52.36</v>
      </c>
      <c r="F498">
        <v>52.39</v>
      </c>
      <c r="H498" s="2">
        <f t="shared" si="14"/>
        <v>-9.5401640908221452E-4</v>
      </c>
      <c r="I498" s="18">
        <f>H498*'Portfolio Details'!$D$7</f>
        <v>-4.7700820454110732E-5</v>
      </c>
      <c r="J498" s="2">
        <f t="shared" si="15"/>
        <v>8.8614910421884741E-3</v>
      </c>
    </row>
    <row r="499" spans="2:10" x14ac:dyDescent="0.35">
      <c r="B499" t="s">
        <v>10</v>
      </c>
      <c r="C499" s="1">
        <v>45076</v>
      </c>
      <c r="D499">
        <v>52.36</v>
      </c>
      <c r="E499">
        <v>52.37</v>
      </c>
      <c r="F499">
        <v>52.36</v>
      </c>
      <c r="H499" s="2">
        <f t="shared" si="14"/>
        <v>1.9098548510299018E-4</v>
      </c>
      <c r="I499" s="18">
        <f>H499*'Portfolio Details'!$D$7</f>
        <v>9.5492742551495095E-6</v>
      </c>
      <c r="J499" s="2">
        <f t="shared" si="15"/>
        <v>9.6320554806395009E-3</v>
      </c>
    </row>
    <row r="500" spans="2:10" x14ac:dyDescent="0.35">
      <c r="B500" t="s">
        <v>10</v>
      </c>
      <c r="C500" s="1">
        <v>45077</v>
      </c>
      <c r="D500">
        <v>52.37</v>
      </c>
      <c r="E500">
        <v>52.45</v>
      </c>
      <c r="F500">
        <v>52.44</v>
      </c>
      <c r="H500" s="2">
        <f t="shared" si="14"/>
        <v>1.527592132900546E-3</v>
      </c>
      <c r="I500" s="18">
        <f>H500*'Portfolio Details'!$D$7</f>
        <v>7.6379606645027298E-5</v>
      </c>
      <c r="J500" s="2">
        <f t="shared" si="15"/>
        <v>9.2432120161756171E-3</v>
      </c>
    </row>
    <row r="501" spans="2:10" x14ac:dyDescent="0.35">
      <c r="B501" t="s">
        <v>10</v>
      </c>
      <c r="C501" s="1">
        <v>45078</v>
      </c>
      <c r="D501">
        <v>52.45</v>
      </c>
      <c r="E501">
        <v>52.48</v>
      </c>
      <c r="F501">
        <v>52.47</v>
      </c>
      <c r="H501" s="2">
        <f t="shared" si="14"/>
        <v>5.7197330791214362E-4</v>
      </c>
      <c r="I501" s="18">
        <f>H501*'Portfolio Details'!$D$7</f>
        <v>2.8598665395607184E-5</v>
      </c>
      <c r="J501" s="2">
        <f t="shared" si="15"/>
        <v>9.6320554806395009E-3</v>
      </c>
    </row>
    <row r="502" spans="2:10" x14ac:dyDescent="0.35">
      <c r="B502" t="s">
        <v>10</v>
      </c>
      <c r="C502" s="1">
        <v>45079</v>
      </c>
      <c r="D502">
        <v>52.48</v>
      </c>
      <c r="E502">
        <v>52.56</v>
      </c>
      <c r="F502">
        <v>52.57</v>
      </c>
      <c r="H502" s="2">
        <f t="shared" si="14"/>
        <v>1.5243902439026069E-3</v>
      </c>
      <c r="I502" s="18">
        <f>H502*'Portfolio Details'!$D$7</f>
        <v>7.6219512195130354E-5</v>
      </c>
      <c r="J502" s="2">
        <f t="shared" si="15"/>
        <v>1.2521672124831573E-2</v>
      </c>
    </row>
    <row r="503" spans="2:10" x14ac:dyDescent="0.35">
      <c r="B503" t="s">
        <v>10</v>
      </c>
      <c r="C503" s="1">
        <v>45082</v>
      </c>
      <c r="D503">
        <v>52.56</v>
      </c>
      <c r="E503">
        <v>52.5</v>
      </c>
      <c r="F503">
        <v>52.53</v>
      </c>
      <c r="H503" s="2">
        <f t="shared" si="14"/>
        <v>-1.1415525114155667E-3</v>
      </c>
      <c r="I503" s="18">
        <f>H503*'Portfolio Details'!$D$7</f>
        <v>-5.7077625570778334E-5</v>
      </c>
      <c r="J503" s="2">
        <f t="shared" si="15"/>
        <v>1.0380622837370179E-2</v>
      </c>
    </row>
    <row r="504" spans="2:10" x14ac:dyDescent="0.35">
      <c r="B504" t="s">
        <v>10</v>
      </c>
      <c r="C504" s="1">
        <v>45083</v>
      </c>
      <c r="D504">
        <v>52.5</v>
      </c>
      <c r="E504">
        <v>52.51</v>
      </c>
      <c r="F504">
        <v>52.51</v>
      </c>
      <c r="H504" s="2">
        <f t="shared" si="14"/>
        <v>1.9047619047607434E-4</v>
      </c>
      <c r="I504" s="18">
        <f>H504*'Portfolio Details'!$D$7</f>
        <v>9.5238095238037175E-6</v>
      </c>
      <c r="J504" s="2">
        <f t="shared" si="15"/>
        <v>9.9923136049193673E-3</v>
      </c>
    </row>
    <row r="505" spans="2:10" x14ac:dyDescent="0.35">
      <c r="B505" t="s">
        <v>10</v>
      </c>
      <c r="C505" s="1">
        <v>45084</v>
      </c>
      <c r="D505">
        <v>52.51</v>
      </c>
      <c r="E505">
        <v>52.53</v>
      </c>
      <c r="F505">
        <v>52.52</v>
      </c>
      <c r="H505" s="2">
        <f t="shared" si="14"/>
        <v>3.8087983241297252E-4</v>
      </c>
      <c r="I505" s="18">
        <f>H505*'Portfolio Details'!$D$7</f>
        <v>1.9043991620648628E-5</v>
      </c>
      <c r="J505" s="2">
        <f t="shared" si="15"/>
        <v>9.2272202998846531E-3</v>
      </c>
    </row>
    <row r="506" spans="2:10" x14ac:dyDescent="0.35">
      <c r="B506" t="s">
        <v>10</v>
      </c>
      <c r="C506" s="1">
        <v>45085</v>
      </c>
      <c r="D506">
        <v>52.53</v>
      </c>
      <c r="E506">
        <v>52.46</v>
      </c>
      <c r="F506">
        <v>52.47</v>
      </c>
      <c r="H506" s="2">
        <f t="shared" si="14"/>
        <v>-1.3325718636969519E-3</v>
      </c>
      <c r="I506" s="18">
        <f>H506*'Portfolio Details'!$D$7</f>
        <v>-6.6628593184847595E-5</v>
      </c>
      <c r="J506" s="2">
        <f t="shared" si="15"/>
        <v>6.9097888675624386E-3</v>
      </c>
    </row>
    <row r="507" spans="2:10" x14ac:dyDescent="0.35">
      <c r="B507" t="s">
        <v>10</v>
      </c>
      <c r="C507" s="1">
        <v>45086</v>
      </c>
      <c r="D507">
        <v>52.46</v>
      </c>
      <c r="E507">
        <v>52.42</v>
      </c>
      <c r="F507">
        <v>52.39</v>
      </c>
      <c r="H507" s="2">
        <f t="shared" si="14"/>
        <v>-7.6248570339298993E-4</v>
      </c>
      <c r="I507" s="18">
        <f>H507*'Portfolio Details'!$D$7</f>
        <v>-3.8124285169649501E-5</v>
      </c>
      <c r="J507" s="2">
        <f t="shared" si="15"/>
        <v>6.9150979638878951E-3</v>
      </c>
    </row>
    <row r="508" spans="2:10" x14ac:dyDescent="0.35">
      <c r="B508" t="s">
        <v>10</v>
      </c>
      <c r="C508" s="1">
        <v>45089</v>
      </c>
      <c r="D508">
        <v>52.42</v>
      </c>
      <c r="E508">
        <v>52.49</v>
      </c>
      <c r="F508">
        <v>52.46</v>
      </c>
      <c r="H508" s="2">
        <f t="shared" si="14"/>
        <v>1.3353681800838402E-3</v>
      </c>
      <c r="I508" s="18">
        <f>H508*'Portfolio Details'!$D$7</f>
        <v>6.6768409004192014E-5</v>
      </c>
      <c r="J508" s="2">
        <f t="shared" si="15"/>
        <v>7.1085494716620623E-3</v>
      </c>
    </row>
    <row r="509" spans="2:10" x14ac:dyDescent="0.35">
      <c r="B509" t="s">
        <v>10</v>
      </c>
      <c r="C509" s="1">
        <v>45090</v>
      </c>
      <c r="D509">
        <v>52.49</v>
      </c>
      <c r="E509">
        <v>52.53</v>
      </c>
      <c r="F509">
        <v>52.51</v>
      </c>
      <c r="H509" s="2">
        <f t="shared" si="14"/>
        <v>7.6204991426931379E-4</v>
      </c>
      <c r="I509" s="18">
        <f>H509*'Portfolio Details'!$D$7</f>
        <v>3.8102495713465693E-5</v>
      </c>
      <c r="J509" s="2">
        <f t="shared" si="15"/>
        <v>6.5284178187403619E-3</v>
      </c>
    </row>
    <row r="510" spans="2:10" x14ac:dyDescent="0.35">
      <c r="B510" t="s">
        <v>10</v>
      </c>
      <c r="C510" s="1">
        <v>45091</v>
      </c>
      <c r="D510">
        <v>52.53</v>
      </c>
      <c r="E510">
        <v>52.51</v>
      </c>
      <c r="F510">
        <v>52.51</v>
      </c>
      <c r="H510" s="2">
        <f t="shared" si="14"/>
        <v>-3.8073481819922428E-4</v>
      </c>
      <c r="I510" s="18">
        <f>H510*'Portfolio Details'!$D$7</f>
        <v>-1.9036740909961217E-5</v>
      </c>
      <c r="J510" s="2">
        <f t="shared" si="15"/>
        <v>7.679017085812978E-3</v>
      </c>
    </row>
    <row r="511" spans="2:10" x14ac:dyDescent="0.35">
      <c r="B511" t="s">
        <v>10</v>
      </c>
      <c r="C511" s="1">
        <v>45092</v>
      </c>
      <c r="D511">
        <v>52.51</v>
      </c>
      <c r="E511">
        <v>52.48</v>
      </c>
      <c r="F511">
        <v>52.49</v>
      </c>
      <c r="H511" s="2">
        <f t="shared" si="14"/>
        <v>-5.7131974861934776E-4</v>
      </c>
      <c r="I511" s="18">
        <f>H511*'Portfolio Details'!$D$7</f>
        <v>-2.8565987430967391E-5</v>
      </c>
      <c r="J511" s="2">
        <f t="shared" si="15"/>
        <v>4.9789352738414117E-3</v>
      </c>
    </row>
    <row r="512" spans="2:10" x14ac:dyDescent="0.35">
      <c r="B512" t="s">
        <v>10</v>
      </c>
      <c r="C512" s="1">
        <v>45093</v>
      </c>
      <c r="D512">
        <v>52.48</v>
      </c>
      <c r="E512">
        <v>52.51</v>
      </c>
      <c r="F512">
        <v>52.51</v>
      </c>
      <c r="H512" s="2">
        <f t="shared" si="14"/>
        <v>5.7164634146333881E-4</v>
      </c>
      <c r="I512" s="18">
        <f>H512*'Portfolio Details'!$D$7</f>
        <v>2.8582317073166942E-5</v>
      </c>
      <c r="J512" s="2">
        <f t="shared" si="15"/>
        <v>4.783773440489858E-3</v>
      </c>
    </row>
    <row r="513" spans="2:10" x14ac:dyDescent="0.35">
      <c r="B513" t="s">
        <v>10</v>
      </c>
      <c r="C513" s="1">
        <v>45096</v>
      </c>
      <c r="D513">
        <v>52.51</v>
      </c>
      <c r="E513">
        <v>52.55</v>
      </c>
      <c r="F513">
        <v>52.54</v>
      </c>
      <c r="H513" s="2">
        <f t="shared" si="14"/>
        <v>7.6175966482572299E-4</v>
      </c>
      <c r="I513" s="18">
        <f>H513*'Portfolio Details'!$D$7</f>
        <v>3.808798324128615E-5</v>
      </c>
      <c r="J513" s="2">
        <f t="shared" si="15"/>
        <v>3.8233607340851794E-3</v>
      </c>
    </row>
    <row r="514" spans="2:10" x14ac:dyDescent="0.35">
      <c r="B514" t="s">
        <v>10</v>
      </c>
      <c r="C514" s="1">
        <v>45097</v>
      </c>
      <c r="D514">
        <v>52.55</v>
      </c>
      <c r="E514">
        <v>52.51</v>
      </c>
      <c r="F514">
        <v>52.53</v>
      </c>
      <c r="H514" s="2">
        <f t="shared" si="14"/>
        <v>-7.6117982873447065E-4</v>
      </c>
      <c r="I514" s="18">
        <f>H514*'Portfolio Details'!$D$7</f>
        <v>-3.8058991436723538E-5</v>
      </c>
      <c r="J514" s="2">
        <f t="shared" si="15"/>
        <v>3.6314984709480136E-3</v>
      </c>
    </row>
    <row r="515" spans="2:10" x14ac:dyDescent="0.35">
      <c r="B515" t="s">
        <v>10</v>
      </c>
      <c r="C515" s="1">
        <v>45098</v>
      </c>
      <c r="D515">
        <v>52.51</v>
      </c>
      <c r="E515">
        <v>52.5</v>
      </c>
      <c r="F515">
        <v>52.51</v>
      </c>
      <c r="H515" s="2">
        <f t="shared" ref="H515:H578" si="16">E515/D515-1</f>
        <v>-1.9043991620637524E-4</v>
      </c>
      <c r="I515" s="18">
        <f>H515*'Portfolio Details'!$D$7</f>
        <v>-9.5219958103187625E-6</v>
      </c>
      <c r="J515" s="2">
        <f t="shared" si="15"/>
        <v>3.8204393505252288E-3</v>
      </c>
    </row>
    <row r="516" spans="2:10" x14ac:dyDescent="0.35">
      <c r="B516" t="s">
        <v>10</v>
      </c>
      <c r="C516" s="1">
        <v>45099</v>
      </c>
      <c r="D516">
        <v>52.5</v>
      </c>
      <c r="E516">
        <v>52.48</v>
      </c>
      <c r="F516">
        <v>52.49</v>
      </c>
      <c r="H516" s="2">
        <f t="shared" si="16"/>
        <v>-3.8095238095248174E-4</v>
      </c>
      <c r="I516" s="18">
        <f>H516*'Portfolio Details'!$D$7</f>
        <v>-1.9047619047624088E-5</v>
      </c>
      <c r="J516" s="2">
        <f t="shared" si="15"/>
        <v>1.1446012972147201E-3</v>
      </c>
    </row>
    <row r="517" spans="2:10" x14ac:dyDescent="0.35">
      <c r="B517" t="s">
        <v>10</v>
      </c>
      <c r="C517" s="1">
        <v>45100</v>
      </c>
      <c r="D517">
        <v>52.48</v>
      </c>
      <c r="E517">
        <v>52.47</v>
      </c>
      <c r="F517">
        <v>52.48</v>
      </c>
      <c r="H517" s="2">
        <f t="shared" si="16"/>
        <v>-1.905487804877426E-4</v>
      </c>
      <c r="I517" s="18">
        <f>H517*'Portfolio Details'!$D$7</f>
        <v>-9.5274390243871302E-6</v>
      </c>
      <c r="J517" s="2">
        <f t="shared" si="15"/>
        <v>2.1008403361344463E-3</v>
      </c>
    </row>
    <row r="518" spans="2:10" x14ac:dyDescent="0.35">
      <c r="B518" t="s">
        <v>10</v>
      </c>
      <c r="C518" s="1">
        <v>45103</v>
      </c>
      <c r="D518">
        <v>52.47</v>
      </c>
      <c r="E518">
        <v>52.51</v>
      </c>
      <c r="F518">
        <v>52.51</v>
      </c>
      <c r="H518" s="2">
        <f t="shared" si="16"/>
        <v>7.623403849819077E-4</v>
      </c>
      <c r="I518" s="18">
        <f>H518*'Portfolio Details'!$D$7</f>
        <v>3.8117019249095388E-5</v>
      </c>
      <c r="J518" s="2">
        <f t="shared" si="15"/>
        <v>1.5270089711776347E-3</v>
      </c>
    </row>
    <row r="519" spans="2:10" x14ac:dyDescent="0.35">
      <c r="B519" t="s">
        <v>10</v>
      </c>
      <c r="C519" s="1">
        <v>45104</v>
      </c>
      <c r="D519">
        <v>52.51</v>
      </c>
      <c r="E519">
        <v>52.53</v>
      </c>
      <c r="F519">
        <v>52.54</v>
      </c>
      <c r="H519" s="2">
        <f t="shared" si="16"/>
        <v>3.8087983241297252E-4</v>
      </c>
      <c r="I519" s="18">
        <f>H519*'Portfolio Details'!$D$7</f>
        <v>1.9043991620648628E-5</v>
      </c>
      <c r="J519" s="2">
        <f t="shared" si="15"/>
        <v>1.9094901661256269E-3</v>
      </c>
    </row>
    <row r="520" spans="2:10" x14ac:dyDescent="0.35">
      <c r="B520" t="s">
        <v>10</v>
      </c>
      <c r="C520" s="1">
        <v>45105</v>
      </c>
      <c r="D520">
        <v>52.53</v>
      </c>
      <c r="E520">
        <v>52.55</v>
      </c>
      <c r="F520">
        <v>52.54</v>
      </c>
      <c r="H520" s="2">
        <f t="shared" si="16"/>
        <v>3.8073481819900223E-4</v>
      </c>
      <c r="I520" s="18">
        <f>H520*'Portfolio Details'!$D$7</f>
        <v>1.9036740909950114E-5</v>
      </c>
      <c r="J520" s="2">
        <f t="shared" si="15"/>
        <v>1.908032818164429E-3</v>
      </c>
    </row>
    <row r="521" spans="2:10" x14ac:dyDescent="0.35">
      <c r="B521" t="s">
        <v>10</v>
      </c>
      <c r="C521" s="1">
        <v>45107</v>
      </c>
      <c r="D521">
        <v>52.55</v>
      </c>
      <c r="E521">
        <v>52.48</v>
      </c>
      <c r="F521">
        <v>52.51</v>
      </c>
      <c r="H521" s="2">
        <f t="shared" si="16"/>
        <v>-1.3320647002854624E-3</v>
      </c>
      <c r="I521" s="18">
        <f>H521*'Portfolio Details'!$D$7</f>
        <v>-6.6603235014273124E-5</v>
      </c>
      <c r="J521" s="2">
        <f t="shared" si="15"/>
        <v>3.628724216959478E-3</v>
      </c>
    </row>
    <row r="522" spans="2:10" x14ac:dyDescent="0.35">
      <c r="B522" t="s">
        <v>10</v>
      </c>
      <c r="C522" s="1">
        <v>45110</v>
      </c>
      <c r="D522">
        <v>52.48</v>
      </c>
      <c r="E522">
        <v>52.45</v>
      </c>
      <c r="F522">
        <v>52.46</v>
      </c>
      <c r="H522" s="2">
        <f t="shared" si="16"/>
        <v>-5.7164634146333881E-4</v>
      </c>
      <c r="I522" s="18">
        <f>H522*'Portfolio Details'!$D$7</f>
        <v>-2.8582317073166942E-5</v>
      </c>
      <c r="J522" s="2">
        <f t="shared" si="15"/>
        <v>2.1004391827381674E-3</v>
      </c>
    </row>
    <row r="523" spans="2:10" x14ac:dyDescent="0.35">
      <c r="B523" t="s">
        <v>10</v>
      </c>
      <c r="C523" s="1">
        <v>45111</v>
      </c>
      <c r="D523">
        <v>52.45</v>
      </c>
      <c r="E523">
        <v>52.44</v>
      </c>
      <c r="F523">
        <v>52.43</v>
      </c>
      <c r="H523" s="2">
        <f t="shared" si="16"/>
        <v>-1.906577693041589E-4</v>
      </c>
      <c r="I523" s="18">
        <f>H523*'Portfolio Details'!$D$7</f>
        <v>-9.5328884652079455E-6</v>
      </c>
      <c r="J523" s="2">
        <f t="shared" si="15"/>
        <v>5.7197330791214362E-4</v>
      </c>
    </row>
    <row r="524" spans="2:10" x14ac:dyDescent="0.35">
      <c r="B524" t="s">
        <v>10</v>
      </c>
      <c r="C524" s="1">
        <v>45112</v>
      </c>
      <c r="D524">
        <v>52.44</v>
      </c>
      <c r="E524">
        <v>52.43</v>
      </c>
      <c r="F524">
        <v>52.43</v>
      </c>
      <c r="H524" s="2">
        <f t="shared" si="16"/>
        <v>-1.9069412662087171E-4</v>
      </c>
      <c r="I524" s="18">
        <f>H524*'Portfolio Details'!$D$7</f>
        <v>-9.5347063310435864E-6</v>
      </c>
      <c r="J524" s="2">
        <f t="shared" si="15"/>
        <v>0</v>
      </c>
    </row>
    <row r="525" spans="2:10" x14ac:dyDescent="0.35">
      <c r="B525" t="s">
        <v>10</v>
      </c>
      <c r="C525" s="1">
        <v>45113</v>
      </c>
      <c r="D525">
        <v>52.43</v>
      </c>
      <c r="E525">
        <v>52.39</v>
      </c>
      <c r="F525">
        <v>52.41</v>
      </c>
      <c r="H525" s="2">
        <f t="shared" si="16"/>
        <v>-7.6292199122640625E-4</v>
      </c>
      <c r="I525" s="18">
        <f>H525*'Portfolio Details'!$D$7</f>
        <v>-3.8146099561320312E-5</v>
      </c>
      <c r="J525" s="2">
        <f t="shared" si="15"/>
        <v>-1.5220700152207556E-3</v>
      </c>
    </row>
    <row r="526" spans="2:10" x14ac:dyDescent="0.35">
      <c r="B526" t="s">
        <v>10</v>
      </c>
      <c r="C526" s="1">
        <v>45114</v>
      </c>
      <c r="D526">
        <v>52.39</v>
      </c>
      <c r="E526">
        <v>52.41</v>
      </c>
      <c r="F526">
        <v>52.38</v>
      </c>
      <c r="H526" s="2">
        <f t="shared" si="16"/>
        <v>3.8175224279424214E-4</v>
      </c>
      <c r="I526" s="18">
        <f>H526*'Portfolio Details'!$D$7</f>
        <v>1.9087612139712107E-5</v>
      </c>
      <c r="J526" s="2">
        <f t="shared" si="15"/>
        <v>-1.3333333333332975E-3</v>
      </c>
    </row>
    <row r="527" spans="2:10" x14ac:dyDescent="0.35">
      <c r="B527" t="s">
        <v>10</v>
      </c>
      <c r="C527" s="1">
        <v>45117</v>
      </c>
      <c r="D527">
        <v>52.41</v>
      </c>
      <c r="E527">
        <v>52.36</v>
      </c>
      <c r="F527">
        <v>52.36</v>
      </c>
      <c r="H527" s="2">
        <f t="shared" si="16"/>
        <v>-9.5401640908221452E-4</v>
      </c>
      <c r="I527" s="18">
        <f>H527*'Portfolio Details'!$D$7</f>
        <v>-4.7700820454110732E-5</v>
      </c>
      <c r="J527" s="2">
        <f t="shared" si="15"/>
        <v>-2.285278994477169E-3</v>
      </c>
    </row>
    <row r="528" spans="2:10" x14ac:dyDescent="0.35">
      <c r="B528" t="s">
        <v>10</v>
      </c>
      <c r="C528" s="1">
        <v>45118</v>
      </c>
      <c r="D528">
        <v>52.36</v>
      </c>
      <c r="E528">
        <v>52.49</v>
      </c>
      <c r="F528">
        <v>52.47</v>
      </c>
      <c r="H528" s="2">
        <f t="shared" si="16"/>
        <v>2.4828113063408708E-3</v>
      </c>
      <c r="I528" s="18">
        <f>H528*'Portfolio Details'!$D$7</f>
        <v>1.2414056531704354E-4</v>
      </c>
      <c r="J528" s="2">
        <f t="shared" si="15"/>
        <v>-2.2844089091947906E-3</v>
      </c>
    </row>
    <row r="529" spans="2:10" x14ac:dyDescent="0.35">
      <c r="B529" t="s">
        <v>10</v>
      </c>
      <c r="C529" s="1">
        <v>45119</v>
      </c>
      <c r="D529">
        <v>52.49</v>
      </c>
      <c r="E529">
        <v>52.49</v>
      </c>
      <c r="F529">
        <v>52.49</v>
      </c>
      <c r="H529" s="2">
        <f t="shared" si="16"/>
        <v>0</v>
      </c>
      <c r="I529" s="18">
        <f>H529*'Portfolio Details'!$D$7</f>
        <v>0</v>
      </c>
      <c r="J529" s="2">
        <f t="shared" si="15"/>
        <v>-9.5310712924145946E-4</v>
      </c>
    </row>
    <row r="530" spans="2:10" x14ac:dyDescent="0.35">
      <c r="B530" t="s">
        <v>10</v>
      </c>
      <c r="C530" s="1">
        <v>45120</v>
      </c>
      <c r="D530">
        <v>52.49</v>
      </c>
      <c r="E530">
        <v>52.57</v>
      </c>
      <c r="F530">
        <v>52.54</v>
      </c>
      <c r="H530" s="2">
        <f t="shared" si="16"/>
        <v>1.5240998285386276E-3</v>
      </c>
      <c r="I530" s="18">
        <f>H530*'Portfolio Details'!$D$7</f>
        <v>7.6204991426931387E-5</v>
      </c>
      <c r="J530" s="2">
        <f t="shared" si="15"/>
        <v>-1.9076688286923105E-4</v>
      </c>
    </row>
    <row r="531" spans="2:10" x14ac:dyDescent="0.35">
      <c r="B531" t="s">
        <v>10</v>
      </c>
      <c r="C531" s="1">
        <v>45121</v>
      </c>
      <c r="D531">
        <v>52.57</v>
      </c>
      <c r="E531">
        <v>52.57</v>
      </c>
      <c r="F531">
        <v>52.56</v>
      </c>
      <c r="H531" s="2">
        <f t="shared" si="16"/>
        <v>0</v>
      </c>
      <c r="I531" s="18">
        <f>H531*'Portfolio Details'!$D$7</f>
        <v>0</v>
      </c>
      <c r="J531" s="2">
        <f t="shared" si="15"/>
        <v>0</v>
      </c>
    </row>
    <row r="532" spans="2:10" x14ac:dyDescent="0.35">
      <c r="B532" t="s">
        <v>10</v>
      </c>
      <c r="C532" s="1">
        <v>45124</v>
      </c>
      <c r="D532">
        <v>52.57</v>
      </c>
      <c r="E532">
        <v>52.59</v>
      </c>
      <c r="F532">
        <v>52.58</v>
      </c>
      <c r="H532" s="2">
        <f t="shared" si="16"/>
        <v>3.8044512079138393E-4</v>
      </c>
      <c r="I532" s="18">
        <f>H532*'Portfolio Details'!$D$7</f>
        <v>1.9022256039569197E-5</v>
      </c>
      <c r="J532" s="2">
        <f t="shared" si="15"/>
        <v>7.6146963639822651E-4</v>
      </c>
    </row>
    <row r="533" spans="2:10" x14ac:dyDescent="0.35">
      <c r="B533" t="s">
        <v>10</v>
      </c>
      <c r="C533" s="1">
        <v>45125</v>
      </c>
      <c r="D533">
        <v>52.59</v>
      </c>
      <c r="E533">
        <v>52.68</v>
      </c>
      <c r="F533">
        <v>52.68</v>
      </c>
      <c r="H533" s="2">
        <f t="shared" si="16"/>
        <v>1.7113519680547196E-3</v>
      </c>
      <c r="I533" s="18">
        <f>H533*'Portfolio Details'!$D$7</f>
        <v>8.5567598402735989E-5</v>
      </c>
      <c r="J533" s="2">
        <f t="shared" si="15"/>
        <v>1.1426394972386955E-3</v>
      </c>
    </row>
    <row r="534" spans="2:10" x14ac:dyDescent="0.35">
      <c r="B534" t="s">
        <v>10</v>
      </c>
      <c r="C534" s="1">
        <v>45126</v>
      </c>
      <c r="D534">
        <v>52.68</v>
      </c>
      <c r="E534">
        <v>52.7</v>
      </c>
      <c r="F534">
        <v>52.69</v>
      </c>
      <c r="H534" s="2">
        <f t="shared" si="16"/>
        <v>3.7965072133649969E-4</v>
      </c>
      <c r="I534" s="18">
        <f>H534*'Portfolio Details'!$D$7</f>
        <v>1.8982536066824986E-5</v>
      </c>
      <c r="J534" s="2">
        <f t="shared" si="15"/>
        <v>1.7149390243902385E-3</v>
      </c>
    </row>
    <row r="535" spans="2:10" x14ac:dyDescent="0.35">
      <c r="B535" t="s">
        <v>10</v>
      </c>
      <c r="C535" s="1">
        <v>45127</v>
      </c>
      <c r="D535">
        <v>52.7</v>
      </c>
      <c r="E535">
        <v>52.64</v>
      </c>
      <c r="F535">
        <v>52.66</v>
      </c>
      <c r="H535" s="2">
        <f t="shared" si="16"/>
        <v>-1.1385199240987465E-3</v>
      </c>
      <c r="I535" s="18">
        <f>H535*'Portfolio Details'!$D$7</f>
        <v>-5.6925996204937324E-5</v>
      </c>
      <c r="J535" s="2">
        <f t="shared" si="15"/>
        <v>1.1426394972386955E-3</v>
      </c>
    </row>
    <row r="536" spans="2:10" x14ac:dyDescent="0.35">
      <c r="B536" t="s">
        <v>10</v>
      </c>
      <c r="C536" s="1">
        <v>45128</v>
      </c>
      <c r="D536">
        <v>52.64</v>
      </c>
      <c r="E536">
        <v>52.62</v>
      </c>
      <c r="F536">
        <v>52.63</v>
      </c>
      <c r="H536" s="2">
        <f t="shared" si="16"/>
        <v>-3.7993920972645423E-4</v>
      </c>
      <c r="I536" s="18">
        <f>H536*'Portfolio Details'!$D$7</f>
        <v>-1.8996960486322712E-5</v>
      </c>
      <c r="J536" s="2">
        <f t="shared" si="15"/>
        <v>2.8544243577546258E-3</v>
      </c>
    </row>
    <row r="537" spans="2:10" x14ac:dyDescent="0.35">
      <c r="B537" t="s">
        <v>10</v>
      </c>
      <c r="C537" s="1">
        <v>45131</v>
      </c>
      <c r="D537">
        <v>52.62</v>
      </c>
      <c r="E537">
        <v>52.68</v>
      </c>
      <c r="F537">
        <v>52.66</v>
      </c>
      <c r="H537" s="2">
        <f t="shared" si="16"/>
        <v>1.1402508551880963E-3</v>
      </c>
      <c r="I537" s="18">
        <f>H537*'Portfolio Details'!$D$7</f>
        <v>5.7012542759404819E-5</v>
      </c>
      <c r="J537" s="2">
        <f t="shared" si="15"/>
        <v>2.4757189106836552E-3</v>
      </c>
    </row>
    <row r="538" spans="2:10" x14ac:dyDescent="0.35">
      <c r="B538" t="s">
        <v>10</v>
      </c>
      <c r="C538" s="1">
        <v>45132</v>
      </c>
      <c r="D538">
        <v>52.68</v>
      </c>
      <c r="E538">
        <v>52.61</v>
      </c>
      <c r="F538">
        <v>52.63</v>
      </c>
      <c r="H538" s="2">
        <f t="shared" si="16"/>
        <v>-1.3287775246773048E-3</v>
      </c>
      <c r="I538" s="18">
        <f>H538*'Portfolio Details'!$D$7</f>
        <v>-6.6438876233865241E-5</v>
      </c>
      <c r="J538" s="2">
        <f t="shared" ref="J538:J601" si="17">(INDEX(E515:E2013,MATCH(EDATE(C515,1),C515:C2013,1))/E515)-1</f>
        <v>2.2857142857142243E-3</v>
      </c>
    </row>
    <row r="539" spans="2:10" x14ac:dyDescent="0.35">
      <c r="B539" t="s">
        <v>10</v>
      </c>
      <c r="C539" s="1">
        <v>45133</v>
      </c>
      <c r="D539">
        <v>52.61</v>
      </c>
      <c r="E539">
        <v>52.65</v>
      </c>
      <c r="F539">
        <v>52.64</v>
      </c>
      <c r="H539" s="2">
        <f t="shared" si="16"/>
        <v>7.6031172780832712E-4</v>
      </c>
      <c r="I539" s="18">
        <f>H539*'Portfolio Details'!$D$7</f>
        <v>3.8015586390416361E-5</v>
      </c>
      <c r="J539" s="2">
        <f t="shared" si="17"/>
        <v>2.6676829268292845E-3</v>
      </c>
    </row>
    <row r="540" spans="2:10" x14ac:dyDescent="0.35">
      <c r="B540" t="s">
        <v>10</v>
      </c>
      <c r="C540" s="1">
        <v>45134</v>
      </c>
      <c r="D540">
        <v>52.65</v>
      </c>
      <c r="E540">
        <v>52.61</v>
      </c>
      <c r="F540">
        <v>52.67</v>
      </c>
      <c r="H540" s="2">
        <f t="shared" si="16"/>
        <v>-7.5973409306739903E-4</v>
      </c>
      <c r="I540" s="18">
        <f>H540*'Portfolio Details'!$D$7</f>
        <v>-3.7986704653369954E-5</v>
      </c>
      <c r="J540" s="2">
        <f t="shared" si="17"/>
        <v>2.8587764436820429E-3</v>
      </c>
    </row>
    <row r="541" spans="2:10" x14ac:dyDescent="0.35">
      <c r="B541" t="s">
        <v>10</v>
      </c>
      <c r="C541" s="1">
        <v>45135</v>
      </c>
      <c r="D541">
        <v>52.61</v>
      </c>
      <c r="E541">
        <v>52.57</v>
      </c>
      <c r="F541">
        <v>52.55</v>
      </c>
      <c r="H541" s="2">
        <f t="shared" si="16"/>
        <v>-7.6031172780843814E-4</v>
      </c>
      <c r="I541" s="18">
        <f>H541*'Portfolio Details'!$D$7</f>
        <v>-3.8015586390421911E-5</v>
      </c>
      <c r="J541" s="2">
        <f t="shared" si="17"/>
        <v>2.6661588268901415E-3</v>
      </c>
    </row>
    <row r="542" spans="2:10" x14ac:dyDescent="0.35">
      <c r="B542" t="s">
        <v>10</v>
      </c>
      <c r="C542" s="1">
        <v>45138</v>
      </c>
      <c r="D542">
        <v>52.57</v>
      </c>
      <c r="E542">
        <v>52.54</v>
      </c>
      <c r="F542">
        <v>52.54</v>
      </c>
      <c r="H542" s="2">
        <f t="shared" si="16"/>
        <v>-5.7066768118696487E-4</v>
      </c>
      <c r="I542" s="18">
        <f>H542*'Portfolio Details'!$D$7</f>
        <v>-2.8533384059348244E-5</v>
      </c>
      <c r="J542" s="2">
        <f t="shared" si="17"/>
        <v>1.522939272796453E-3</v>
      </c>
    </row>
    <row r="543" spans="2:10" x14ac:dyDescent="0.35">
      <c r="B543" t="s">
        <v>10</v>
      </c>
      <c r="C543" s="1">
        <v>45139</v>
      </c>
      <c r="D543">
        <v>52.54</v>
      </c>
      <c r="E543">
        <v>52.59</v>
      </c>
      <c r="F543">
        <v>52.58</v>
      </c>
      <c r="H543" s="2">
        <f t="shared" si="16"/>
        <v>9.5165588123347078E-4</v>
      </c>
      <c r="I543" s="18">
        <f>H543*'Portfolio Details'!$D$7</f>
        <v>4.7582794061673544E-5</v>
      </c>
      <c r="J543" s="2">
        <f t="shared" si="17"/>
        <v>3.8058991436740186E-4</v>
      </c>
    </row>
    <row r="544" spans="2:10" x14ac:dyDescent="0.35">
      <c r="B544" t="s">
        <v>10</v>
      </c>
      <c r="C544" s="1">
        <v>45140</v>
      </c>
      <c r="D544">
        <v>52.59</v>
      </c>
      <c r="E544">
        <v>52.59</v>
      </c>
      <c r="F544">
        <v>52.59</v>
      </c>
      <c r="H544" s="2">
        <f t="shared" si="16"/>
        <v>0</v>
      </c>
      <c r="I544" s="18">
        <f>H544*'Portfolio Details'!$D$7</f>
        <v>0</v>
      </c>
      <c r="J544" s="2">
        <f t="shared" si="17"/>
        <v>1.7149390243902385E-3</v>
      </c>
    </row>
    <row r="545" spans="2:10" x14ac:dyDescent="0.35">
      <c r="B545" t="s">
        <v>10</v>
      </c>
      <c r="C545" s="1">
        <v>45141</v>
      </c>
      <c r="D545">
        <v>52.59</v>
      </c>
      <c r="E545">
        <v>52.56</v>
      </c>
      <c r="F545">
        <v>52.55</v>
      </c>
      <c r="H545" s="2">
        <f t="shared" si="16"/>
        <v>-5.7045065601823985E-4</v>
      </c>
      <c r="I545" s="18">
        <f>H545*'Portfolio Details'!$D$7</f>
        <v>-2.8522532800911994E-5</v>
      </c>
      <c r="J545" s="2">
        <f t="shared" si="17"/>
        <v>2.0972354623449707E-3</v>
      </c>
    </row>
    <row r="546" spans="2:10" x14ac:dyDescent="0.35">
      <c r="B546" t="s">
        <v>10</v>
      </c>
      <c r="C546" s="1">
        <v>45142</v>
      </c>
      <c r="D546">
        <v>52.56</v>
      </c>
      <c r="E546">
        <v>52.51</v>
      </c>
      <c r="F546">
        <v>52.52</v>
      </c>
      <c r="H546" s="2">
        <f t="shared" si="16"/>
        <v>-9.5129375951297224E-4</v>
      </c>
      <c r="I546" s="18">
        <f>H546*'Portfolio Details'!$D$7</f>
        <v>-4.7564687975648612E-5</v>
      </c>
      <c r="J546" s="2">
        <f t="shared" si="17"/>
        <v>1.334858886346213E-3</v>
      </c>
    </row>
    <row r="547" spans="2:10" x14ac:dyDescent="0.35">
      <c r="B547" t="s">
        <v>10</v>
      </c>
      <c r="C547" s="1">
        <v>45145</v>
      </c>
      <c r="D547">
        <v>52.51</v>
      </c>
      <c r="E547">
        <v>52.6</v>
      </c>
      <c r="F547">
        <v>52.62</v>
      </c>
      <c r="H547" s="2">
        <f t="shared" si="16"/>
        <v>1.7139592458579322E-3</v>
      </c>
      <c r="I547" s="18">
        <f>H547*'Portfolio Details'!$D$7</f>
        <v>8.5697962292896615E-5</v>
      </c>
      <c r="J547" s="2">
        <f t="shared" si="17"/>
        <v>1.5258439824528125E-3</v>
      </c>
    </row>
    <row r="548" spans="2:10" x14ac:dyDescent="0.35">
      <c r="B548" t="s">
        <v>10</v>
      </c>
      <c r="C548" s="1">
        <v>45146</v>
      </c>
      <c r="D548">
        <v>52.6</v>
      </c>
      <c r="E548">
        <v>52.64</v>
      </c>
      <c r="F548">
        <v>52.61</v>
      </c>
      <c r="H548" s="2">
        <f t="shared" si="16"/>
        <v>7.6045627376419844E-4</v>
      </c>
      <c r="I548" s="18">
        <f>H548*'Portfolio Details'!$D$7</f>
        <v>3.8022813688209926E-5</v>
      </c>
      <c r="J548" s="2">
        <f t="shared" si="17"/>
        <v>2.290513456766563E-3</v>
      </c>
    </row>
    <row r="549" spans="2:10" x14ac:dyDescent="0.35">
      <c r="B549" t="s">
        <v>10</v>
      </c>
      <c r="C549" s="1">
        <v>45147</v>
      </c>
      <c r="D549">
        <v>52.64</v>
      </c>
      <c r="E549">
        <v>52.66</v>
      </c>
      <c r="F549">
        <v>52.67</v>
      </c>
      <c r="H549" s="2">
        <f t="shared" si="16"/>
        <v>3.7993920972634321E-4</v>
      </c>
      <c r="I549" s="18">
        <f>H549*'Portfolio Details'!$D$7</f>
        <v>1.8996960486317162E-5</v>
      </c>
      <c r="J549" s="2">
        <f t="shared" si="17"/>
        <v>3.6252623545125484E-3</v>
      </c>
    </row>
    <row r="550" spans="2:10" x14ac:dyDescent="0.35">
      <c r="B550" t="s">
        <v>10</v>
      </c>
      <c r="C550" s="1">
        <v>45148</v>
      </c>
      <c r="D550">
        <v>52.66</v>
      </c>
      <c r="E550">
        <v>52.64</v>
      </c>
      <c r="F550">
        <v>52.62</v>
      </c>
      <c r="H550" s="2">
        <f t="shared" si="16"/>
        <v>-3.7979491074813243E-4</v>
      </c>
      <c r="I550" s="18">
        <f>H550*'Portfolio Details'!$D$7</f>
        <v>-1.8989745537406622E-5</v>
      </c>
      <c r="J550" s="2">
        <f t="shared" si="17"/>
        <v>5.3475935828877219E-3</v>
      </c>
    </row>
    <row r="551" spans="2:10" x14ac:dyDescent="0.35">
      <c r="B551" t="s">
        <v>10</v>
      </c>
      <c r="C551" s="1">
        <v>45149</v>
      </c>
      <c r="D551">
        <v>52.64</v>
      </c>
      <c r="E551">
        <v>52.66</v>
      </c>
      <c r="F551">
        <v>52.65</v>
      </c>
      <c r="H551" s="2">
        <f t="shared" si="16"/>
        <v>3.7993920972634321E-4</v>
      </c>
      <c r="I551" s="18">
        <f>H551*'Portfolio Details'!$D$7</f>
        <v>1.8996960486317162E-5</v>
      </c>
      <c r="J551" s="2">
        <f t="shared" si="17"/>
        <v>3.2387121356447501E-3</v>
      </c>
    </row>
    <row r="552" spans="2:10" x14ac:dyDescent="0.35">
      <c r="B552" t="s">
        <v>10</v>
      </c>
      <c r="C552" s="1">
        <v>45152</v>
      </c>
      <c r="D552">
        <v>52.66</v>
      </c>
      <c r="E552">
        <v>52.65</v>
      </c>
      <c r="F552">
        <v>52.64</v>
      </c>
      <c r="H552" s="2">
        <f t="shared" si="16"/>
        <v>-1.898974553740107E-4</v>
      </c>
      <c r="I552" s="18">
        <f>H552*'Portfolio Details'!$D$7</f>
        <v>-9.4948727687005359E-6</v>
      </c>
      <c r="J552" s="2">
        <f t="shared" si="17"/>
        <v>3.2387121356447501E-3</v>
      </c>
    </row>
    <row r="553" spans="2:10" x14ac:dyDescent="0.35">
      <c r="B553" t="s">
        <v>10</v>
      </c>
      <c r="C553" s="1">
        <v>45154</v>
      </c>
      <c r="D553">
        <v>52.65</v>
      </c>
      <c r="E553">
        <v>52.65</v>
      </c>
      <c r="F553">
        <v>52.62</v>
      </c>
      <c r="H553" s="2">
        <f t="shared" si="16"/>
        <v>0</v>
      </c>
      <c r="I553" s="18">
        <f>H553*'Portfolio Details'!$D$7</f>
        <v>0</v>
      </c>
      <c r="J553" s="2">
        <f t="shared" si="17"/>
        <v>1.7120030435608946E-3</v>
      </c>
    </row>
    <row r="554" spans="2:10" x14ac:dyDescent="0.35">
      <c r="B554" t="s">
        <v>10</v>
      </c>
      <c r="C554" s="1">
        <v>45155</v>
      </c>
      <c r="D554">
        <v>52.65</v>
      </c>
      <c r="E554">
        <v>52.59</v>
      </c>
      <c r="F554">
        <v>52.59</v>
      </c>
      <c r="H554" s="2">
        <f t="shared" si="16"/>
        <v>-1.1396011396010985E-3</v>
      </c>
      <c r="I554" s="18">
        <f>H554*'Portfolio Details'!$D$7</f>
        <v>-5.6980056980054931E-5</v>
      </c>
      <c r="J554" s="2">
        <f t="shared" si="17"/>
        <v>1.5217804831653137E-3</v>
      </c>
    </row>
    <row r="555" spans="2:10" x14ac:dyDescent="0.35">
      <c r="B555" t="s">
        <v>10</v>
      </c>
      <c r="C555" s="1">
        <v>45156</v>
      </c>
      <c r="D555">
        <v>52.59</v>
      </c>
      <c r="E555">
        <v>52.62</v>
      </c>
      <c r="F555">
        <v>52.62</v>
      </c>
      <c r="H555" s="2">
        <f t="shared" si="16"/>
        <v>5.7045065601823985E-4</v>
      </c>
      <c r="I555" s="18">
        <f>H555*'Portfolio Details'!$D$7</f>
        <v>2.8522532800911994E-5</v>
      </c>
      <c r="J555" s="2">
        <f t="shared" si="17"/>
        <v>0</v>
      </c>
    </row>
    <row r="556" spans="2:10" x14ac:dyDescent="0.35">
      <c r="B556" t="s">
        <v>10</v>
      </c>
      <c r="C556" s="1">
        <v>45159</v>
      </c>
      <c r="D556">
        <v>52.62</v>
      </c>
      <c r="E556">
        <v>52.68</v>
      </c>
      <c r="F556">
        <v>52.67</v>
      </c>
      <c r="H556" s="2">
        <f t="shared" si="16"/>
        <v>1.1402508551880963E-3</v>
      </c>
      <c r="I556" s="18">
        <f>H556*'Portfolio Details'!$D$7</f>
        <v>5.7012542759404819E-5</v>
      </c>
      <c r="J556" s="2">
        <f t="shared" si="17"/>
        <v>-1.138952164009166E-3</v>
      </c>
    </row>
    <row r="557" spans="2:10" x14ac:dyDescent="0.35">
      <c r="B557" t="s">
        <v>10</v>
      </c>
      <c r="C557" s="1">
        <v>45160</v>
      </c>
      <c r="D557">
        <v>52.68</v>
      </c>
      <c r="E557">
        <v>52.67</v>
      </c>
      <c r="F557">
        <v>52.68</v>
      </c>
      <c r="H557" s="2">
        <f t="shared" si="16"/>
        <v>-1.8982536066813882E-4</v>
      </c>
      <c r="I557" s="18">
        <f>H557*'Portfolio Details'!$D$7</f>
        <v>-9.4912680334069414E-6</v>
      </c>
      <c r="J557" s="2">
        <f t="shared" si="17"/>
        <v>-1.5180265654649583E-3</v>
      </c>
    </row>
    <row r="558" spans="2:10" x14ac:dyDescent="0.35">
      <c r="B558" t="s">
        <v>10</v>
      </c>
      <c r="C558" s="1">
        <v>45161</v>
      </c>
      <c r="D558">
        <v>52.67</v>
      </c>
      <c r="E558">
        <v>52.77</v>
      </c>
      <c r="F558">
        <v>52.77</v>
      </c>
      <c r="H558" s="2">
        <f t="shared" si="16"/>
        <v>1.8986140117713823E-3</v>
      </c>
      <c r="I558" s="18">
        <f>H558*'Portfolio Details'!$D$7</f>
        <v>9.493070058856912E-5</v>
      </c>
      <c r="J558" s="2">
        <f t="shared" si="17"/>
        <v>-3.7993920972645423E-4</v>
      </c>
    </row>
    <row r="559" spans="2:10" x14ac:dyDescent="0.35">
      <c r="B559" t="s">
        <v>10</v>
      </c>
      <c r="C559" s="1">
        <v>45162</v>
      </c>
      <c r="D559">
        <v>52.77</v>
      </c>
      <c r="E559">
        <v>52.77</v>
      </c>
      <c r="F559">
        <v>52.78</v>
      </c>
      <c r="H559" s="2">
        <f t="shared" si="16"/>
        <v>0</v>
      </c>
      <c r="I559" s="18">
        <f>H559*'Portfolio Details'!$D$7</f>
        <v>0</v>
      </c>
      <c r="J559" s="2">
        <f t="shared" si="17"/>
        <v>1.1402508551880963E-3</v>
      </c>
    </row>
    <row r="560" spans="2:10" x14ac:dyDescent="0.35">
      <c r="B560" t="s">
        <v>10</v>
      </c>
      <c r="C560" s="1">
        <v>45163</v>
      </c>
      <c r="D560">
        <v>52.77</v>
      </c>
      <c r="E560">
        <v>52.78</v>
      </c>
      <c r="F560">
        <v>52.77</v>
      </c>
      <c r="H560" s="2">
        <f t="shared" si="16"/>
        <v>1.8950161076358718E-4</v>
      </c>
      <c r="I560" s="18">
        <f>H560*'Portfolio Details'!$D$7</f>
        <v>9.4750805381793597E-6</v>
      </c>
      <c r="J560" s="2">
        <f t="shared" si="17"/>
        <v>1.7084282460138045E-3</v>
      </c>
    </row>
    <row r="561" spans="2:10" x14ac:dyDescent="0.35">
      <c r="B561" t="s">
        <v>10</v>
      </c>
      <c r="C561" s="1">
        <v>45166</v>
      </c>
      <c r="D561">
        <v>52.78</v>
      </c>
      <c r="E561">
        <v>52.85</v>
      </c>
      <c r="F561">
        <v>52.84</v>
      </c>
      <c r="H561" s="2">
        <f t="shared" si="16"/>
        <v>1.3262599469496816E-3</v>
      </c>
      <c r="I561" s="18">
        <f>H561*'Portfolio Details'!$D$7</f>
        <v>6.6312997347484084E-5</v>
      </c>
      <c r="J561" s="2">
        <f t="shared" si="17"/>
        <v>3.2313248431856678E-3</v>
      </c>
    </row>
    <row r="562" spans="2:10" x14ac:dyDescent="0.35">
      <c r="B562" t="s">
        <v>10</v>
      </c>
      <c r="C562" s="1">
        <v>45167</v>
      </c>
      <c r="D562">
        <v>52.85</v>
      </c>
      <c r="E562">
        <v>52.84</v>
      </c>
      <c r="F562">
        <v>52.84</v>
      </c>
      <c r="H562" s="2">
        <f t="shared" si="16"/>
        <v>-1.892147587511106E-4</v>
      </c>
      <c r="I562" s="18">
        <f>H562*'Portfolio Details'!$D$7</f>
        <v>-9.4607379375555314E-6</v>
      </c>
      <c r="J562" s="2">
        <f t="shared" si="17"/>
        <v>2.4691358024691024E-3</v>
      </c>
    </row>
    <row r="563" spans="2:10" x14ac:dyDescent="0.35">
      <c r="B563" t="s">
        <v>10</v>
      </c>
      <c r="C563" s="1">
        <v>45168</v>
      </c>
      <c r="D563">
        <v>52.84</v>
      </c>
      <c r="E563">
        <v>52.81</v>
      </c>
      <c r="F563">
        <v>52.84</v>
      </c>
      <c r="H563" s="2">
        <f t="shared" si="16"/>
        <v>-5.6775170325518154E-4</v>
      </c>
      <c r="I563" s="18">
        <f>H563*'Portfolio Details'!$D$7</f>
        <v>-2.838758516275908E-5</v>
      </c>
      <c r="J563" s="2">
        <f t="shared" si="17"/>
        <v>3.2313248431856678E-3</v>
      </c>
    </row>
    <row r="564" spans="2:10" x14ac:dyDescent="0.35">
      <c r="B564" t="s">
        <v>10</v>
      </c>
      <c r="C564" s="1">
        <v>45169</v>
      </c>
      <c r="D564">
        <v>52.81</v>
      </c>
      <c r="E564">
        <v>52.87</v>
      </c>
      <c r="F564">
        <v>52.84</v>
      </c>
      <c r="H564" s="2">
        <f t="shared" si="16"/>
        <v>1.1361484567316005E-3</v>
      </c>
      <c r="I564" s="18">
        <f>H564*'Portfolio Details'!$D$7</f>
        <v>5.6807422836580026E-5</v>
      </c>
      <c r="J564" s="2">
        <f t="shared" si="17"/>
        <v>5.3262316910784868E-3</v>
      </c>
    </row>
    <row r="565" spans="2:10" x14ac:dyDescent="0.35">
      <c r="B565" t="s">
        <v>10</v>
      </c>
      <c r="C565" s="1">
        <v>45170</v>
      </c>
      <c r="D565">
        <v>52.87</v>
      </c>
      <c r="E565">
        <v>52.85</v>
      </c>
      <c r="F565">
        <v>52.9</v>
      </c>
      <c r="H565" s="2">
        <f t="shared" si="16"/>
        <v>-3.78286362776592E-4</v>
      </c>
      <c r="I565" s="18">
        <f>H565*'Portfolio Details'!$D$7</f>
        <v>-1.89143181388296E-5</v>
      </c>
      <c r="J565" s="2">
        <f t="shared" si="17"/>
        <v>6.2809288161400634E-3</v>
      </c>
    </row>
    <row r="566" spans="2:10" x14ac:dyDescent="0.35">
      <c r="B566" t="s">
        <v>10</v>
      </c>
      <c r="C566" s="1">
        <v>45173</v>
      </c>
      <c r="D566">
        <v>52.85</v>
      </c>
      <c r="E566">
        <v>52.89</v>
      </c>
      <c r="F566">
        <v>52.9</v>
      </c>
      <c r="H566" s="2">
        <f t="shared" si="16"/>
        <v>7.5685903500466445E-4</v>
      </c>
      <c r="I566" s="18">
        <f>H566*'Portfolio Details'!$D$7</f>
        <v>3.7842951750233225E-5</v>
      </c>
      <c r="J566" s="2">
        <f t="shared" si="17"/>
        <v>4.9439056854914121E-3</v>
      </c>
    </row>
    <row r="567" spans="2:10" x14ac:dyDescent="0.35">
      <c r="B567" t="s">
        <v>10</v>
      </c>
      <c r="C567" s="1">
        <v>45174</v>
      </c>
      <c r="D567">
        <v>52.89</v>
      </c>
      <c r="E567">
        <v>52.86</v>
      </c>
      <c r="F567">
        <v>52.88</v>
      </c>
      <c r="H567" s="2">
        <f t="shared" si="16"/>
        <v>-5.6721497447531632E-4</v>
      </c>
      <c r="I567" s="18">
        <f>H567*'Portfolio Details'!$D$7</f>
        <v>-2.8360748723765817E-5</v>
      </c>
      <c r="J567" s="2">
        <f t="shared" si="17"/>
        <v>4.9439056854914121E-3</v>
      </c>
    </row>
    <row r="568" spans="2:10" x14ac:dyDescent="0.35">
      <c r="B568" t="s">
        <v>10</v>
      </c>
      <c r="C568" s="1">
        <v>45175</v>
      </c>
      <c r="D568">
        <v>52.86</v>
      </c>
      <c r="E568">
        <v>52.85</v>
      </c>
      <c r="F568">
        <v>52.87</v>
      </c>
      <c r="H568" s="2">
        <f t="shared" si="16"/>
        <v>-1.8917896329928574E-4</v>
      </c>
      <c r="I568" s="18">
        <f>H568*'Portfolio Details'!$D$7</f>
        <v>-9.4589481649642877E-6</v>
      </c>
      <c r="J568" s="2">
        <f t="shared" si="17"/>
        <v>5.517503805175128E-3</v>
      </c>
    </row>
    <row r="569" spans="2:10" x14ac:dyDescent="0.35">
      <c r="B569" t="s">
        <v>10</v>
      </c>
      <c r="C569" s="1">
        <v>45176</v>
      </c>
      <c r="D569">
        <v>52.85</v>
      </c>
      <c r="E569">
        <v>52.94</v>
      </c>
      <c r="F569">
        <v>52.93</v>
      </c>
      <c r="H569" s="2">
        <f t="shared" si="16"/>
        <v>1.7029328287605505E-3</v>
      </c>
      <c r="I569" s="18">
        <f>H569*'Portfolio Details'!$D$7</f>
        <v>8.5146641438027531E-5</v>
      </c>
      <c r="J569" s="2">
        <f t="shared" si="17"/>
        <v>7.2367168158447015E-3</v>
      </c>
    </row>
    <row r="570" spans="2:10" x14ac:dyDescent="0.35">
      <c r="B570" t="s">
        <v>10</v>
      </c>
      <c r="C570" s="1">
        <v>45177</v>
      </c>
      <c r="D570">
        <v>52.94</v>
      </c>
      <c r="E570">
        <v>52.9</v>
      </c>
      <c r="F570">
        <v>52.92</v>
      </c>
      <c r="H570" s="2">
        <f t="shared" si="16"/>
        <v>-7.5557234605216905E-4</v>
      </c>
      <c r="I570" s="18">
        <f>H570*'Portfolio Details'!$D$7</f>
        <v>-3.7778617302608454E-5</v>
      </c>
      <c r="J570" s="2">
        <f t="shared" si="17"/>
        <v>6.4638783269961309E-3</v>
      </c>
    </row>
    <row r="571" spans="2:10" x14ac:dyDescent="0.35">
      <c r="B571" t="s">
        <v>10</v>
      </c>
      <c r="C571" s="1">
        <v>45180</v>
      </c>
      <c r="D571">
        <v>52.9</v>
      </c>
      <c r="E571">
        <v>52.8</v>
      </c>
      <c r="F571">
        <v>52.87</v>
      </c>
      <c r="H571" s="2">
        <f t="shared" si="16"/>
        <v>-1.890359168241984E-3</v>
      </c>
      <c r="I571" s="18">
        <f>H571*'Portfolio Details'!$D$7</f>
        <v>-9.4517958412099212E-5</v>
      </c>
      <c r="J571" s="2">
        <f t="shared" si="17"/>
        <v>4.939209726443794E-3</v>
      </c>
    </row>
    <row r="572" spans="2:10" x14ac:dyDescent="0.35">
      <c r="B572" t="s">
        <v>10</v>
      </c>
      <c r="C572" s="1">
        <v>45181</v>
      </c>
      <c r="D572">
        <v>52.8</v>
      </c>
      <c r="E572">
        <v>52.97</v>
      </c>
      <c r="F572">
        <v>52.87</v>
      </c>
      <c r="H572" s="2">
        <f t="shared" si="16"/>
        <v>3.219696969696928E-3</v>
      </c>
      <c r="I572" s="18">
        <f>H572*'Portfolio Details'!$D$7</f>
        <v>1.609848484848464E-4</v>
      </c>
      <c r="J572" s="2">
        <f t="shared" si="17"/>
        <v>4.5575389289784773E-3</v>
      </c>
    </row>
    <row r="573" spans="2:10" x14ac:dyDescent="0.35">
      <c r="B573" t="s">
        <v>10</v>
      </c>
      <c r="C573" s="1">
        <v>45182</v>
      </c>
      <c r="D573">
        <v>52.97</v>
      </c>
      <c r="E573">
        <v>52.96</v>
      </c>
      <c r="F573">
        <v>52.95</v>
      </c>
      <c r="H573" s="2">
        <f t="shared" si="16"/>
        <v>-1.8878610534256435E-4</v>
      </c>
      <c r="I573" s="18">
        <f>H573*'Portfolio Details'!$D$7</f>
        <v>-9.4393052671282181E-6</v>
      </c>
      <c r="J573" s="2">
        <f t="shared" si="17"/>
        <v>4.939209726443794E-3</v>
      </c>
    </row>
    <row r="574" spans="2:10" x14ac:dyDescent="0.35">
      <c r="B574" t="s">
        <v>10</v>
      </c>
      <c r="C574" s="1">
        <v>45183</v>
      </c>
      <c r="D574">
        <v>52.96</v>
      </c>
      <c r="E574">
        <v>53.14</v>
      </c>
      <c r="F574">
        <v>53.1</v>
      </c>
      <c r="H574" s="2">
        <f t="shared" si="16"/>
        <v>3.3987915407855951E-3</v>
      </c>
      <c r="I574" s="18">
        <f>H574*'Portfolio Details'!$D$7</f>
        <v>1.6993957703927978E-4</v>
      </c>
      <c r="J574" s="2">
        <f t="shared" si="17"/>
        <v>2.6585643752374821E-3</v>
      </c>
    </row>
    <row r="575" spans="2:10" x14ac:dyDescent="0.35">
      <c r="B575" t="s">
        <v>10</v>
      </c>
      <c r="C575" s="1">
        <v>45184</v>
      </c>
      <c r="D575">
        <v>53.14</v>
      </c>
      <c r="E575">
        <v>53.08</v>
      </c>
      <c r="F575">
        <v>53.13</v>
      </c>
      <c r="H575" s="2">
        <f t="shared" si="16"/>
        <v>-1.1290929619872658E-3</v>
      </c>
      <c r="I575" s="18">
        <f>H575*'Portfolio Details'!$D$7</f>
        <v>-5.6454648099363292E-5</v>
      </c>
      <c r="J575" s="2">
        <f t="shared" si="17"/>
        <v>9.3067426400759157E-3</v>
      </c>
    </row>
    <row r="576" spans="2:10" x14ac:dyDescent="0.35">
      <c r="B576" t="s">
        <v>10</v>
      </c>
      <c r="C576" s="1">
        <v>45187</v>
      </c>
      <c r="D576">
        <v>53.08</v>
      </c>
      <c r="E576">
        <v>53.03</v>
      </c>
      <c r="F576">
        <v>53.01</v>
      </c>
      <c r="H576" s="2">
        <f t="shared" si="16"/>
        <v>-9.4197437829690589E-4</v>
      </c>
      <c r="I576" s="18">
        <f>H576*'Portfolio Details'!$D$7</f>
        <v>-4.70987189148453E-5</v>
      </c>
      <c r="J576" s="2">
        <f t="shared" si="17"/>
        <v>8.1671415004749282E-3</v>
      </c>
    </row>
    <row r="577" spans="2:10" x14ac:dyDescent="0.35">
      <c r="B577" t="s">
        <v>10</v>
      </c>
      <c r="C577" s="1">
        <v>45189</v>
      </c>
      <c r="D577">
        <v>53.03</v>
      </c>
      <c r="E577">
        <v>53.05</v>
      </c>
      <c r="F577">
        <v>53.05</v>
      </c>
      <c r="H577" s="2">
        <f t="shared" si="16"/>
        <v>3.771450122571629E-4</v>
      </c>
      <c r="I577" s="18">
        <f>H577*'Portfolio Details'!$D$7</f>
        <v>1.8857250612858146E-5</v>
      </c>
      <c r="J577" s="2">
        <f t="shared" si="17"/>
        <v>9.3173607149648063E-3</v>
      </c>
    </row>
    <row r="578" spans="2:10" x14ac:dyDescent="0.35">
      <c r="B578" t="s">
        <v>10</v>
      </c>
      <c r="C578" s="1">
        <v>45190</v>
      </c>
      <c r="D578">
        <v>53.05</v>
      </c>
      <c r="E578">
        <v>53.02</v>
      </c>
      <c r="F578">
        <v>53.02</v>
      </c>
      <c r="H578" s="2">
        <f t="shared" si="16"/>
        <v>-5.6550424128165577E-4</v>
      </c>
      <c r="I578" s="18">
        <f>H578*'Portfolio Details'!$D$7</f>
        <v>-2.8275212064082789E-5</v>
      </c>
      <c r="J578" s="2">
        <f t="shared" si="17"/>
        <v>7.7917141771191023E-3</v>
      </c>
    </row>
    <row r="579" spans="2:10" x14ac:dyDescent="0.35">
      <c r="B579" t="s">
        <v>10</v>
      </c>
      <c r="C579" s="1">
        <v>45191</v>
      </c>
      <c r="D579">
        <v>53.02</v>
      </c>
      <c r="E579">
        <v>53.1</v>
      </c>
      <c r="F579">
        <v>53.1</v>
      </c>
      <c r="H579" s="2">
        <f t="shared" ref="H579:H642" si="18">E579/D579-1</f>
        <v>1.5088645794039124E-3</v>
      </c>
      <c r="I579" s="18">
        <f>H579*'Portfolio Details'!$D$7</f>
        <v>7.544322897019563E-5</v>
      </c>
      <c r="J579" s="2">
        <f t="shared" si="17"/>
        <v>6.4540622627182742E-3</v>
      </c>
    </row>
    <row r="580" spans="2:10" x14ac:dyDescent="0.35">
      <c r="B580" t="s">
        <v>10</v>
      </c>
      <c r="C580" s="1">
        <v>45194</v>
      </c>
      <c r="D580">
        <v>53.1</v>
      </c>
      <c r="E580">
        <v>53.08</v>
      </c>
      <c r="F580">
        <v>53.09</v>
      </c>
      <c r="H580" s="2">
        <f t="shared" si="18"/>
        <v>-3.7664783427504567E-4</v>
      </c>
      <c r="I580" s="18">
        <f>H580*'Portfolio Details'!$D$7</f>
        <v>-1.8832391713752284E-5</v>
      </c>
      <c r="J580" s="2">
        <f t="shared" si="17"/>
        <v>8.1640402506171217E-3</v>
      </c>
    </row>
    <row r="581" spans="2:10" x14ac:dyDescent="0.35">
      <c r="B581" t="s">
        <v>10</v>
      </c>
      <c r="C581" s="1">
        <v>45195</v>
      </c>
      <c r="D581">
        <v>53.08</v>
      </c>
      <c r="E581">
        <v>53.07</v>
      </c>
      <c r="F581">
        <v>53.04</v>
      </c>
      <c r="H581" s="2">
        <f t="shared" si="18"/>
        <v>-1.8839487565935897E-4</v>
      </c>
      <c r="I581" s="18">
        <f>H581*'Portfolio Details'!$D$7</f>
        <v>-9.419743782967949E-6</v>
      </c>
      <c r="J581" s="2">
        <f t="shared" si="17"/>
        <v>6.2535531552017076E-3</v>
      </c>
    </row>
    <row r="582" spans="2:10" x14ac:dyDescent="0.35">
      <c r="B582" t="s">
        <v>10</v>
      </c>
      <c r="C582" s="1">
        <v>45196</v>
      </c>
      <c r="D582">
        <v>53.07</v>
      </c>
      <c r="E582">
        <v>53.13</v>
      </c>
      <c r="F582">
        <v>53.12</v>
      </c>
      <c r="H582" s="2">
        <f t="shared" si="18"/>
        <v>1.1305822498586249E-3</v>
      </c>
      <c r="I582" s="18">
        <f>H582*'Portfolio Details'!$D$7</f>
        <v>5.6529112492931244E-5</v>
      </c>
      <c r="J582" s="2">
        <f t="shared" si="17"/>
        <v>6.2535531552017076E-3</v>
      </c>
    </row>
    <row r="583" spans="2:10" x14ac:dyDescent="0.35">
      <c r="B583" t="s">
        <v>10</v>
      </c>
      <c r="C583" s="1">
        <v>45197</v>
      </c>
      <c r="D583">
        <v>53.13</v>
      </c>
      <c r="E583">
        <v>53.02</v>
      </c>
      <c r="F583">
        <v>53.04</v>
      </c>
      <c r="H583" s="2">
        <f t="shared" si="18"/>
        <v>-2.0703933747412417E-3</v>
      </c>
      <c r="I583" s="18">
        <f>H583*'Portfolio Details'!$D$7</f>
        <v>-1.0351966873706209E-4</v>
      </c>
      <c r="J583" s="2">
        <f t="shared" si="17"/>
        <v>5.6839712012124455E-3</v>
      </c>
    </row>
    <row r="584" spans="2:10" x14ac:dyDescent="0.35">
      <c r="B584" t="s">
        <v>10</v>
      </c>
      <c r="C584" s="1">
        <v>45198</v>
      </c>
      <c r="D584">
        <v>53.02</v>
      </c>
      <c r="E584">
        <v>53.04</v>
      </c>
      <c r="F584">
        <v>53.03</v>
      </c>
      <c r="H584" s="2">
        <f t="shared" si="18"/>
        <v>3.772161448509781E-4</v>
      </c>
      <c r="I584" s="18">
        <f>H584*'Portfolio Details'!$D$7</f>
        <v>1.8860807242548908E-5</v>
      </c>
      <c r="J584" s="2">
        <f t="shared" si="17"/>
        <v>3.2166508987701015E-3</v>
      </c>
    </row>
    <row r="585" spans="2:10" x14ac:dyDescent="0.35">
      <c r="B585" t="s">
        <v>10</v>
      </c>
      <c r="C585" s="1">
        <v>45202</v>
      </c>
      <c r="D585">
        <v>53.04</v>
      </c>
      <c r="E585">
        <v>53.06</v>
      </c>
      <c r="F585">
        <v>53.05</v>
      </c>
      <c r="H585" s="2">
        <f t="shared" si="18"/>
        <v>3.7707390648566985E-4</v>
      </c>
      <c r="I585" s="18">
        <f>H585*'Portfolio Details'!$D$7</f>
        <v>1.8853695324283493E-5</v>
      </c>
      <c r="J585" s="2">
        <f t="shared" si="17"/>
        <v>3.7850113550339515E-3</v>
      </c>
    </row>
    <row r="586" spans="2:10" x14ac:dyDescent="0.35">
      <c r="B586" t="s">
        <v>10</v>
      </c>
      <c r="C586" s="1">
        <v>45203</v>
      </c>
      <c r="D586">
        <v>53.06</v>
      </c>
      <c r="E586">
        <v>53.01</v>
      </c>
      <c r="F586">
        <v>53.02</v>
      </c>
      <c r="H586" s="2">
        <f t="shared" si="18"/>
        <v>-9.4232943837169181E-4</v>
      </c>
      <c r="I586" s="18">
        <f>H586*'Portfolio Details'!$D$7</f>
        <v>-4.7116471918584594E-5</v>
      </c>
      <c r="J586" s="2">
        <f t="shared" si="17"/>
        <v>4.3552357508047645E-3</v>
      </c>
    </row>
    <row r="587" spans="2:10" x14ac:dyDescent="0.35">
      <c r="B587" t="s">
        <v>10</v>
      </c>
      <c r="C587" s="1">
        <v>45204</v>
      </c>
      <c r="D587">
        <v>53.01</v>
      </c>
      <c r="E587">
        <v>53.06</v>
      </c>
      <c r="F587">
        <v>53.07</v>
      </c>
      <c r="H587" s="2">
        <f t="shared" si="18"/>
        <v>9.4321826070564718E-4</v>
      </c>
      <c r="I587" s="18">
        <f>H587*'Portfolio Details'!$D$7</f>
        <v>4.7160913035282365E-5</v>
      </c>
      <c r="J587" s="2">
        <f t="shared" si="17"/>
        <v>3.215434083601254E-3</v>
      </c>
    </row>
    <row r="588" spans="2:10" x14ac:dyDescent="0.35">
      <c r="B588" t="s">
        <v>10</v>
      </c>
      <c r="C588" s="1">
        <v>45205</v>
      </c>
      <c r="D588">
        <v>53.06</v>
      </c>
      <c r="E588">
        <v>52.98</v>
      </c>
      <c r="F588">
        <v>52.99</v>
      </c>
      <c r="H588" s="2">
        <f t="shared" si="18"/>
        <v>-1.5077271013947957E-3</v>
      </c>
      <c r="I588" s="18">
        <f>H588*'Portfolio Details'!$D$7</f>
        <v>-7.5386355069739791E-5</v>
      </c>
      <c r="J588" s="2">
        <f t="shared" si="17"/>
        <v>3.5950804162723227E-3</v>
      </c>
    </row>
    <row r="589" spans="2:10" x14ac:dyDescent="0.35">
      <c r="B589" t="s">
        <v>10</v>
      </c>
      <c r="C589" s="1">
        <v>45208</v>
      </c>
      <c r="D589">
        <v>52.98</v>
      </c>
      <c r="E589">
        <v>52.83</v>
      </c>
      <c r="F589">
        <v>52.82</v>
      </c>
      <c r="H589" s="2">
        <f t="shared" si="18"/>
        <v>-2.8312570781426905E-3</v>
      </c>
      <c r="I589" s="18">
        <f>H589*'Portfolio Details'!$D$7</f>
        <v>-1.4156285390713453E-4</v>
      </c>
      <c r="J589" s="2">
        <f t="shared" si="17"/>
        <v>2.2688598979012653E-3</v>
      </c>
    </row>
    <row r="590" spans="2:10" x14ac:dyDescent="0.35">
      <c r="B590" t="s">
        <v>10</v>
      </c>
      <c r="C590" s="1">
        <v>45209</v>
      </c>
      <c r="D590">
        <v>52.83</v>
      </c>
      <c r="E590">
        <v>52.85</v>
      </c>
      <c r="F590">
        <v>52.83</v>
      </c>
      <c r="H590" s="2">
        <f t="shared" si="18"/>
        <v>3.7857278061714794E-4</v>
      </c>
      <c r="I590" s="18">
        <f>H590*'Portfolio Details'!$D$7</f>
        <v>1.8928639030857397E-5</v>
      </c>
      <c r="J590" s="2">
        <f t="shared" si="17"/>
        <v>3.7835792659857148E-3</v>
      </c>
    </row>
    <row r="591" spans="2:10" x14ac:dyDescent="0.35">
      <c r="B591" t="s">
        <v>10</v>
      </c>
      <c r="C591" s="1">
        <v>45210</v>
      </c>
      <c r="D591">
        <v>52.85</v>
      </c>
      <c r="E591">
        <v>52.94</v>
      </c>
      <c r="F591">
        <v>52.91</v>
      </c>
      <c r="H591" s="2">
        <f t="shared" si="18"/>
        <v>1.7029328287605505E-3</v>
      </c>
      <c r="I591" s="18">
        <f>H591*'Portfolio Details'!$D$7</f>
        <v>8.5146641438027531E-5</v>
      </c>
      <c r="J591" s="2">
        <f t="shared" si="17"/>
        <v>2.459791863765215E-3</v>
      </c>
    </row>
    <row r="592" spans="2:10" x14ac:dyDescent="0.35">
      <c r="B592" t="s">
        <v>10</v>
      </c>
      <c r="C592" s="1">
        <v>45211</v>
      </c>
      <c r="D592">
        <v>52.94</v>
      </c>
      <c r="E592">
        <v>52.98</v>
      </c>
      <c r="F592">
        <v>52.97</v>
      </c>
      <c r="H592" s="2">
        <f t="shared" si="18"/>
        <v>7.5557234605216905E-4</v>
      </c>
      <c r="I592" s="18">
        <f>H592*'Portfolio Details'!$D$7</f>
        <v>3.7778617302608454E-5</v>
      </c>
      <c r="J592" s="2">
        <f t="shared" si="17"/>
        <v>7.5557234605216905E-4</v>
      </c>
    </row>
    <row r="593" spans="2:10" x14ac:dyDescent="0.35">
      <c r="B593" t="s">
        <v>10</v>
      </c>
      <c r="C593" s="1">
        <v>45212</v>
      </c>
      <c r="D593">
        <v>52.98</v>
      </c>
      <c r="E593">
        <v>52.98</v>
      </c>
      <c r="F593">
        <v>52.98</v>
      </c>
      <c r="H593" s="2">
        <f t="shared" si="18"/>
        <v>0</v>
      </c>
      <c r="I593" s="18">
        <f>H593*'Portfolio Details'!$D$7</f>
        <v>0</v>
      </c>
      <c r="J593" s="2">
        <f t="shared" si="17"/>
        <v>1.5122873345936316E-3</v>
      </c>
    </row>
    <row r="594" spans="2:10" x14ac:dyDescent="0.35">
      <c r="B594" t="s">
        <v>10</v>
      </c>
      <c r="C594" s="1">
        <v>45215</v>
      </c>
      <c r="D594">
        <v>52.98</v>
      </c>
      <c r="E594">
        <v>53.04</v>
      </c>
      <c r="F594">
        <v>53.02</v>
      </c>
      <c r="H594" s="2">
        <f t="shared" si="18"/>
        <v>1.1325028312572094E-3</v>
      </c>
      <c r="I594" s="18">
        <f>H594*'Portfolio Details'!$D$7</f>
        <v>5.6625141562860474E-5</v>
      </c>
      <c r="J594" s="2">
        <f t="shared" si="17"/>
        <v>2.6515151515151825E-3</v>
      </c>
    </row>
    <row r="595" spans="2:10" x14ac:dyDescent="0.35">
      <c r="B595" t="s">
        <v>10</v>
      </c>
      <c r="C595" s="1">
        <v>45216</v>
      </c>
      <c r="D595">
        <v>53.04</v>
      </c>
      <c r="E595">
        <v>53.05</v>
      </c>
      <c r="F595">
        <v>53.04</v>
      </c>
      <c r="H595" s="2">
        <f t="shared" si="18"/>
        <v>1.8853695324283493E-4</v>
      </c>
      <c r="I595" s="18">
        <f>H595*'Portfolio Details'!$D$7</f>
        <v>9.4268476621417463E-6</v>
      </c>
      <c r="J595" s="2">
        <f t="shared" si="17"/>
        <v>1.8878610534267537E-4</v>
      </c>
    </row>
    <row r="596" spans="2:10" x14ac:dyDescent="0.35">
      <c r="B596" t="s">
        <v>10</v>
      </c>
      <c r="C596" s="1">
        <v>45217</v>
      </c>
      <c r="D596">
        <v>53.05</v>
      </c>
      <c r="E596">
        <v>53</v>
      </c>
      <c r="F596">
        <v>53.01</v>
      </c>
      <c r="H596" s="2">
        <f t="shared" si="18"/>
        <v>-9.4250706880294466E-4</v>
      </c>
      <c r="I596" s="18">
        <f>H596*'Portfolio Details'!$D$7</f>
        <v>-4.7125353440147233E-5</v>
      </c>
      <c r="J596" s="2">
        <f t="shared" si="17"/>
        <v>3.7764350453173279E-4</v>
      </c>
    </row>
    <row r="597" spans="2:10" x14ac:dyDescent="0.35">
      <c r="B597" t="s">
        <v>10</v>
      </c>
      <c r="C597" s="1">
        <v>45218</v>
      </c>
      <c r="D597">
        <v>53</v>
      </c>
      <c r="E597">
        <v>52.96</v>
      </c>
      <c r="F597">
        <v>52.94</v>
      </c>
      <c r="H597" s="2">
        <f t="shared" si="18"/>
        <v>-7.547169811320531E-4</v>
      </c>
      <c r="I597" s="18">
        <f>H597*'Portfolio Details'!$D$7</f>
        <v>-3.7735849056602658E-5</v>
      </c>
      <c r="J597" s="2">
        <f t="shared" si="17"/>
        <v>-3.0109145652992275E-3</v>
      </c>
    </row>
    <row r="598" spans="2:10" x14ac:dyDescent="0.35">
      <c r="B598" t="s">
        <v>10</v>
      </c>
      <c r="C598" s="1">
        <v>45219</v>
      </c>
      <c r="D598">
        <v>52.96</v>
      </c>
      <c r="E598">
        <v>53.03</v>
      </c>
      <c r="F598">
        <v>53.01</v>
      </c>
      <c r="H598" s="2">
        <f t="shared" si="18"/>
        <v>1.3217522658610648E-3</v>
      </c>
      <c r="I598" s="18">
        <f>H598*'Portfolio Details'!$D$7</f>
        <v>6.6087613293053243E-5</v>
      </c>
      <c r="J598" s="2">
        <f t="shared" si="17"/>
        <v>-1.8839487565938118E-3</v>
      </c>
    </row>
    <row r="599" spans="2:10" x14ac:dyDescent="0.35">
      <c r="B599" t="s">
        <v>10</v>
      </c>
      <c r="C599" s="1">
        <v>45222</v>
      </c>
      <c r="D599">
        <v>53.03</v>
      </c>
      <c r="E599">
        <v>52.99</v>
      </c>
      <c r="F599">
        <v>53.04</v>
      </c>
      <c r="H599" s="2">
        <f t="shared" si="18"/>
        <v>-7.5429002451443683E-4</v>
      </c>
      <c r="I599" s="18">
        <f>H599*'Portfolio Details'!$D$7</f>
        <v>-3.7714501225721841E-5</v>
      </c>
      <c r="J599" s="2">
        <f t="shared" si="17"/>
        <v>-5.6571751838585538E-4</v>
      </c>
    </row>
    <row r="600" spans="2:10" x14ac:dyDescent="0.35">
      <c r="B600" t="s">
        <v>10</v>
      </c>
      <c r="C600" s="1">
        <v>45224</v>
      </c>
      <c r="D600">
        <v>52.99</v>
      </c>
      <c r="E600">
        <v>53.1</v>
      </c>
      <c r="F600">
        <v>53.12</v>
      </c>
      <c r="H600" s="2">
        <f t="shared" si="18"/>
        <v>2.0758633704471841E-3</v>
      </c>
      <c r="I600" s="18">
        <f>H600*'Portfolio Details'!$D$7</f>
        <v>1.0379316852235921E-4</v>
      </c>
      <c r="J600" s="2">
        <f t="shared" si="17"/>
        <v>-3.7700282752117786E-4</v>
      </c>
    </row>
    <row r="601" spans="2:10" x14ac:dyDescent="0.35">
      <c r="B601" t="s">
        <v>10</v>
      </c>
      <c r="C601" s="1">
        <v>45225</v>
      </c>
      <c r="D601">
        <v>53.1</v>
      </c>
      <c r="E601">
        <v>53.07</v>
      </c>
      <c r="F601">
        <v>53.06</v>
      </c>
      <c r="H601" s="2">
        <f t="shared" si="18"/>
        <v>-5.6497175141245748E-4</v>
      </c>
      <c r="I601" s="18">
        <f>H601*'Portfolio Details'!$D$7</f>
        <v>-2.8248587570622875E-5</v>
      </c>
      <c r="J601" s="2">
        <f t="shared" si="17"/>
        <v>1.8860807242537803E-4</v>
      </c>
    </row>
    <row r="602" spans="2:10" x14ac:dyDescent="0.35">
      <c r="B602" t="s">
        <v>10</v>
      </c>
      <c r="C602" s="1">
        <v>45226</v>
      </c>
      <c r="D602">
        <v>53.07</v>
      </c>
      <c r="E602">
        <v>53.15</v>
      </c>
      <c r="F602">
        <v>53.13</v>
      </c>
      <c r="H602" s="2">
        <f t="shared" si="18"/>
        <v>1.5074429998116479E-3</v>
      </c>
      <c r="I602" s="18">
        <f>H602*'Portfolio Details'!$D$7</f>
        <v>7.5372149990582396E-5</v>
      </c>
      <c r="J602" s="2">
        <f t="shared" ref="J602:J665" si="19">(INDEX(E579:E2077,MATCH(EDATE(C579,1),C579:C2077,1))/E579)-1</f>
        <v>-1.3182674199623268E-3</v>
      </c>
    </row>
    <row r="603" spans="2:10" x14ac:dyDescent="0.35">
      <c r="B603" t="s">
        <v>10</v>
      </c>
      <c r="C603" s="1">
        <v>45229</v>
      </c>
      <c r="D603">
        <v>53.15</v>
      </c>
      <c r="E603">
        <v>53.12</v>
      </c>
      <c r="F603">
        <v>53.13</v>
      </c>
      <c r="H603" s="2">
        <f t="shared" si="18"/>
        <v>-5.64440263405519E-4</v>
      </c>
      <c r="I603" s="18">
        <f>H603*'Portfolio Details'!$D$7</f>
        <v>-2.8222013170275951E-5</v>
      </c>
      <c r="J603" s="2">
        <f t="shared" si="19"/>
        <v>3.7678975131871795E-4</v>
      </c>
    </row>
    <row r="604" spans="2:10" x14ac:dyDescent="0.35">
      <c r="B604" t="s">
        <v>10</v>
      </c>
      <c r="C604" s="1">
        <v>45230</v>
      </c>
      <c r="D604">
        <v>53.12</v>
      </c>
      <c r="E604">
        <v>53.16</v>
      </c>
      <c r="F604">
        <v>53.13</v>
      </c>
      <c r="H604" s="2">
        <f t="shared" si="18"/>
        <v>7.5301204819266943E-4</v>
      </c>
      <c r="I604" s="18">
        <f>H604*'Portfolio Details'!$D$7</f>
        <v>3.7650602409633475E-5</v>
      </c>
      <c r="J604" s="2">
        <f t="shared" si="19"/>
        <v>0</v>
      </c>
    </row>
    <row r="605" spans="2:10" x14ac:dyDescent="0.35">
      <c r="B605" t="s">
        <v>10</v>
      </c>
      <c r="C605" s="1">
        <v>45231</v>
      </c>
      <c r="D605">
        <v>53.16</v>
      </c>
      <c r="E605">
        <v>53.15</v>
      </c>
      <c r="F605">
        <v>53.15</v>
      </c>
      <c r="H605" s="2">
        <f t="shared" si="18"/>
        <v>-1.8811136192620204E-4</v>
      </c>
      <c r="I605" s="18">
        <f>H605*'Portfolio Details'!$D$7</f>
        <v>-9.4055680963101018E-6</v>
      </c>
      <c r="J605" s="2">
        <f t="shared" si="19"/>
        <v>3.7643515904384195E-4</v>
      </c>
    </row>
    <row r="606" spans="2:10" x14ac:dyDescent="0.35">
      <c r="B606" t="s">
        <v>10</v>
      </c>
      <c r="C606" s="1">
        <v>45232</v>
      </c>
      <c r="D606">
        <v>53.15</v>
      </c>
      <c r="E606">
        <v>53.2</v>
      </c>
      <c r="F606">
        <v>53.21</v>
      </c>
      <c r="H606" s="2">
        <f t="shared" si="18"/>
        <v>9.4073377234260569E-4</v>
      </c>
      <c r="I606" s="18">
        <f>H606*'Portfolio Details'!$D$7</f>
        <v>4.7036688617130286E-5</v>
      </c>
      <c r="J606" s="2">
        <f t="shared" si="19"/>
        <v>2.4519049415314687E-3</v>
      </c>
    </row>
    <row r="607" spans="2:10" x14ac:dyDescent="0.35">
      <c r="B607" t="s">
        <v>10</v>
      </c>
      <c r="C607" s="1">
        <v>45233</v>
      </c>
      <c r="D607">
        <v>53.2</v>
      </c>
      <c r="E607">
        <v>53.3</v>
      </c>
      <c r="F607">
        <v>53.28</v>
      </c>
      <c r="H607" s="2">
        <f t="shared" si="18"/>
        <v>1.879699248120259E-3</v>
      </c>
      <c r="I607" s="18">
        <f>H607*'Portfolio Details'!$D$7</f>
        <v>9.3984962406012956E-5</v>
      </c>
      <c r="J607" s="2">
        <f t="shared" si="19"/>
        <v>2.0739064856711842E-3</v>
      </c>
    </row>
    <row r="608" spans="2:10" x14ac:dyDescent="0.35">
      <c r="B608" t="s">
        <v>10</v>
      </c>
      <c r="C608" s="1">
        <v>45236</v>
      </c>
      <c r="D608">
        <v>53.3</v>
      </c>
      <c r="E608">
        <v>53.35</v>
      </c>
      <c r="F608">
        <v>53.36</v>
      </c>
      <c r="H608" s="2">
        <f t="shared" si="18"/>
        <v>9.3808630394009995E-4</v>
      </c>
      <c r="I608" s="18">
        <f>H608*'Portfolio Details'!$D$7</f>
        <v>4.6904315197005002E-5</v>
      </c>
      <c r="J608" s="2">
        <f t="shared" si="19"/>
        <v>4.523181304183943E-3</v>
      </c>
    </row>
    <row r="609" spans="2:10" x14ac:dyDescent="0.35">
      <c r="B609" t="s">
        <v>10</v>
      </c>
      <c r="C609" s="1">
        <v>45237</v>
      </c>
      <c r="D609">
        <v>53.35</v>
      </c>
      <c r="E609">
        <v>53.38</v>
      </c>
      <c r="F609">
        <v>53.36</v>
      </c>
      <c r="H609" s="2">
        <f t="shared" si="18"/>
        <v>5.6232427366453841E-4</v>
      </c>
      <c r="I609" s="18">
        <f>H609*'Portfolio Details'!$D$7</f>
        <v>2.8116213683226922E-5</v>
      </c>
      <c r="J609" s="2">
        <f t="shared" si="19"/>
        <v>5.4706659120919987E-3</v>
      </c>
    </row>
    <row r="610" spans="2:10" x14ac:dyDescent="0.35">
      <c r="B610" t="s">
        <v>10</v>
      </c>
      <c r="C610" s="1">
        <v>45238</v>
      </c>
      <c r="D610">
        <v>53.38</v>
      </c>
      <c r="E610">
        <v>53.42</v>
      </c>
      <c r="F610">
        <v>53.43</v>
      </c>
      <c r="H610" s="2">
        <f t="shared" si="18"/>
        <v>7.4934432371676074E-4</v>
      </c>
      <c r="I610" s="18">
        <f>H610*'Portfolio Details'!$D$7</f>
        <v>3.7467216185838042E-5</v>
      </c>
      <c r="J610" s="2">
        <f t="shared" si="19"/>
        <v>4.523181304183943E-3</v>
      </c>
    </row>
    <row r="611" spans="2:10" x14ac:dyDescent="0.35">
      <c r="B611" t="s">
        <v>10</v>
      </c>
      <c r="C611" s="1">
        <v>45239</v>
      </c>
      <c r="D611">
        <v>53.42</v>
      </c>
      <c r="E611">
        <v>53.44</v>
      </c>
      <c r="F611">
        <v>53.44</v>
      </c>
      <c r="H611" s="2">
        <f t="shared" si="18"/>
        <v>3.7439161362784468E-4</v>
      </c>
      <c r="I611" s="18">
        <f>H611*'Portfolio Details'!$D$7</f>
        <v>1.8719580681392234E-5</v>
      </c>
      <c r="J611" s="2">
        <f t="shared" si="19"/>
        <v>6.9837674594186439E-3</v>
      </c>
    </row>
    <row r="612" spans="2:10" x14ac:dyDescent="0.35">
      <c r="B612" t="s">
        <v>10</v>
      </c>
      <c r="C612" s="1">
        <v>45240</v>
      </c>
      <c r="D612">
        <v>53.44</v>
      </c>
      <c r="E612">
        <v>53.41</v>
      </c>
      <c r="F612">
        <v>53.4</v>
      </c>
      <c r="H612" s="2">
        <f t="shared" si="18"/>
        <v>-5.6137724550897605E-4</v>
      </c>
      <c r="I612" s="18">
        <f>H612*'Portfolio Details'!$D$7</f>
        <v>-2.8068862275448803E-5</v>
      </c>
      <c r="J612" s="2">
        <f t="shared" si="19"/>
        <v>1.1546469808820792E-2</v>
      </c>
    </row>
    <row r="613" spans="2:10" x14ac:dyDescent="0.35">
      <c r="B613" t="s">
        <v>10</v>
      </c>
      <c r="C613" s="1">
        <v>45242</v>
      </c>
      <c r="D613">
        <v>53.41</v>
      </c>
      <c r="E613">
        <v>53.39</v>
      </c>
      <c r="F613">
        <v>53.39</v>
      </c>
      <c r="H613" s="2">
        <f t="shared" si="18"/>
        <v>-3.7446171128996397E-4</v>
      </c>
      <c r="I613" s="18">
        <f>H613*'Portfolio Details'!$D$7</f>
        <v>-1.8723085564498199E-5</v>
      </c>
      <c r="J613" s="2">
        <f t="shared" si="19"/>
        <v>1.059602649006619E-2</v>
      </c>
    </row>
    <row r="614" spans="2:10" x14ac:dyDescent="0.35">
      <c r="B614" t="s">
        <v>10</v>
      </c>
      <c r="C614" s="1">
        <v>45243</v>
      </c>
      <c r="D614">
        <v>53.39</v>
      </c>
      <c r="E614">
        <v>53.41</v>
      </c>
      <c r="F614">
        <v>53.39</v>
      </c>
      <c r="H614" s="2">
        <f t="shared" si="18"/>
        <v>3.7460198539052136E-4</v>
      </c>
      <c r="I614" s="18">
        <f>H614*'Portfolio Details'!$D$7</f>
        <v>1.873009926952607E-5</v>
      </c>
      <c r="J614" s="2">
        <f t="shared" si="19"/>
        <v>8.8779750661125423E-3</v>
      </c>
    </row>
    <row r="615" spans="2:10" x14ac:dyDescent="0.35">
      <c r="B615" t="s">
        <v>10</v>
      </c>
      <c r="C615" s="1">
        <v>45245</v>
      </c>
      <c r="D615">
        <v>53.41</v>
      </c>
      <c r="E615">
        <v>53.54</v>
      </c>
      <c r="F615">
        <v>53.54</v>
      </c>
      <c r="H615" s="2">
        <f t="shared" si="18"/>
        <v>2.4340011233852099E-3</v>
      </c>
      <c r="I615" s="18">
        <f>H615*'Portfolio Details'!$D$7</f>
        <v>1.217000561692605E-4</v>
      </c>
      <c r="J615" s="2">
        <f t="shared" si="19"/>
        <v>7.7387693469235241E-3</v>
      </c>
    </row>
    <row r="616" spans="2:10" x14ac:dyDescent="0.35">
      <c r="B616" t="s">
        <v>10</v>
      </c>
      <c r="C616" s="1">
        <v>45246</v>
      </c>
      <c r="D616">
        <v>53.54</v>
      </c>
      <c r="E616">
        <v>53.58</v>
      </c>
      <c r="F616">
        <v>53.56</v>
      </c>
      <c r="H616" s="2">
        <f t="shared" si="18"/>
        <v>7.4710496824792472E-4</v>
      </c>
      <c r="I616" s="18">
        <f>H616*'Portfolio Details'!$D$7</f>
        <v>3.7355248412396241E-5</v>
      </c>
      <c r="J616" s="2">
        <f t="shared" si="19"/>
        <v>8.1162702906756312E-3</v>
      </c>
    </row>
    <row r="617" spans="2:10" x14ac:dyDescent="0.35">
      <c r="B617" t="s">
        <v>10</v>
      </c>
      <c r="C617" s="1">
        <v>45247</v>
      </c>
      <c r="D617">
        <v>53.58</v>
      </c>
      <c r="E617">
        <v>53.62</v>
      </c>
      <c r="F617">
        <v>53.58</v>
      </c>
      <c r="H617" s="2">
        <f t="shared" si="18"/>
        <v>7.4654721911149302E-4</v>
      </c>
      <c r="I617" s="18">
        <f>H617*'Portfolio Details'!$D$7</f>
        <v>3.7327360955574651E-5</v>
      </c>
      <c r="J617" s="2">
        <f t="shared" si="19"/>
        <v>1.0180995475113086E-2</v>
      </c>
    </row>
    <row r="618" spans="2:10" x14ac:dyDescent="0.35">
      <c r="B618" t="s">
        <v>10</v>
      </c>
      <c r="C618" s="1">
        <v>45250</v>
      </c>
      <c r="D618">
        <v>53.62</v>
      </c>
      <c r="E618">
        <v>53.61</v>
      </c>
      <c r="F618">
        <v>53.6</v>
      </c>
      <c r="H618" s="2">
        <f t="shared" si="18"/>
        <v>-1.8649757553146351E-4</v>
      </c>
      <c r="I618" s="18">
        <f>H618*'Portfolio Details'!$D$7</f>
        <v>-9.3248787765731766E-6</v>
      </c>
      <c r="J618" s="2">
        <f t="shared" si="19"/>
        <v>1.0744580584354457E-2</v>
      </c>
    </row>
    <row r="619" spans="2:10" x14ac:dyDescent="0.35">
      <c r="B619" t="s">
        <v>10</v>
      </c>
      <c r="C619" s="1">
        <v>45251</v>
      </c>
      <c r="D619">
        <v>53.61</v>
      </c>
      <c r="E619">
        <v>53.55</v>
      </c>
      <c r="F619">
        <v>53.56</v>
      </c>
      <c r="H619" s="2">
        <f t="shared" si="18"/>
        <v>-1.1191941801903527E-3</v>
      </c>
      <c r="I619" s="18">
        <f>H619*'Portfolio Details'!$D$7</f>
        <v>-5.5959709009517638E-5</v>
      </c>
      <c r="J619" s="2">
        <f t="shared" si="19"/>
        <v>1.1698113207547101E-2</v>
      </c>
    </row>
    <row r="620" spans="2:10" x14ac:dyDescent="0.35">
      <c r="B620" t="s">
        <v>10</v>
      </c>
      <c r="C620" s="1">
        <v>45252</v>
      </c>
      <c r="D620">
        <v>53.55</v>
      </c>
      <c r="E620">
        <v>53.52</v>
      </c>
      <c r="F620">
        <v>53.52</v>
      </c>
      <c r="H620" s="2">
        <f t="shared" si="18"/>
        <v>-5.6022408963574133E-4</v>
      </c>
      <c r="I620" s="18">
        <f>H620*'Portfolio Details'!$D$7</f>
        <v>-2.8011204481787066E-5</v>
      </c>
      <c r="J620" s="2">
        <f t="shared" si="19"/>
        <v>1.2462235649546738E-2</v>
      </c>
    </row>
    <row r="621" spans="2:10" x14ac:dyDescent="0.35">
      <c r="B621" t="s">
        <v>10</v>
      </c>
      <c r="C621" s="1">
        <v>45253</v>
      </c>
      <c r="D621">
        <v>53.52</v>
      </c>
      <c r="E621">
        <v>53.56</v>
      </c>
      <c r="F621">
        <v>53.54</v>
      </c>
      <c r="H621" s="2">
        <f t="shared" si="18"/>
        <v>7.473841554559435E-4</v>
      </c>
      <c r="I621" s="18">
        <f>H621*'Portfolio Details'!$D$7</f>
        <v>3.7369207772797178E-5</v>
      </c>
      <c r="J621" s="2">
        <f t="shared" si="19"/>
        <v>1.0937205355459056E-2</v>
      </c>
    </row>
    <row r="622" spans="2:10" x14ac:dyDescent="0.35">
      <c r="B622" t="s">
        <v>10</v>
      </c>
      <c r="C622" s="1">
        <v>45254</v>
      </c>
      <c r="D622">
        <v>53.56</v>
      </c>
      <c r="E622">
        <v>53.55</v>
      </c>
      <c r="F622">
        <v>53.56</v>
      </c>
      <c r="H622" s="2">
        <f t="shared" si="18"/>
        <v>-1.8670649738616873E-4</v>
      </c>
      <c r="I622" s="18">
        <f>H622*'Portfolio Details'!$D$7</f>
        <v>-9.3353248693084374E-6</v>
      </c>
      <c r="J622" s="2">
        <f t="shared" si="19"/>
        <v>1.0756746555953933E-2</v>
      </c>
    </row>
    <row r="623" spans="2:10" x14ac:dyDescent="0.35">
      <c r="B623" t="s">
        <v>10</v>
      </c>
      <c r="C623" s="1">
        <v>45258</v>
      </c>
      <c r="D623">
        <v>53.55</v>
      </c>
      <c r="E623">
        <v>53.58</v>
      </c>
      <c r="F623">
        <v>53.57</v>
      </c>
      <c r="H623" s="2">
        <f t="shared" si="18"/>
        <v>5.6022408963585235E-4</v>
      </c>
      <c r="I623" s="18">
        <f>H623*'Portfolio Details'!$D$7</f>
        <v>2.801120448179262E-5</v>
      </c>
      <c r="J623" s="2">
        <f t="shared" si="19"/>
        <v>8.4745762711864181E-3</v>
      </c>
    </row>
    <row r="624" spans="2:10" x14ac:dyDescent="0.35">
      <c r="B624" t="s">
        <v>10</v>
      </c>
      <c r="C624" s="1">
        <v>45259</v>
      </c>
      <c r="D624">
        <v>53.58</v>
      </c>
      <c r="E624">
        <v>53.61</v>
      </c>
      <c r="F624">
        <v>53.61</v>
      </c>
      <c r="H624" s="2">
        <f t="shared" si="18"/>
        <v>5.5991041433367528E-4</v>
      </c>
      <c r="I624" s="18">
        <f>H624*'Portfolio Details'!$D$7</f>
        <v>2.7995520716683767E-5</v>
      </c>
      <c r="J624" s="2">
        <f t="shared" si="19"/>
        <v>9.0446579988694431E-3</v>
      </c>
    </row>
    <row r="625" spans="2:10" x14ac:dyDescent="0.35">
      <c r="B625" t="s">
        <v>10</v>
      </c>
      <c r="C625" s="1">
        <v>45260</v>
      </c>
      <c r="D625">
        <v>53.61</v>
      </c>
      <c r="E625">
        <v>53.58</v>
      </c>
      <c r="F625">
        <v>53.61</v>
      </c>
      <c r="H625" s="2">
        <f t="shared" si="18"/>
        <v>-5.5959709009512082E-4</v>
      </c>
      <c r="I625" s="18">
        <f>H625*'Portfolio Details'!$D$7</f>
        <v>-2.7979854504756041E-5</v>
      </c>
      <c r="J625" s="2">
        <f t="shared" si="19"/>
        <v>7.5258701787392912E-3</v>
      </c>
    </row>
    <row r="626" spans="2:10" x14ac:dyDescent="0.35">
      <c r="B626" t="s">
        <v>10</v>
      </c>
      <c r="C626" s="1">
        <v>45261</v>
      </c>
      <c r="D626">
        <v>53.58</v>
      </c>
      <c r="E626">
        <v>53.55</v>
      </c>
      <c r="F626">
        <v>53.57</v>
      </c>
      <c r="H626" s="2">
        <f t="shared" si="18"/>
        <v>-5.5991041433367528E-4</v>
      </c>
      <c r="I626" s="18">
        <f>H626*'Portfolio Details'!$D$7</f>
        <v>-2.7995520716683767E-5</v>
      </c>
      <c r="J626" s="2">
        <f t="shared" si="19"/>
        <v>8.6596385542168086E-3</v>
      </c>
    </row>
    <row r="627" spans="2:10" x14ac:dyDescent="0.35">
      <c r="B627" t="s">
        <v>10</v>
      </c>
      <c r="C627" s="1">
        <v>45264</v>
      </c>
      <c r="D627">
        <v>53.55</v>
      </c>
      <c r="E627">
        <v>53.63</v>
      </c>
      <c r="F627">
        <v>53.64</v>
      </c>
      <c r="H627" s="2">
        <f t="shared" si="18"/>
        <v>1.4939309056956063E-3</v>
      </c>
      <c r="I627" s="18">
        <f>H627*'Portfolio Details'!$D$7</f>
        <v>7.4696545284780319E-5</v>
      </c>
      <c r="J627" s="2">
        <f t="shared" si="19"/>
        <v>7.900677200902928E-3</v>
      </c>
    </row>
    <row r="628" spans="2:10" x14ac:dyDescent="0.35">
      <c r="B628" t="s">
        <v>10</v>
      </c>
      <c r="C628" s="1">
        <v>45265</v>
      </c>
      <c r="D628">
        <v>53.63</v>
      </c>
      <c r="E628">
        <v>53.65</v>
      </c>
      <c r="F628">
        <v>53.65</v>
      </c>
      <c r="H628" s="2">
        <f t="shared" si="18"/>
        <v>3.7292560134249975E-4</v>
      </c>
      <c r="I628" s="18">
        <f>H628*'Portfolio Details'!$D$7</f>
        <v>1.8646280067124989E-5</v>
      </c>
      <c r="J628" s="2">
        <f t="shared" si="19"/>
        <v>7.5258701787392912E-3</v>
      </c>
    </row>
    <row r="629" spans="2:10" x14ac:dyDescent="0.35">
      <c r="B629" t="s">
        <v>10</v>
      </c>
      <c r="C629" s="1">
        <v>45266</v>
      </c>
      <c r="D629">
        <v>53.65</v>
      </c>
      <c r="E629">
        <v>53.7</v>
      </c>
      <c r="F629">
        <v>53.69</v>
      </c>
      <c r="H629" s="2">
        <f t="shared" si="18"/>
        <v>9.3196644920801042E-4</v>
      </c>
      <c r="I629" s="18">
        <f>H629*'Portfolio Details'!$D$7</f>
        <v>4.6598322460400521E-5</v>
      </c>
      <c r="J629" s="2">
        <f t="shared" si="19"/>
        <v>6.5789473684210176E-3</v>
      </c>
    </row>
    <row r="630" spans="2:10" x14ac:dyDescent="0.35">
      <c r="B630" t="s">
        <v>10</v>
      </c>
      <c r="C630" s="1">
        <v>45267</v>
      </c>
      <c r="D630">
        <v>53.7</v>
      </c>
      <c r="E630">
        <v>53.72</v>
      </c>
      <c r="F630">
        <v>53.72</v>
      </c>
      <c r="H630" s="2">
        <f t="shared" si="18"/>
        <v>3.7243947858467408E-4</v>
      </c>
      <c r="I630" s="18">
        <f>H630*'Portfolio Details'!$D$7</f>
        <v>1.8621973929233705E-5</v>
      </c>
      <c r="J630" s="2">
        <f t="shared" si="19"/>
        <v>4.6904315196998336E-3</v>
      </c>
    </row>
    <row r="631" spans="2:10" x14ac:dyDescent="0.35">
      <c r="B631" t="s">
        <v>10</v>
      </c>
      <c r="C631" s="1">
        <v>45268</v>
      </c>
      <c r="D631">
        <v>53.72</v>
      </c>
      <c r="E631">
        <v>53.8</v>
      </c>
      <c r="F631">
        <v>53.78</v>
      </c>
      <c r="H631" s="2">
        <f t="shared" si="18"/>
        <v>1.4892032762472418E-3</v>
      </c>
      <c r="I631" s="18">
        <f>H631*'Portfolio Details'!$D$7</f>
        <v>7.4460163812362101E-5</v>
      </c>
      <c r="J631" s="2">
        <f t="shared" si="19"/>
        <v>6.5604498594189486E-3</v>
      </c>
    </row>
    <row r="632" spans="2:10" x14ac:dyDescent="0.35">
      <c r="B632" t="s">
        <v>10</v>
      </c>
      <c r="C632" s="1">
        <v>45271</v>
      </c>
      <c r="D632">
        <v>53.8</v>
      </c>
      <c r="E632">
        <v>53.74</v>
      </c>
      <c r="F632">
        <v>53.72</v>
      </c>
      <c r="H632" s="2">
        <f t="shared" si="18"/>
        <v>-1.1152416356876582E-3</v>
      </c>
      <c r="I632" s="18">
        <f>H632*'Portfolio Details'!$D$7</f>
        <v>-5.5762081784382915E-5</v>
      </c>
      <c r="J632" s="2">
        <f t="shared" si="19"/>
        <v>6.3694267515923553E-3</v>
      </c>
    </row>
    <row r="633" spans="2:10" x14ac:dyDescent="0.35">
      <c r="B633" t="s">
        <v>10</v>
      </c>
      <c r="C633" s="1">
        <v>45272</v>
      </c>
      <c r="D633">
        <v>53.74</v>
      </c>
      <c r="E633">
        <v>53.75</v>
      </c>
      <c r="F633">
        <v>53.75</v>
      </c>
      <c r="H633" s="2">
        <f t="shared" si="18"/>
        <v>1.8608113137319471E-4</v>
      </c>
      <c r="I633" s="18">
        <f>H633*'Portfolio Details'!$D$7</f>
        <v>9.3040565686597357E-6</v>
      </c>
      <c r="J633" s="2">
        <f t="shared" si="19"/>
        <v>7.1134406589290489E-3</v>
      </c>
    </row>
    <row r="634" spans="2:10" x14ac:dyDescent="0.35">
      <c r="B634" t="s">
        <v>10</v>
      </c>
      <c r="C634" s="1">
        <v>45273</v>
      </c>
      <c r="D634">
        <v>53.75</v>
      </c>
      <c r="E634">
        <v>53.77</v>
      </c>
      <c r="F634">
        <v>53.79</v>
      </c>
      <c r="H634" s="2">
        <f t="shared" si="18"/>
        <v>3.7209302325580396E-4</v>
      </c>
      <c r="I634" s="18">
        <f>H634*'Portfolio Details'!$D$7</f>
        <v>1.8604651162790199E-5</v>
      </c>
      <c r="J634" s="2">
        <f t="shared" si="19"/>
        <v>6.7365269461077126E-3</v>
      </c>
    </row>
    <row r="635" spans="2:10" x14ac:dyDescent="0.35">
      <c r="B635" t="s">
        <v>10</v>
      </c>
      <c r="C635" s="1">
        <v>45274</v>
      </c>
      <c r="D635">
        <v>53.77</v>
      </c>
      <c r="E635">
        <v>53.96</v>
      </c>
      <c r="F635">
        <v>53.94</v>
      </c>
      <c r="H635" s="2">
        <f t="shared" si="18"/>
        <v>3.5335689045936647E-3</v>
      </c>
      <c r="I635" s="18">
        <f>H635*'Portfolio Details'!$D$7</f>
        <v>1.7667844522968325E-4</v>
      </c>
      <c r="J635" s="2">
        <f t="shared" si="19"/>
        <v>7.3020033701554077E-3</v>
      </c>
    </row>
    <row r="636" spans="2:10" x14ac:dyDescent="0.35">
      <c r="B636" t="s">
        <v>10</v>
      </c>
      <c r="C636" s="1">
        <v>45275</v>
      </c>
      <c r="D636">
        <v>53.96</v>
      </c>
      <c r="E636">
        <v>54.15</v>
      </c>
      <c r="F636">
        <v>54.02</v>
      </c>
      <c r="H636" s="2">
        <f t="shared" si="18"/>
        <v>3.5211267605632646E-3</v>
      </c>
      <c r="I636" s="18">
        <f>H636*'Portfolio Details'!$D$7</f>
        <v>1.7605633802816325E-4</v>
      </c>
      <c r="J636" s="2">
        <f t="shared" si="19"/>
        <v>6.7428357370293845E-3</v>
      </c>
    </row>
    <row r="637" spans="2:10" x14ac:dyDescent="0.35">
      <c r="B637" t="s">
        <v>10</v>
      </c>
      <c r="C637" s="1">
        <v>45278</v>
      </c>
      <c r="D637">
        <v>54.15</v>
      </c>
      <c r="E637">
        <v>54.1</v>
      </c>
      <c r="F637">
        <v>54.12</v>
      </c>
      <c r="H637" s="2">
        <f t="shared" si="18"/>
        <v>-9.2336103416434945E-4</v>
      </c>
      <c r="I637" s="18">
        <f>H637*'Portfolio Details'!$D$7</f>
        <v>-4.6168051708217476E-5</v>
      </c>
      <c r="J637" s="2">
        <f t="shared" si="19"/>
        <v>6.7403108032204617E-3</v>
      </c>
    </row>
    <row r="638" spans="2:10" x14ac:dyDescent="0.35">
      <c r="B638" t="s">
        <v>10</v>
      </c>
      <c r="C638" s="1">
        <v>45279</v>
      </c>
      <c r="D638">
        <v>54.1</v>
      </c>
      <c r="E638">
        <v>54.11</v>
      </c>
      <c r="F638">
        <v>54.13</v>
      </c>
      <c r="H638" s="2">
        <f t="shared" si="18"/>
        <v>1.8484288354891909E-4</v>
      </c>
      <c r="I638" s="18">
        <f>H638*'Portfolio Details'!$D$7</f>
        <v>9.2421441774459549E-6</v>
      </c>
      <c r="J638" s="2">
        <f t="shared" si="19"/>
        <v>1.1393350765782628E-2</v>
      </c>
    </row>
    <row r="639" spans="2:10" x14ac:dyDescent="0.35">
      <c r="B639" t="s">
        <v>10</v>
      </c>
      <c r="C639" s="1">
        <v>45280</v>
      </c>
      <c r="D639">
        <v>54.11</v>
      </c>
      <c r="E639">
        <v>54.15</v>
      </c>
      <c r="F639">
        <v>54.15</v>
      </c>
      <c r="H639" s="2">
        <f t="shared" si="18"/>
        <v>7.3923489188687519E-4</v>
      </c>
      <c r="I639" s="18">
        <f>H639*'Portfolio Details'!$D$7</f>
        <v>3.6961744594343764E-5</v>
      </c>
      <c r="J639" s="2">
        <f t="shared" si="19"/>
        <v>1.0638297872340496E-2</v>
      </c>
    </row>
    <row r="640" spans="2:10" x14ac:dyDescent="0.35">
      <c r="B640" t="s">
        <v>10</v>
      </c>
      <c r="C640" s="1">
        <v>45281</v>
      </c>
      <c r="D640">
        <v>54.15</v>
      </c>
      <c r="E640">
        <v>54.15</v>
      </c>
      <c r="F640">
        <v>54.17</v>
      </c>
      <c r="H640" s="2">
        <f t="shared" si="18"/>
        <v>0</v>
      </c>
      <c r="I640" s="18">
        <f>H640*'Portfolio Details'!$D$7</f>
        <v>0</v>
      </c>
      <c r="J640" s="2">
        <f t="shared" si="19"/>
        <v>9.8843715031704527E-3</v>
      </c>
    </row>
    <row r="641" spans="2:10" x14ac:dyDescent="0.35">
      <c r="B641" t="s">
        <v>10</v>
      </c>
      <c r="C641" s="1">
        <v>45282</v>
      </c>
      <c r="D641">
        <v>54.15</v>
      </c>
      <c r="E641">
        <v>54.17</v>
      </c>
      <c r="F641">
        <v>54.14</v>
      </c>
      <c r="H641" s="2">
        <f t="shared" si="18"/>
        <v>3.6934441366587301E-4</v>
      </c>
      <c r="I641" s="18">
        <f>H641*'Portfolio Details'!$D$7</f>
        <v>1.8467220683293652E-5</v>
      </c>
      <c r="J641" s="2">
        <f t="shared" si="19"/>
        <v>1.0072747621712397E-2</v>
      </c>
    </row>
    <row r="642" spans="2:10" x14ac:dyDescent="0.35">
      <c r="B642" t="s">
        <v>10</v>
      </c>
      <c r="C642" s="1">
        <v>45286</v>
      </c>
      <c r="D642">
        <v>54.17</v>
      </c>
      <c r="E642">
        <v>54.2</v>
      </c>
      <c r="F642">
        <v>54.2</v>
      </c>
      <c r="H642" s="2">
        <f t="shared" si="18"/>
        <v>5.5381207310323255E-4</v>
      </c>
      <c r="I642" s="18">
        <f>H642*'Portfolio Details'!$D$7</f>
        <v>2.7690603655161628E-5</v>
      </c>
      <c r="J642" s="2">
        <f t="shared" si="19"/>
        <v>1.1204481792717047E-2</v>
      </c>
    </row>
    <row r="643" spans="2:10" x14ac:dyDescent="0.35">
      <c r="B643" t="s">
        <v>10</v>
      </c>
      <c r="C643" s="1">
        <v>45287</v>
      </c>
      <c r="D643">
        <v>54.2</v>
      </c>
      <c r="E643">
        <v>54.21</v>
      </c>
      <c r="F643">
        <v>54.22</v>
      </c>
      <c r="H643" s="2">
        <f t="shared" ref="H643:H706" si="20">E643/D643-1</f>
        <v>1.8450184501839217E-4</v>
      </c>
      <c r="I643" s="18">
        <f>H643*'Portfolio Details'!$D$7</f>
        <v>9.2250922509196097E-6</v>
      </c>
      <c r="J643" s="2">
        <f t="shared" si="19"/>
        <v>1.2144992526158527E-2</v>
      </c>
    </row>
    <row r="644" spans="2:10" x14ac:dyDescent="0.35">
      <c r="B644" t="s">
        <v>10</v>
      </c>
      <c r="C644" s="1">
        <v>45288</v>
      </c>
      <c r="D644">
        <v>54.21</v>
      </c>
      <c r="E644">
        <v>54.23</v>
      </c>
      <c r="F644">
        <v>54.23</v>
      </c>
      <c r="H644" s="2">
        <f t="shared" si="20"/>
        <v>3.6893562073414543E-4</v>
      </c>
      <c r="I644" s="18">
        <f>H644*'Portfolio Details'!$D$7</f>
        <v>1.8446781036707273E-5</v>
      </c>
      <c r="J644" s="2">
        <f t="shared" si="19"/>
        <v>1.138909634055274E-2</v>
      </c>
    </row>
    <row r="645" spans="2:10" x14ac:dyDescent="0.35">
      <c r="B645" t="s">
        <v>10</v>
      </c>
      <c r="C645" s="1">
        <v>45289</v>
      </c>
      <c r="D645">
        <v>54.23</v>
      </c>
      <c r="E645">
        <v>54.32</v>
      </c>
      <c r="F645">
        <v>54.3</v>
      </c>
      <c r="H645" s="2">
        <f t="shared" si="20"/>
        <v>1.6595980084823658E-3</v>
      </c>
      <c r="I645" s="18">
        <f>H645*'Portfolio Details'!$D$7</f>
        <v>8.2979900424118302E-5</v>
      </c>
      <c r="J645" s="2">
        <f t="shared" si="19"/>
        <v>1.1577964519141171E-2</v>
      </c>
    </row>
    <row r="646" spans="2:10" x14ac:dyDescent="0.35">
      <c r="B646" t="s">
        <v>10</v>
      </c>
      <c r="C646" s="1">
        <v>45292</v>
      </c>
      <c r="D646">
        <v>54.32</v>
      </c>
      <c r="E646">
        <v>54.24</v>
      </c>
      <c r="F646">
        <v>54.23</v>
      </c>
      <c r="H646" s="2">
        <f t="shared" si="20"/>
        <v>-1.4727540500736325E-3</v>
      </c>
      <c r="I646" s="18">
        <f>H646*'Portfolio Details'!$D$7</f>
        <v>-7.3637702503681624E-5</v>
      </c>
      <c r="J646" s="2">
        <f t="shared" si="19"/>
        <v>1.2131392310563704E-2</v>
      </c>
    </row>
    <row r="647" spans="2:10" x14ac:dyDescent="0.35">
      <c r="B647" t="s">
        <v>10</v>
      </c>
      <c r="C647" s="1">
        <v>45293</v>
      </c>
      <c r="D647">
        <v>54.24</v>
      </c>
      <c r="E647">
        <v>54.25</v>
      </c>
      <c r="F647">
        <v>54.25</v>
      </c>
      <c r="H647" s="2">
        <f t="shared" si="20"/>
        <v>1.8436578171088236E-4</v>
      </c>
      <c r="I647" s="18">
        <f>H647*'Portfolio Details'!$D$7</f>
        <v>9.2182890855441183E-6</v>
      </c>
      <c r="J647" s="2">
        <f t="shared" si="19"/>
        <v>1.3243797798918155E-2</v>
      </c>
    </row>
    <row r="648" spans="2:10" x14ac:dyDescent="0.35">
      <c r="B648" t="s">
        <v>10</v>
      </c>
      <c r="C648" s="1">
        <v>45294</v>
      </c>
      <c r="D648">
        <v>54.25</v>
      </c>
      <c r="E648">
        <v>54.29</v>
      </c>
      <c r="F648">
        <v>54.3</v>
      </c>
      <c r="H648" s="2">
        <f t="shared" si="20"/>
        <v>7.3732718894015115E-4</v>
      </c>
      <c r="I648" s="18">
        <f>H648*'Portfolio Details'!$D$7</f>
        <v>3.6866359447007561E-5</v>
      </c>
      <c r="J648" s="2">
        <f t="shared" si="19"/>
        <v>1.381112355356473E-2</v>
      </c>
    </row>
    <row r="649" spans="2:10" x14ac:dyDescent="0.35">
      <c r="B649" t="s">
        <v>10</v>
      </c>
      <c r="C649" s="1">
        <v>45295</v>
      </c>
      <c r="D649">
        <v>54.29</v>
      </c>
      <c r="E649">
        <v>54.33</v>
      </c>
      <c r="F649">
        <v>54.3</v>
      </c>
      <c r="H649" s="2">
        <f t="shared" si="20"/>
        <v>7.3678393811005272E-4</v>
      </c>
      <c r="I649" s="18">
        <f>H649*'Portfolio Details'!$D$7</f>
        <v>3.6839196905502636E-5</v>
      </c>
      <c r="J649" s="2">
        <f t="shared" si="19"/>
        <v>1.2885154061624826E-2</v>
      </c>
    </row>
    <row r="650" spans="2:10" x14ac:dyDescent="0.35">
      <c r="B650" t="s">
        <v>10</v>
      </c>
      <c r="C650" s="1">
        <v>45296</v>
      </c>
      <c r="D650">
        <v>54.33</v>
      </c>
      <c r="E650">
        <v>54.26</v>
      </c>
      <c r="F650">
        <v>54.25</v>
      </c>
      <c r="H650" s="2">
        <f t="shared" si="20"/>
        <v>-1.2884226026136369E-3</v>
      </c>
      <c r="I650" s="18">
        <f>H650*'Portfolio Details'!$D$7</f>
        <v>-6.442113013068185E-5</v>
      </c>
      <c r="J650" s="2">
        <f t="shared" si="19"/>
        <v>1.3052396046988601E-2</v>
      </c>
    </row>
    <row r="651" spans="2:10" x14ac:dyDescent="0.35">
      <c r="B651" t="s">
        <v>10</v>
      </c>
      <c r="C651" s="1">
        <v>45299</v>
      </c>
      <c r="D651">
        <v>54.26</v>
      </c>
      <c r="E651">
        <v>54.3</v>
      </c>
      <c r="F651">
        <v>54.3</v>
      </c>
      <c r="H651" s="2">
        <f t="shared" si="20"/>
        <v>7.3719130114269227E-4</v>
      </c>
      <c r="I651" s="18">
        <f>H651*'Portfolio Details'!$D$7</f>
        <v>3.6859565057134615E-5</v>
      </c>
      <c r="J651" s="2">
        <f t="shared" si="19"/>
        <v>1.1369990680335507E-2</v>
      </c>
    </row>
    <row r="652" spans="2:10" x14ac:dyDescent="0.35">
      <c r="B652" t="s">
        <v>10</v>
      </c>
      <c r="C652" s="1">
        <v>45300</v>
      </c>
      <c r="D652">
        <v>54.3</v>
      </c>
      <c r="E652">
        <v>54.36</v>
      </c>
      <c r="F652">
        <v>54.37</v>
      </c>
      <c r="H652" s="2">
        <f t="shared" si="20"/>
        <v>1.1049723756906271E-3</v>
      </c>
      <c r="I652" s="18">
        <f>H652*'Portfolio Details'!$D$7</f>
        <v>5.5248618784531356E-5</v>
      </c>
      <c r="J652" s="2">
        <f t="shared" si="19"/>
        <v>1.0428305400372428E-2</v>
      </c>
    </row>
    <row r="653" spans="2:10" x14ac:dyDescent="0.35">
      <c r="B653" t="s">
        <v>10</v>
      </c>
      <c r="C653" s="1">
        <v>45301</v>
      </c>
      <c r="D653">
        <v>54.36</v>
      </c>
      <c r="E653">
        <v>54.36</v>
      </c>
      <c r="F653">
        <v>54.37</v>
      </c>
      <c r="H653" s="2">
        <f t="shared" si="20"/>
        <v>0</v>
      </c>
      <c r="I653" s="18">
        <f>H653*'Portfolio Details'!$D$7</f>
        <v>0</v>
      </c>
      <c r="J653" s="2">
        <f t="shared" si="19"/>
        <v>1.0052122114668549E-2</v>
      </c>
    </row>
    <row r="654" spans="2:10" x14ac:dyDescent="0.35">
      <c r="B654" t="s">
        <v>10</v>
      </c>
      <c r="C654" s="1">
        <v>45302</v>
      </c>
      <c r="D654">
        <v>54.36</v>
      </c>
      <c r="E654">
        <v>54.42</v>
      </c>
      <c r="F654">
        <v>54.39</v>
      </c>
      <c r="H654" s="2">
        <f t="shared" si="20"/>
        <v>1.1037527593820151E-3</v>
      </c>
      <c r="I654" s="18">
        <f>H654*'Portfolio Details'!$D$7</f>
        <v>5.5187637969100757E-5</v>
      </c>
      <c r="J654" s="2">
        <f t="shared" si="19"/>
        <v>9.2936802973977439E-3</v>
      </c>
    </row>
    <row r="655" spans="2:10" x14ac:dyDescent="0.35">
      <c r="B655" t="s">
        <v>10</v>
      </c>
      <c r="C655" s="1">
        <v>45303</v>
      </c>
      <c r="D655">
        <v>54.42</v>
      </c>
      <c r="E655">
        <v>54.48</v>
      </c>
      <c r="F655">
        <v>54.47</v>
      </c>
      <c r="H655" s="2">
        <f t="shared" si="20"/>
        <v>1.1025358324143752E-3</v>
      </c>
      <c r="I655" s="18">
        <f>H655*'Portfolio Details'!$D$7</f>
        <v>5.5126791620718765E-5</v>
      </c>
      <c r="J655" s="2">
        <f t="shared" si="19"/>
        <v>1.2653516933383013E-2</v>
      </c>
    </row>
    <row r="656" spans="2:10" x14ac:dyDescent="0.35">
      <c r="B656" t="s">
        <v>10</v>
      </c>
      <c r="C656" s="1">
        <v>45306</v>
      </c>
      <c r="D656">
        <v>54.48</v>
      </c>
      <c r="E656">
        <v>54.5</v>
      </c>
      <c r="F656">
        <v>54.52</v>
      </c>
      <c r="H656" s="2">
        <f t="shared" si="20"/>
        <v>3.6710719530108626E-4</v>
      </c>
      <c r="I656" s="18">
        <f>H656*'Portfolio Details'!$D$7</f>
        <v>1.8355359765054315E-5</v>
      </c>
      <c r="J656" s="2">
        <f t="shared" si="19"/>
        <v>1.3581395348837066E-2</v>
      </c>
    </row>
    <row r="657" spans="2:10" x14ac:dyDescent="0.35">
      <c r="B657" t="s">
        <v>10</v>
      </c>
      <c r="C657" s="1">
        <v>45307</v>
      </c>
      <c r="D657">
        <v>54.5</v>
      </c>
      <c r="E657">
        <v>54.52</v>
      </c>
      <c r="F657">
        <v>54.52</v>
      </c>
      <c r="H657" s="2">
        <f t="shared" si="20"/>
        <v>3.6697247706429792E-4</v>
      </c>
      <c r="I657" s="18">
        <f>H657*'Portfolio Details'!$D$7</f>
        <v>1.8348623853214897E-5</v>
      </c>
      <c r="J657" s="2">
        <f t="shared" si="19"/>
        <v>1.3204389064533917E-2</v>
      </c>
    </row>
    <row r="658" spans="2:10" x14ac:dyDescent="0.35">
      <c r="B658" t="s">
        <v>10</v>
      </c>
      <c r="C658" s="1">
        <v>45308</v>
      </c>
      <c r="D658">
        <v>54.52</v>
      </c>
      <c r="E658">
        <v>54.49</v>
      </c>
      <c r="F658">
        <v>54.55</v>
      </c>
      <c r="H658" s="2">
        <f t="shared" si="20"/>
        <v>-5.5025678650033605E-4</v>
      </c>
      <c r="I658" s="18">
        <f>H658*'Portfolio Details'!$D$7</f>
        <v>-2.7512839325016803E-5</v>
      </c>
      <c r="J658" s="2">
        <f t="shared" si="19"/>
        <v>9.6367679762785485E-3</v>
      </c>
    </row>
    <row r="659" spans="2:10" x14ac:dyDescent="0.35">
      <c r="B659" t="s">
        <v>10</v>
      </c>
      <c r="C659" s="1">
        <v>45309</v>
      </c>
      <c r="D659">
        <v>54.49</v>
      </c>
      <c r="E659">
        <v>54.51</v>
      </c>
      <c r="F659">
        <v>54.51</v>
      </c>
      <c r="H659" s="2">
        <f t="shared" si="20"/>
        <v>3.6703982382091382E-4</v>
      </c>
      <c r="I659" s="18">
        <f>H659*'Portfolio Details'!$D$7</f>
        <v>1.8351991191045691E-5</v>
      </c>
      <c r="J659" s="2">
        <f t="shared" si="19"/>
        <v>6.4635272391504461E-3</v>
      </c>
    </row>
    <row r="660" spans="2:10" x14ac:dyDescent="0.35">
      <c r="B660" t="s">
        <v>10</v>
      </c>
      <c r="C660" s="1">
        <v>45310</v>
      </c>
      <c r="D660">
        <v>54.51</v>
      </c>
      <c r="E660">
        <v>54.54</v>
      </c>
      <c r="F660">
        <v>54.53</v>
      </c>
      <c r="H660" s="2">
        <f t="shared" si="20"/>
        <v>5.5035773252609665E-4</v>
      </c>
      <c r="I660" s="18">
        <f>H660*'Portfolio Details'!$D$7</f>
        <v>2.7517886626304833E-5</v>
      </c>
      <c r="J660" s="2">
        <f t="shared" si="19"/>
        <v>7.5785582255083472E-3</v>
      </c>
    </row>
    <row r="661" spans="2:10" x14ac:dyDescent="0.35">
      <c r="B661" t="s">
        <v>10</v>
      </c>
      <c r="C661" s="1">
        <v>45311</v>
      </c>
      <c r="D661">
        <v>54.54</v>
      </c>
      <c r="E661">
        <v>54.52</v>
      </c>
      <c r="F661">
        <v>54.49</v>
      </c>
      <c r="H661" s="2">
        <f t="shared" si="20"/>
        <v>-3.6670333700028479E-4</v>
      </c>
      <c r="I661" s="18">
        <f>H661*'Portfolio Details'!$D$7</f>
        <v>-1.833516685001424E-5</v>
      </c>
      <c r="J661" s="2">
        <f t="shared" si="19"/>
        <v>7.9467750877841858E-3</v>
      </c>
    </row>
    <row r="662" spans="2:10" x14ac:dyDescent="0.35">
      <c r="B662" t="s">
        <v>10</v>
      </c>
      <c r="C662" s="1">
        <v>45314</v>
      </c>
      <c r="D662">
        <v>54.52</v>
      </c>
      <c r="E662">
        <v>54.54</v>
      </c>
      <c r="F662">
        <v>54.54</v>
      </c>
      <c r="H662" s="2">
        <f t="shared" si="20"/>
        <v>3.668378576668907E-4</v>
      </c>
      <c r="I662" s="18">
        <f>H662*'Portfolio Details'!$D$7</f>
        <v>1.8341892883344538E-5</v>
      </c>
      <c r="J662" s="2">
        <f t="shared" si="19"/>
        <v>6.8328716528163191E-3</v>
      </c>
    </row>
    <row r="663" spans="2:10" x14ac:dyDescent="0.35">
      <c r="B663" t="s">
        <v>10</v>
      </c>
      <c r="C663" s="1">
        <v>45315</v>
      </c>
      <c r="D663">
        <v>54.54</v>
      </c>
      <c r="E663">
        <v>54.59</v>
      </c>
      <c r="F663">
        <v>54.59</v>
      </c>
      <c r="H663" s="2">
        <f t="shared" si="20"/>
        <v>9.1675834250093402E-4</v>
      </c>
      <c r="I663" s="18">
        <f>H663*'Portfolio Details'!$D$7</f>
        <v>4.5837917125046705E-5</v>
      </c>
      <c r="J663" s="2">
        <f t="shared" si="19"/>
        <v>6.8328716528163191E-3</v>
      </c>
    </row>
    <row r="664" spans="2:10" x14ac:dyDescent="0.35">
      <c r="B664" t="s">
        <v>10</v>
      </c>
      <c r="C664" s="1">
        <v>45316</v>
      </c>
      <c r="D664">
        <v>54.59</v>
      </c>
      <c r="E664">
        <v>54.57</v>
      </c>
      <c r="F664">
        <v>54.57</v>
      </c>
      <c r="H664" s="2">
        <f t="shared" si="20"/>
        <v>-3.6636746656903973E-4</v>
      </c>
      <c r="I664" s="18">
        <f>H664*'Portfolio Details'!$D$7</f>
        <v>-1.8318373328451987E-5</v>
      </c>
      <c r="J664" s="2">
        <f t="shared" si="19"/>
        <v>6.4611408528705283E-3</v>
      </c>
    </row>
    <row r="665" spans="2:10" x14ac:dyDescent="0.35">
      <c r="B665" t="s">
        <v>10</v>
      </c>
      <c r="C665" s="1">
        <v>45320</v>
      </c>
      <c r="D665">
        <v>54.57</v>
      </c>
      <c r="E665">
        <v>54.6</v>
      </c>
      <c r="F665">
        <v>54.61</v>
      </c>
      <c r="H665" s="2">
        <f t="shared" si="20"/>
        <v>5.4975261132494957E-4</v>
      </c>
      <c r="I665" s="18">
        <f>H665*'Portfolio Details'!$D$7</f>
        <v>2.7487630566247481E-5</v>
      </c>
      <c r="J665" s="2">
        <f t="shared" si="19"/>
        <v>6.8265682656825089E-3</v>
      </c>
    </row>
    <row r="666" spans="2:10" x14ac:dyDescent="0.35">
      <c r="B666" t="s">
        <v>10</v>
      </c>
      <c r="C666" s="1">
        <v>45321</v>
      </c>
      <c r="D666">
        <v>54.6</v>
      </c>
      <c r="E666">
        <v>54.64</v>
      </c>
      <c r="F666">
        <v>54.65</v>
      </c>
      <c r="H666" s="2">
        <f t="shared" si="20"/>
        <v>7.3260073260073E-4</v>
      </c>
      <c r="I666" s="18">
        <f>H666*'Portfolio Details'!$D$7</f>
        <v>3.6630036630036501E-5</v>
      </c>
      <c r="J666" s="2">
        <f t="shared" ref="J666:J729" si="21">(INDEX(E643:E2141,MATCH(EDATE(C643,1),C643:C2141,1))/E643)-1</f>
        <v>6.6408411732152839E-3</v>
      </c>
    </row>
    <row r="667" spans="2:10" x14ac:dyDescent="0.35">
      <c r="B667" t="s">
        <v>10</v>
      </c>
      <c r="C667" s="1">
        <v>45322</v>
      </c>
      <c r="D667">
        <v>54.64</v>
      </c>
      <c r="E667">
        <v>54.69</v>
      </c>
      <c r="F667">
        <v>54.68</v>
      </c>
      <c r="H667" s="2">
        <f t="shared" si="20"/>
        <v>9.1508052708633159E-4</v>
      </c>
      <c r="I667" s="18">
        <f>H667*'Portfolio Details'!$D$7</f>
        <v>4.5754026354316579E-5</v>
      </c>
      <c r="J667" s="2">
        <f t="shared" si="21"/>
        <v>6.2695924764890609E-3</v>
      </c>
    </row>
    <row r="668" spans="2:10" x14ac:dyDescent="0.35">
      <c r="B668" t="s">
        <v>10</v>
      </c>
      <c r="C668" s="1">
        <v>45323</v>
      </c>
      <c r="D668">
        <v>54.69</v>
      </c>
      <c r="E668">
        <v>54.77</v>
      </c>
      <c r="F668">
        <v>54.73</v>
      </c>
      <c r="H668" s="2">
        <f t="shared" si="20"/>
        <v>1.4627902724448916E-3</v>
      </c>
      <c r="I668" s="18">
        <f>H668*'Portfolio Details'!$D$7</f>
        <v>7.3139513622244581E-5</v>
      </c>
      <c r="J668" s="2">
        <f t="shared" si="21"/>
        <v>5.1546391752577136E-3</v>
      </c>
    </row>
    <row r="669" spans="2:10" x14ac:dyDescent="0.35">
      <c r="B669" t="s">
        <v>10</v>
      </c>
      <c r="C669" s="1">
        <v>45324</v>
      </c>
      <c r="D669">
        <v>54.77</v>
      </c>
      <c r="E669">
        <v>54.82</v>
      </c>
      <c r="F669">
        <v>54.81</v>
      </c>
      <c r="H669" s="2">
        <f t="shared" si="20"/>
        <v>9.1290852656555899E-4</v>
      </c>
      <c r="I669" s="18">
        <f>H669*'Portfolio Details'!$D$7</f>
        <v>4.5645426328277952E-5</v>
      </c>
      <c r="J669" s="2">
        <f t="shared" si="21"/>
        <v>9.7713864306785414E-3</v>
      </c>
    </row>
    <row r="670" spans="2:10" x14ac:dyDescent="0.35">
      <c r="B670" t="s">
        <v>10</v>
      </c>
      <c r="C670" s="1">
        <v>45327</v>
      </c>
      <c r="D670">
        <v>54.82</v>
      </c>
      <c r="E670">
        <v>54.77</v>
      </c>
      <c r="F670">
        <v>54.77</v>
      </c>
      <c r="H670" s="2">
        <f t="shared" si="20"/>
        <v>-9.1207588471353684E-4</v>
      </c>
      <c r="I670" s="18">
        <f>H670*'Portfolio Details'!$D$7</f>
        <v>-4.5603794235676844E-5</v>
      </c>
      <c r="J670" s="2">
        <f t="shared" si="21"/>
        <v>1.050691244239621E-2</v>
      </c>
    </row>
    <row r="671" spans="2:10" x14ac:dyDescent="0.35">
      <c r="B671" t="s">
        <v>10</v>
      </c>
      <c r="C671" s="1">
        <v>45328</v>
      </c>
      <c r="D671">
        <v>54.77</v>
      </c>
      <c r="E671">
        <v>54.78</v>
      </c>
      <c r="F671">
        <v>54.78</v>
      </c>
      <c r="H671" s="2">
        <f t="shared" si="20"/>
        <v>1.8258170531315621E-4</v>
      </c>
      <c r="I671" s="18">
        <f>H671*'Portfolio Details'!$D$7</f>
        <v>9.1290852656578106E-6</v>
      </c>
      <c r="J671" s="2">
        <f t="shared" si="21"/>
        <v>9.7623871799594752E-3</v>
      </c>
    </row>
    <row r="672" spans="2:10" x14ac:dyDescent="0.35">
      <c r="B672" t="s">
        <v>10</v>
      </c>
      <c r="C672" s="1">
        <v>45329</v>
      </c>
      <c r="D672">
        <v>54.78</v>
      </c>
      <c r="E672">
        <v>54.77</v>
      </c>
      <c r="F672">
        <v>54.77</v>
      </c>
      <c r="H672" s="2">
        <f t="shared" si="20"/>
        <v>-1.8254837531939128E-4</v>
      </c>
      <c r="I672" s="18">
        <f>H672*'Portfolio Details'!$D$7</f>
        <v>-9.1274187659695641E-6</v>
      </c>
      <c r="J672" s="2">
        <f t="shared" si="21"/>
        <v>9.0189582182955697E-3</v>
      </c>
    </row>
    <row r="673" spans="2:10" x14ac:dyDescent="0.35">
      <c r="B673" t="s">
        <v>10</v>
      </c>
      <c r="C673" s="1">
        <v>45330</v>
      </c>
      <c r="D673">
        <v>54.77</v>
      </c>
      <c r="E673">
        <v>54.76</v>
      </c>
      <c r="F673">
        <v>54.83</v>
      </c>
      <c r="H673" s="2">
        <f t="shared" si="20"/>
        <v>-1.8258170531326723E-4</v>
      </c>
      <c r="I673" s="18">
        <f>H673*'Portfolio Details'!$D$7</f>
        <v>-9.1290852656633621E-6</v>
      </c>
      <c r="J673" s="2">
        <f t="shared" si="21"/>
        <v>9.3991890895688268E-3</v>
      </c>
    </row>
    <row r="674" spans="2:10" x14ac:dyDescent="0.35">
      <c r="B674" t="s">
        <v>10</v>
      </c>
      <c r="C674" s="1">
        <v>45331</v>
      </c>
      <c r="D674">
        <v>54.76</v>
      </c>
      <c r="E674">
        <v>54.73</v>
      </c>
      <c r="F674">
        <v>54.75</v>
      </c>
      <c r="H674" s="2">
        <f t="shared" si="20"/>
        <v>-5.4784514243977345E-4</v>
      </c>
      <c r="I674" s="18">
        <f>H674*'Portfolio Details'!$D$7</f>
        <v>-2.7392257121988673E-5</v>
      </c>
      <c r="J674" s="2">
        <f t="shared" si="21"/>
        <v>8.4714548802946599E-3</v>
      </c>
    </row>
    <row r="675" spans="2:10" x14ac:dyDescent="0.35">
      <c r="B675" t="s">
        <v>10</v>
      </c>
      <c r="C675" s="1">
        <v>45334</v>
      </c>
      <c r="D675">
        <v>54.73</v>
      </c>
      <c r="E675">
        <v>54.73</v>
      </c>
      <c r="F675">
        <v>54.73</v>
      </c>
      <c r="H675" s="2">
        <f t="shared" si="20"/>
        <v>0</v>
      </c>
      <c r="I675" s="18">
        <f>H675*'Portfolio Details'!$D$7</f>
        <v>0</v>
      </c>
      <c r="J675" s="2">
        <f t="shared" si="21"/>
        <v>6.8064753495216124E-3</v>
      </c>
    </row>
    <row r="676" spans="2:10" x14ac:dyDescent="0.35">
      <c r="B676" t="s">
        <v>10</v>
      </c>
      <c r="C676" s="1">
        <v>45335</v>
      </c>
      <c r="D676">
        <v>54.73</v>
      </c>
      <c r="E676">
        <v>54.7</v>
      </c>
      <c r="F676">
        <v>54.69</v>
      </c>
      <c r="H676" s="2">
        <f t="shared" si="20"/>
        <v>-5.4814544125691977E-4</v>
      </c>
      <c r="I676" s="18">
        <f>H676*'Portfolio Details'!$D$7</f>
        <v>-2.740727206284599E-5</v>
      </c>
      <c r="J676" s="2">
        <f t="shared" si="21"/>
        <v>6.8064753495216124E-3</v>
      </c>
    </row>
    <row r="677" spans="2:10" x14ac:dyDescent="0.35">
      <c r="B677" t="s">
        <v>10</v>
      </c>
      <c r="C677" s="1">
        <v>45336</v>
      </c>
      <c r="D677">
        <v>54.7</v>
      </c>
      <c r="E677">
        <v>54.67</v>
      </c>
      <c r="F677">
        <v>54.64</v>
      </c>
      <c r="H677" s="2">
        <f t="shared" si="20"/>
        <v>-5.4844606946991004E-4</v>
      </c>
      <c r="I677" s="18">
        <f>H677*'Portfolio Details'!$D$7</f>
        <v>-2.7422303473495502E-5</v>
      </c>
      <c r="J677" s="2">
        <f t="shared" si="21"/>
        <v>5.696435134141753E-3</v>
      </c>
    </row>
    <row r="678" spans="2:10" x14ac:dyDescent="0.35">
      <c r="B678" t="s">
        <v>10</v>
      </c>
      <c r="C678" s="1">
        <v>45337</v>
      </c>
      <c r="D678">
        <v>54.67</v>
      </c>
      <c r="E678">
        <v>54.69</v>
      </c>
      <c r="F678">
        <v>54.71</v>
      </c>
      <c r="H678" s="2">
        <f t="shared" si="20"/>
        <v>3.6583135174672599E-4</v>
      </c>
      <c r="I678" s="18">
        <f>H678*'Portfolio Details'!$D$7</f>
        <v>1.8291567587336301E-5</v>
      </c>
      <c r="J678" s="2">
        <f t="shared" si="21"/>
        <v>4.5888399412628011E-3</v>
      </c>
    </row>
    <row r="679" spans="2:10" x14ac:dyDescent="0.35">
      <c r="B679" t="s">
        <v>10</v>
      </c>
      <c r="C679" s="1">
        <v>45338</v>
      </c>
      <c r="D679">
        <v>54.69</v>
      </c>
      <c r="E679">
        <v>54.8</v>
      </c>
      <c r="F679">
        <v>54.8</v>
      </c>
      <c r="H679" s="2">
        <f t="shared" si="20"/>
        <v>2.0113366246115039E-3</v>
      </c>
      <c r="I679" s="18">
        <f>H679*'Portfolio Details'!$D$7</f>
        <v>1.005668312305752E-4</v>
      </c>
      <c r="J679" s="2">
        <f t="shared" si="21"/>
        <v>3.4862385321099421E-3</v>
      </c>
    </row>
    <row r="680" spans="2:10" x14ac:dyDescent="0.35">
      <c r="B680" t="s">
        <v>10</v>
      </c>
      <c r="C680" s="1">
        <v>45341</v>
      </c>
      <c r="D680">
        <v>54.8</v>
      </c>
      <c r="E680">
        <v>54.77</v>
      </c>
      <c r="F680">
        <v>54.8</v>
      </c>
      <c r="H680" s="2">
        <f t="shared" si="20"/>
        <v>-5.4744525547434364E-4</v>
      </c>
      <c r="I680" s="18">
        <f>H680*'Portfolio Details'!$D$7</f>
        <v>-2.7372262773717182E-5</v>
      </c>
      <c r="J680" s="2">
        <f t="shared" si="21"/>
        <v>5.1357300073366918E-3</v>
      </c>
    </row>
    <row r="681" spans="2:10" x14ac:dyDescent="0.35">
      <c r="B681" t="s">
        <v>10</v>
      </c>
      <c r="C681" s="1">
        <v>45342</v>
      </c>
      <c r="D681">
        <v>54.77</v>
      </c>
      <c r="E681">
        <v>54.78</v>
      </c>
      <c r="F681">
        <v>54.8</v>
      </c>
      <c r="H681" s="2">
        <f t="shared" si="20"/>
        <v>1.8258170531315621E-4</v>
      </c>
      <c r="I681" s="18">
        <f>H681*'Portfolio Details'!$D$7</f>
        <v>9.1290852656578106E-6</v>
      </c>
      <c r="J681" s="2">
        <f t="shared" si="21"/>
        <v>5.6891172692237202E-3</v>
      </c>
    </row>
    <row r="682" spans="2:10" x14ac:dyDescent="0.35">
      <c r="B682" t="s">
        <v>10</v>
      </c>
      <c r="C682" s="1">
        <v>45343</v>
      </c>
      <c r="D682">
        <v>54.78</v>
      </c>
      <c r="E682">
        <v>54.89</v>
      </c>
      <c r="F682">
        <v>54.89</v>
      </c>
      <c r="H682" s="2">
        <f t="shared" si="20"/>
        <v>2.0080321285140812E-3</v>
      </c>
      <c r="I682" s="18">
        <f>H682*'Portfolio Details'!$D$7</f>
        <v>1.0040160642570406E-4</v>
      </c>
      <c r="J682" s="2">
        <f t="shared" si="21"/>
        <v>5.3201247477527858E-3</v>
      </c>
    </row>
    <row r="683" spans="2:10" x14ac:dyDescent="0.35">
      <c r="B683" t="s">
        <v>10</v>
      </c>
      <c r="C683" s="1">
        <v>45344</v>
      </c>
      <c r="D683">
        <v>54.89</v>
      </c>
      <c r="E683">
        <v>54.89</v>
      </c>
      <c r="F683">
        <v>54.89</v>
      </c>
      <c r="H683" s="2">
        <f t="shared" si="20"/>
        <v>0</v>
      </c>
      <c r="I683" s="18">
        <f>H683*'Portfolio Details'!$D$7</f>
        <v>0</v>
      </c>
      <c r="J683" s="2">
        <f t="shared" si="21"/>
        <v>4.2170883755043853E-3</v>
      </c>
    </row>
    <row r="684" spans="2:10" x14ac:dyDescent="0.35">
      <c r="B684" t="s">
        <v>10</v>
      </c>
      <c r="C684" s="1">
        <v>45345</v>
      </c>
      <c r="D684">
        <v>54.89</v>
      </c>
      <c r="E684">
        <v>54.84</v>
      </c>
      <c r="F684">
        <v>54.87</v>
      </c>
      <c r="H684" s="2">
        <f t="shared" si="20"/>
        <v>-9.1091273456000987E-4</v>
      </c>
      <c r="I684" s="18">
        <f>H684*'Portfolio Details'!$D$7</f>
        <v>-4.5545636728000496E-5</v>
      </c>
      <c r="J684" s="2">
        <f t="shared" si="21"/>
        <v>4.7688921496698011E-3</v>
      </c>
    </row>
    <row r="685" spans="2:10" x14ac:dyDescent="0.35">
      <c r="B685" t="s">
        <v>10</v>
      </c>
      <c r="C685" s="1">
        <v>45348</v>
      </c>
      <c r="D685">
        <v>54.84</v>
      </c>
      <c r="E685">
        <v>54.9</v>
      </c>
      <c r="F685">
        <v>54.93</v>
      </c>
      <c r="H685" s="2">
        <f t="shared" si="20"/>
        <v>1.094091903719896E-3</v>
      </c>
      <c r="I685" s="18">
        <f>H685*'Portfolio Details'!$D$7</f>
        <v>5.4704595185994799E-5</v>
      </c>
      <c r="J685" s="2">
        <f t="shared" si="21"/>
        <v>5.5005500550056041E-3</v>
      </c>
    </row>
    <row r="686" spans="2:10" x14ac:dyDescent="0.35">
      <c r="B686" t="s">
        <v>10</v>
      </c>
      <c r="C686" s="1">
        <v>45349</v>
      </c>
      <c r="D686">
        <v>54.9</v>
      </c>
      <c r="E686">
        <v>54.92</v>
      </c>
      <c r="F686">
        <v>54.93</v>
      </c>
      <c r="H686" s="2">
        <f t="shared" si="20"/>
        <v>3.6429872495458149E-4</v>
      </c>
      <c r="I686" s="18">
        <f>H686*'Portfolio Details'!$D$7</f>
        <v>1.8214936247729076E-5</v>
      </c>
      <c r="J686" s="2">
        <f t="shared" si="21"/>
        <v>4.5795933321119975E-3</v>
      </c>
    </row>
    <row r="687" spans="2:10" x14ac:dyDescent="0.35">
      <c r="B687" t="s">
        <v>10</v>
      </c>
      <c r="C687" s="1">
        <v>45350</v>
      </c>
      <c r="D687">
        <v>54.92</v>
      </c>
      <c r="E687">
        <v>54.92</v>
      </c>
      <c r="F687">
        <v>54.92</v>
      </c>
      <c r="H687" s="2">
        <f t="shared" si="20"/>
        <v>0</v>
      </c>
      <c r="I687" s="18">
        <f>H687*'Portfolio Details'!$D$7</f>
        <v>0</v>
      </c>
      <c r="J687" s="2">
        <f t="shared" si="21"/>
        <v>4.947773501924102E-3</v>
      </c>
    </row>
    <row r="688" spans="2:10" x14ac:dyDescent="0.35">
      <c r="B688" t="s">
        <v>10</v>
      </c>
      <c r="C688" s="1">
        <v>45351</v>
      </c>
      <c r="D688">
        <v>54.92</v>
      </c>
      <c r="E688">
        <v>54.94</v>
      </c>
      <c r="F688">
        <v>54.94</v>
      </c>
      <c r="H688" s="2">
        <f t="shared" si="20"/>
        <v>3.6416605972311444E-4</v>
      </c>
      <c r="I688" s="18">
        <f>H688*'Portfolio Details'!$D$7</f>
        <v>1.8208302986155722E-5</v>
      </c>
      <c r="J688" s="2">
        <f t="shared" si="21"/>
        <v>6.227106227106205E-3</v>
      </c>
    </row>
    <row r="689" spans="2:10" x14ac:dyDescent="0.35">
      <c r="B689" t="s">
        <v>10</v>
      </c>
      <c r="C689" s="1">
        <v>45352</v>
      </c>
      <c r="D689">
        <v>54.94</v>
      </c>
      <c r="E689">
        <v>54.95</v>
      </c>
      <c r="F689">
        <v>54.97</v>
      </c>
      <c r="H689" s="2">
        <f t="shared" si="20"/>
        <v>1.8201674554063629E-4</v>
      </c>
      <c r="I689" s="18">
        <f>H689*'Portfolio Details'!$D$7</f>
        <v>9.1008372770318143E-6</v>
      </c>
      <c r="J689" s="2">
        <f t="shared" si="21"/>
        <v>5.4904831625182116E-3</v>
      </c>
    </row>
    <row r="690" spans="2:10" x14ac:dyDescent="0.35">
      <c r="B690" t="s">
        <v>10</v>
      </c>
      <c r="C690" s="1">
        <v>45353</v>
      </c>
      <c r="D690">
        <v>54.95</v>
      </c>
      <c r="E690">
        <v>55.02</v>
      </c>
      <c r="F690">
        <v>55.04</v>
      </c>
      <c r="H690" s="2">
        <f t="shared" si="20"/>
        <v>1.2738853503184711E-3</v>
      </c>
      <c r="I690" s="18">
        <f>H690*'Portfolio Details'!$D$7</f>
        <v>6.3694267515923561E-5</v>
      </c>
      <c r="J690" s="2">
        <f t="shared" si="21"/>
        <v>4.57121960138962E-3</v>
      </c>
    </row>
    <row r="691" spans="2:10" x14ac:dyDescent="0.35">
      <c r="B691" t="s">
        <v>10</v>
      </c>
      <c r="C691" s="1">
        <v>45355</v>
      </c>
      <c r="D691">
        <v>55.02</v>
      </c>
      <c r="E691">
        <v>54.99</v>
      </c>
      <c r="F691">
        <v>55.01</v>
      </c>
      <c r="H691" s="2">
        <f t="shared" si="20"/>
        <v>-5.4525627044710312E-4</v>
      </c>
      <c r="I691" s="18">
        <f>H691*'Portfolio Details'!$D$7</f>
        <v>-2.7262813522355157E-5</v>
      </c>
      <c r="J691" s="2">
        <f t="shared" si="21"/>
        <v>3.2864706956363676E-3</v>
      </c>
    </row>
    <row r="692" spans="2:10" x14ac:dyDescent="0.35">
      <c r="B692" t="s">
        <v>10</v>
      </c>
      <c r="C692" s="1">
        <v>45356</v>
      </c>
      <c r="D692">
        <v>54.99</v>
      </c>
      <c r="E692">
        <v>55</v>
      </c>
      <c r="F692">
        <v>55.01</v>
      </c>
      <c r="H692" s="2">
        <f t="shared" si="20"/>
        <v>1.8185124568104172E-4</v>
      </c>
      <c r="I692" s="18">
        <f>H692*'Portfolio Details'!$D$7</f>
        <v>9.0925622840520866E-6</v>
      </c>
      <c r="J692" s="2">
        <f t="shared" si="21"/>
        <v>3.6483035388545915E-3</v>
      </c>
    </row>
    <row r="693" spans="2:10" x14ac:dyDescent="0.35">
      <c r="B693" t="s">
        <v>10</v>
      </c>
      <c r="C693" s="1">
        <v>45357</v>
      </c>
      <c r="D693">
        <v>55</v>
      </c>
      <c r="E693">
        <v>55.03</v>
      </c>
      <c r="F693">
        <v>55.03</v>
      </c>
      <c r="H693" s="2">
        <f t="shared" si="20"/>
        <v>5.4545454545462668E-4</v>
      </c>
      <c r="I693" s="18">
        <f>H693*'Portfolio Details'!$D$7</f>
        <v>2.7272727272731335E-5</v>
      </c>
      <c r="J693" s="2">
        <f t="shared" si="21"/>
        <v>4.1993792222019266E-3</v>
      </c>
    </row>
    <row r="694" spans="2:10" x14ac:dyDescent="0.35">
      <c r="B694" t="s">
        <v>10</v>
      </c>
      <c r="C694" s="1">
        <v>45358</v>
      </c>
      <c r="D694">
        <v>55.03</v>
      </c>
      <c r="E694">
        <v>55.08</v>
      </c>
      <c r="F694">
        <v>55.07</v>
      </c>
      <c r="H694" s="2">
        <f t="shared" si="20"/>
        <v>9.0859531164810825E-4</v>
      </c>
      <c r="I694" s="18">
        <f>H694*'Portfolio Details'!$D$7</f>
        <v>4.5429765582405415E-5</v>
      </c>
      <c r="J694" s="2">
        <f t="shared" si="21"/>
        <v>4.5637093829864472E-3</v>
      </c>
    </row>
    <row r="695" spans="2:10" x14ac:dyDescent="0.35">
      <c r="B695" t="s">
        <v>10</v>
      </c>
      <c r="C695" s="1">
        <v>45362</v>
      </c>
      <c r="D695">
        <v>55.08</v>
      </c>
      <c r="E695">
        <v>55.15</v>
      </c>
      <c r="F695">
        <v>55.14</v>
      </c>
      <c r="H695" s="2">
        <f t="shared" si="20"/>
        <v>1.2708787218591588E-3</v>
      </c>
      <c r="I695" s="18">
        <f>H695*'Portfolio Details'!$D$7</f>
        <v>6.3543936092957948E-5</v>
      </c>
      <c r="J695" s="2">
        <f t="shared" si="21"/>
        <v>5.6600328647069542E-3</v>
      </c>
    </row>
    <row r="696" spans="2:10" x14ac:dyDescent="0.35">
      <c r="B696" t="s">
        <v>10</v>
      </c>
      <c r="C696" s="1">
        <v>45363</v>
      </c>
      <c r="D696">
        <v>55.15</v>
      </c>
      <c r="E696">
        <v>55.1</v>
      </c>
      <c r="F696">
        <v>55.12</v>
      </c>
      <c r="H696" s="2">
        <f t="shared" si="20"/>
        <v>-9.0661831368987755E-4</v>
      </c>
      <c r="I696" s="18">
        <f>H696*'Portfolio Details'!$D$7</f>
        <v>-4.5330915684493882E-5</v>
      </c>
      <c r="J696" s="2">
        <f t="shared" si="21"/>
        <v>5.8436815193572134E-3</v>
      </c>
    </row>
    <row r="697" spans="2:10" x14ac:dyDescent="0.35">
      <c r="B697" t="s">
        <v>10</v>
      </c>
      <c r="C697" s="1">
        <v>45364</v>
      </c>
      <c r="D697">
        <v>55.1</v>
      </c>
      <c r="E697">
        <v>55.12</v>
      </c>
      <c r="F697">
        <v>55.12</v>
      </c>
      <c r="H697" s="2">
        <f t="shared" si="20"/>
        <v>3.6297640653359942E-4</v>
      </c>
      <c r="I697" s="18">
        <f>H697*'Portfolio Details'!$D$7</f>
        <v>1.814882032667997E-5</v>
      </c>
      <c r="J697" s="2">
        <f t="shared" si="21"/>
        <v>6.3950301479993588E-3</v>
      </c>
    </row>
    <row r="698" spans="2:10" x14ac:dyDescent="0.35">
      <c r="B698" t="s">
        <v>10</v>
      </c>
      <c r="C698" s="1">
        <v>45365</v>
      </c>
      <c r="D698">
        <v>55.12</v>
      </c>
      <c r="E698">
        <v>55.07</v>
      </c>
      <c r="F698">
        <v>55.07</v>
      </c>
      <c r="H698" s="2">
        <f t="shared" si="20"/>
        <v>-9.0711175616831063E-4</v>
      </c>
      <c r="I698" s="18">
        <f>H698*'Portfolio Details'!$D$7</f>
        <v>-4.5355587808415537E-5</v>
      </c>
      <c r="J698" s="2">
        <f t="shared" si="21"/>
        <v>6.7604604421707126E-3</v>
      </c>
    </row>
    <row r="699" spans="2:10" x14ac:dyDescent="0.35">
      <c r="B699" t="s">
        <v>10</v>
      </c>
      <c r="C699" s="1">
        <v>45366</v>
      </c>
      <c r="D699">
        <v>55.07</v>
      </c>
      <c r="E699">
        <v>55.06</v>
      </c>
      <c r="F699">
        <v>55.08</v>
      </c>
      <c r="H699" s="2">
        <f t="shared" si="20"/>
        <v>-1.8158707100046634E-4</v>
      </c>
      <c r="I699" s="18">
        <f>H699*'Portfolio Details'!$D$7</f>
        <v>-9.0793535500233172E-6</v>
      </c>
      <c r="J699" s="2">
        <f t="shared" si="21"/>
        <v>7.6782449725776303E-3</v>
      </c>
    </row>
    <row r="700" spans="2:10" x14ac:dyDescent="0.35">
      <c r="B700" t="s">
        <v>10</v>
      </c>
      <c r="C700" s="1">
        <v>45369</v>
      </c>
      <c r="D700">
        <v>55.06</v>
      </c>
      <c r="E700">
        <v>55.07</v>
      </c>
      <c r="F700">
        <v>55.07</v>
      </c>
      <c r="H700" s="2">
        <f t="shared" si="20"/>
        <v>1.8162005085353705E-4</v>
      </c>
      <c r="I700" s="18">
        <f>H700*'Portfolio Details'!$D$7</f>
        <v>9.0810025426768522E-6</v>
      </c>
      <c r="J700" s="2">
        <f t="shared" si="21"/>
        <v>7.3166270349369622E-3</v>
      </c>
    </row>
    <row r="701" spans="2:10" x14ac:dyDescent="0.35">
      <c r="B701" t="s">
        <v>10</v>
      </c>
      <c r="C701" s="1">
        <v>45370</v>
      </c>
      <c r="D701">
        <v>55.07</v>
      </c>
      <c r="E701">
        <v>55.08</v>
      </c>
      <c r="F701">
        <v>55.09</v>
      </c>
      <c r="H701" s="2">
        <f t="shared" si="20"/>
        <v>1.8158707100046634E-4</v>
      </c>
      <c r="I701" s="18">
        <f>H701*'Portfolio Details'!$D$7</f>
        <v>9.0793535500233172E-6</v>
      </c>
      <c r="J701" s="2">
        <f t="shared" si="21"/>
        <v>6.7654050100567353E-3</v>
      </c>
    </row>
    <row r="702" spans="2:10" x14ac:dyDescent="0.35">
      <c r="B702" t="s">
        <v>10</v>
      </c>
      <c r="C702" s="1">
        <v>45371</v>
      </c>
      <c r="D702">
        <v>55.08</v>
      </c>
      <c r="E702">
        <v>55.07</v>
      </c>
      <c r="F702">
        <v>55.1</v>
      </c>
      <c r="H702" s="2">
        <f t="shared" si="20"/>
        <v>-1.8155410312270526E-4</v>
      </c>
      <c r="I702" s="18">
        <f>H702*'Portfolio Details'!$D$7</f>
        <v>-9.0777051561352635E-6</v>
      </c>
      <c r="J702" s="2">
        <f t="shared" si="21"/>
        <v>4.7445255474454218E-3</v>
      </c>
    </row>
    <row r="703" spans="2:10" x14ac:dyDescent="0.35">
      <c r="B703" t="s">
        <v>10</v>
      </c>
      <c r="C703" s="1">
        <v>45372</v>
      </c>
      <c r="D703">
        <v>55.07</v>
      </c>
      <c r="E703">
        <v>55.1</v>
      </c>
      <c r="F703">
        <v>55.1</v>
      </c>
      <c r="H703" s="2">
        <f t="shared" si="20"/>
        <v>5.4476121300162106E-4</v>
      </c>
      <c r="I703" s="18">
        <f>H703*'Portfolio Details'!$D$7</f>
        <v>2.7238060650081053E-5</v>
      </c>
      <c r="J703" s="2">
        <f t="shared" si="21"/>
        <v>5.6600328647069542E-3</v>
      </c>
    </row>
    <row r="704" spans="2:10" x14ac:dyDescent="0.35">
      <c r="B704" t="s">
        <v>10</v>
      </c>
      <c r="C704" s="1">
        <v>45373</v>
      </c>
      <c r="D704">
        <v>55.1</v>
      </c>
      <c r="E704">
        <v>55.1</v>
      </c>
      <c r="F704">
        <v>55.12</v>
      </c>
      <c r="H704" s="2">
        <f t="shared" si="20"/>
        <v>0</v>
      </c>
      <c r="I704" s="18">
        <f>H704*'Portfolio Details'!$D$7</f>
        <v>0</v>
      </c>
      <c r="J704" s="2">
        <f t="shared" si="21"/>
        <v>5.2939028842642344E-3</v>
      </c>
    </row>
    <row r="705" spans="2:10" x14ac:dyDescent="0.35">
      <c r="B705" t="s">
        <v>10</v>
      </c>
      <c r="C705" s="1">
        <v>45377</v>
      </c>
      <c r="D705">
        <v>55.1</v>
      </c>
      <c r="E705">
        <v>55.07</v>
      </c>
      <c r="F705">
        <v>55.09</v>
      </c>
      <c r="H705" s="2">
        <f t="shared" si="20"/>
        <v>-5.4446460980039912E-4</v>
      </c>
      <c r="I705" s="18">
        <f>H705*'Portfolio Details'!$D$7</f>
        <v>-2.7223230490019957E-5</v>
      </c>
      <c r="J705" s="2">
        <f t="shared" si="21"/>
        <v>3.8258334851521969E-3</v>
      </c>
    </row>
    <row r="706" spans="2:10" x14ac:dyDescent="0.35">
      <c r="B706" t="s">
        <v>10</v>
      </c>
      <c r="C706" s="1">
        <v>45378</v>
      </c>
      <c r="D706">
        <v>55.07</v>
      </c>
      <c r="E706">
        <v>55.14</v>
      </c>
      <c r="F706">
        <v>55.11</v>
      </c>
      <c r="H706" s="2">
        <f t="shared" si="20"/>
        <v>1.2711094970037085E-3</v>
      </c>
      <c r="I706" s="18">
        <f>H706*'Portfolio Details'!$D$7</f>
        <v>6.3555474850185428E-5</v>
      </c>
      <c r="J706" s="2">
        <f t="shared" si="21"/>
        <v>3.8258334851521969E-3</v>
      </c>
    </row>
    <row r="707" spans="2:10" x14ac:dyDescent="0.35">
      <c r="B707" t="s">
        <v>10</v>
      </c>
      <c r="C707" s="1">
        <v>45379</v>
      </c>
      <c r="D707">
        <v>55.14</v>
      </c>
      <c r="E707">
        <v>55.29</v>
      </c>
      <c r="F707">
        <v>55.26</v>
      </c>
      <c r="H707" s="2">
        <f t="shared" ref="H707:H770" si="22">E707/D707-1</f>
        <v>2.7203482045701222E-3</v>
      </c>
      <c r="I707" s="18">
        <f>H707*'Portfolio Details'!$D$7</f>
        <v>1.3601741022850611E-4</v>
      </c>
      <c r="J707" s="2">
        <f t="shared" si="21"/>
        <v>4.7410649161194751E-3</v>
      </c>
    </row>
    <row r="708" spans="2:10" x14ac:dyDescent="0.35">
      <c r="B708" t="s">
        <v>10</v>
      </c>
      <c r="C708" s="1">
        <v>45383</v>
      </c>
      <c r="D708">
        <v>55.29</v>
      </c>
      <c r="E708">
        <v>55.19</v>
      </c>
      <c r="F708">
        <v>55.17</v>
      </c>
      <c r="H708" s="2">
        <f t="shared" si="22"/>
        <v>-1.8086453246518586E-3</v>
      </c>
      <c r="I708" s="18">
        <f>H708*'Portfolio Details'!$D$7</f>
        <v>-9.0432266232592928E-5</v>
      </c>
      <c r="J708" s="2">
        <f t="shared" si="21"/>
        <v>3.0965391621129434E-3</v>
      </c>
    </row>
    <row r="709" spans="2:10" x14ac:dyDescent="0.35">
      <c r="B709" t="s">
        <v>10</v>
      </c>
      <c r="C709" s="1">
        <v>45384</v>
      </c>
      <c r="D709">
        <v>55.19</v>
      </c>
      <c r="E709">
        <v>55.1</v>
      </c>
      <c r="F709">
        <v>55.12</v>
      </c>
      <c r="H709" s="2">
        <f t="shared" si="22"/>
        <v>-1.6307302047471328E-3</v>
      </c>
      <c r="I709" s="18">
        <f>H709*'Portfolio Details'!$D$7</f>
        <v>-8.1536510237356652E-5</v>
      </c>
      <c r="J709" s="2">
        <f t="shared" si="21"/>
        <v>4.0058266569555911E-3</v>
      </c>
    </row>
    <row r="710" spans="2:10" x14ac:dyDescent="0.35">
      <c r="B710" t="s">
        <v>10</v>
      </c>
      <c r="C710" s="1">
        <v>45385</v>
      </c>
      <c r="D710">
        <v>55.1</v>
      </c>
      <c r="E710">
        <v>55.12</v>
      </c>
      <c r="F710">
        <v>55.16</v>
      </c>
      <c r="H710" s="2">
        <f t="shared" si="22"/>
        <v>3.6297640653359942E-4</v>
      </c>
      <c r="I710" s="18">
        <f>H710*'Portfolio Details'!$D$7</f>
        <v>1.814882032667997E-5</v>
      </c>
      <c r="J710" s="2">
        <f t="shared" si="21"/>
        <v>6.7370721048798377E-3</v>
      </c>
    </row>
    <row r="711" spans="2:10" x14ac:dyDescent="0.35">
      <c r="B711" t="s">
        <v>10</v>
      </c>
      <c r="C711" s="1">
        <v>45386</v>
      </c>
      <c r="D711">
        <v>55.12</v>
      </c>
      <c r="E711">
        <v>55.27</v>
      </c>
      <c r="F711">
        <v>55.24</v>
      </c>
      <c r="H711" s="2">
        <f t="shared" si="22"/>
        <v>2.7213352685051539E-3</v>
      </c>
      <c r="I711" s="18">
        <f>H711*'Portfolio Details'!$D$7</f>
        <v>1.360667634252577E-4</v>
      </c>
      <c r="J711" s="2">
        <f t="shared" si="21"/>
        <v>6.370586093920716E-3</v>
      </c>
    </row>
    <row r="712" spans="2:10" x14ac:dyDescent="0.35">
      <c r="B712" t="s">
        <v>10</v>
      </c>
      <c r="C712" s="1">
        <v>45387</v>
      </c>
      <c r="D712">
        <v>55.27</v>
      </c>
      <c r="E712">
        <v>55.28</v>
      </c>
      <c r="F712">
        <v>55.27</v>
      </c>
      <c r="H712" s="2">
        <f t="shared" si="22"/>
        <v>1.8092998009766603E-4</v>
      </c>
      <c r="I712" s="18">
        <f>H712*'Portfolio Details'!$D$7</f>
        <v>9.0464990048833019E-6</v>
      </c>
      <c r="J712" s="2">
        <f t="shared" si="21"/>
        <v>4.3676069153775199E-3</v>
      </c>
    </row>
    <row r="713" spans="2:10" x14ac:dyDescent="0.35">
      <c r="B713" t="s">
        <v>10</v>
      </c>
      <c r="C713" s="1">
        <v>45390</v>
      </c>
      <c r="D713">
        <v>55.28</v>
      </c>
      <c r="E713">
        <v>55.09</v>
      </c>
      <c r="F713">
        <v>55.14</v>
      </c>
      <c r="H713" s="2">
        <f t="shared" si="22"/>
        <v>-3.4370477568740343E-3</v>
      </c>
      <c r="I713" s="18">
        <f>H713*'Portfolio Details'!$D$7</f>
        <v>-1.7185238784370171E-4</v>
      </c>
      <c r="J713" s="2">
        <f t="shared" si="21"/>
        <v>1.454016721192275E-3</v>
      </c>
    </row>
    <row r="714" spans="2:10" x14ac:dyDescent="0.35">
      <c r="B714" t="s">
        <v>10</v>
      </c>
      <c r="C714" s="1">
        <v>45391</v>
      </c>
      <c r="D714">
        <v>55.09</v>
      </c>
      <c r="E714">
        <v>55.12</v>
      </c>
      <c r="F714">
        <v>55.13</v>
      </c>
      <c r="H714" s="2">
        <f t="shared" si="22"/>
        <v>5.4456344164077741E-4</v>
      </c>
      <c r="I714" s="18">
        <f>H714*'Portfolio Details'!$D$7</f>
        <v>2.7228172082038873E-5</v>
      </c>
      <c r="J714" s="2">
        <f t="shared" si="21"/>
        <v>5.0918348790689461E-3</v>
      </c>
    </row>
    <row r="715" spans="2:10" x14ac:dyDescent="0.35">
      <c r="B715" t="s">
        <v>10</v>
      </c>
      <c r="C715" s="1">
        <v>45392</v>
      </c>
      <c r="D715">
        <v>55.12</v>
      </c>
      <c r="E715">
        <v>55.2</v>
      </c>
      <c r="F715">
        <v>55.22</v>
      </c>
      <c r="H715" s="2">
        <f t="shared" si="22"/>
        <v>1.4513788098695635E-3</v>
      </c>
      <c r="I715" s="18">
        <f>H715*'Portfolio Details'!$D$7</f>
        <v>7.2568940493478182E-5</v>
      </c>
      <c r="J715" s="2">
        <f t="shared" si="21"/>
        <v>5.0909090909090349E-3</v>
      </c>
    </row>
    <row r="716" spans="2:10" x14ac:dyDescent="0.35">
      <c r="B716" t="s">
        <v>10</v>
      </c>
      <c r="C716" s="1">
        <v>45394</v>
      </c>
      <c r="D716">
        <v>55.2</v>
      </c>
      <c r="E716">
        <v>55.17</v>
      </c>
      <c r="F716">
        <v>55.25</v>
      </c>
      <c r="H716" s="2">
        <f t="shared" si="22"/>
        <v>-5.4347826086953432E-4</v>
      </c>
      <c r="I716" s="18">
        <f>H716*'Portfolio Details'!$D$7</f>
        <v>-2.7173913043476717E-5</v>
      </c>
      <c r="J716" s="2">
        <f t="shared" si="21"/>
        <v>4.5429765582409853E-3</v>
      </c>
    </row>
    <row r="717" spans="2:10" x14ac:dyDescent="0.35">
      <c r="B717" t="s">
        <v>10</v>
      </c>
      <c r="C717" s="1">
        <v>45397</v>
      </c>
      <c r="D717">
        <v>55.17</v>
      </c>
      <c r="E717">
        <v>55.3</v>
      </c>
      <c r="F717">
        <v>55.27</v>
      </c>
      <c r="H717" s="2">
        <f t="shared" si="22"/>
        <v>2.3563530904475716E-3</v>
      </c>
      <c r="I717" s="18">
        <f>H717*'Portfolio Details'!$D$7</f>
        <v>1.1781765452237858E-4</v>
      </c>
      <c r="J717" s="2">
        <f t="shared" si="21"/>
        <v>3.6310820624547713E-3</v>
      </c>
    </row>
    <row r="718" spans="2:10" x14ac:dyDescent="0.35">
      <c r="B718" t="s">
        <v>10</v>
      </c>
      <c r="C718" s="1">
        <v>45398</v>
      </c>
      <c r="D718">
        <v>55.3</v>
      </c>
      <c r="E718">
        <v>55.27</v>
      </c>
      <c r="F718">
        <v>55.29</v>
      </c>
      <c r="H718" s="2">
        <f t="shared" si="22"/>
        <v>-5.4249547920426355E-4</v>
      </c>
      <c r="I718" s="18">
        <f>H718*'Portfolio Details'!$D$7</f>
        <v>-2.7124773960213179E-5</v>
      </c>
      <c r="J718" s="2">
        <f t="shared" si="21"/>
        <v>9.066183136900996E-4</v>
      </c>
    </row>
    <row r="719" spans="2:10" x14ac:dyDescent="0.35">
      <c r="B719" t="s">
        <v>10</v>
      </c>
      <c r="C719" s="1">
        <v>45400</v>
      </c>
      <c r="D719">
        <v>55.27</v>
      </c>
      <c r="E719">
        <v>55.27</v>
      </c>
      <c r="F719">
        <v>55.28</v>
      </c>
      <c r="H719" s="2">
        <f t="shared" si="22"/>
        <v>0</v>
      </c>
      <c r="I719" s="18">
        <f>H719*'Portfolio Details'!$D$7</f>
        <v>0</v>
      </c>
      <c r="J719" s="2">
        <f t="shared" si="21"/>
        <v>1.2704174228674869E-3</v>
      </c>
    </row>
    <row r="720" spans="2:10" x14ac:dyDescent="0.35">
      <c r="B720" t="s">
        <v>10</v>
      </c>
      <c r="C720" s="1">
        <v>45401</v>
      </c>
      <c r="D720">
        <v>55.27</v>
      </c>
      <c r="E720">
        <v>55.17</v>
      </c>
      <c r="F720">
        <v>55.12</v>
      </c>
      <c r="H720" s="2">
        <f t="shared" si="22"/>
        <v>-1.8092998009769934E-3</v>
      </c>
      <c r="I720" s="18">
        <f>H720*'Portfolio Details'!$D$7</f>
        <v>-9.0464990048849672E-5</v>
      </c>
      <c r="J720" s="2">
        <f t="shared" si="21"/>
        <v>9.0711175616853268E-4</v>
      </c>
    </row>
    <row r="721" spans="2:10" x14ac:dyDescent="0.35">
      <c r="B721" t="s">
        <v>10</v>
      </c>
      <c r="C721" s="1">
        <v>45404</v>
      </c>
      <c r="D721">
        <v>55.17</v>
      </c>
      <c r="E721">
        <v>55.12</v>
      </c>
      <c r="F721">
        <v>55.13</v>
      </c>
      <c r="H721" s="2">
        <f t="shared" si="22"/>
        <v>-9.0628965017225394E-4</v>
      </c>
      <c r="I721" s="18">
        <f>H721*'Portfolio Details'!$D$7</f>
        <v>-4.5314482508612702E-5</v>
      </c>
      <c r="J721" s="2">
        <f t="shared" si="21"/>
        <v>1.8158707100055516E-3</v>
      </c>
    </row>
    <row r="722" spans="2:10" x14ac:dyDescent="0.35">
      <c r="B722" t="s">
        <v>10</v>
      </c>
      <c r="C722" s="1">
        <v>45405</v>
      </c>
      <c r="D722">
        <v>55.12</v>
      </c>
      <c r="E722">
        <v>55.21</v>
      </c>
      <c r="F722">
        <v>55.24</v>
      </c>
      <c r="H722" s="2">
        <f t="shared" si="22"/>
        <v>1.6328011611030924E-3</v>
      </c>
      <c r="I722" s="18">
        <f>H722*'Portfolio Details'!$D$7</f>
        <v>8.1640058055154621E-5</v>
      </c>
      <c r="J722" s="2">
        <f t="shared" si="21"/>
        <v>4.3588812204866656E-3</v>
      </c>
    </row>
    <row r="723" spans="2:10" x14ac:dyDescent="0.35">
      <c r="B723" t="s">
        <v>10</v>
      </c>
      <c r="C723" s="1">
        <v>45406</v>
      </c>
      <c r="D723">
        <v>55.21</v>
      </c>
      <c r="E723">
        <v>55.23</v>
      </c>
      <c r="F723">
        <v>55.22</v>
      </c>
      <c r="H723" s="2">
        <f t="shared" si="22"/>
        <v>3.6225321499716578E-4</v>
      </c>
      <c r="I723" s="18">
        <f>H723*'Portfolio Details'!$D$7</f>
        <v>1.8112660749858289E-5</v>
      </c>
      <c r="J723" s="2">
        <f t="shared" si="21"/>
        <v>3.6317414200108811E-3</v>
      </c>
    </row>
    <row r="724" spans="2:10" x14ac:dyDescent="0.35">
      <c r="B724" t="s">
        <v>10</v>
      </c>
      <c r="C724" s="1">
        <v>45407</v>
      </c>
      <c r="D724">
        <v>55.23</v>
      </c>
      <c r="E724">
        <v>55.22</v>
      </c>
      <c r="F724">
        <v>55.22</v>
      </c>
      <c r="H724" s="2">
        <f t="shared" si="22"/>
        <v>-1.8106101756287796E-4</v>
      </c>
      <c r="I724" s="18">
        <f>H724*'Portfolio Details'!$D$7</f>
        <v>-9.0530508781438979E-6</v>
      </c>
      <c r="J724" s="2">
        <f t="shared" si="21"/>
        <v>1.6339869281045694E-3</v>
      </c>
    </row>
    <row r="725" spans="2:10" x14ac:dyDescent="0.35">
      <c r="B725" t="s">
        <v>10</v>
      </c>
      <c r="C725" s="1">
        <v>45408</v>
      </c>
      <c r="D725">
        <v>55.22</v>
      </c>
      <c r="E725">
        <v>55.21</v>
      </c>
      <c r="F725">
        <v>55.28</v>
      </c>
      <c r="H725" s="2">
        <f t="shared" si="22"/>
        <v>-1.810938065918144E-4</v>
      </c>
      <c r="I725" s="18">
        <f>H725*'Portfolio Details'!$D$7</f>
        <v>-9.0546903295907206E-6</v>
      </c>
      <c r="J725" s="2">
        <f t="shared" si="21"/>
        <v>1.8158707100055516E-3</v>
      </c>
    </row>
    <row r="726" spans="2:10" x14ac:dyDescent="0.35">
      <c r="B726" t="s">
        <v>10</v>
      </c>
      <c r="C726" s="1">
        <v>45411</v>
      </c>
      <c r="D726">
        <v>55.21</v>
      </c>
      <c r="E726">
        <v>55.27</v>
      </c>
      <c r="F726">
        <v>55.27</v>
      </c>
      <c r="H726" s="2">
        <f t="shared" si="22"/>
        <v>1.0867596449919414E-3</v>
      </c>
      <c r="I726" s="18">
        <f>H726*'Portfolio Details'!$D$7</f>
        <v>5.4337982249597073E-5</v>
      </c>
      <c r="J726" s="2">
        <f t="shared" si="21"/>
        <v>1.2704174228674869E-3</v>
      </c>
    </row>
    <row r="727" spans="2:10" x14ac:dyDescent="0.35">
      <c r="B727" t="s">
        <v>10</v>
      </c>
      <c r="C727" s="1">
        <v>45412</v>
      </c>
      <c r="D727">
        <v>55.27</v>
      </c>
      <c r="E727">
        <v>55.26</v>
      </c>
      <c r="F727">
        <v>55.25</v>
      </c>
      <c r="H727" s="2">
        <f t="shared" si="22"/>
        <v>-1.8092998009777705E-4</v>
      </c>
      <c r="I727" s="18">
        <f>H727*'Portfolio Details'!$D$7</f>
        <v>-9.0464990048888534E-6</v>
      </c>
      <c r="J727" s="2">
        <f t="shared" si="21"/>
        <v>3.6297640653359942E-4</v>
      </c>
    </row>
    <row r="728" spans="2:10" x14ac:dyDescent="0.35">
      <c r="B728" t="s">
        <v>10</v>
      </c>
      <c r="C728" s="1">
        <v>45414</v>
      </c>
      <c r="D728">
        <v>55.26</v>
      </c>
      <c r="E728">
        <v>55.37</v>
      </c>
      <c r="F728">
        <v>55.33</v>
      </c>
      <c r="H728" s="2">
        <f t="shared" si="22"/>
        <v>1.9905899384726755E-3</v>
      </c>
      <c r="I728" s="18">
        <f>H728*'Portfolio Details'!$D$7</f>
        <v>9.9529496923633781E-5</v>
      </c>
      <c r="J728" s="2">
        <f t="shared" si="21"/>
        <v>2.542218994007639E-3</v>
      </c>
    </row>
    <row r="729" spans="2:10" x14ac:dyDescent="0.35">
      <c r="B729" t="s">
        <v>10</v>
      </c>
      <c r="C729" s="1">
        <v>45415</v>
      </c>
      <c r="D729">
        <v>55.37</v>
      </c>
      <c r="E729">
        <v>55.43</v>
      </c>
      <c r="F729">
        <v>55.4</v>
      </c>
      <c r="H729" s="2">
        <f t="shared" si="22"/>
        <v>1.0836192884233764E-3</v>
      </c>
      <c r="I729" s="18">
        <f>H729*'Portfolio Details'!$D$7</f>
        <v>5.418096442116882E-5</v>
      </c>
      <c r="J729" s="2">
        <f t="shared" si="21"/>
        <v>1.2694958287993163E-3</v>
      </c>
    </row>
    <row r="730" spans="2:10" x14ac:dyDescent="0.35">
      <c r="B730" t="s">
        <v>10</v>
      </c>
      <c r="C730" s="1">
        <v>45418</v>
      </c>
      <c r="D730">
        <v>55.43</v>
      </c>
      <c r="E730">
        <v>55.53</v>
      </c>
      <c r="F730">
        <v>55.53</v>
      </c>
      <c r="H730" s="2">
        <f t="shared" si="22"/>
        <v>1.8040772145047068E-3</v>
      </c>
      <c r="I730" s="18">
        <f>H730*'Portfolio Details'!$D$7</f>
        <v>9.0203860725235352E-5</v>
      </c>
      <c r="J730" s="2">
        <f t="shared" ref="J730:J793" si="23">(INDEX(E707:E2205,MATCH(EDATE(C707,1),C707:C2205,1))/E707)-1</f>
        <v>-1.4469162597214869E-3</v>
      </c>
    </row>
    <row r="731" spans="2:10" x14ac:dyDescent="0.35">
      <c r="B731" t="s">
        <v>10</v>
      </c>
      <c r="C731" s="1">
        <v>45419</v>
      </c>
      <c r="D731">
        <v>55.53</v>
      </c>
      <c r="E731">
        <v>55.59</v>
      </c>
      <c r="F731">
        <v>55.62</v>
      </c>
      <c r="H731" s="2">
        <f t="shared" si="22"/>
        <v>1.0804970286331095E-3</v>
      </c>
      <c r="I731" s="18">
        <f>H731*'Portfolio Details'!$D$7</f>
        <v>5.4024851431655475E-5</v>
      </c>
      <c r="J731" s="2">
        <f t="shared" si="23"/>
        <v>1.2683457148034982E-3</v>
      </c>
    </row>
    <row r="732" spans="2:10" x14ac:dyDescent="0.35">
      <c r="B732" t="s">
        <v>10</v>
      </c>
      <c r="C732" s="1">
        <v>45420</v>
      </c>
      <c r="D732">
        <v>55.59</v>
      </c>
      <c r="E732">
        <v>55.55</v>
      </c>
      <c r="F732">
        <v>55.6</v>
      </c>
      <c r="H732" s="2">
        <f t="shared" si="22"/>
        <v>-7.1955387659661252E-4</v>
      </c>
      <c r="I732" s="18">
        <f>H732*'Portfolio Details'!$D$7</f>
        <v>-3.597769382983063E-5</v>
      </c>
      <c r="J732" s="2">
        <f t="shared" si="23"/>
        <v>4.9001814882032591E-3</v>
      </c>
    </row>
    <row r="733" spans="2:10" x14ac:dyDescent="0.35">
      <c r="B733" t="s">
        <v>10</v>
      </c>
      <c r="C733" s="1">
        <v>45421</v>
      </c>
      <c r="D733">
        <v>55.55</v>
      </c>
      <c r="E733">
        <v>55.54</v>
      </c>
      <c r="F733">
        <v>55.59</v>
      </c>
      <c r="H733" s="2">
        <f t="shared" si="22"/>
        <v>-1.8001800180011962E-4</v>
      </c>
      <c r="I733" s="18">
        <f>H733*'Portfolio Details'!$D$7</f>
        <v>-9.0009000900059807E-6</v>
      </c>
      <c r="J733" s="2">
        <f t="shared" si="23"/>
        <v>5.6240928882438368E-3</v>
      </c>
    </row>
    <row r="734" spans="2:10" x14ac:dyDescent="0.35">
      <c r="B734" t="s">
        <v>10</v>
      </c>
      <c r="C734" s="1">
        <v>45422</v>
      </c>
      <c r="D734">
        <v>55.54</v>
      </c>
      <c r="E734">
        <v>55.65</v>
      </c>
      <c r="F734">
        <v>55.63</v>
      </c>
      <c r="H734" s="2">
        <f t="shared" si="22"/>
        <v>1.980554555275571E-3</v>
      </c>
      <c r="I734" s="18">
        <f>H734*'Portfolio Details'!$D$7</f>
        <v>9.9027727763778561E-5</v>
      </c>
      <c r="J734" s="2">
        <f t="shared" si="23"/>
        <v>2.8948796815631006E-3</v>
      </c>
    </row>
    <row r="735" spans="2:10" x14ac:dyDescent="0.35">
      <c r="B735" t="s">
        <v>10</v>
      </c>
      <c r="C735" s="1">
        <v>45425</v>
      </c>
      <c r="D735">
        <v>55.65</v>
      </c>
      <c r="E735">
        <v>55.65</v>
      </c>
      <c r="F735">
        <v>55.61</v>
      </c>
      <c r="H735" s="2">
        <f t="shared" si="22"/>
        <v>0</v>
      </c>
      <c r="I735" s="18">
        <f>H735*'Portfolio Details'!$D$7</f>
        <v>0</v>
      </c>
      <c r="J735" s="2">
        <f t="shared" si="23"/>
        <v>2.7134587554269451E-3</v>
      </c>
    </row>
    <row r="736" spans="2:10" x14ac:dyDescent="0.35">
      <c r="B736" t="s">
        <v>10</v>
      </c>
      <c r="C736" s="1">
        <v>45426</v>
      </c>
      <c r="D736">
        <v>55.65</v>
      </c>
      <c r="E736">
        <v>55.62</v>
      </c>
      <c r="F736">
        <v>55.66</v>
      </c>
      <c r="H736" s="2">
        <f t="shared" si="22"/>
        <v>-5.3908355795151408E-4</v>
      </c>
      <c r="I736" s="18">
        <f>H736*'Portfolio Details'!$D$7</f>
        <v>-2.6954177897575705E-5</v>
      </c>
      <c r="J736" s="2">
        <f t="shared" si="23"/>
        <v>8.3499727718276961E-3</v>
      </c>
    </row>
    <row r="737" spans="2:10" x14ac:dyDescent="0.35">
      <c r="B737" t="s">
        <v>10</v>
      </c>
      <c r="C737" s="1">
        <v>45427</v>
      </c>
      <c r="D737">
        <v>55.62</v>
      </c>
      <c r="E737">
        <v>55.62</v>
      </c>
      <c r="F737">
        <v>55.66</v>
      </c>
      <c r="H737" s="2">
        <f t="shared" si="22"/>
        <v>0</v>
      </c>
      <c r="I737" s="18">
        <f>H737*'Portfolio Details'!$D$7</f>
        <v>0</v>
      </c>
      <c r="J737" s="2">
        <f t="shared" si="23"/>
        <v>7.619738751814209E-3</v>
      </c>
    </row>
    <row r="738" spans="2:10" x14ac:dyDescent="0.35">
      <c r="B738" t="s">
        <v>10</v>
      </c>
      <c r="C738" s="1">
        <v>45428</v>
      </c>
      <c r="D738">
        <v>55.62</v>
      </c>
      <c r="E738">
        <v>55.74</v>
      </c>
      <c r="F738">
        <v>55.7</v>
      </c>
      <c r="H738" s="2">
        <f t="shared" si="22"/>
        <v>2.1574973031284195E-3</v>
      </c>
      <c r="I738" s="18">
        <f>H738*'Portfolio Details'!$D$7</f>
        <v>1.0787486515642098E-4</v>
      </c>
      <c r="J738" s="2">
        <f t="shared" si="23"/>
        <v>8.152173913043459E-3</v>
      </c>
    </row>
    <row r="739" spans="2:10" x14ac:dyDescent="0.35">
      <c r="B739" t="s">
        <v>10</v>
      </c>
      <c r="C739" s="1">
        <v>45429</v>
      </c>
      <c r="D739">
        <v>55.74</v>
      </c>
      <c r="E739">
        <v>55.8</v>
      </c>
      <c r="F739">
        <v>55.83</v>
      </c>
      <c r="H739" s="2">
        <f t="shared" si="22"/>
        <v>1.0764262648008671E-3</v>
      </c>
      <c r="I739" s="18">
        <f>H739*'Portfolio Details'!$D$7</f>
        <v>5.3821313240043359E-5</v>
      </c>
      <c r="J739" s="2">
        <f t="shared" si="23"/>
        <v>8.7003806416530161E-3</v>
      </c>
    </row>
    <row r="740" spans="2:10" x14ac:dyDescent="0.35">
      <c r="B740" t="s">
        <v>10</v>
      </c>
      <c r="C740" s="1">
        <v>45430</v>
      </c>
      <c r="D740">
        <v>55.8</v>
      </c>
      <c r="E740">
        <v>55.86</v>
      </c>
      <c r="F740">
        <v>55.83</v>
      </c>
      <c r="H740" s="2">
        <f t="shared" si="22"/>
        <v>1.0752688172044333E-3</v>
      </c>
      <c r="I740" s="18">
        <f>H740*'Portfolio Details'!$D$7</f>
        <v>5.3763440860221667E-5</v>
      </c>
      <c r="J740" s="2">
        <f t="shared" si="23"/>
        <v>5.7866184448462921E-3</v>
      </c>
    </row>
    <row r="741" spans="2:10" x14ac:dyDescent="0.35">
      <c r="B741" t="s">
        <v>10</v>
      </c>
      <c r="C741" s="1">
        <v>45433</v>
      </c>
      <c r="D741">
        <v>55.86</v>
      </c>
      <c r="E741">
        <v>55.79</v>
      </c>
      <c r="F741">
        <v>55.81</v>
      </c>
      <c r="H741" s="2">
        <f t="shared" si="22"/>
        <v>-1.2531328320801727E-3</v>
      </c>
      <c r="I741" s="18">
        <f>H741*'Portfolio Details'!$D$7</f>
        <v>-6.2656641604008642E-5</v>
      </c>
      <c r="J741" s="2">
        <f t="shared" si="23"/>
        <v>8.5037090645920799E-3</v>
      </c>
    </row>
    <row r="742" spans="2:10" x14ac:dyDescent="0.35">
      <c r="B742" t="s">
        <v>10</v>
      </c>
      <c r="C742" s="1">
        <v>45434</v>
      </c>
      <c r="D742">
        <v>55.79</v>
      </c>
      <c r="E742">
        <v>55.93</v>
      </c>
      <c r="F742">
        <v>55.93</v>
      </c>
      <c r="H742" s="2">
        <f t="shared" si="22"/>
        <v>2.5094102885820924E-3</v>
      </c>
      <c r="I742" s="18">
        <f>H742*'Portfolio Details'!$D$7</f>
        <v>1.2547051442910462E-4</v>
      </c>
      <c r="J742" s="2">
        <f t="shared" si="23"/>
        <v>1.0674868825764294E-2</v>
      </c>
    </row>
    <row r="743" spans="2:10" x14ac:dyDescent="0.35">
      <c r="B743" t="s">
        <v>10</v>
      </c>
      <c r="C743" s="1">
        <v>45435</v>
      </c>
      <c r="D743">
        <v>55.93</v>
      </c>
      <c r="E743">
        <v>56.02</v>
      </c>
      <c r="F743">
        <v>56</v>
      </c>
      <c r="H743" s="2">
        <f t="shared" si="22"/>
        <v>1.6091543000178454E-3</v>
      </c>
      <c r="I743" s="18">
        <f>H743*'Portfolio Details'!$D$7</f>
        <v>8.045771500089228E-5</v>
      </c>
      <c r="J743" s="2">
        <f t="shared" si="23"/>
        <v>1.2506797172376238E-2</v>
      </c>
    </row>
    <row r="744" spans="2:10" x14ac:dyDescent="0.35">
      <c r="B744" t="s">
        <v>10</v>
      </c>
      <c r="C744" s="1">
        <v>45436</v>
      </c>
      <c r="D744">
        <v>56.02</v>
      </c>
      <c r="E744">
        <v>55.97</v>
      </c>
      <c r="F744">
        <v>55.97</v>
      </c>
      <c r="H744" s="2">
        <f t="shared" si="22"/>
        <v>-8.9253837915037604E-4</v>
      </c>
      <c r="I744" s="18">
        <f>H744*'Portfolio Details'!$D$7</f>
        <v>-4.4626918957518807E-5</v>
      </c>
      <c r="J744" s="2">
        <f t="shared" si="23"/>
        <v>1.4695210449927387E-2</v>
      </c>
    </row>
    <row r="745" spans="2:10" x14ac:dyDescent="0.35">
      <c r="B745" t="s">
        <v>10</v>
      </c>
      <c r="C745" s="1">
        <v>45439</v>
      </c>
      <c r="D745">
        <v>55.97</v>
      </c>
      <c r="E745">
        <v>56.04</v>
      </c>
      <c r="F745">
        <v>55.97</v>
      </c>
      <c r="H745" s="2">
        <f t="shared" si="22"/>
        <v>1.2506700017866912E-3</v>
      </c>
      <c r="I745" s="18">
        <f>H745*'Portfolio Details'!$D$7</f>
        <v>6.2533500089334559E-5</v>
      </c>
      <c r="J745" s="2">
        <f t="shared" si="23"/>
        <v>1.4671255207389988E-2</v>
      </c>
    </row>
    <row r="746" spans="2:10" x14ac:dyDescent="0.35">
      <c r="B746" t="s">
        <v>10</v>
      </c>
      <c r="C746" s="1">
        <v>45440</v>
      </c>
      <c r="D746">
        <v>56.04</v>
      </c>
      <c r="E746">
        <v>56</v>
      </c>
      <c r="F746">
        <v>55.96</v>
      </c>
      <c r="H746" s="2">
        <f t="shared" si="22"/>
        <v>-7.1377587437537748E-4</v>
      </c>
      <c r="I746" s="18">
        <f>H746*'Portfolio Details'!$D$7</f>
        <v>-3.5688793718768873E-5</v>
      </c>
      <c r="J746" s="2">
        <f t="shared" si="23"/>
        <v>1.3398515299656077E-2</v>
      </c>
    </row>
    <row r="747" spans="2:10" x14ac:dyDescent="0.35">
      <c r="B747" t="s">
        <v>10</v>
      </c>
      <c r="C747" s="1">
        <v>45441</v>
      </c>
      <c r="D747">
        <v>56</v>
      </c>
      <c r="E747">
        <v>55.88</v>
      </c>
      <c r="F747">
        <v>55.92</v>
      </c>
      <c r="H747" s="2">
        <f t="shared" si="22"/>
        <v>-2.142857142857113E-3</v>
      </c>
      <c r="I747" s="18">
        <f>H747*'Portfolio Details'!$D$7</f>
        <v>-1.0714285714285566E-4</v>
      </c>
      <c r="J747" s="2">
        <f t="shared" si="23"/>
        <v>1.358203549438608E-2</v>
      </c>
    </row>
    <row r="748" spans="2:10" x14ac:dyDescent="0.35">
      <c r="B748" t="s">
        <v>10</v>
      </c>
      <c r="C748" s="1">
        <v>45442</v>
      </c>
      <c r="D748">
        <v>55.88</v>
      </c>
      <c r="E748">
        <v>55.92</v>
      </c>
      <c r="F748">
        <v>55.87</v>
      </c>
      <c r="H748" s="2">
        <f t="shared" si="22"/>
        <v>7.158196134573469E-4</v>
      </c>
      <c r="I748" s="18">
        <f>H748*'Portfolio Details'!$D$7</f>
        <v>3.5790980672867349E-5</v>
      </c>
      <c r="J748" s="2">
        <f t="shared" si="23"/>
        <v>1.3765622169896741E-2</v>
      </c>
    </row>
    <row r="749" spans="2:10" x14ac:dyDescent="0.35">
      <c r="B749" t="s">
        <v>10</v>
      </c>
      <c r="C749" s="1">
        <v>45443</v>
      </c>
      <c r="D749">
        <v>55.92</v>
      </c>
      <c r="E749">
        <v>55.94</v>
      </c>
      <c r="F749">
        <v>55.97</v>
      </c>
      <c r="H749" s="2">
        <f t="shared" si="22"/>
        <v>3.5765379113006368E-4</v>
      </c>
      <c r="I749" s="18">
        <f>H749*'Portfolio Details'!$D$7</f>
        <v>1.7882689556503185E-5</v>
      </c>
      <c r="J749" s="2">
        <f t="shared" si="23"/>
        <v>1.1036728785959848E-2</v>
      </c>
    </row>
    <row r="750" spans="2:10" x14ac:dyDescent="0.35">
      <c r="B750" t="s">
        <v>10</v>
      </c>
      <c r="C750" s="1">
        <v>45446</v>
      </c>
      <c r="D750">
        <v>55.94</v>
      </c>
      <c r="E750">
        <v>55.95</v>
      </c>
      <c r="F750">
        <v>55.95</v>
      </c>
      <c r="H750" s="2">
        <f t="shared" si="22"/>
        <v>1.7876296031471561E-4</v>
      </c>
      <c r="I750" s="18">
        <f>H750*'Portfolio Details'!$D$7</f>
        <v>8.9381480157357813E-6</v>
      </c>
      <c r="J750" s="2">
        <f t="shared" si="23"/>
        <v>1.1943539630836053E-2</v>
      </c>
    </row>
    <row r="751" spans="2:10" x14ac:dyDescent="0.35">
      <c r="B751" t="s">
        <v>10</v>
      </c>
      <c r="C751" s="1">
        <v>45447</v>
      </c>
      <c r="D751">
        <v>55.95</v>
      </c>
      <c r="E751">
        <v>55.7</v>
      </c>
      <c r="F751">
        <v>55.86</v>
      </c>
      <c r="H751" s="2">
        <f t="shared" si="22"/>
        <v>-4.4682752457551045E-3</v>
      </c>
      <c r="I751" s="18">
        <f>H751*'Portfolio Details'!$D$7</f>
        <v>-2.2341376228775524E-4</v>
      </c>
      <c r="J751" s="2">
        <f t="shared" si="23"/>
        <v>1.0294383240021743E-2</v>
      </c>
    </row>
    <row r="752" spans="2:10" x14ac:dyDescent="0.35">
      <c r="B752" t="s">
        <v>10</v>
      </c>
      <c r="C752" s="1">
        <v>45448</v>
      </c>
      <c r="D752">
        <v>55.7</v>
      </c>
      <c r="E752">
        <v>55.79</v>
      </c>
      <c r="F752">
        <v>55.75</v>
      </c>
      <c r="H752" s="2">
        <f t="shared" si="22"/>
        <v>1.6157989228007263E-3</v>
      </c>
      <c r="I752" s="18">
        <f>H752*'Portfolio Details'!$D$7</f>
        <v>8.0789946140036328E-5</v>
      </c>
      <c r="J752" s="2">
        <f t="shared" si="23"/>
        <v>9.3812015154248751E-3</v>
      </c>
    </row>
    <row r="753" spans="2:10" x14ac:dyDescent="0.35">
      <c r="B753" t="s">
        <v>10</v>
      </c>
      <c r="C753" s="1">
        <v>45449</v>
      </c>
      <c r="D753">
        <v>55.79</v>
      </c>
      <c r="E753">
        <v>56.06</v>
      </c>
      <c r="F753">
        <v>56.03</v>
      </c>
      <c r="H753" s="2">
        <f t="shared" si="22"/>
        <v>4.8395769851228287E-3</v>
      </c>
      <c r="I753" s="18">
        <f>H753*'Portfolio Details'!$D$7</f>
        <v>2.4197884925614144E-4</v>
      </c>
      <c r="J753" s="2">
        <f t="shared" si="23"/>
        <v>9.5443904195930962E-3</v>
      </c>
    </row>
    <row r="754" spans="2:10" x14ac:dyDescent="0.35">
      <c r="B754" t="s">
        <v>10</v>
      </c>
      <c r="C754" s="1">
        <v>45450</v>
      </c>
      <c r="D754">
        <v>56.06</v>
      </c>
      <c r="E754">
        <v>56.11</v>
      </c>
      <c r="F754">
        <v>56.12</v>
      </c>
      <c r="H754" s="2">
        <f t="shared" si="22"/>
        <v>8.9190153407048278E-4</v>
      </c>
      <c r="I754" s="18">
        <f>H754*'Portfolio Details'!$D$7</f>
        <v>4.4595076703524143E-5</v>
      </c>
      <c r="J754" s="2">
        <f t="shared" si="23"/>
        <v>9.3542003957545194E-3</v>
      </c>
    </row>
    <row r="755" spans="2:10" x14ac:dyDescent="0.35">
      <c r="B755" t="s">
        <v>10</v>
      </c>
      <c r="C755" s="1">
        <v>45453</v>
      </c>
      <c r="D755">
        <v>56.11</v>
      </c>
      <c r="E755">
        <v>56.09</v>
      </c>
      <c r="F755">
        <v>56.05</v>
      </c>
      <c r="H755" s="2">
        <f t="shared" si="22"/>
        <v>-3.5644270183565752E-4</v>
      </c>
      <c r="I755" s="18">
        <f>H755*'Portfolio Details'!$D$7</f>
        <v>-1.7822135091782876E-5</v>
      </c>
      <c r="J755" s="2">
        <f t="shared" si="23"/>
        <v>1.0081008100810029E-2</v>
      </c>
    </row>
    <row r="756" spans="2:10" x14ac:dyDescent="0.35">
      <c r="B756" t="s">
        <v>10</v>
      </c>
      <c r="C756" s="1">
        <v>45454</v>
      </c>
      <c r="D756">
        <v>56.09</v>
      </c>
      <c r="E756">
        <v>55.94</v>
      </c>
      <c r="F756">
        <v>55.95</v>
      </c>
      <c r="H756" s="2">
        <f t="shared" si="22"/>
        <v>-2.6742734890355946E-3</v>
      </c>
      <c r="I756" s="18">
        <f>H756*'Portfolio Details'!$D$7</f>
        <v>-1.3371367445177973E-4</v>
      </c>
      <c r="J756" s="2">
        <f t="shared" si="23"/>
        <v>1.0262873604609313E-2</v>
      </c>
    </row>
    <row r="757" spans="2:10" x14ac:dyDescent="0.35">
      <c r="B757" t="s">
        <v>10</v>
      </c>
      <c r="C757" s="1">
        <v>45455</v>
      </c>
      <c r="D757">
        <v>55.94</v>
      </c>
      <c r="E757">
        <v>56</v>
      </c>
      <c r="F757">
        <v>56.03</v>
      </c>
      <c r="H757" s="2">
        <f t="shared" si="22"/>
        <v>1.0725777618878496E-3</v>
      </c>
      <c r="I757" s="18">
        <f>H757*'Portfolio Details'!$D$7</f>
        <v>5.3628888094392482E-5</v>
      </c>
      <c r="J757" s="2">
        <f t="shared" si="23"/>
        <v>7.9065588499551698E-3</v>
      </c>
    </row>
    <row r="758" spans="2:10" x14ac:dyDescent="0.35">
      <c r="B758" t="s">
        <v>10</v>
      </c>
      <c r="C758" s="1">
        <v>45456</v>
      </c>
      <c r="D758">
        <v>56</v>
      </c>
      <c r="E758">
        <v>56.17</v>
      </c>
      <c r="F758">
        <v>56.15</v>
      </c>
      <c r="H758" s="2">
        <f t="shared" si="22"/>
        <v>3.0357142857142527E-3</v>
      </c>
      <c r="I758" s="18">
        <f>H758*'Portfolio Details'!$D$7</f>
        <v>1.5178571428571265E-4</v>
      </c>
      <c r="J758" s="2">
        <f t="shared" si="23"/>
        <v>9.3441150044923926E-3</v>
      </c>
    </row>
    <row r="759" spans="2:10" x14ac:dyDescent="0.35">
      <c r="B759" t="s">
        <v>10</v>
      </c>
      <c r="C759" s="1">
        <v>45457</v>
      </c>
      <c r="D759">
        <v>56.17</v>
      </c>
      <c r="E759">
        <v>56.26</v>
      </c>
      <c r="F759">
        <v>56.24</v>
      </c>
      <c r="H759" s="2">
        <f t="shared" si="22"/>
        <v>1.6022787965104257E-3</v>
      </c>
      <c r="I759" s="18">
        <f>H759*'Portfolio Details'!$D$7</f>
        <v>8.0113939825521291E-5</v>
      </c>
      <c r="J759" s="2">
        <f t="shared" si="23"/>
        <v>1.1506652283351348E-2</v>
      </c>
    </row>
    <row r="760" spans="2:10" x14ac:dyDescent="0.35">
      <c r="B760" t="s">
        <v>10</v>
      </c>
      <c r="C760" s="1">
        <v>45461</v>
      </c>
      <c r="D760">
        <v>56.26</v>
      </c>
      <c r="E760">
        <v>56.2</v>
      </c>
      <c r="F760">
        <v>56.23</v>
      </c>
      <c r="H760" s="2">
        <f t="shared" si="22"/>
        <v>-1.0664770707429216E-3</v>
      </c>
      <c r="I760" s="18">
        <f>H760*'Portfolio Details'!$D$7</f>
        <v>-5.3323853537146083E-5</v>
      </c>
      <c r="J760" s="2">
        <f t="shared" si="23"/>
        <v>1.1506652283351348E-2</v>
      </c>
    </row>
    <row r="761" spans="2:10" x14ac:dyDescent="0.35">
      <c r="B761" t="s">
        <v>10</v>
      </c>
      <c r="C761" s="1">
        <v>45462</v>
      </c>
      <c r="D761">
        <v>56.2</v>
      </c>
      <c r="E761">
        <v>56.32</v>
      </c>
      <c r="F761">
        <v>56.33</v>
      </c>
      <c r="H761" s="2">
        <f t="shared" si="22"/>
        <v>2.135231316725994E-3</v>
      </c>
      <c r="I761" s="18">
        <f>H761*'Portfolio Details'!$D$7</f>
        <v>1.0676156583629971E-4</v>
      </c>
      <c r="J761" s="2">
        <f t="shared" si="23"/>
        <v>9.3290276282740336E-3</v>
      </c>
    </row>
    <row r="762" spans="2:10" x14ac:dyDescent="0.35">
      <c r="B762" t="s">
        <v>10</v>
      </c>
      <c r="C762" s="1">
        <v>45463</v>
      </c>
      <c r="D762">
        <v>56.32</v>
      </c>
      <c r="E762">
        <v>56.22</v>
      </c>
      <c r="F762">
        <v>56.23</v>
      </c>
      <c r="H762" s="2">
        <f t="shared" si="22"/>
        <v>-1.7755681818182323E-3</v>
      </c>
      <c r="I762" s="18">
        <f>H762*'Portfolio Details'!$D$7</f>
        <v>-8.8778409090911614E-5</v>
      </c>
      <c r="J762" s="2">
        <f t="shared" si="23"/>
        <v>8.2437275985662861E-3</v>
      </c>
    </row>
    <row r="763" spans="2:10" x14ac:dyDescent="0.35">
      <c r="B763" t="s">
        <v>10</v>
      </c>
      <c r="C763" s="1">
        <v>45464</v>
      </c>
      <c r="D763">
        <v>56.22</v>
      </c>
      <c r="E763">
        <v>56.27</v>
      </c>
      <c r="F763">
        <v>56.3</v>
      </c>
      <c r="H763" s="2">
        <f t="shared" si="22"/>
        <v>8.8936321593746648E-4</v>
      </c>
      <c r="I763" s="18">
        <f>H763*'Portfolio Details'!$D$7</f>
        <v>4.4468160796873329E-5</v>
      </c>
      <c r="J763" s="2">
        <f t="shared" si="23"/>
        <v>6.0866451843895053E-3</v>
      </c>
    </row>
    <row r="764" spans="2:10" x14ac:dyDescent="0.35">
      <c r="B764" t="s">
        <v>10</v>
      </c>
      <c r="C764" s="1">
        <v>45467</v>
      </c>
      <c r="D764">
        <v>56.27</v>
      </c>
      <c r="E764">
        <v>56.3</v>
      </c>
      <c r="F764">
        <v>56.29</v>
      </c>
      <c r="H764" s="2">
        <f t="shared" si="22"/>
        <v>5.3314377110358357E-4</v>
      </c>
      <c r="I764" s="18">
        <f>H764*'Portfolio Details'!$D$7</f>
        <v>2.665718855517918E-5</v>
      </c>
      <c r="J764" s="2">
        <f t="shared" si="23"/>
        <v>8.6036924179961893E-3</v>
      </c>
    </row>
    <row r="765" spans="2:10" x14ac:dyDescent="0.35">
      <c r="B765" t="s">
        <v>10</v>
      </c>
      <c r="C765" s="1">
        <v>45468</v>
      </c>
      <c r="D765">
        <v>56.3</v>
      </c>
      <c r="E765">
        <v>56.22</v>
      </c>
      <c r="F765">
        <v>56.22</v>
      </c>
      <c r="H765" s="2">
        <f t="shared" si="22"/>
        <v>-1.4209591474244609E-3</v>
      </c>
      <c r="I765" s="18">
        <f>H765*'Portfolio Details'!$D$7</f>
        <v>-7.1047957371223055E-5</v>
      </c>
      <c r="J765" s="2">
        <f t="shared" si="23"/>
        <v>6.0790273556232677E-3</v>
      </c>
    </row>
    <row r="766" spans="2:10" x14ac:dyDescent="0.35">
      <c r="B766" t="s">
        <v>10</v>
      </c>
      <c r="C766" s="1">
        <v>45469</v>
      </c>
      <c r="D766">
        <v>56.22</v>
      </c>
      <c r="E766">
        <v>56.26</v>
      </c>
      <c r="F766">
        <v>56.29</v>
      </c>
      <c r="H766" s="2">
        <f t="shared" si="22"/>
        <v>7.1149057274988436E-4</v>
      </c>
      <c r="I766" s="18">
        <f>H766*'Portfolio Details'!$D$7</f>
        <v>3.5574528637494221E-5</v>
      </c>
      <c r="J766" s="2">
        <f t="shared" si="23"/>
        <v>4.4626918957515471E-3</v>
      </c>
    </row>
    <row r="767" spans="2:10" x14ac:dyDescent="0.35">
      <c r="B767" t="s">
        <v>10</v>
      </c>
      <c r="C767" s="1">
        <v>45470</v>
      </c>
      <c r="D767">
        <v>56.26</v>
      </c>
      <c r="E767">
        <v>56.19</v>
      </c>
      <c r="F767">
        <v>56.2</v>
      </c>
      <c r="H767" s="2">
        <f t="shared" si="22"/>
        <v>-1.2442232492001493E-3</v>
      </c>
      <c r="I767" s="18">
        <f>H767*'Portfolio Details'!$D$7</f>
        <v>-6.221116246000746E-5</v>
      </c>
      <c r="J767" s="2">
        <f t="shared" si="23"/>
        <v>5.8960157227085919E-3</v>
      </c>
    </row>
    <row r="768" spans="2:10" x14ac:dyDescent="0.35">
      <c r="B768" t="s">
        <v>10</v>
      </c>
      <c r="C768" s="1">
        <v>45471</v>
      </c>
      <c r="D768">
        <v>56.19</v>
      </c>
      <c r="E768">
        <v>56.25</v>
      </c>
      <c r="F768">
        <v>56.24</v>
      </c>
      <c r="H768" s="2">
        <f t="shared" si="22"/>
        <v>1.0678056593700358E-3</v>
      </c>
      <c r="I768" s="18">
        <f>H768*'Portfolio Details'!$D$7</f>
        <v>5.3390282968501795E-5</v>
      </c>
      <c r="J768" s="2">
        <f t="shared" si="23"/>
        <v>2.6766595289078321E-3</v>
      </c>
    </row>
    <row r="769" spans="2:10" x14ac:dyDescent="0.35">
      <c r="B769" t="s">
        <v>10</v>
      </c>
      <c r="C769" s="1">
        <v>45474</v>
      </c>
      <c r="D769">
        <v>56.25</v>
      </c>
      <c r="E769">
        <v>56.29</v>
      </c>
      <c r="F769">
        <v>56.32</v>
      </c>
      <c r="H769" s="2">
        <f t="shared" si="22"/>
        <v>7.1111111111110681E-4</v>
      </c>
      <c r="I769" s="18">
        <f>H769*'Portfolio Details'!$D$7</f>
        <v>3.5555555555555343E-5</v>
      </c>
      <c r="J769" s="2">
        <f t="shared" si="23"/>
        <v>4.4642857142858094E-3</v>
      </c>
    </row>
    <row r="770" spans="2:10" x14ac:dyDescent="0.35">
      <c r="B770" t="s">
        <v>10</v>
      </c>
      <c r="C770" s="1">
        <v>45475</v>
      </c>
      <c r="D770">
        <v>56.29</v>
      </c>
      <c r="E770">
        <v>56.35</v>
      </c>
      <c r="F770">
        <v>56.42</v>
      </c>
      <c r="H770" s="2">
        <f t="shared" si="22"/>
        <v>1.0659086871558365E-3</v>
      </c>
      <c r="I770" s="18">
        <f>H770*'Portfolio Details'!$D$7</f>
        <v>5.3295434357791831E-5</v>
      </c>
      <c r="J770" s="2">
        <f t="shared" si="23"/>
        <v>6.6213314244809585E-3</v>
      </c>
    </row>
    <row r="771" spans="2:10" x14ac:dyDescent="0.35">
      <c r="B771" t="s">
        <v>10</v>
      </c>
      <c r="C771" s="1">
        <v>45476</v>
      </c>
      <c r="D771">
        <v>56.35</v>
      </c>
      <c r="E771">
        <v>56.35</v>
      </c>
      <c r="F771">
        <v>56.39</v>
      </c>
      <c r="H771" s="2">
        <f t="shared" ref="H771:H834" si="24">E771/D771-1</f>
        <v>0</v>
      </c>
      <c r="I771" s="18">
        <f>H771*'Portfolio Details'!$D$7</f>
        <v>0</v>
      </c>
      <c r="J771" s="2">
        <f t="shared" si="23"/>
        <v>5.9012875536479381E-3</v>
      </c>
    </row>
    <row r="772" spans="2:10" x14ac:dyDescent="0.35">
      <c r="B772" t="s">
        <v>10</v>
      </c>
      <c r="C772" s="1">
        <v>45477</v>
      </c>
      <c r="D772">
        <v>56.35</v>
      </c>
      <c r="E772">
        <v>56.46</v>
      </c>
      <c r="F772">
        <v>56.46</v>
      </c>
      <c r="H772" s="2">
        <f t="shared" si="24"/>
        <v>1.9520851818988216E-3</v>
      </c>
      <c r="I772" s="18">
        <f>H772*'Portfolio Details'!$D$7</f>
        <v>9.7604259094941082E-5</v>
      </c>
      <c r="J772" s="2">
        <f t="shared" si="23"/>
        <v>5.5416517697532974E-3</v>
      </c>
    </row>
    <row r="773" spans="2:10" x14ac:dyDescent="0.35">
      <c r="B773" t="s">
        <v>10</v>
      </c>
      <c r="C773" s="1">
        <v>45478</v>
      </c>
      <c r="D773">
        <v>56.46</v>
      </c>
      <c r="E773">
        <v>56.48</v>
      </c>
      <c r="F773">
        <v>56.49</v>
      </c>
      <c r="H773" s="2">
        <f t="shared" si="24"/>
        <v>3.5423308537008147E-4</v>
      </c>
      <c r="I773" s="18">
        <f>H773*'Portfolio Details'!$D$7</f>
        <v>1.7711654268504073E-5</v>
      </c>
      <c r="J773" s="2">
        <f t="shared" si="23"/>
        <v>7.1492403932083004E-3</v>
      </c>
    </row>
    <row r="774" spans="2:10" x14ac:dyDescent="0.35">
      <c r="B774" t="s">
        <v>10</v>
      </c>
      <c r="C774" s="1">
        <v>45481</v>
      </c>
      <c r="D774">
        <v>56.48</v>
      </c>
      <c r="E774">
        <v>56.45</v>
      </c>
      <c r="F774">
        <v>56.5</v>
      </c>
      <c r="H774" s="2">
        <f t="shared" si="24"/>
        <v>-5.3116147308773787E-4</v>
      </c>
      <c r="I774" s="18">
        <f>H774*'Portfolio Details'!$D$7</f>
        <v>-2.6558073654386896E-5</v>
      </c>
      <c r="J774" s="2">
        <f t="shared" si="23"/>
        <v>1.3644524236983813E-2</v>
      </c>
    </row>
    <row r="775" spans="2:10" x14ac:dyDescent="0.35">
      <c r="B775" t="s">
        <v>10</v>
      </c>
      <c r="C775" s="1">
        <v>45482</v>
      </c>
      <c r="D775">
        <v>56.45</v>
      </c>
      <c r="E775">
        <v>56.48</v>
      </c>
      <c r="F775">
        <v>56.49</v>
      </c>
      <c r="H775" s="2">
        <f t="shared" si="24"/>
        <v>5.3144375553570988E-4</v>
      </c>
      <c r="I775" s="18">
        <f>H775*'Portfolio Details'!$D$7</f>
        <v>2.6572187776785497E-5</v>
      </c>
      <c r="J775" s="2">
        <f t="shared" si="23"/>
        <v>1.2367807850869328E-2</v>
      </c>
    </row>
    <row r="776" spans="2:10" x14ac:dyDescent="0.35">
      <c r="B776" t="s">
        <v>10</v>
      </c>
      <c r="C776" s="1">
        <v>45483</v>
      </c>
      <c r="D776">
        <v>56.48</v>
      </c>
      <c r="E776">
        <v>56.51</v>
      </c>
      <c r="F776">
        <v>56.47</v>
      </c>
      <c r="H776" s="2">
        <f t="shared" si="24"/>
        <v>5.3116147308784889E-4</v>
      </c>
      <c r="I776" s="18">
        <f>H776*'Portfolio Details'!$D$7</f>
        <v>2.6558073654392446E-5</v>
      </c>
      <c r="J776" s="2">
        <f t="shared" si="23"/>
        <v>7.4919728861932988E-3</v>
      </c>
    </row>
    <row r="777" spans="2:10" x14ac:dyDescent="0.35">
      <c r="B777" t="s">
        <v>10</v>
      </c>
      <c r="C777" s="1">
        <v>45484</v>
      </c>
      <c r="D777">
        <v>56.51</v>
      </c>
      <c r="E777">
        <v>56.54</v>
      </c>
      <c r="F777">
        <v>56.54</v>
      </c>
      <c r="H777" s="2">
        <f t="shared" si="24"/>
        <v>5.3087949035579562E-4</v>
      </c>
      <c r="I777" s="18">
        <f>H777*'Portfolio Details'!$D$7</f>
        <v>2.6543974517789781E-5</v>
      </c>
      <c r="J777" s="2">
        <f t="shared" si="23"/>
        <v>6.5941899839601081E-3</v>
      </c>
    </row>
    <row r="778" spans="2:10" x14ac:dyDescent="0.35">
      <c r="B778" t="s">
        <v>10</v>
      </c>
      <c r="C778" s="1">
        <v>45485</v>
      </c>
      <c r="D778">
        <v>56.54</v>
      </c>
      <c r="E778">
        <v>56.5</v>
      </c>
      <c r="F778">
        <v>56.51</v>
      </c>
      <c r="H778" s="2">
        <f t="shared" si="24"/>
        <v>-7.0746374248320532E-4</v>
      </c>
      <c r="I778" s="18">
        <f>H778*'Portfolio Details'!$D$7</f>
        <v>-3.5373187124160264E-5</v>
      </c>
      <c r="J778" s="2">
        <f t="shared" si="23"/>
        <v>7.4879657692992208E-3</v>
      </c>
    </row>
    <row r="779" spans="2:10" x14ac:dyDescent="0.35">
      <c r="B779" t="s">
        <v>10</v>
      </c>
      <c r="C779" s="1">
        <v>45488</v>
      </c>
      <c r="D779">
        <v>56.5</v>
      </c>
      <c r="E779">
        <v>56.53</v>
      </c>
      <c r="F779">
        <v>56.47</v>
      </c>
      <c r="H779" s="2">
        <f t="shared" si="24"/>
        <v>5.3097345132746554E-4</v>
      </c>
      <c r="I779" s="18">
        <f>H779*'Portfolio Details'!$D$7</f>
        <v>2.6548672566373278E-5</v>
      </c>
      <c r="J779" s="2">
        <f t="shared" si="23"/>
        <v>1.0725777618877386E-2</v>
      </c>
    </row>
    <row r="780" spans="2:10" x14ac:dyDescent="0.35">
      <c r="B780" t="s">
        <v>10</v>
      </c>
      <c r="C780" s="1">
        <v>45489</v>
      </c>
      <c r="D780">
        <v>56.53</v>
      </c>
      <c r="E780">
        <v>56.61</v>
      </c>
      <c r="F780">
        <v>56.55</v>
      </c>
      <c r="H780" s="2">
        <f t="shared" si="24"/>
        <v>1.415177781708854E-3</v>
      </c>
      <c r="I780" s="18">
        <f>H780*'Portfolio Details'!$D$7</f>
        <v>7.0758889085442708E-5</v>
      </c>
      <c r="J780" s="2">
        <f t="shared" si="23"/>
        <v>8.9285714285713969E-3</v>
      </c>
    </row>
    <row r="781" spans="2:10" x14ac:dyDescent="0.35">
      <c r="B781" t="s">
        <v>10</v>
      </c>
      <c r="C781" s="1">
        <v>45491</v>
      </c>
      <c r="D781">
        <v>56.61</v>
      </c>
      <c r="E781">
        <v>56.69</v>
      </c>
      <c r="F781">
        <v>56.65</v>
      </c>
      <c r="H781" s="2">
        <f t="shared" si="24"/>
        <v>1.413177883766048E-3</v>
      </c>
      <c r="I781" s="18">
        <f>H781*'Portfolio Details'!$D$7</f>
        <v>7.0658894188302409E-5</v>
      </c>
      <c r="J781" s="2">
        <f t="shared" si="23"/>
        <v>5.875022253872153E-3</v>
      </c>
    </row>
    <row r="782" spans="2:10" x14ac:dyDescent="0.35">
      <c r="B782" t="s">
        <v>10</v>
      </c>
      <c r="C782" s="1">
        <v>45492</v>
      </c>
      <c r="D782">
        <v>56.69</v>
      </c>
      <c r="E782">
        <v>56.73</v>
      </c>
      <c r="F782">
        <v>56.67</v>
      </c>
      <c r="H782" s="2">
        <f t="shared" si="24"/>
        <v>7.0559181513485392E-4</v>
      </c>
      <c r="I782" s="18">
        <f>H782*'Portfolio Details'!$D$7</f>
        <v>3.5279590756742697E-5</v>
      </c>
      <c r="J782" s="2">
        <f t="shared" si="23"/>
        <v>4.2659082829719086E-3</v>
      </c>
    </row>
    <row r="783" spans="2:10" x14ac:dyDescent="0.35">
      <c r="B783" t="s">
        <v>10</v>
      </c>
      <c r="C783" s="1">
        <v>45495</v>
      </c>
      <c r="D783">
        <v>56.73</v>
      </c>
      <c r="E783">
        <v>56.67</v>
      </c>
      <c r="F783">
        <v>56.64</v>
      </c>
      <c r="H783" s="2">
        <f t="shared" si="24"/>
        <v>-1.0576414595451222E-3</v>
      </c>
      <c r="I783" s="18">
        <f>H783*'Portfolio Details'!$D$7</f>
        <v>-5.2882072977256114E-5</v>
      </c>
      <c r="J783" s="2">
        <f t="shared" si="23"/>
        <v>8.7188612099642349E-3</v>
      </c>
    </row>
    <row r="784" spans="2:10" x14ac:dyDescent="0.35">
      <c r="B784" t="s">
        <v>10</v>
      </c>
      <c r="C784" s="1">
        <v>45496</v>
      </c>
      <c r="D784">
        <v>56.67</v>
      </c>
      <c r="E784">
        <v>56.7</v>
      </c>
      <c r="F784">
        <v>56.63</v>
      </c>
      <c r="H784" s="2">
        <f t="shared" si="24"/>
        <v>5.2938062466911795E-4</v>
      </c>
      <c r="I784" s="18">
        <f>H784*'Portfolio Details'!$D$7</f>
        <v>2.6469031233455899E-5</v>
      </c>
      <c r="J784" s="2">
        <f t="shared" si="23"/>
        <v>7.2798295454545858E-3</v>
      </c>
    </row>
    <row r="785" spans="2:10" x14ac:dyDescent="0.35">
      <c r="B785" t="s">
        <v>10</v>
      </c>
      <c r="C785" s="1">
        <v>45497</v>
      </c>
      <c r="D785">
        <v>56.7</v>
      </c>
      <c r="E785">
        <v>56.77</v>
      </c>
      <c r="F785">
        <v>56.71</v>
      </c>
      <c r="H785" s="2">
        <f t="shared" si="24"/>
        <v>1.2345679012346622E-3</v>
      </c>
      <c r="I785" s="18">
        <f>H785*'Portfolio Details'!$D$7</f>
        <v>6.1728395061733113E-5</v>
      </c>
      <c r="J785" s="2">
        <f t="shared" si="23"/>
        <v>9.0715048025613587E-3</v>
      </c>
    </row>
    <row r="786" spans="2:10" x14ac:dyDescent="0.35">
      <c r="B786" t="s">
        <v>10</v>
      </c>
      <c r="C786" s="1">
        <v>45498</v>
      </c>
      <c r="D786">
        <v>56.77</v>
      </c>
      <c r="E786">
        <v>56.8</v>
      </c>
      <c r="F786">
        <v>56.72</v>
      </c>
      <c r="H786" s="2">
        <f t="shared" si="24"/>
        <v>5.2844812400909547E-4</v>
      </c>
      <c r="I786" s="18">
        <f>H786*'Portfolio Details'!$D$7</f>
        <v>2.6422406200454775E-5</v>
      </c>
      <c r="J786" s="2">
        <f t="shared" si="23"/>
        <v>8.1748711569218369E-3</v>
      </c>
    </row>
    <row r="787" spans="2:10" x14ac:dyDescent="0.35">
      <c r="B787" t="s">
        <v>10</v>
      </c>
      <c r="C787" s="1">
        <v>45499</v>
      </c>
      <c r="D787">
        <v>56.8</v>
      </c>
      <c r="E787">
        <v>57.1</v>
      </c>
      <c r="F787">
        <v>56.97</v>
      </c>
      <c r="H787" s="2">
        <f t="shared" si="24"/>
        <v>5.2816901408452299E-3</v>
      </c>
      <c r="I787" s="18">
        <f>H787*'Portfolio Details'!$D$7</f>
        <v>2.6408450704226152E-4</v>
      </c>
      <c r="J787" s="2">
        <f t="shared" si="23"/>
        <v>8.3481349911191938E-3</v>
      </c>
    </row>
    <row r="788" spans="2:10" x14ac:dyDescent="0.35">
      <c r="B788" t="s">
        <v>10</v>
      </c>
      <c r="C788" s="1">
        <v>45502</v>
      </c>
      <c r="D788">
        <v>57.1</v>
      </c>
      <c r="E788">
        <v>57.06</v>
      </c>
      <c r="F788">
        <v>57.1</v>
      </c>
      <c r="H788" s="2">
        <f t="shared" si="24"/>
        <v>-7.0052539404552583E-4</v>
      </c>
      <c r="I788" s="18">
        <f>H788*'Portfolio Details'!$D$7</f>
        <v>-3.5026269702276293E-5</v>
      </c>
      <c r="J788" s="2">
        <f t="shared" si="23"/>
        <v>1.0316613304873767E-2</v>
      </c>
    </row>
    <row r="789" spans="2:10" x14ac:dyDescent="0.35">
      <c r="B789" t="s">
        <v>10</v>
      </c>
      <c r="C789" s="1">
        <v>45503</v>
      </c>
      <c r="D789">
        <v>57.06</v>
      </c>
      <c r="E789">
        <v>57.02</v>
      </c>
      <c r="F789">
        <v>57.11</v>
      </c>
      <c r="H789" s="2">
        <f t="shared" si="24"/>
        <v>-7.0101647388709498E-4</v>
      </c>
      <c r="I789" s="18">
        <f>H789*'Portfolio Details'!$D$7</f>
        <v>-3.5050823694354753E-5</v>
      </c>
      <c r="J789" s="2">
        <f t="shared" si="23"/>
        <v>1.4930678990401791E-2</v>
      </c>
    </row>
    <row r="790" spans="2:10" x14ac:dyDescent="0.35">
      <c r="B790" t="s">
        <v>10</v>
      </c>
      <c r="C790" s="1">
        <v>45504</v>
      </c>
      <c r="D790">
        <v>57.02</v>
      </c>
      <c r="E790">
        <v>57.07</v>
      </c>
      <c r="F790">
        <v>57.09</v>
      </c>
      <c r="H790" s="2">
        <f t="shared" si="24"/>
        <v>8.7688530340224169E-4</v>
      </c>
      <c r="I790" s="18">
        <f>H790*'Portfolio Details'!$D$7</f>
        <v>4.3844265170112087E-5</v>
      </c>
      <c r="J790" s="2">
        <f t="shared" si="23"/>
        <v>1.6195052500445062E-2</v>
      </c>
    </row>
    <row r="791" spans="2:10" x14ac:dyDescent="0.35">
      <c r="B791" t="s">
        <v>10</v>
      </c>
      <c r="C791" s="1">
        <v>45505</v>
      </c>
      <c r="D791">
        <v>57.07</v>
      </c>
      <c r="E791">
        <v>57.17</v>
      </c>
      <c r="F791">
        <v>57.15</v>
      </c>
      <c r="H791" s="2">
        <f t="shared" si="24"/>
        <v>1.7522340984756912E-3</v>
      </c>
      <c r="I791" s="18">
        <f>H791*'Portfolio Details'!$D$7</f>
        <v>8.7611704923784572E-5</v>
      </c>
      <c r="J791" s="2">
        <f t="shared" si="23"/>
        <v>1.5111111111111075E-2</v>
      </c>
    </row>
    <row r="792" spans="2:10" x14ac:dyDescent="0.35">
      <c r="B792" t="s">
        <v>10</v>
      </c>
      <c r="C792" s="1">
        <v>45506</v>
      </c>
      <c r="D792">
        <v>57.17</v>
      </c>
      <c r="E792">
        <v>57.34</v>
      </c>
      <c r="F792">
        <v>57.31</v>
      </c>
      <c r="H792" s="2">
        <f t="shared" si="24"/>
        <v>2.9735875459158123E-3</v>
      </c>
      <c r="I792" s="18">
        <f>H792*'Portfolio Details'!$D$7</f>
        <v>1.4867937729579062E-4</v>
      </c>
      <c r="J792" s="2">
        <f t="shared" si="23"/>
        <v>1.5633327411618492E-2</v>
      </c>
    </row>
    <row r="793" spans="2:10" x14ac:dyDescent="0.35">
      <c r="B793" t="s">
        <v>10</v>
      </c>
      <c r="C793" s="1">
        <v>45509</v>
      </c>
      <c r="D793">
        <v>57.34</v>
      </c>
      <c r="E793">
        <v>57.42</v>
      </c>
      <c r="F793">
        <v>57.39</v>
      </c>
      <c r="H793" s="2">
        <f t="shared" si="24"/>
        <v>1.3951866062085205E-3</v>
      </c>
      <c r="I793" s="18">
        <f>H793*'Portfolio Details'!$D$7</f>
        <v>6.9759330310426032E-5</v>
      </c>
      <c r="J793" s="2">
        <f t="shared" si="23"/>
        <v>1.7568766637089617E-2</v>
      </c>
    </row>
    <row r="794" spans="2:10" x14ac:dyDescent="0.35">
      <c r="B794" t="s">
        <v>10</v>
      </c>
      <c r="C794" s="1">
        <v>45510</v>
      </c>
      <c r="D794">
        <v>57.42</v>
      </c>
      <c r="E794">
        <v>57.33</v>
      </c>
      <c r="F794">
        <v>57.38</v>
      </c>
      <c r="H794" s="2">
        <f t="shared" si="24"/>
        <v>-1.5673981191223207E-3</v>
      </c>
      <c r="I794" s="18">
        <f>H794*'Portfolio Details'!$D$7</f>
        <v>-7.8369905956116043E-5</v>
      </c>
      <c r="J794" s="2">
        <f t="shared" ref="J794:J857" si="25">(INDEX(E771:E2269,MATCH(EDATE(C771,1),C771:C2269,1))/E771)-1</f>
        <v>1.7568766637089617E-2</v>
      </c>
    </row>
    <row r="795" spans="2:10" x14ac:dyDescent="0.35">
      <c r="B795" t="s">
        <v>10</v>
      </c>
      <c r="C795" s="1">
        <v>45511</v>
      </c>
      <c r="D795">
        <v>57.33</v>
      </c>
      <c r="E795">
        <v>57.3</v>
      </c>
      <c r="F795">
        <v>57.35</v>
      </c>
      <c r="H795" s="2">
        <f t="shared" si="24"/>
        <v>-5.2328623757191828E-4</v>
      </c>
      <c r="I795" s="18">
        <f>H795*'Portfolio Details'!$D$7</f>
        <v>-2.6164311878595915E-5</v>
      </c>
      <c r="J795" s="2">
        <f t="shared" si="25"/>
        <v>1.5586255756287581E-2</v>
      </c>
    </row>
    <row r="796" spans="2:10" x14ac:dyDescent="0.35">
      <c r="B796" t="s">
        <v>10</v>
      </c>
      <c r="C796" s="1">
        <v>45512</v>
      </c>
      <c r="D796">
        <v>57.3</v>
      </c>
      <c r="E796">
        <v>57.35</v>
      </c>
      <c r="F796">
        <v>57.34</v>
      </c>
      <c r="H796" s="2">
        <f t="shared" si="24"/>
        <v>8.7260034904024231E-4</v>
      </c>
      <c r="I796" s="18">
        <f>H796*'Portfolio Details'!$D$7</f>
        <v>4.3630017452012119E-5</v>
      </c>
      <c r="J796" s="2">
        <f t="shared" si="25"/>
        <v>1.6643059490085044E-2</v>
      </c>
    </row>
    <row r="797" spans="2:10" x14ac:dyDescent="0.35">
      <c r="B797" t="s">
        <v>10</v>
      </c>
      <c r="C797" s="1">
        <v>45513</v>
      </c>
      <c r="D797">
        <v>57.35</v>
      </c>
      <c r="E797">
        <v>57.3</v>
      </c>
      <c r="F797">
        <v>57.42</v>
      </c>
      <c r="H797" s="2">
        <f t="shared" si="24"/>
        <v>-8.7183958151704211E-4</v>
      </c>
      <c r="I797" s="18">
        <f>H797*'Portfolio Details'!$D$7</f>
        <v>-4.3591979075852107E-5</v>
      </c>
      <c r="J797" s="2">
        <f t="shared" si="25"/>
        <v>1.5943312666076181E-2</v>
      </c>
    </row>
    <row r="798" spans="2:10" x14ac:dyDescent="0.35">
      <c r="B798" t="s">
        <v>10</v>
      </c>
      <c r="C798" s="1">
        <v>45516</v>
      </c>
      <c r="D798">
        <v>57.3</v>
      </c>
      <c r="E798">
        <v>57.39</v>
      </c>
      <c r="F798">
        <v>57.45</v>
      </c>
      <c r="H798" s="2">
        <f t="shared" si="24"/>
        <v>1.5706806282722585E-3</v>
      </c>
      <c r="I798" s="18">
        <f>H798*'Portfolio Details'!$D$7</f>
        <v>7.8534031413612926E-5</v>
      </c>
      <c r="J798" s="2">
        <f t="shared" si="25"/>
        <v>1.4518413597733648E-2</v>
      </c>
    </row>
    <row r="799" spans="2:10" x14ac:dyDescent="0.35">
      <c r="B799" t="s">
        <v>10</v>
      </c>
      <c r="C799" s="1">
        <v>45517</v>
      </c>
      <c r="D799">
        <v>57.39</v>
      </c>
      <c r="E799">
        <v>57.33</v>
      </c>
      <c r="F799">
        <v>57.45</v>
      </c>
      <c r="H799" s="2">
        <f t="shared" si="24"/>
        <v>-1.045478306325176E-3</v>
      </c>
      <c r="I799" s="18">
        <f>H799*'Portfolio Details'!$D$7</f>
        <v>-5.2273915316258801E-5</v>
      </c>
      <c r="J799" s="2">
        <f t="shared" si="25"/>
        <v>1.3979826579366472E-2</v>
      </c>
    </row>
    <row r="800" spans="2:10" x14ac:dyDescent="0.35">
      <c r="B800" t="s">
        <v>10</v>
      </c>
      <c r="C800" s="1">
        <v>45518</v>
      </c>
      <c r="D800">
        <v>57.33</v>
      </c>
      <c r="E800">
        <v>57.46</v>
      </c>
      <c r="F800">
        <v>57.5</v>
      </c>
      <c r="H800" s="2">
        <f t="shared" si="24"/>
        <v>2.2675736961452753E-3</v>
      </c>
      <c r="I800" s="18">
        <f>H800*'Portfolio Details'!$D$7</f>
        <v>1.1337868480726376E-4</v>
      </c>
      <c r="J800" s="2">
        <f t="shared" si="25"/>
        <v>1.344181110718079E-2</v>
      </c>
    </row>
    <row r="801" spans="2:10" x14ac:dyDescent="0.35">
      <c r="B801" t="s">
        <v>10</v>
      </c>
      <c r="C801" s="1">
        <v>45520</v>
      </c>
      <c r="D801">
        <v>57.46</v>
      </c>
      <c r="E801">
        <v>57.44</v>
      </c>
      <c r="F801">
        <v>57.55</v>
      </c>
      <c r="H801" s="2">
        <f t="shared" si="24"/>
        <v>-3.4806822137145588E-4</v>
      </c>
      <c r="I801" s="18">
        <f>H801*'Portfolio Details'!$D$7</f>
        <v>-1.7403411068572796E-5</v>
      </c>
      <c r="J801" s="2">
        <f t="shared" si="25"/>
        <v>1.5752212389380515E-2</v>
      </c>
    </row>
    <row r="802" spans="2:10" x14ac:dyDescent="0.35">
      <c r="B802" t="s">
        <v>10</v>
      </c>
      <c r="C802" s="1">
        <v>45523</v>
      </c>
      <c r="D802">
        <v>57.44</v>
      </c>
      <c r="E802">
        <v>57.5</v>
      </c>
      <c r="F802">
        <v>57.55</v>
      </c>
      <c r="H802" s="2">
        <f t="shared" si="24"/>
        <v>1.0445682451254434E-3</v>
      </c>
      <c r="I802" s="18">
        <f>H802*'Portfolio Details'!$D$7</f>
        <v>5.2228412256272172E-5</v>
      </c>
      <c r="J802" s="2">
        <f t="shared" si="25"/>
        <v>1.6451441712365122E-2</v>
      </c>
    </row>
    <row r="803" spans="2:10" x14ac:dyDescent="0.35">
      <c r="B803" t="s">
        <v>10</v>
      </c>
      <c r="C803" s="1">
        <v>45524</v>
      </c>
      <c r="D803">
        <v>57.5</v>
      </c>
      <c r="E803">
        <v>57.54</v>
      </c>
      <c r="F803">
        <v>57.55</v>
      </c>
      <c r="H803" s="2">
        <f t="shared" si="24"/>
        <v>6.9565217391298617E-4</v>
      </c>
      <c r="I803" s="18">
        <f>H803*'Portfolio Details'!$D$7</f>
        <v>3.4782608695649311E-5</v>
      </c>
      <c r="J803" s="2">
        <f t="shared" si="25"/>
        <v>1.4661720544073553E-2</v>
      </c>
    </row>
    <row r="804" spans="2:10" x14ac:dyDescent="0.35">
      <c r="B804" t="s">
        <v>10</v>
      </c>
      <c r="C804" s="1">
        <v>45525</v>
      </c>
      <c r="D804">
        <v>57.54</v>
      </c>
      <c r="E804">
        <v>57.51</v>
      </c>
      <c r="F804">
        <v>57.56</v>
      </c>
      <c r="H804" s="2">
        <f t="shared" si="24"/>
        <v>-5.2137643378524778E-4</v>
      </c>
      <c r="I804" s="18">
        <f>H804*'Portfolio Details'!$D$7</f>
        <v>-2.6068821689262389E-5</v>
      </c>
      <c r="J804" s="2">
        <f t="shared" si="25"/>
        <v>1.3229846533780121E-2</v>
      </c>
    </row>
    <row r="805" spans="2:10" x14ac:dyDescent="0.35">
      <c r="B805" t="s">
        <v>10</v>
      </c>
      <c r="C805" s="1">
        <v>45526</v>
      </c>
      <c r="D805">
        <v>57.51</v>
      </c>
      <c r="E805">
        <v>57.53</v>
      </c>
      <c r="F805">
        <v>57.51</v>
      </c>
      <c r="H805" s="2">
        <f t="shared" si="24"/>
        <v>3.4776560598159811E-4</v>
      </c>
      <c r="I805" s="18">
        <f>H805*'Portfolio Details'!$D$7</f>
        <v>1.7388280299079906E-5</v>
      </c>
      <c r="J805" s="2">
        <f t="shared" si="25"/>
        <v>1.3573065397497031E-2</v>
      </c>
    </row>
    <row r="806" spans="2:10" x14ac:dyDescent="0.35">
      <c r="B806" t="s">
        <v>10</v>
      </c>
      <c r="C806" s="1">
        <v>45527</v>
      </c>
      <c r="D806">
        <v>57.53</v>
      </c>
      <c r="E806">
        <v>57.57</v>
      </c>
      <c r="F806">
        <v>57.57</v>
      </c>
      <c r="H806" s="2">
        <f t="shared" si="24"/>
        <v>6.9528941421870272E-4</v>
      </c>
      <c r="I806" s="18">
        <f>H806*'Portfolio Details'!$D$7</f>
        <v>3.4764470710935136E-5</v>
      </c>
      <c r="J806" s="2">
        <f t="shared" si="25"/>
        <v>1.5175577907181825E-2</v>
      </c>
    </row>
    <row r="807" spans="2:10" x14ac:dyDescent="0.35">
      <c r="B807" t="s">
        <v>10</v>
      </c>
      <c r="C807" s="1">
        <v>45530</v>
      </c>
      <c r="D807">
        <v>57.57</v>
      </c>
      <c r="E807">
        <v>57.49</v>
      </c>
      <c r="F807">
        <v>57.5</v>
      </c>
      <c r="H807" s="2">
        <f t="shared" si="24"/>
        <v>-1.3896126454749913E-3</v>
      </c>
      <c r="I807" s="18">
        <f>H807*'Portfolio Details'!$D$7</f>
        <v>-6.9480632273749571E-5</v>
      </c>
      <c r="J807" s="2">
        <f t="shared" si="25"/>
        <v>1.5343915343915215E-2</v>
      </c>
    </row>
    <row r="808" spans="2:10" x14ac:dyDescent="0.35">
      <c r="B808" t="s">
        <v>10</v>
      </c>
      <c r="C808" s="1">
        <v>45531</v>
      </c>
      <c r="D808">
        <v>57.49</v>
      </c>
      <c r="E808">
        <v>57.54</v>
      </c>
      <c r="F808">
        <v>57.55</v>
      </c>
      <c r="H808" s="2">
        <f t="shared" si="24"/>
        <v>8.6971647242983785E-4</v>
      </c>
      <c r="I808" s="18">
        <f>H808*'Portfolio Details'!$D$7</f>
        <v>4.3485823621491898E-5</v>
      </c>
      <c r="J808" s="2">
        <f t="shared" si="25"/>
        <v>1.4091949973577433E-2</v>
      </c>
    </row>
    <row r="809" spans="2:10" x14ac:dyDescent="0.35">
      <c r="B809" t="s">
        <v>10</v>
      </c>
      <c r="C809" s="1">
        <v>45532</v>
      </c>
      <c r="D809">
        <v>57.54</v>
      </c>
      <c r="E809">
        <v>57.5</v>
      </c>
      <c r="F809">
        <v>57.52</v>
      </c>
      <c r="H809" s="2">
        <f t="shared" si="24"/>
        <v>-6.9516857838025636E-4</v>
      </c>
      <c r="I809" s="18">
        <f>H809*'Portfolio Details'!$D$7</f>
        <v>-3.4758428919012817E-5</v>
      </c>
      <c r="J809" s="2">
        <f t="shared" si="25"/>
        <v>1.3556338028169135E-2</v>
      </c>
    </row>
    <row r="810" spans="2:10" x14ac:dyDescent="0.35">
      <c r="B810" t="s">
        <v>10</v>
      </c>
      <c r="C810" s="1">
        <v>45533</v>
      </c>
      <c r="D810">
        <v>57.5</v>
      </c>
      <c r="E810">
        <v>57.79</v>
      </c>
      <c r="F810">
        <v>57.63</v>
      </c>
      <c r="H810" s="2">
        <f t="shared" si="24"/>
        <v>5.0434782608694828E-3</v>
      </c>
      <c r="I810" s="18">
        <f>H810*'Portfolio Details'!$D$7</f>
        <v>2.5217391304347417E-4</v>
      </c>
      <c r="J810" s="2">
        <f t="shared" si="25"/>
        <v>6.8301225919440434E-3</v>
      </c>
    </row>
    <row r="811" spans="2:10" x14ac:dyDescent="0.35">
      <c r="B811" t="s">
        <v>10</v>
      </c>
      <c r="C811" s="1">
        <v>45534</v>
      </c>
      <c r="D811">
        <v>57.79</v>
      </c>
      <c r="E811">
        <v>57.55</v>
      </c>
      <c r="F811">
        <v>57.57</v>
      </c>
      <c r="H811" s="2">
        <f t="shared" si="24"/>
        <v>-4.1529676414604477E-3</v>
      </c>
      <c r="I811" s="18">
        <f>H811*'Portfolio Details'!$D$7</f>
        <v>-2.0764838207302239E-4</v>
      </c>
      <c r="J811" s="2">
        <f t="shared" si="25"/>
        <v>1.2793550648440233E-2</v>
      </c>
    </row>
    <row r="812" spans="2:10" x14ac:dyDescent="0.35">
      <c r="B812" t="s">
        <v>10</v>
      </c>
      <c r="C812" s="1">
        <v>45537</v>
      </c>
      <c r="D812">
        <v>57.55</v>
      </c>
      <c r="E812">
        <v>57.39</v>
      </c>
      <c r="F812">
        <v>57.41</v>
      </c>
      <c r="H812" s="2">
        <f t="shared" si="24"/>
        <v>-2.780191138140653E-3</v>
      </c>
      <c r="I812" s="18">
        <f>H812*'Portfolio Details'!$D$7</f>
        <v>-1.3900955690703267E-4</v>
      </c>
      <c r="J812" s="2">
        <f t="shared" si="25"/>
        <v>9.2949842160643392E-3</v>
      </c>
    </row>
    <row r="813" spans="2:10" x14ac:dyDescent="0.35">
      <c r="B813" t="s">
        <v>10</v>
      </c>
      <c r="C813" s="1">
        <v>45538</v>
      </c>
      <c r="D813">
        <v>57.39</v>
      </c>
      <c r="E813">
        <v>57.46</v>
      </c>
      <c r="F813">
        <v>57.48</v>
      </c>
      <c r="H813" s="2">
        <f t="shared" si="24"/>
        <v>1.2197246907126313E-3</v>
      </c>
      <c r="I813" s="18">
        <f>H813*'Portfolio Details'!$D$7</f>
        <v>6.0986234535631573E-5</v>
      </c>
      <c r="J813" s="2">
        <f t="shared" si="25"/>
        <v>8.4107236726826962E-3</v>
      </c>
    </row>
    <row r="814" spans="2:10" x14ac:dyDescent="0.35">
      <c r="B814" t="s">
        <v>10</v>
      </c>
      <c r="C814" s="1">
        <v>45539</v>
      </c>
      <c r="D814">
        <v>57.46</v>
      </c>
      <c r="E814">
        <v>57.54</v>
      </c>
      <c r="F814">
        <v>57.54</v>
      </c>
      <c r="H814" s="2">
        <f t="shared" si="24"/>
        <v>1.3922728854856015E-3</v>
      </c>
      <c r="I814" s="18">
        <f>H814*'Portfolio Details'!$D$7</f>
        <v>6.961364427428007E-5</v>
      </c>
      <c r="J814" s="2">
        <f t="shared" si="25"/>
        <v>6.6468427496937377E-3</v>
      </c>
    </row>
    <row r="815" spans="2:10" x14ac:dyDescent="0.35">
      <c r="B815" t="s">
        <v>10</v>
      </c>
      <c r="C815" s="1">
        <v>45540</v>
      </c>
      <c r="D815">
        <v>57.54</v>
      </c>
      <c r="E815">
        <v>57.59</v>
      </c>
      <c r="F815">
        <v>57.51</v>
      </c>
      <c r="H815" s="2">
        <f t="shared" si="24"/>
        <v>8.6896072297548699E-4</v>
      </c>
      <c r="I815" s="18">
        <f>H815*'Portfolio Details'!$D$7</f>
        <v>4.3448036148774351E-5</v>
      </c>
      <c r="J815" s="2">
        <f t="shared" si="25"/>
        <v>8.719916288804086E-4</v>
      </c>
    </row>
    <row r="816" spans="2:10" x14ac:dyDescent="0.35">
      <c r="B816" t="s">
        <v>10</v>
      </c>
      <c r="C816" s="1">
        <v>45541</v>
      </c>
      <c r="D816">
        <v>57.59</v>
      </c>
      <c r="E816">
        <v>57.56</v>
      </c>
      <c r="F816">
        <v>57.56</v>
      </c>
      <c r="H816" s="2">
        <f t="shared" si="24"/>
        <v>-5.2092377148815761E-4</v>
      </c>
      <c r="I816" s="18">
        <f>H816*'Portfolio Details'!$D$7</f>
        <v>-2.604618857440788E-5</v>
      </c>
      <c r="J816" s="2">
        <f t="shared" si="25"/>
        <v>2.960640891675359E-3</v>
      </c>
    </row>
    <row r="817" spans="2:10" x14ac:dyDescent="0.35">
      <c r="B817" t="s">
        <v>10</v>
      </c>
      <c r="C817" s="1">
        <v>45544</v>
      </c>
      <c r="D817">
        <v>57.56</v>
      </c>
      <c r="E817">
        <v>57.55</v>
      </c>
      <c r="F817">
        <v>57.55</v>
      </c>
      <c r="H817" s="2">
        <f t="shared" si="24"/>
        <v>-1.7373175816548514E-4</v>
      </c>
      <c r="I817" s="18">
        <f>H817*'Portfolio Details'!$D$7</f>
        <v>-8.686587908274258E-6</v>
      </c>
      <c r="J817" s="2">
        <f t="shared" si="25"/>
        <v>4.0118611547184102E-3</v>
      </c>
    </row>
    <row r="818" spans="2:10" x14ac:dyDescent="0.35">
      <c r="B818" t="s">
        <v>10</v>
      </c>
      <c r="C818" s="1">
        <v>45545</v>
      </c>
      <c r="D818">
        <v>57.55</v>
      </c>
      <c r="E818">
        <v>57.59</v>
      </c>
      <c r="F818">
        <v>57.57</v>
      </c>
      <c r="H818" s="2">
        <f t="shared" si="24"/>
        <v>6.9504778453532978E-4</v>
      </c>
      <c r="I818" s="18">
        <f>H818*'Portfolio Details'!$D$7</f>
        <v>3.4752389226766488E-5</v>
      </c>
      <c r="J818" s="2">
        <f t="shared" si="25"/>
        <v>4.5375218150087715E-3</v>
      </c>
    </row>
    <row r="819" spans="2:10" x14ac:dyDescent="0.35">
      <c r="B819" t="s">
        <v>10</v>
      </c>
      <c r="C819" s="1">
        <v>45546</v>
      </c>
      <c r="D819">
        <v>57.59</v>
      </c>
      <c r="E819">
        <v>57.67</v>
      </c>
      <c r="F819">
        <v>57.65</v>
      </c>
      <c r="H819" s="2">
        <f t="shared" si="24"/>
        <v>1.3891300573016796E-3</v>
      </c>
      <c r="I819" s="18">
        <f>H819*'Portfolio Details'!$D$7</f>
        <v>6.9456502865083985E-5</v>
      </c>
      <c r="J819" s="2">
        <f t="shared" si="25"/>
        <v>3.661726242371488E-3</v>
      </c>
    </row>
    <row r="820" spans="2:10" x14ac:dyDescent="0.35">
      <c r="B820" t="s">
        <v>10</v>
      </c>
      <c r="C820" s="1">
        <v>45547</v>
      </c>
      <c r="D820">
        <v>57.67</v>
      </c>
      <c r="E820">
        <v>57.7</v>
      </c>
      <c r="F820">
        <v>57.68</v>
      </c>
      <c r="H820" s="2">
        <f t="shared" si="24"/>
        <v>5.2020114444251142E-4</v>
      </c>
      <c r="I820" s="18">
        <f>H820*'Portfolio Details'!$D$7</f>
        <v>2.6010057222125574E-5</v>
      </c>
      <c r="J820" s="2">
        <f t="shared" si="25"/>
        <v>4.3630017452007674E-3</v>
      </c>
    </row>
    <row r="821" spans="2:10" x14ac:dyDescent="0.35">
      <c r="B821" t="s">
        <v>10</v>
      </c>
      <c r="C821" s="1">
        <v>45548</v>
      </c>
      <c r="D821">
        <v>57.7</v>
      </c>
      <c r="E821">
        <v>57.82</v>
      </c>
      <c r="F821">
        <v>57.83</v>
      </c>
      <c r="H821" s="2">
        <f t="shared" si="24"/>
        <v>2.0797227036395416E-3</v>
      </c>
      <c r="I821" s="18">
        <f>H821*'Portfolio Details'!$D$7</f>
        <v>1.0398613518197708E-4</v>
      </c>
      <c r="J821" s="2">
        <f t="shared" si="25"/>
        <v>5.4016379160133354E-3</v>
      </c>
    </row>
    <row r="822" spans="2:10" x14ac:dyDescent="0.35">
      <c r="B822" t="s">
        <v>10</v>
      </c>
      <c r="C822" s="1">
        <v>45551</v>
      </c>
      <c r="D822">
        <v>57.82</v>
      </c>
      <c r="E822">
        <v>57.8</v>
      </c>
      <c r="F822">
        <v>57.75</v>
      </c>
      <c r="H822" s="2">
        <f t="shared" si="24"/>
        <v>-3.459010722933753E-4</v>
      </c>
      <c r="I822" s="18">
        <f>H822*'Portfolio Details'!$D$7</f>
        <v>-1.7295053614668765E-5</v>
      </c>
      <c r="J822" s="2">
        <f t="shared" si="25"/>
        <v>8.5470085470085166E-3</v>
      </c>
    </row>
    <row r="823" spans="2:10" x14ac:dyDescent="0.35">
      <c r="B823" t="s">
        <v>10</v>
      </c>
      <c r="C823" s="1">
        <v>45552</v>
      </c>
      <c r="D823">
        <v>57.8</v>
      </c>
      <c r="E823">
        <v>57.84</v>
      </c>
      <c r="F823">
        <v>57.81</v>
      </c>
      <c r="H823" s="2">
        <f t="shared" si="24"/>
        <v>6.9204152249136008E-4</v>
      </c>
      <c r="I823" s="18">
        <f>H823*'Portfolio Details'!$D$7</f>
        <v>3.4602076124568006E-5</v>
      </c>
      <c r="J823" s="2">
        <f t="shared" si="25"/>
        <v>6.2652279846850956E-3</v>
      </c>
    </row>
    <row r="824" spans="2:10" x14ac:dyDescent="0.35">
      <c r="B824" t="s">
        <v>10</v>
      </c>
      <c r="C824" s="1">
        <v>45553</v>
      </c>
      <c r="D824">
        <v>57.84</v>
      </c>
      <c r="E824">
        <v>57.85</v>
      </c>
      <c r="F824">
        <v>57.83</v>
      </c>
      <c r="H824" s="2">
        <f t="shared" si="24"/>
        <v>1.7289073305670755E-4</v>
      </c>
      <c r="I824" s="18">
        <f>H824*'Portfolio Details'!$D$7</f>
        <v>8.6445366528353773E-6</v>
      </c>
      <c r="J824" s="2">
        <f t="shared" si="25"/>
        <v>6.2674094707519945E-3</v>
      </c>
    </row>
    <row r="825" spans="2:10" x14ac:dyDescent="0.35">
      <c r="B825" t="s">
        <v>10</v>
      </c>
      <c r="C825" s="1">
        <v>45554</v>
      </c>
      <c r="D825">
        <v>57.85</v>
      </c>
      <c r="E825">
        <v>57.87</v>
      </c>
      <c r="F825">
        <v>57.88</v>
      </c>
      <c r="H825" s="2">
        <f t="shared" si="24"/>
        <v>3.457216940361274E-4</v>
      </c>
      <c r="I825" s="18">
        <f>H825*'Portfolio Details'!$D$7</f>
        <v>1.728608470180637E-5</v>
      </c>
      <c r="J825" s="2">
        <f t="shared" si="25"/>
        <v>6.4347826086956772E-3</v>
      </c>
    </row>
    <row r="826" spans="2:10" x14ac:dyDescent="0.35">
      <c r="B826" t="s">
        <v>10</v>
      </c>
      <c r="C826" s="1">
        <v>45555</v>
      </c>
      <c r="D826">
        <v>57.87</v>
      </c>
      <c r="E826">
        <v>57.83</v>
      </c>
      <c r="F826">
        <v>57.87</v>
      </c>
      <c r="H826" s="2">
        <f t="shared" si="24"/>
        <v>-6.9120442370829149E-4</v>
      </c>
      <c r="I826" s="18">
        <f>H826*'Portfolio Details'!$D$7</f>
        <v>-3.4560221185414576E-5</v>
      </c>
      <c r="J826" s="2">
        <f t="shared" si="25"/>
        <v>5.0399721932568031E-3</v>
      </c>
    </row>
    <row r="827" spans="2:10" x14ac:dyDescent="0.35">
      <c r="B827" t="s">
        <v>10</v>
      </c>
      <c r="C827" s="1">
        <v>45558</v>
      </c>
      <c r="D827">
        <v>57.83</v>
      </c>
      <c r="E827">
        <v>57.92</v>
      </c>
      <c r="F827">
        <v>57.88</v>
      </c>
      <c r="H827" s="2">
        <f t="shared" si="24"/>
        <v>1.556285664879864E-3</v>
      </c>
      <c r="I827" s="18">
        <f>H827*'Portfolio Details'!$D$7</f>
        <v>7.7814283243993199E-5</v>
      </c>
      <c r="J827" s="2">
        <f t="shared" si="25"/>
        <v>5.5642496957051257E-3</v>
      </c>
    </row>
    <row r="828" spans="2:10" x14ac:dyDescent="0.35">
      <c r="B828" t="s">
        <v>10</v>
      </c>
      <c r="C828" s="1">
        <v>45559</v>
      </c>
      <c r="D828">
        <v>57.92</v>
      </c>
      <c r="E828">
        <v>58.55</v>
      </c>
      <c r="F828">
        <v>58.1</v>
      </c>
      <c r="H828" s="2">
        <f t="shared" si="24"/>
        <v>1.0877071823204298E-2</v>
      </c>
      <c r="I828" s="18">
        <f>H828*'Portfolio Details'!$D$7</f>
        <v>5.4385359116021492E-4</v>
      </c>
      <c r="J828" s="2">
        <f t="shared" si="25"/>
        <v>5.2146706066400483E-3</v>
      </c>
    </row>
    <row r="829" spans="2:10" x14ac:dyDescent="0.35">
      <c r="B829" t="s">
        <v>10</v>
      </c>
      <c r="C829" s="1">
        <v>45560</v>
      </c>
      <c r="D829">
        <v>58.55</v>
      </c>
      <c r="E829">
        <v>58.05</v>
      </c>
      <c r="F829">
        <v>58.09</v>
      </c>
      <c r="H829" s="2">
        <f t="shared" si="24"/>
        <v>-8.5397096498719405E-3</v>
      </c>
      <c r="I829" s="18">
        <f>H829*'Portfolio Details'!$D$7</f>
        <v>-4.2698548249359706E-4</v>
      </c>
      <c r="J829" s="2">
        <f t="shared" si="25"/>
        <v>6.0795553239534339E-3</v>
      </c>
    </row>
    <row r="830" spans="2:10" x14ac:dyDescent="0.35">
      <c r="B830" t="s">
        <v>10</v>
      </c>
      <c r="C830" s="1">
        <v>45561</v>
      </c>
      <c r="D830">
        <v>58.05</v>
      </c>
      <c r="E830">
        <v>58.13</v>
      </c>
      <c r="F830">
        <v>58.14</v>
      </c>
      <c r="H830" s="2">
        <f t="shared" si="24"/>
        <v>1.3781223083548788E-3</v>
      </c>
      <c r="I830" s="18">
        <f>H830*'Portfolio Details'!$D$7</f>
        <v>6.8906115417743946E-5</v>
      </c>
      <c r="J830" s="2">
        <f t="shared" si="25"/>
        <v>1.1132370847103834E-2</v>
      </c>
    </row>
    <row r="831" spans="2:10" x14ac:dyDescent="0.35">
      <c r="B831" t="s">
        <v>10</v>
      </c>
      <c r="C831" s="1">
        <v>45562</v>
      </c>
      <c r="D831">
        <v>58.13</v>
      </c>
      <c r="E831">
        <v>58.22</v>
      </c>
      <c r="F831">
        <v>58.2</v>
      </c>
      <c r="H831" s="2">
        <f t="shared" si="24"/>
        <v>1.5482539136417728E-3</v>
      </c>
      <c r="I831" s="18">
        <f>H831*'Portfolio Details'!$D$7</f>
        <v>7.7412695682088647E-5</v>
      </c>
      <c r="J831" s="2">
        <f t="shared" si="25"/>
        <v>1.1817865832464358E-2</v>
      </c>
    </row>
    <row r="832" spans="2:10" x14ac:dyDescent="0.35">
      <c r="B832" t="s">
        <v>10</v>
      </c>
      <c r="C832" s="1">
        <v>45565</v>
      </c>
      <c r="D832">
        <v>58.22</v>
      </c>
      <c r="E832">
        <v>58.18</v>
      </c>
      <c r="F832">
        <v>58.12</v>
      </c>
      <c r="H832" s="2">
        <f t="shared" si="24"/>
        <v>-6.8704912401240659E-4</v>
      </c>
      <c r="I832" s="18">
        <f>H832*'Portfolio Details'!$D$7</f>
        <v>-3.4352456200620329E-5</v>
      </c>
      <c r="J832" s="2">
        <f t="shared" si="25"/>
        <v>1.2521739130434861E-2</v>
      </c>
    </row>
    <row r="833" spans="2:10" x14ac:dyDescent="0.35">
      <c r="B833" t="s">
        <v>10</v>
      </c>
      <c r="C833" s="1">
        <v>45566</v>
      </c>
      <c r="D833">
        <v>58.18</v>
      </c>
      <c r="E833">
        <v>58.05</v>
      </c>
      <c r="F833">
        <v>58.06</v>
      </c>
      <c r="H833" s="2">
        <f t="shared" si="24"/>
        <v>-2.2344448264008943E-3</v>
      </c>
      <c r="I833" s="18">
        <f>H833*'Portfolio Details'!$D$7</f>
        <v>-1.1172224132004472E-4</v>
      </c>
      <c r="J833" s="2">
        <f t="shared" si="25"/>
        <v>7.4407336909498856E-3</v>
      </c>
    </row>
    <row r="834" spans="2:10" x14ac:dyDescent="0.35">
      <c r="B834" t="s">
        <v>10</v>
      </c>
      <c r="C834" s="1">
        <v>45568</v>
      </c>
      <c r="D834">
        <v>58.05</v>
      </c>
      <c r="E834">
        <v>57.99</v>
      </c>
      <c r="F834">
        <v>58.06</v>
      </c>
      <c r="H834" s="2">
        <f t="shared" si="24"/>
        <v>-1.0335917312660481E-3</v>
      </c>
      <c r="I834" s="18">
        <f>H834*'Portfolio Details'!$D$7</f>
        <v>-5.167958656330241E-5</v>
      </c>
      <c r="J834" s="2">
        <f t="shared" si="25"/>
        <v>1.0947002606429335E-2</v>
      </c>
    </row>
    <row r="835" spans="2:10" x14ac:dyDescent="0.35">
      <c r="B835" t="s">
        <v>10</v>
      </c>
      <c r="C835" s="1">
        <v>45569</v>
      </c>
      <c r="D835">
        <v>57.99</v>
      </c>
      <c r="E835">
        <v>57.83</v>
      </c>
      <c r="F835">
        <v>57.92</v>
      </c>
      <c r="H835" s="2">
        <f t="shared" ref="H835:H898" si="26">E835/D835-1</f>
        <v>-2.759096395930416E-3</v>
      </c>
      <c r="I835" s="18">
        <f>H835*'Portfolio Details'!$D$7</f>
        <v>-1.3795481979652082E-4</v>
      </c>
      <c r="J835" s="2">
        <f t="shared" si="25"/>
        <v>1.1500261369576492E-2</v>
      </c>
    </row>
    <row r="836" spans="2:10" x14ac:dyDescent="0.35">
      <c r="B836" t="s">
        <v>10</v>
      </c>
      <c r="C836" s="1">
        <v>45572</v>
      </c>
      <c r="D836">
        <v>57.83</v>
      </c>
      <c r="E836">
        <v>57.88</v>
      </c>
      <c r="F836">
        <v>57.82</v>
      </c>
      <c r="H836" s="2">
        <f t="shared" si="26"/>
        <v>8.6460314715552933E-4</v>
      </c>
      <c r="I836" s="18">
        <f>H836*'Portfolio Details'!$D$7</f>
        <v>4.3230157357776472E-5</v>
      </c>
      <c r="J836" s="2">
        <f t="shared" si="25"/>
        <v>9.2238078663418044E-3</v>
      </c>
    </row>
    <row r="837" spans="2:10" x14ac:dyDescent="0.35">
      <c r="B837" t="s">
        <v>10</v>
      </c>
      <c r="C837" s="1">
        <v>45573</v>
      </c>
      <c r="D837">
        <v>57.88</v>
      </c>
      <c r="E837">
        <v>58.04</v>
      </c>
      <c r="F837">
        <v>57.98</v>
      </c>
      <c r="H837" s="2">
        <f t="shared" si="26"/>
        <v>2.7643400138215313E-3</v>
      </c>
      <c r="I837" s="18">
        <f>H837*'Portfolio Details'!$D$7</f>
        <v>1.3821700069107656E-4</v>
      </c>
      <c r="J837" s="2">
        <f t="shared" si="25"/>
        <v>5.0399721932568031E-3</v>
      </c>
    </row>
    <row r="838" spans="2:10" x14ac:dyDescent="0.35">
      <c r="B838" t="s">
        <v>10</v>
      </c>
      <c r="C838" s="1">
        <v>45574</v>
      </c>
      <c r="D838">
        <v>58.04</v>
      </c>
      <c r="E838">
        <v>58.1</v>
      </c>
      <c r="F838">
        <v>58.09</v>
      </c>
      <c r="H838" s="2">
        <f t="shared" si="26"/>
        <v>1.033769813921559E-3</v>
      </c>
      <c r="I838" s="18">
        <f>H838*'Portfolio Details'!$D$7</f>
        <v>5.1688490696077952E-5</v>
      </c>
      <c r="J838" s="2">
        <f t="shared" si="25"/>
        <v>4.1673901719048168E-3</v>
      </c>
    </row>
    <row r="839" spans="2:10" x14ac:dyDescent="0.35">
      <c r="B839" t="s">
        <v>10</v>
      </c>
      <c r="C839" s="1">
        <v>45575</v>
      </c>
      <c r="D839">
        <v>58.1</v>
      </c>
      <c r="E839">
        <v>58.13</v>
      </c>
      <c r="F839">
        <v>58.18</v>
      </c>
      <c r="H839" s="2">
        <f t="shared" si="26"/>
        <v>5.1635111876069395E-4</v>
      </c>
      <c r="I839" s="18">
        <f>H839*'Portfolio Details'!$D$7</f>
        <v>2.58175559380347E-5</v>
      </c>
      <c r="J839" s="2">
        <f t="shared" si="25"/>
        <v>4.6907574704655453E-3</v>
      </c>
    </row>
    <row r="840" spans="2:10" x14ac:dyDescent="0.35">
      <c r="B840" t="s">
        <v>10</v>
      </c>
      <c r="C840" s="1">
        <v>45576</v>
      </c>
      <c r="D840">
        <v>58.13</v>
      </c>
      <c r="E840">
        <v>58.19</v>
      </c>
      <c r="F840">
        <v>58.18</v>
      </c>
      <c r="H840" s="2">
        <f t="shared" si="26"/>
        <v>1.0321692757611078E-3</v>
      </c>
      <c r="I840" s="18">
        <f>H840*'Portfolio Details'!$D$7</f>
        <v>5.1608463788055396E-5</v>
      </c>
      <c r="J840" s="2">
        <f t="shared" si="25"/>
        <v>9.5569070373588971E-3</v>
      </c>
    </row>
    <row r="841" spans="2:10" x14ac:dyDescent="0.35">
      <c r="B841" t="s">
        <v>10</v>
      </c>
      <c r="C841" s="1">
        <v>45579</v>
      </c>
      <c r="D841">
        <v>58.19</v>
      </c>
      <c r="E841">
        <v>58.08</v>
      </c>
      <c r="F841">
        <v>58.09</v>
      </c>
      <c r="H841" s="2">
        <f t="shared" si="26"/>
        <v>-1.890359168241984E-3</v>
      </c>
      <c r="I841" s="18">
        <f>H841*'Portfolio Details'!$D$7</f>
        <v>-9.4517958412099212E-5</v>
      </c>
      <c r="J841" s="2">
        <f t="shared" si="25"/>
        <v>9.3766278867859487E-3</v>
      </c>
    </row>
    <row r="842" spans="2:10" x14ac:dyDescent="0.35">
      <c r="B842" t="s">
        <v>10</v>
      </c>
      <c r="C842" s="1">
        <v>45580</v>
      </c>
      <c r="D842">
        <v>58.08</v>
      </c>
      <c r="E842">
        <v>58.16</v>
      </c>
      <c r="F842">
        <v>58.15</v>
      </c>
      <c r="H842" s="2">
        <f t="shared" si="26"/>
        <v>1.3774104683195176E-3</v>
      </c>
      <c r="I842" s="18">
        <f>H842*'Portfolio Details'!$D$7</f>
        <v>6.8870523415975882E-5</v>
      </c>
      <c r="J842" s="2">
        <f t="shared" si="25"/>
        <v>9.0168198370035313E-3</v>
      </c>
    </row>
    <row r="843" spans="2:10" x14ac:dyDescent="0.35">
      <c r="B843" t="s">
        <v>10</v>
      </c>
      <c r="C843" s="1">
        <v>45581</v>
      </c>
      <c r="D843">
        <v>58.16</v>
      </c>
      <c r="E843">
        <v>58.2</v>
      </c>
      <c r="F843">
        <v>58.23</v>
      </c>
      <c r="H843" s="2">
        <f t="shared" si="26"/>
        <v>6.8775790921615787E-4</v>
      </c>
      <c r="I843" s="18">
        <f>H843*'Portfolio Details'!$D$7</f>
        <v>3.4387895460807895E-5</v>
      </c>
      <c r="J843" s="2">
        <f t="shared" si="25"/>
        <v>8.492201039861369E-3</v>
      </c>
    </row>
    <row r="844" spans="2:10" x14ac:dyDescent="0.35">
      <c r="B844" t="s">
        <v>10</v>
      </c>
      <c r="C844" s="1">
        <v>45582</v>
      </c>
      <c r="D844">
        <v>58.2</v>
      </c>
      <c r="E844">
        <v>58.18</v>
      </c>
      <c r="F844">
        <v>58.21</v>
      </c>
      <c r="H844" s="2">
        <f t="shared" si="26"/>
        <v>-3.4364261168384758E-4</v>
      </c>
      <c r="I844" s="18">
        <f>H844*'Portfolio Details'!$D$7</f>
        <v>-1.7182130584192381E-5</v>
      </c>
      <c r="J844" s="2">
        <f t="shared" si="25"/>
        <v>6.3991698374263883E-3</v>
      </c>
    </row>
    <row r="845" spans="2:10" x14ac:dyDescent="0.35">
      <c r="B845" t="s">
        <v>10</v>
      </c>
      <c r="C845" s="1">
        <v>45583</v>
      </c>
      <c r="D845">
        <v>58.18</v>
      </c>
      <c r="E845">
        <v>58.08</v>
      </c>
      <c r="F845">
        <v>58.14</v>
      </c>
      <c r="H845" s="2">
        <f t="shared" si="26"/>
        <v>-1.7188037126160127E-3</v>
      </c>
      <c r="I845" s="18">
        <f>H845*'Portfolio Details'!$D$7</f>
        <v>-8.5940185630800642E-5</v>
      </c>
      <c r="J845" s="2">
        <f t="shared" si="25"/>
        <v>6.9204152249136008E-3</v>
      </c>
    </row>
    <row r="846" spans="2:10" x14ac:dyDescent="0.35">
      <c r="B846" t="s">
        <v>10</v>
      </c>
      <c r="C846" s="1">
        <v>45586</v>
      </c>
      <c r="D846">
        <v>58.08</v>
      </c>
      <c r="E846">
        <v>58.12</v>
      </c>
      <c r="F846">
        <v>58.14</v>
      </c>
      <c r="H846" s="2">
        <f t="shared" si="26"/>
        <v>6.8870523415975882E-4</v>
      </c>
      <c r="I846" s="18">
        <f>H846*'Portfolio Details'!$D$7</f>
        <v>3.4435261707987941E-5</v>
      </c>
      <c r="J846" s="2">
        <f t="shared" si="25"/>
        <v>5.8782849239280566E-3</v>
      </c>
    </row>
    <row r="847" spans="2:10" x14ac:dyDescent="0.35">
      <c r="B847" t="s">
        <v>10</v>
      </c>
      <c r="C847" s="1">
        <v>45587</v>
      </c>
      <c r="D847">
        <v>58.12</v>
      </c>
      <c r="E847">
        <v>58.11</v>
      </c>
      <c r="F847">
        <v>58.13</v>
      </c>
      <c r="H847" s="2">
        <f t="shared" si="26"/>
        <v>-1.7205781142459742E-4</v>
      </c>
      <c r="I847" s="18">
        <f>H847*'Portfolio Details'!$D$7</f>
        <v>-8.6028905712298712E-6</v>
      </c>
      <c r="J847" s="2">
        <f t="shared" si="25"/>
        <v>3.9757994814173525E-3</v>
      </c>
    </row>
    <row r="848" spans="2:10" x14ac:dyDescent="0.35">
      <c r="B848" t="s">
        <v>10</v>
      </c>
      <c r="C848" s="1">
        <v>45588</v>
      </c>
      <c r="D848">
        <v>58.11</v>
      </c>
      <c r="E848">
        <v>58</v>
      </c>
      <c r="F848">
        <v>58.06</v>
      </c>
      <c r="H848" s="2">
        <f t="shared" si="26"/>
        <v>-1.8929616245052516E-3</v>
      </c>
      <c r="I848" s="18">
        <f>H848*'Portfolio Details'!$D$7</f>
        <v>-9.4648081225262592E-5</v>
      </c>
      <c r="J848" s="2">
        <f t="shared" si="25"/>
        <v>3.6288232244685581E-3</v>
      </c>
    </row>
    <row r="849" spans="2:10" x14ac:dyDescent="0.35">
      <c r="B849" t="s">
        <v>10</v>
      </c>
      <c r="C849" s="1">
        <v>45589</v>
      </c>
      <c r="D849">
        <v>58</v>
      </c>
      <c r="E849">
        <v>58.1</v>
      </c>
      <c r="F849">
        <v>58.1</v>
      </c>
      <c r="H849" s="2">
        <f t="shared" si="26"/>
        <v>1.7241379310344307E-3</v>
      </c>
      <c r="I849" s="18">
        <f>H849*'Portfolio Details'!$D$7</f>
        <v>8.6206896551721543E-5</v>
      </c>
      <c r="J849" s="2">
        <f t="shared" si="25"/>
        <v>4.3230157357772026E-3</v>
      </c>
    </row>
    <row r="850" spans="2:10" x14ac:dyDescent="0.35">
      <c r="B850" t="s">
        <v>10</v>
      </c>
      <c r="C850" s="1">
        <v>45590</v>
      </c>
      <c r="D850">
        <v>58.1</v>
      </c>
      <c r="E850">
        <v>58.19</v>
      </c>
      <c r="F850">
        <v>58.15</v>
      </c>
      <c r="H850" s="2">
        <f t="shared" si="26"/>
        <v>1.5490533562823039E-3</v>
      </c>
      <c r="I850" s="18">
        <f>H850*'Portfolio Details'!$D$7</f>
        <v>7.7452667814115195E-5</v>
      </c>
      <c r="J850" s="2">
        <f t="shared" si="25"/>
        <v>1.3812154696133394E-3</v>
      </c>
    </row>
    <row r="851" spans="2:10" x14ac:dyDescent="0.35">
      <c r="B851" t="s">
        <v>10</v>
      </c>
      <c r="C851" s="1">
        <v>45593</v>
      </c>
      <c r="D851">
        <v>58.19</v>
      </c>
      <c r="E851">
        <v>58.12</v>
      </c>
      <c r="F851">
        <v>58.09</v>
      </c>
      <c r="H851" s="2">
        <f t="shared" si="26"/>
        <v>-1.2029558343358282E-3</v>
      </c>
      <c r="I851" s="18">
        <f>H851*'Portfolio Details'!$D$7</f>
        <v>-6.0147791716791415E-5</v>
      </c>
      <c r="J851" s="2">
        <f t="shared" si="25"/>
        <v>-7.6857386848846465E-3</v>
      </c>
    </row>
    <row r="852" spans="2:10" x14ac:dyDescent="0.35">
      <c r="B852" t="s">
        <v>10</v>
      </c>
      <c r="C852" s="1">
        <v>45594</v>
      </c>
      <c r="D852">
        <v>58.12</v>
      </c>
      <c r="E852">
        <v>58.03</v>
      </c>
      <c r="F852">
        <v>58.08</v>
      </c>
      <c r="H852" s="2">
        <f t="shared" si="26"/>
        <v>-1.5485203028217098E-3</v>
      </c>
      <c r="I852" s="18">
        <f>H852*'Portfolio Details'!$D$7</f>
        <v>-7.7426015141085502E-5</v>
      </c>
      <c r="J852" s="2">
        <f t="shared" si="25"/>
        <v>2.4117140396209269E-3</v>
      </c>
    </row>
    <row r="853" spans="2:10" x14ac:dyDescent="0.35">
      <c r="B853" t="s">
        <v>10</v>
      </c>
      <c r="C853" s="1">
        <v>45595</v>
      </c>
      <c r="D853">
        <v>58.03</v>
      </c>
      <c r="E853">
        <v>58.06</v>
      </c>
      <c r="F853">
        <v>58.04</v>
      </c>
      <c r="H853" s="2">
        <f t="shared" si="26"/>
        <v>5.1697397897632058E-4</v>
      </c>
      <c r="I853" s="18">
        <f>H853*'Portfolio Details'!$D$7</f>
        <v>2.5848698948816031E-5</v>
      </c>
      <c r="J853" s="2">
        <f t="shared" si="25"/>
        <v>1.0321692757611078E-3</v>
      </c>
    </row>
    <row r="854" spans="2:10" x14ac:dyDescent="0.35">
      <c r="B854" t="s">
        <v>10</v>
      </c>
      <c r="C854" s="1">
        <v>45596</v>
      </c>
      <c r="D854">
        <v>58.06</v>
      </c>
      <c r="E854">
        <v>58.08</v>
      </c>
      <c r="F854">
        <v>58.08</v>
      </c>
      <c r="H854" s="2">
        <f t="shared" si="26"/>
        <v>3.4447123665160007E-4</v>
      </c>
      <c r="I854" s="18">
        <f>H854*'Portfolio Details'!$D$7</f>
        <v>1.7223561832580003E-5</v>
      </c>
      <c r="J854" s="2">
        <f t="shared" si="25"/>
        <v>-5.1528684300927718E-4</v>
      </c>
    </row>
    <row r="855" spans="2:10" x14ac:dyDescent="0.35">
      <c r="B855" t="s">
        <v>10</v>
      </c>
      <c r="C855" s="1">
        <v>45597</v>
      </c>
      <c r="D855">
        <v>58.08</v>
      </c>
      <c r="E855">
        <v>58.15</v>
      </c>
      <c r="F855">
        <v>58.12</v>
      </c>
      <c r="H855" s="2">
        <f t="shared" si="26"/>
        <v>1.205234159779689E-3</v>
      </c>
      <c r="I855" s="18">
        <f>H855*'Portfolio Details'!$D$7</f>
        <v>6.0261707988984453E-5</v>
      </c>
      <c r="J855" s="2">
        <f t="shared" si="25"/>
        <v>-2.0625644551391931E-3</v>
      </c>
    </row>
    <row r="856" spans="2:10" x14ac:dyDescent="0.35">
      <c r="B856" t="s">
        <v>10</v>
      </c>
      <c r="C856" s="1">
        <v>45600</v>
      </c>
      <c r="D856">
        <v>58.15</v>
      </c>
      <c r="E856">
        <v>58.19</v>
      </c>
      <c r="F856">
        <v>58.13</v>
      </c>
      <c r="H856" s="2">
        <f t="shared" si="26"/>
        <v>6.8787618228727254E-4</v>
      </c>
      <c r="I856" s="18">
        <f>H856*'Portfolio Details'!$D$7</f>
        <v>3.4393809114363631E-5</v>
      </c>
      <c r="J856" s="2">
        <f t="shared" si="25"/>
        <v>1.7226528854437095E-3</v>
      </c>
    </row>
    <row r="857" spans="2:10" x14ac:dyDescent="0.35">
      <c r="B857" t="s">
        <v>10</v>
      </c>
      <c r="C857" s="1">
        <v>45601</v>
      </c>
      <c r="D857">
        <v>58.19</v>
      </c>
      <c r="E857">
        <v>58.17</v>
      </c>
      <c r="F857">
        <v>58.23</v>
      </c>
      <c r="H857" s="2">
        <f t="shared" si="26"/>
        <v>-3.4370166695296689E-4</v>
      </c>
      <c r="I857" s="18">
        <f>H857*'Portfolio Details'!$D$7</f>
        <v>-1.7185083347648345E-5</v>
      </c>
      <c r="J857" s="2">
        <f t="shared" si="25"/>
        <v>2.759096395930305E-3</v>
      </c>
    </row>
    <row r="858" spans="2:10" x14ac:dyDescent="0.35">
      <c r="B858" t="s">
        <v>10</v>
      </c>
      <c r="C858" s="1">
        <v>45602</v>
      </c>
      <c r="D858">
        <v>58.17</v>
      </c>
      <c r="E858">
        <v>58.21</v>
      </c>
      <c r="F858">
        <v>58.15</v>
      </c>
      <c r="H858" s="2">
        <f t="shared" si="26"/>
        <v>6.8763967680940397E-4</v>
      </c>
      <c r="I858" s="18">
        <f>H858*'Portfolio Details'!$D$7</f>
        <v>3.4381983840470201E-5</v>
      </c>
      <c r="J858" s="2">
        <f t="shared" ref="J858:J921" si="27">(INDEX(E835:E2333,MATCH(EDATE(C835,1),C835:C2333,1))/E835)-1</f>
        <v>6.2251426595192338E-3</v>
      </c>
    </row>
    <row r="859" spans="2:10" x14ac:dyDescent="0.35">
      <c r="B859" t="s">
        <v>10</v>
      </c>
      <c r="C859" s="1">
        <v>45603</v>
      </c>
      <c r="D859">
        <v>58.21</v>
      </c>
      <c r="E859">
        <v>58.26</v>
      </c>
      <c r="F859">
        <v>58.2</v>
      </c>
      <c r="H859" s="2">
        <f t="shared" si="26"/>
        <v>8.5895894176246657E-4</v>
      </c>
      <c r="I859" s="18">
        <f>H859*'Portfolio Details'!$D$7</f>
        <v>4.2947947088123334E-5</v>
      </c>
      <c r="J859" s="2">
        <f t="shared" si="27"/>
        <v>6.5653075328264698E-3</v>
      </c>
    </row>
    <row r="860" spans="2:10" x14ac:dyDescent="0.35">
      <c r="B860" t="s">
        <v>10</v>
      </c>
      <c r="C860" s="1">
        <v>45604</v>
      </c>
      <c r="D860">
        <v>58.26</v>
      </c>
      <c r="E860">
        <v>58.21</v>
      </c>
      <c r="F860">
        <v>58.24</v>
      </c>
      <c r="H860" s="2">
        <f t="shared" si="26"/>
        <v>-8.5822176450389698E-4</v>
      </c>
      <c r="I860" s="18">
        <f>H860*'Portfolio Details'!$D$7</f>
        <v>-4.2911088225194853E-5</v>
      </c>
      <c r="J860" s="2">
        <f t="shared" si="27"/>
        <v>2.9290144727773804E-3</v>
      </c>
    </row>
    <row r="861" spans="2:10" x14ac:dyDescent="0.35">
      <c r="B861" t="s">
        <v>10</v>
      </c>
      <c r="C861" s="1">
        <v>45607</v>
      </c>
      <c r="D861">
        <v>58.21</v>
      </c>
      <c r="E861">
        <v>58.26</v>
      </c>
      <c r="F861">
        <v>58.22</v>
      </c>
      <c r="H861" s="2">
        <f t="shared" si="26"/>
        <v>8.5895894176246657E-4</v>
      </c>
      <c r="I861" s="18">
        <f>H861*'Portfolio Details'!$D$7</f>
        <v>4.2947947088123334E-5</v>
      </c>
      <c r="J861" s="2">
        <f t="shared" si="27"/>
        <v>1.8932874354560258E-3</v>
      </c>
    </row>
    <row r="862" spans="2:10" x14ac:dyDescent="0.35">
      <c r="B862" t="s">
        <v>10</v>
      </c>
      <c r="C862" s="1">
        <v>45608</v>
      </c>
      <c r="D862">
        <v>58.26</v>
      </c>
      <c r="E862">
        <v>58.27</v>
      </c>
      <c r="F862">
        <v>58.27</v>
      </c>
      <c r="H862" s="2">
        <f t="shared" si="26"/>
        <v>1.7164435290095703E-4</v>
      </c>
      <c r="I862" s="18">
        <f>H862*'Portfolio Details'!$D$7</f>
        <v>8.5822176450478516E-6</v>
      </c>
      <c r="J862" s="2">
        <f t="shared" si="27"/>
        <v>1.3762257010150325E-3</v>
      </c>
    </row>
    <row r="863" spans="2:10" x14ac:dyDescent="0.35">
      <c r="B863" t="s">
        <v>10</v>
      </c>
      <c r="C863" s="1">
        <v>45609</v>
      </c>
      <c r="D863">
        <v>58.27</v>
      </c>
      <c r="E863">
        <v>58.14</v>
      </c>
      <c r="F863">
        <v>58.16</v>
      </c>
      <c r="H863" s="2">
        <f t="shared" si="26"/>
        <v>-2.2309936502489247E-3</v>
      </c>
      <c r="I863" s="18">
        <f>H863*'Portfolio Details'!$D$7</f>
        <v>-1.1154968251244624E-4</v>
      </c>
      <c r="J863" s="2">
        <f t="shared" si="27"/>
        <v>1.2029558343358282E-3</v>
      </c>
    </row>
    <row r="864" spans="2:10" x14ac:dyDescent="0.35">
      <c r="B864" t="s">
        <v>10</v>
      </c>
      <c r="C864" s="1">
        <v>45610</v>
      </c>
      <c r="D864">
        <v>58.14</v>
      </c>
      <c r="E864">
        <v>58.32</v>
      </c>
      <c r="F864">
        <v>58.33</v>
      </c>
      <c r="H864" s="2">
        <f t="shared" si="26"/>
        <v>3.0959752321981782E-3</v>
      </c>
      <c r="I864" s="18">
        <f>H864*'Portfolio Details'!$D$7</f>
        <v>1.5479876160990892E-4</v>
      </c>
      <c r="J864" s="2">
        <f t="shared" si="27"/>
        <v>4.1322314049587749E-3</v>
      </c>
    </row>
    <row r="865" spans="2:10" x14ac:dyDescent="0.35">
      <c r="B865" t="s">
        <v>10</v>
      </c>
      <c r="C865" s="1">
        <v>45614</v>
      </c>
      <c r="D865">
        <v>58.32</v>
      </c>
      <c r="E865">
        <v>58.32</v>
      </c>
      <c r="F865">
        <v>58.28</v>
      </c>
      <c r="H865" s="2">
        <f t="shared" si="26"/>
        <v>0</v>
      </c>
      <c r="I865" s="18">
        <f>H865*'Portfolio Details'!$D$7</f>
        <v>0</v>
      </c>
      <c r="J865" s="2">
        <f t="shared" si="27"/>
        <v>2.7510316368639653E-3</v>
      </c>
    </row>
    <row r="866" spans="2:10" x14ac:dyDescent="0.35">
      <c r="B866" t="s">
        <v>10</v>
      </c>
      <c r="C866" s="1">
        <v>45615</v>
      </c>
      <c r="D866">
        <v>58.32</v>
      </c>
      <c r="E866">
        <v>58.33</v>
      </c>
      <c r="F866">
        <v>58.35</v>
      </c>
      <c r="H866" s="2">
        <f t="shared" si="26"/>
        <v>1.7146776406029574E-4</v>
      </c>
      <c r="I866" s="18">
        <f>H866*'Portfolio Details'!$D$7</f>
        <v>8.5733882030147871E-6</v>
      </c>
      <c r="J866" s="2">
        <f t="shared" si="27"/>
        <v>2.0618556701030855E-3</v>
      </c>
    </row>
    <row r="867" spans="2:10" x14ac:dyDescent="0.35">
      <c r="B867" t="s">
        <v>10</v>
      </c>
      <c r="C867" s="1">
        <v>45617</v>
      </c>
      <c r="D867">
        <v>58.33</v>
      </c>
      <c r="E867">
        <v>58.31</v>
      </c>
      <c r="F867">
        <v>58.31</v>
      </c>
      <c r="H867" s="2">
        <f t="shared" si="26"/>
        <v>-3.4287673581345768E-4</v>
      </c>
      <c r="I867" s="18">
        <f>H867*'Portfolio Details'!$D$7</f>
        <v>-1.7143836790672885E-5</v>
      </c>
      <c r="J867" s="2">
        <f t="shared" si="27"/>
        <v>2.4063251976624844E-3</v>
      </c>
    </row>
    <row r="868" spans="2:10" x14ac:dyDescent="0.35">
      <c r="B868" t="s">
        <v>10</v>
      </c>
      <c r="C868" s="1">
        <v>45618</v>
      </c>
      <c r="D868">
        <v>58.31</v>
      </c>
      <c r="E868">
        <v>58.34</v>
      </c>
      <c r="F868">
        <v>58.43</v>
      </c>
      <c r="H868" s="2">
        <f t="shared" si="26"/>
        <v>5.144915108901138E-4</v>
      </c>
      <c r="I868" s="18">
        <f>H868*'Portfolio Details'!$D$7</f>
        <v>2.572457554450569E-5</v>
      </c>
      <c r="J868" s="2">
        <f t="shared" si="27"/>
        <v>4.1322314049587749E-3</v>
      </c>
    </row>
    <row r="869" spans="2:10" x14ac:dyDescent="0.35">
      <c r="B869" t="s">
        <v>10</v>
      </c>
      <c r="C869" s="1">
        <v>45621</v>
      </c>
      <c r="D869">
        <v>58.34</v>
      </c>
      <c r="E869">
        <v>58.36</v>
      </c>
      <c r="F869">
        <v>58.44</v>
      </c>
      <c r="H869" s="2">
        <f t="shared" si="26"/>
        <v>3.4281796366131267E-4</v>
      </c>
      <c r="I869" s="18">
        <f>H869*'Portfolio Details'!$D$7</f>
        <v>1.7140898183065634E-5</v>
      </c>
      <c r="J869" s="2">
        <f t="shared" si="27"/>
        <v>3.2690984170682391E-3</v>
      </c>
    </row>
    <row r="870" spans="2:10" x14ac:dyDescent="0.35">
      <c r="B870" t="s">
        <v>10</v>
      </c>
      <c r="C870" s="1">
        <v>45622</v>
      </c>
      <c r="D870">
        <v>58.36</v>
      </c>
      <c r="E870">
        <v>58.41</v>
      </c>
      <c r="F870">
        <v>58.42</v>
      </c>
      <c r="H870" s="2">
        <f t="shared" si="26"/>
        <v>8.5675119945172185E-4</v>
      </c>
      <c r="I870" s="18">
        <f>H870*'Portfolio Details'!$D$7</f>
        <v>4.2837559972586092E-5</v>
      </c>
      <c r="J870" s="2">
        <f t="shared" si="27"/>
        <v>3.9580106694201422E-3</v>
      </c>
    </row>
    <row r="871" spans="2:10" x14ac:dyDescent="0.35">
      <c r="B871" t="s">
        <v>10</v>
      </c>
      <c r="C871" s="1">
        <v>45623</v>
      </c>
      <c r="D871">
        <v>58.41</v>
      </c>
      <c r="E871">
        <v>58.4</v>
      </c>
      <c r="F871">
        <v>58.4</v>
      </c>
      <c r="H871" s="2">
        <f t="shared" si="26"/>
        <v>-1.712035610340612E-4</v>
      </c>
      <c r="I871" s="18">
        <f>H871*'Portfolio Details'!$D$7</f>
        <v>-8.5601780517030601E-6</v>
      </c>
      <c r="J871" s="2">
        <f t="shared" si="27"/>
        <v>5.8620689655173308E-3</v>
      </c>
    </row>
    <row r="872" spans="2:10" x14ac:dyDescent="0.35">
      <c r="B872" t="s">
        <v>10</v>
      </c>
      <c r="C872" s="1">
        <v>45624</v>
      </c>
      <c r="D872">
        <v>58.4</v>
      </c>
      <c r="E872">
        <v>58.47</v>
      </c>
      <c r="F872">
        <v>58.42</v>
      </c>
      <c r="H872" s="2">
        <f t="shared" si="26"/>
        <v>1.1986301369864005E-3</v>
      </c>
      <c r="I872" s="18">
        <f>H872*'Portfolio Details'!$D$7</f>
        <v>5.9931506849320028E-5</v>
      </c>
      <c r="J872" s="2">
        <f t="shared" si="27"/>
        <v>4.1308089500859957E-3</v>
      </c>
    </row>
    <row r="873" spans="2:10" x14ac:dyDescent="0.35">
      <c r="B873" t="s">
        <v>10</v>
      </c>
      <c r="C873" s="1">
        <v>45625</v>
      </c>
      <c r="D873">
        <v>58.47</v>
      </c>
      <c r="E873">
        <v>58.54</v>
      </c>
      <c r="F873">
        <v>58.51</v>
      </c>
      <c r="H873" s="2">
        <f t="shared" si="26"/>
        <v>1.1971951428082495E-3</v>
      </c>
      <c r="I873" s="18">
        <f>H873*'Portfolio Details'!$D$7</f>
        <v>5.9859757140412477E-5</v>
      </c>
      <c r="J873" s="2">
        <f t="shared" si="27"/>
        <v>2.9214641691013288E-3</v>
      </c>
    </row>
    <row r="874" spans="2:10" x14ac:dyDescent="0.35">
      <c r="B874" t="s">
        <v>10</v>
      </c>
      <c r="C874" s="1">
        <v>45628</v>
      </c>
      <c r="D874">
        <v>58.54</v>
      </c>
      <c r="E874">
        <v>58.8</v>
      </c>
      <c r="F874">
        <v>58.82</v>
      </c>
      <c r="H874" s="2">
        <f t="shared" si="26"/>
        <v>4.4414075845575773E-3</v>
      </c>
      <c r="I874" s="18">
        <f>H874*'Portfolio Details'!$D$7</f>
        <v>2.2207037922787888E-4</v>
      </c>
      <c r="J874" s="2">
        <f t="shared" si="27"/>
        <v>6.0220233998624639E-3</v>
      </c>
    </row>
    <row r="875" spans="2:10" x14ac:dyDescent="0.35">
      <c r="B875" t="s">
        <v>10</v>
      </c>
      <c r="C875" s="1">
        <v>45629</v>
      </c>
      <c r="D875">
        <v>58.8</v>
      </c>
      <c r="E875">
        <v>58.81</v>
      </c>
      <c r="F875">
        <v>58.8</v>
      </c>
      <c r="H875" s="2">
        <f t="shared" si="26"/>
        <v>1.7006802721097891E-4</v>
      </c>
      <c r="I875" s="18">
        <f>H875*'Portfolio Details'!$D$7</f>
        <v>8.5034013605489456E-6</v>
      </c>
      <c r="J875" s="2">
        <f t="shared" si="27"/>
        <v>8.7885576425985601E-3</v>
      </c>
    </row>
    <row r="876" spans="2:10" x14ac:dyDescent="0.35">
      <c r="B876" t="s">
        <v>10</v>
      </c>
      <c r="C876" s="1">
        <v>45630</v>
      </c>
      <c r="D876">
        <v>58.81</v>
      </c>
      <c r="E876">
        <v>58.83</v>
      </c>
      <c r="F876">
        <v>58.8</v>
      </c>
      <c r="H876" s="2">
        <f t="shared" si="26"/>
        <v>3.4007821799009186E-4</v>
      </c>
      <c r="I876" s="18">
        <f>H876*'Portfolio Details'!$D$7</f>
        <v>1.7003910899504594E-5</v>
      </c>
      <c r="J876" s="2">
        <f t="shared" si="27"/>
        <v>8.2673096796417322E-3</v>
      </c>
    </row>
    <row r="877" spans="2:10" x14ac:dyDescent="0.35">
      <c r="B877" t="s">
        <v>10</v>
      </c>
      <c r="C877" s="1">
        <v>45631</v>
      </c>
      <c r="D877">
        <v>58.83</v>
      </c>
      <c r="E877">
        <v>58.86</v>
      </c>
      <c r="F877">
        <v>58.84</v>
      </c>
      <c r="H877" s="2">
        <f t="shared" si="26"/>
        <v>5.0994390617042917E-4</v>
      </c>
      <c r="I877" s="18">
        <f>H877*'Portfolio Details'!$D$7</f>
        <v>2.5497195308521461E-5</v>
      </c>
      <c r="J877" s="2">
        <f t="shared" si="27"/>
        <v>7.9201101928374484E-3</v>
      </c>
    </row>
    <row r="878" spans="2:10" x14ac:dyDescent="0.35">
      <c r="B878" t="s">
        <v>10</v>
      </c>
      <c r="C878" s="1">
        <v>45632</v>
      </c>
      <c r="D878">
        <v>58.86</v>
      </c>
      <c r="E878">
        <v>58.81</v>
      </c>
      <c r="F878">
        <v>58.83</v>
      </c>
      <c r="H878" s="2">
        <f t="shared" si="26"/>
        <v>-8.4947332653750873E-4</v>
      </c>
      <c r="I878" s="18">
        <f>H878*'Portfolio Details'!$D$7</f>
        <v>-4.2473666326875442E-5</v>
      </c>
      <c r="J878" s="2">
        <f t="shared" si="27"/>
        <v>6.7067927773001301E-3</v>
      </c>
    </row>
    <row r="879" spans="2:10" x14ac:dyDescent="0.35">
      <c r="B879" t="s">
        <v>10</v>
      </c>
      <c r="C879" s="1">
        <v>45635</v>
      </c>
      <c r="D879">
        <v>58.81</v>
      </c>
      <c r="E879">
        <v>58.71</v>
      </c>
      <c r="F879">
        <v>58.7</v>
      </c>
      <c r="H879" s="2">
        <f t="shared" si="26"/>
        <v>-1.7003910899506813E-3</v>
      </c>
      <c r="I879" s="18">
        <f>H879*'Portfolio Details'!$D$7</f>
        <v>-8.5019554497534078E-5</v>
      </c>
      <c r="J879" s="2">
        <f t="shared" si="27"/>
        <v>1.0998453342498715E-2</v>
      </c>
    </row>
    <row r="880" spans="2:10" x14ac:dyDescent="0.35">
      <c r="B880" t="s">
        <v>10</v>
      </c>
      <c r="C880" s="1">
        <v>45636</v>
      </c>
      <c r="D880">
        <v>58.71</v>
      </c>
      <c r="E880">
        <v>59.16</v>
      </c>
      <c r="F880">
        <v>58.85</v>
      </c>
      <c r="H880" s="2">
        <f t="shared" si="26"/>
        <v>7.6647930505875372E-3</v>
      </c>
      <c r="I880" s="18">
        <f>H880*'Portfolio Details'!$D$7</f>
        <v>3.8323965252937689E-4</v>
      </c>
      <c r="J880" s="2">
        <f t="shared" si="27"/>
        <v>1.186178442496133E-2</v>
      </c>
    </row>
    <row r="881" spans="2:10" x14ac:dyDescent="0.35">
      <c r="B881" t="s">
        <v>10</v>
      </c>
      <c r="C881" s="1">
        <v>45637</v>
      </c>
      <c r="D881">
        <v>59.16</v>
      </c>
      <c r="E881">
        <v>58.84</v>
      </c>
      <c r="F881">
        <v>58.83</v>
      </c>
      <c r="H881" s="2">
        <f t="shared" si="26"/>
        <v>-5.4090601757943446E-3</v>
      </c>
      <c r="I881" s="18">
        <f>H881*'Portfolio Details'!$D$7</f>
        <v>-2.7045300878971725E-4</v>
      </c>
      <c r="J881" s="2">
        <f t="shared" si="27"/>
        <v>1.0307507301150931E-2</v>
      </c>
    </row>
    <row r="882" spans="2:10" x14ac:dyDescent="0.35">
      <c r="B882" t="s">
        <v>10</v>
      </c>
      <c r="C882" s="1">
        <v>45638</v>
      </c>
      <c r="D882">
        <v>58.84</v>
      </c>
      <c r="E882">
        <v>58.7</v>
      </c>
      <c r="F882">
        <v>58.73</v>
      </c>
      <c r="H882" s="2">
        <f t="shared" si="26"/>
        <v>-2.3793337865397612E-3</v>
      </c>
      <c r="I882" s="18">
        <f>H882*'Portfolio Details'!$D$7</f>
        <v>-1.1896668932698807E-4</v>
      </c>
      <c r="J882" s="2">
        <f t="shared" si="27"/>
        <v>9.4404394095435329E-3</v>
      </c>
    </row>
    <row r="883" spans="2:10" x14ac:dyDescent="0.35">
      <c r="B883" t="s">
        <v>10</v>
      </c>
      <c r="C883" s="1">
        <v>45639</v>
      </c>
      <c r="D883">
        <v>58.7</v>
      </c>
      <c r="E883">
        <v>58.73</v>
      </c>
      <c r="F883">
        <v>58.75</v>
      </c>
      <c r="H883" s="2">
        <f t="shared" si="26"/>
        <v>5.1107325383292768E-4</v>
      </c>
      <c r="I883" s="18">
        <f>H883*'Portfolio Details'!$D$7</f>
        <v>2.5553662691646384E-5</v>
      </c>
      <c r="J883" s="2">
        <f t="shared" si="27"/>
        <v>1.0307507301150931E-2</v>
      </c>
    </row>
    <row r="884" spans="2:10" x14ac:dyDescent="0.35">
      <c r="B884" t="s">
        <v>10</v>
      </c>
      <c r="C884" s="1">
        <v>45642</v>
      </c>
      <c r="D884">
        <v>58.73</v>
      </c>
      <c r="E884">
        <v>58.78</v>
      </c>
      <c r="F884">
        <v>58.75</v>
      </c>
      <c r="H884" s="2">
        <f t="shared" si="26"/>
        <v>8.5135365230715188E-4</v>
      </c>
      <c r="I884" s="18">
        <f>H884*'Portfolio Details'!$D$7</f>
        <v>4.2567682615357598E-5</v>
      </c>
      <c r="J884" s="2">
        <f t="shared" si="27"/>
        <v>9.9553724682459599E-3</v>
      </c>
    </row>
    <row r="885" spans="2:10" x14ac:dyDescent="0.35">
      <c r="B885" t="s">
        <v>10</v>
      </c>
      <c r="C885" s="1">
        <v>45643</v>
      </c>
      <c r="D885">
        <v>58.78</v>
      </c>
      <c r="E885">
        <v>58.75</v>
      </c>
      <c r="F885">
        <v>58.77</v>
      </c>
      <c r="H885" s="2">
        <f t="shared" si="26"/>
        <v>-5.1037767948280965E-4</v>
      </c>
      <c r="I885" s="18">
        <f>H885*'Portfolio Details'!$D$7</f>
        <v>-2.5518883974140484E-5</v>
      </c>
      <c r="J885" s="2">
        <f t="shared" si="27"/>
        <v>7.3794405354383752E-3</v>
      </c>
    </row>
    <row r="886" spans="2:10" x14ac:dyDescent="0.35">
      <c r="B886" t="s">
        <v>10</v>
      </c>
      <c r="C886" s="1">
        <v>45644</v>
      </c>
      <c r="D886">
        <v>58.75</v>
      </c>
      <c r="E886">
        <v>58.73</v>
      </c>
      <c r="F886">
        <v>58.73</v>
      </c>
      <c r="H886" s="2">
        <f t="shared" si="26"/>
        <v>-3.4042553191493408E-4</v>
      </c>
      <c r="I886" s="18">
        <f>H886*'Portfolio Details'!$D$7</f>
        <v>-1.7021276595746705E-5</v>
      </c>
      <c r="J886" s="2">
        <f t="shared" si="27"/>
        <v>1.0147918816649337E-2</v>
      </c>
    </row>
    <row r="887" spans="2:10" x14ac:dyDescent="0.35">
      <c r="B887" t="s">
        <v>10</v>
      </c>
      <c r="C887" s="1">
        <v>45645</v>
      </c>
      <c r="D887">
        <v>58.73</v>
      </c>
      <c r="E887">
        <v>58.67</v>
      </c>
      <c r="F887">
        <v>58.66</v>
      </c>
      <c r="H887" s="2">
        <f t="shared" si="26"/>
        <v>-1.0216243827685378E-3</v>
      </c>
      <c r="I887" s="18">
        <f>H887*'Portfolio Details'!$D$7</f>
        <v>-5.1081219138426895E-5</v>
      </c>
      <c r="J887" s="2">
        <f t="shared" si="27"/>
        <v>7.0301783264745676E-3</v>
      </c>
    </row>
    <row r="888" spans="2:10" x14ac:dyDescent="0.35">
      <c r="B888" t="s">
        <v>10</v>
      </c>
      <c r="C888" s="1">
        <v>45646</v>
      </c>
      <c r="D888">
        <v>58.67</v>
      </c>
      <c r="E888">
        <v>58.66</v>
      </c>
      <c r="F888">
        <v>58.64</v>
      </c>
      <c r="H888" s="2">
        <f t="shared" si="26"/>
        <v>-1.7044486108752643E-4</v>
      </c>
      <c r="I888" s="18">
        <f>H888*'Portfolio Details'!$D$7</f>
        <v>-8.5222430543763224E-6</v>
      </c>
      <c r="J888" s="2">
        <f t="shared" si="27"/>
        <v>7.0301783264745676E-3</v>
      </c>
    </row>
    <row r="889" spans="2:10" x14ac:dyDescent="0.35">
      <c r="B889" t="s">
        <v>10</v>
      </c>
      <c r="C889" s="1">
        <v>45649</v>
      </c>
      <c r="D889">
        <v>58.66</v>
      </c>
      <c r="E889">
        <v>58.71</v>
      </c>
      <c r="F889">
        <v>58.69</v>
      </c>
      <c r="H889" s="2">
        <f t="shared" si="26"/>
        <v>8.5236958745316116E-4</v>
      </c>
      <c r="I889" s="18">
        <f>H889*'Portfolio Details'!$D$7</f>
        <v>4.2618479372658062E-5</v>
      </c>
      <c r="J889" s="2">
        <f t="shared" si="27"/>
        <v>5.8289045088291136E-3</v>
      </c>
    </row>
    <row r="890" spans="2:10" x14ac:dyDescent="0.35">
      <c r="B890" t="s">
        <v>10</v>
      </c>
      <c r="C890" s="1">
        <v>45650</v>
      </c>
      <c r="D890">
        <v>58.71</v>
      </c>
      <c r="E890">
        <v>58.74</v>
      </c>
      <c r="F890">
        <v>58.72</v>
      </c>
      <c r="H890" s="2">
        <f t="shared" si="26"/>
        <v>5.1098620337253209E-4</v>
      </c>
      <c r="I890" s="18">
        <f>H890*'Portfolio Details'!$D$7</f>
        <v>2.5549310168626604E-5</v>
      </c>
      <c r="J890" s="2">
        <f t="shared" si="27"/>
        <v>6.0024009603840689E-3</v>
      </c>
    </row>
    <row r="891" spans="2:10" x14ac:dyDescent="0.35">
      <c r="B891" t="s">
        <v>10</v>
      </c>
      <c r="C891" s="1">
        <v>45652</v>
      </c>
      <c r="D891">
        <v>58.74</v>
      </c>
      <c r="E891">
        <v>58.73</v>
      </c>
      <c r="F891">
        <v>58.7</v>
      </c>
      <c r="H891" s="2">
        <f t="shared" si="26"/>
        <v>-1.7024174327551211E-4</v>
      </c>
      <c r="I891" s="18">
        <f>H891*'Portfolio Details'!$D$7</f>
        <v>-8.5120871637756064E-6</v>
      </c>
      <c r="J891" s="2">
        <f t="shared" si="27"/>
        <v>5.4850874185805587E-3</v>
      </c>
    </row>
    <row r="892" spans="2:10" x14ac:dyDescent="0.35">
      <c r="B892" t="s">
        <v>10</v>
      </c>
      <c r="C892" s="1">
        <v>45653</v>
      </c>
      <c r="D892">
        <v>58.73</v>
      </c>
      <c r="E892">
        <v>58.95</v>
      </c>
      <c r="F892">
        <v>58.78</v>
      </c>
      <c r="H892" s="2">
        <f t="shared" si="26"/>
        <v>3.7459560701516015E-3</v>
      </c>
      <c r="I892" s="18">
        <f>H892*'Portfolio Details'!$D$7</f>
        <v>1.8729780350758008E-4</v>
      </c>
      <c r="J892" s="2">
        <f t="shared" si="27"/>
        <v>6.511309115832864E-3</v>
      </c>
    </row>
    <row r="893" spans="2:10" x14ac:dyDescent="0.35">
      <c r="B893" t="s">
        <v>10</v>
      </c>
      <c r="C893" s="1">
        <v>45656</v>
      </c>
      <c r="D893">
        <v>58.95</v>
      </c>
      <c r="E893">
        <v>58.77</v>
      </c>
      <c r="F893">
        <v>58.83</v>
      </c>
      <c r="H893" s="2">
        <f t="shared" si="26"/>
        <v>-3.0534351145038441E-3</v>
      </c>
      <c r="I893" s="18">
        <f>H893*'Portfolio Details'!$D$7</f>
        <v>-1.5267175572519223E-4</v>
      </c>
      <c r="J893" s="2">
        <f t="shared" si="27"/>
        <v>5.4785139530901805E-3</v>
      </c>
    </row>
    <row r="894" spans="2:10" x14ac:dyDescent="0.35">
      <c r="B894" t="s">
        <v>10</v>
      </c>
      <c r="C894" s="1">
        <v>45657</v>
      </c>
      <c r="D894">
        <v>58.77</v>
      </c>
      <c r="E894">
        <v>58.76</v>
      </c>
      <c r="F894">
        <v>58.79</v>
      </c>
      <c r="H894" s="2">
        <f t="shared" si="26"/>
        <v>-1.7015484090532329E-4</v>
      </c>
      <c r="I894" s="18">
        <f>H894*'Portfolio Details'!$D$7</f>
        <v>-8.5077420452661655E-6</v>
      </c>
      <c r="J894" s="2">
        <f t="shared" si="27"/>
        <v>9.4178082191782586E-3</v>
      </c>
    </row>
    <row r="895" spans="2:10" x14ac:dyDescent="0.35">
      <c r="B895" t="s">
        <v>10</v>
      </c>
      <c r="C895" s="1">
        <v>45658</v>
      </c>
      <c r="D895">
        <v>58.76</v>
      </c>
      <c r="E895">
        <v>58.73</v>
      </c>
      <c r="F895">
        <v>58.74</v>
      </c>
      <c r="H895" s="2">
        <f t="shared" si="26"/>
        <v>-5.1055139550715278E-4</v>
      </c>
      <c r="I895" s="18">
        <f>H895*'Portfolio Details'!$D$7</f>
        <v>-2.5527569775357641E-5</v>
      </c>
      <c r="J895" s="2">
        <f t="shared" si="27"/>
        <v>8.2093381221139961E-3</v>
      </c>
    </row>
    <row r="896" spans="2:10" x14ac:dyDescent="0.35">
      <c r="B896" t="s">
        <v>10</v>
      </c>
      <c r="C896" s="1">
        <v>45659</v>
      </c>
      <c r="D896">
        <v>58.73</v>
      </c>
      <c r="E896">
        <v>58.75</v>
      </c>
      <c r="F896">
        <v>58.76</v>
      </c>
      <c r="H896" s="2">
        <f t="shared" si="26"/>
        <v>3.4054146092299398E-4</v>
      </c>
      <c r="I896" s="18">
        <f>H896*'Portfolio Details'!$D$7</f>
        <v>1.70270730461497E-5</v>
      </c>
      <c r="J896" s="2">
        <f t="shared" si="27"/>
        <v>7.0037581141100258E-3</v>
      </c>
    </row>
    <row r="897" spans="2:10" x14ac:dyDescent="0.35">
      <c r="B897" t="s">
        <v>10</v>
      </c>
      <c r="C897" s="1">
        <v>45660</v>
      </c>
      <c r="D897">
        <v>58.75</v>
      </c>
      <c r="E897">
        <v>58.95</v>
      </c>
      <c r="F897">
        <v>58.84</v>
      </c>
      <c r="H897" s="2">
        <f t="shared" si="26"/>
        <v>3.4042553191488967E-3</v>
      </c>
      <c r="I897" s="18">
        <f>H897*'Portfolio Details'!$D$7</f>
        <v>1.7021276595744484E-4</v>
      </c>
      <c r="J897" s="2">
        <f t="shared" si="27"/>
        <v>-8.5034013605433945E-4</v>
      </c>
    </row>
    <row r="898" spans="2:10" x14ac:dyDescent="0.35">
      <c r="B898" t="s">
        <v>10</v>
      </c>
      <c r="C898" s="1">
        <v>45663</v>
      </c>
      <c r="D898">
        <v>58.95</v>
      </c>
      <c r="E898">
        <v>58.85</v>
      </c>
      <c r="F898">
        <v>58.85</v>
      </c>
      <c r="H898" s="2">
        <f t="shared" si="26"/>
        <v>-1.6963528413910245E-3</v>
      </c>
      <c r="I898" s="18">
        <f>H898*'Portfolio Details'!$D$7</f>
        <v>-8.4817642069551225E-5</v>
      </c>
      <c r="J898" s="2">
        <f t="shared" si="27"/>
        <v>2.380547525930865E-3</v>
      </c>
    </row>
    <row r="899" spans="2:10" x14ac:dyDescent="0.35">
      <c r="B899" t="s">
        <v>10</v>
      </c>
      <c r="C899" s="1">
        <v>45664</v>
      </c>
      <c r="D899">
        <v>58.85</v>
      </c>
      <c r="E899">
        <v>59.02</v>
      </c>
      <c r="F899">
        <v>58.94</v>
      </c>
      <c r="H899" s="2">
        <f t="shared" ref="H899:H962" si="28">E899/D899-1</f>
        <v>2.8887000849617817E-3</v>
      </c>
      <c r="I899" s="18">
        <f>H899*'Portfolio Details'!$D$7</f>
        <v>1.444350042480891E-4</v>
      </c>
      <c r="J899" s="2">
        <f t="shared" si="27"/>
        <v>2.0397756246812726E-3</v>
      </c>
    </row>
    <row r="900" spans="2:10" x14ac:dyDescent="0.35">
      <c r="B900" t="s">
        <v>10</v>
      </c>
      <c r="C900" s="1">
        <v>45665</v>
      </c>
      <c r="D900">
        <v>59.02</v>
      </c>
      <c r="E900">
        <v>58.96</v>
      </c>
      <c r="F900">
        <v>58.99</v>
      </c>
      <c r="H900" s="2">
        <f t="shared" si="28"/>
        <v>-1.0166045408336322E-3</v>
      </c>
      <c r="I900" s="18">
        <f>H900*'Portfolio Details'!$D$7</f>
        <v>-5.0830227041681611E-5</v>
      </c>
      <c r="J900" s="2">
        <f t="shared" si="27"/>
        <v>1.5290519877675379E-3</v>
      </c>
    </row>
    <row r="901" spans="2:10" x14ac:dyDescent="0.35">
      <c r="B901" t="s">
        <v>10</v>
      </c>
      <c r="C901" s="1">
        <v>45666</v>
      </c>
      <c r="D901">
        <v>58.96</v>
      </c>
      <c r="E901">
        <v>59</v>
      </c>
      <c r="F901">
        <v>59</v>
      </c>
      <c r="H901" s="2">
        <f t="shared" si="28"/>
        <v>6.7842605156043234E-4</v>
      </c>
      <c r="I901" s="18">
        <f>H901*'Portfolio Details'!$D$7</f>
        <v>3.3921302578021621E-5</v>
      </c>
      <c r="J901" s="2">
        <f t="shared" si="27"/>
        <v>6.8015643598018372E-4</v>
      </c>
    </row>
    <row r="902" spans="2:10" x14ac:dyDescent="0.35">
      <c r="B902" t="s">
        <v>10</v>
      </c>
      <c r="C902" s="1">
        <v>45667</v>
      </c>
      <c r="D902">
        <v>59</v>
      </c>
      <c r="E902">
        <v>58.98</v>
      </c>
      <c r="F902">
        <v>58.94</v>
      </c>
      <c r="H902" s="2">
        <f t="shared" si="28"/>
        <v>-3.3898305084756331E-4</v>
      </c>
      <c r="I902" s="18">
        <f>H902*'Portfolio Details'!$D$7</f>
        <v>-1.6949152542378167E-5</v>
      </c>
      <c r="J902" s="2">
        <f t="shared" si="27"/>
        <v>4.9395332992676622E-3</v>
      </c>
    </row>
    <row r="903" spans="2:10" x14ac:dyDescent="0.35">
      <c r="B903" t="s">
        <v>10</v>
      </c>
      <c r="C903" s="1">
        <v>45670</v>
      </c>
      <c r="D903">
        <v>58.98</v>
      </c>
      <c r="E903">
        <v>58.72</v>
      </c>
      <c r="F903">
        <v>58.72</v>
      </c>
      <c r="H903" s="2">
        <f t="shared" si="28"/>
        <v>-4.4082739911833757E-3</v>
      </c>
      <c r="I903" s="18">
        <f>H903*'Portfolio Details'!$D$7</f>
        <v>-2.2041369955916879E-4</v>
      </c>
      <c r="J903" s="2">
        <f t="shared" si="27"/>
        <v>-3.0425963488843744E-3</v>
      </c>
    </row>
    <row r="904" spans="2:10" x14ac:dyDescent="0.35">
      <c r="B904" t="s">
        <v>10</v>
      </c>
      <c r="C904" s="1">
        <v>45671</v>
      </c>
      <c r="D904">
        <v>58.72</v>
      </c>
      <c r="E904">
        <v>58.72</v>
      </c>
      <c r="F904">
        <v>58.69</v>
      </c>
      <c r="H904" s="2">
        <f t="shared" si="28"/>
        <v>0</v>
      </c>
      <c r="I904" s="18">
        <f>H904*'Portfolio Details'!$D$7</f>
        <v>0</v>
      </c>
      <c r="J904" s="2">
        <f t="shared" si="27"/>
        <v>2.3793337865396502E-3</v>
      </c>
    </row>
    <row r="905" spans="2:10" x14ac:dyDescent="0.35">
      <c r="B905" t="s">
        <v>10</v>
      </c>
      <c r="C905" s="1">
        <v>45672</v>
      </c>
      <c r="D905">
        <v>58.72</v>
      </c>
      <c r="E905">
        <v>58.89</v>
      </c>
      <c r="F905">
        <v>58.85</v>
      </c>
      <c r="H905" s="2">
        <f t="shared" si="28"/>
        <v>2.8950953678474889E-3</v>
      </c>
      <c r="I905" s="18">
        <f>H905*'Portfolio Details'!$D$7</f>
        <v>1.4475476839237444E-4</v>
      </c>
      <c r="J905" s="2">
        <f t="shared" si="27"/>
        <v>4.7700170357749538E-3</v>
      </c>
    </row>
    <row r="906" spans="2:10" x14ac:dyDescent="0.35">
      <c r="B906" t="s">
        <v>10</v>
      </c>
      <c r="C906" s="1">
        <v>45673</v>
      </c>
      <c r="D906">
        <v>58.89</v>
      </c>
      <c r="E906">
        <v>59.1</v>
      </c>
      <c r="F906">
        <v>59.07</v>
      </c>
      <c r="H906" s="2">
        <f t="shared" si="28"/>
        <v>3.5659704533876901E-3</v>
      </c>
      <c r="I906" s="18">
        <f>H906*'Portfolio Details'!$D$7</f>
        <v>1.7829852266938452E-4</v>
      </c>
      <c r="J906" s="2">
        <f t="shared" si="27"/>
        <v>-1.7027073046138597E-4</v>
      </c>
    </row>
    <row r="907" spans="2:10" x14ac:dyDescent="0.35">
      <c r="B907" t="s">
        <v>10</v>
      </c>
      <c r="C907" s="1">
        <v>45674</v>
      </c>
      <c r="D907">
        <v>59.1</v>
      </c>
      <c r="E907">
        <v>59.24</v>
      </c>
      <c r="F907">
        <v>59.22</v>
      </c>
      <c r="H907" s="2">
        <f t="shared" si="28"/>
        <v>2.3688663282572797E-3</v>
      </c>
      <c r="I907" s="18">
        <f>H907*'Portfolio Details'!$D$7</f>
        <v>1.1844331641286399E-4</v>
      </c>
      <c r="J907" s="2">
        <f t="shared" si="27"/>
        <v>5.4440285811501177E-3</v>
      </c>
    </row>
    <row r="908" spans="2:10" x14ac:dyDescent="0.35">
      <c r="B908" t="s">
        <v>10</v>
      </c>
      <c r="C908" s="1">
        <v>45677</v>
      </c>
      <c r="D908">
        <v>59.24</v>
      </c>
      <c r="E908">
        <v>59.16</v>
      </c>
      <c r="F908">
        <v>59.17</v>
      </c>
      <c r="H908" s="2">
        <f t="shared" si="28"/>
        <v>-1.3504388926401933E-3</v>
      </c>
      <c r="I908" s="18">
        <f>H908*'Portfolio Details'!$D$7</f>
        <v>-6.7521944632009665E-5</v>
      </c>
      <c r="J908" s="2">
        <f t="shared" si="27"/>
        <v>8.3404255319148302E-3</v>
      </c>
    </row>
    <row r="909" spans="2:10" x14ac:dyDescent="0.35">
      <c r="B909" t="s">
        <v>10</v>
      </c>
      <c r="C909" s="1">
        <v>45678</v>
      </c>
      <c r="D909">
        <v>59.16</v>
      </c>
      <c r="E909">
        <v>59.09</v>
      </c>
      <c r="F909">
        <v>59.07</v>
      </c>
      <c r="H909" s="2">
        <f t="shared" si="28"/>
        <v>-1.1832319134549296E-3</v>
      </c>
      <c r="I909" s="18">
        <f>H909*'Portfolio Details'!$D$7</f>
        <v>-5.9161595672746485E-5</v>
      </c>
      <c r="J909" s="2">
        <f t="shared" si="27"/>
        <v>8.6838072535331268E-3</v>
      </c>
    </row>
    <row r="910" spans="2:10" x14ac:dyDescent="0.35">
      <c r="B910" t="s">
        <v>10</v>
      </c>
      <c r="C910" s="1">
        <v>45679</v>
      </c>
      <c r="D910">
        <v>59.09</v>
      </c>
      <c r="E910">
        <v>59.16</v>
      </c>
      <c r="F910">
        <v>59.17</v>
      </c>
      <c r="H910" s="2">
        <f t="shared" si="28"/>
        <v>1.1846336097476318E-3</v>
      </c>
      <c r="I910" s="18">
        <f>H910*'Portfolio Details'!$D$7</f>
        <v>5.9231680487381588E-5</v>
      </c>
      <c r="J910" s="2">
        <f t="shared" si="27"/>
        <v>9.7153570819838997E-3</v>
      </c>
    </row>
    <row r="911" spans="2:10" x14ac:dyDescent="0.35">
      <c r="B911" t="s">
        <v>10</v>
      </c>
      <c r="C911" s="1">
        <v>45680</v>
      </c>
      <c r="D911">
        <v>59.16</v>
      </c>
      <c r="E911">
        <v>59.25</v>
      </c>
      <c r="F911">
        <v>59.21</v>
      </c>
      <c r="H911" s="2">
        <f t="shared" si="28"/>
        <v>1.5212981744423537E-3</v>
      </c>
      <c r="I911" s="18">
        <f>H911*'Portfolio Details'!$D$7</f>
        <v>7.6064908722117691E-5</v>
      </c>
      <c r="J911" s="2">
        <f t="shared" si="27"/>
        <v>8.5236958745311675E-3</v>
      </c>
    </row>
    <row r="912" spans="2:10" x14ac:dyDescent="0.35">
      <c r="B912" t="s">
        <v>10</v>
      </c>
      <c r="C912" s="1">
        <v>45681</v>
      </c>
      <c r="D912">
        <v>59.25</v>
      </c>
      <c r="E912">
        <v>59.34</v>
      </c>
      <c r="F912">
        <v>59.32</v>
      </c>
      <c r="H912" s="2">
        <f t="shared" si="28"/>
        <v>1.5189873417722488E-3</v>
      </c>
      <c r="I912" s="18">
        <f>H912*'Portfolio Details'!$D$7</f>
        <v>7.5949367088612451E-5</v>
      </c>
      <c r="J912" s="2">
        <f t="shared" si="27"/>
        <v>9.1977516607051335E-3</v>
      </c>
    </row>
    <row r="913" spans="2:10" x14ac:dyDescent="0.35">
      <c r="B913" t="s">
        <v>10</v>
      </c>
      <c r="C913" s="1">
        <v>45684</v>
      </c>
      <c r="D913">
        <v>59.34</v>
      </c>
      <c r="E913">
        <v>59.29</v>
      </c>
      <c r="F913">
        <v>59.26</v>
      </c>
      <c r="H913" s="2">
        <f t="shared" si="28"/>
        <v>-8.4260195483665257E-4</v>
      </c>
      <c r="I913" s="18">
        <f>H913*'Portfolio Details'!$D$7</f>
        <v>-4.2130097741832631E-5</v>
      </c>
      <c r="J913" s="2">
        <f t="shared" si="27"/>
        <v>1.0214504596527174E-2</v>
      </c>
    </row>
    <row r="914" spans="2:10" x14ac:dyDescent="0.35">
      <c r="B914" t="s">
        <v>10</v>
      </c>
      <c r="C914" s="1">
        <v>45685</v>
      </c>
      <c r="D914">
        <v>59.29</v>
      </c>
      <c r="E914">
        <v>59.37</v>
      </c>
      <c r="F914">
        <v>59.35</v>
      </c>
      <c r="H914" s="2">
        <f t="shared" si="28"/>
        <v>1.3493000505986341E-3</v>
      </c>
      <c r="I914" s="18">
        <f>H914*'Portfolio Details'!$D$7</f>
        <v>6.7465002529931714E-5</v>
      </c>
      <c r="J914" s="2">
        <f t="shared" si="27"/>
        <v>1.0386514558147653E-2</v>
      </c>
    </row>
    <row r="915" spans="2:10" x14ac:dyDescent="0.35">
      <c r="B915" t="s">
        <v>10</v>
      </c>
      <c r="C915" s="1">
        <v>45686</v>
      </c>
      <c r="D915">
        <v>59.37</v>
      </c>
      <c r="E915">
        <v>59.33</v>
      </c>
      <c r="F915">
        <v>59.39</v>
      </c>
      <c r="H915" s="2">
        <f t="shared" si="28"/>
        <v>-6.7374094660599404E-4</v>
      </c>
      <c r="I915" s="18">
        <f>H915*'Portfolio Details'!$D$7</f>
        <v>-3.3687047330299705E-5</v>
      </c>
      <c r="J915" s="2">
        <f t="shared" si="27"/>
        <v>5.7675996607293722E-3</v>
      </c>
    </row>
    <row r="916" spans="2:10" x14ac:dyDescent="0.35">
      <c r="B916" t="s">
        <v>10</v>
      </c>
      <c r="C916" s="1">
        <v>45687</v>
      </c>
      <c r="D916">
        <v>59.33</v>
      </c>
      <c r="E916">
        <v>59.36</v>
      </c>
      <c r="F916">
        <v>59.45</v>
      </c>
      <c r="H916" s="2">
        <f t="shared" si="28"/>
        <v>5.0564638462846645E-4</v>
      </c>
      <c r="I916" s="18">
        <f>H916*'Portfolio Details'!$D$7</f>
        <v>2.5282319231423325E-5</v>
      </c>
      <c r="J916" s="2">
        <f t="shared" si="27"/>
        <v>1.003913561340819E-2</v>
      </c>
    </row>
    <row r="917" spans="2:10" x14ac:dyDescent="0.35">
      <c r="B917" t="s">
        <v>10</v>
      </c>
      <c r="C917" s="1">
        <v>45688</v>
      </c>
      <c r="D917">
        <v>59.36</v>
      </c>
      <c r="E917">
        <v>59.36</v>
      </c>
      <c r="F917">
        <v>59.43</v>
      </c>
      <c r="H917" s="2">
        <f t="shared" si="28"/>
        <v>0</v>
      </c>
      <c r="I917" s="18">
        <f>H917*'Portfolio Details'!$D$7</f>
        <v>0</v>
      </c>
      <c r="J917" s="2">
        <f t="shared" si="27"/>
        <v>1.0211027910143056E-2</v>
      </c>
    </row>
    <row r="918" spans="2:10" x14ac:dyDescent="0.35">
      <c r="B918" t="s">
        <v>10</v>
      </c>
      <c r="C918" s="1">
        <v>45689</v>
      </c>
      <c r="D918">
        <v>59.36</v>
      </c>
      <c r="E918">
        <v>59.2</v>
      </c>
      <c r="F918">
        <v>59.27</v>
      </c>
      <c r="H918" s="2">
        <f t="shared" si="28"/>
        <v>-2.6954177897573484E-3</v>
      </c>
      <c r="I918" s="18">
        <f>H918*'Portfolio Details'!$D$7</f>
        <v>-1.3477088948786743E-4</v>
      </c>
      <c r="J918" s="2">
        <f t="shared" si="27"/>
        <v>8.0027243316875829E-3</v>
      </c>
    </row>
    <row r="919" spans="2:10" x14ac:dyDescent="0.35">
      <c r="B919" t="s">
        <v>10</v>
      </c>
      <c r="C919" s="1">
        <v>45691</v>
      </c>
      <c r="D919">
        <v>59.2</v>
      </c>
      <c r="E919">
        <v>59.41</v>
      </c>
      <c r="F919">
        <v>59.37</v>
      </c>
      <c r="H919" s="2">
        <f t="shared" si="28"/>
        <v>3.5472972972971917E-3</v>
      </c>
      <c r="I919" s="18">
        <f>H919*'Portfolio Details'!$D$7</f>
        <v>1.7736486486485958E-4</v>
      </c>
      <c r="J919" s="2">
        <f t="shared" si="27"/>
        <v>7.6595744680851841E-3</v>
      </c>
    </row>
    <row r="920" spans="2:10" x14ac:dyDescent="0.35">
      <c r="B920" t="s">
        <v>10</v>
      </c>
      <c r="C920" s="1">
        <v>45692</v>
      </c>
      <c r="D920">
        <v>59.41</v>
      </c>
      <c r="E920">
        <v>59.39</v>
      </c>
      <c r="F920">
        <v>59.37</v>
      </c>
      <c r="H920" s="2">
        <f t="shared" si="28"/>
        <v>-3.3664366268293389E-4</v>
      </c>
      <c r="I920" s="18">
        <f>H920*'Portfolio Details'!$D$7</f>
        <v>-1.6832183134146696E-5</v>
      </c>
      <c r="J920" s="2">
        <f t="shared" si="27"/>
        <v>7.8032230703986016E-3</v>
      </c>
    </row>
    <row r="921" spans="2:10" x14ac:dyDescent="0.35">
      <c r="B921" t="s">
        <v>10</v>
      </c>
      <c r="C921" s="1">
        <v>45693</v>
      </c>
      <c r="D921">
        <v>59.39</v>
      </c>
      <c r="E921">
        <v>59.42</v>
      </c>
      <c r="F921">
        <v>59.42</v>
      </c>
      <c r="H921" s="2">
        <f t="shared" si="28"/>
        <v>5.0513554470454913E-4</v>
      </c>
      <c r="I921" s="18">
        <f>H921*'Portfolio Details'!$D$7</f>
        <v>2.5256777235227459E-5</v>
      </c>
      <c r="J921" s="2">
        <f t="shared" si="27"/>
        <v>1.0195412064570863E-2</v>
      </c>
    </row>
    <row r="922" spans="2:10" x14ac:dyDescent="0.35">
      <c r="B922" t="s">
        <v>10</v>
      </c>
      <c r="C922" s="1">
        <v>45694</v>
      </c>
      <c r="D922">
        <v>59.42</v>
      </c>
      <c r="E922">
        <v>59.45</v>
      </c>
      <c r="F922">
        <v>59.38</v>
      </c>
      <c r="H922" s="2">
        <f t="shared" si="28"/>
        <v>5.0488051161234893E-4</v>
      </c>
      <c r="I922" s="18">
        <f>H922*'Portfolio Details'!$D$7</f>
        <v>2.5244025580617449E-5</v>
      </c>
      <c r="J922" s="2">
        <f t="shared" ref="J922:J985" si="29">(INDEX(E899:E2397,MATCH(EDATE(C899,1),C899:C2397,1))/E899)-1</f>
        <v>6.4384954252794113E-3</v>
      </c>
    </row>
    <row r="923" spans="2:10" x14ac:dyDescent="0.35">
      <c r="B923" t="s">
        <v>10</v>
      </c>
      <c r="C923" s="1">
        <v>45695</v>
      </c>
      <c r="D923">
        <v>59.45</v>
      </c>
      <c r="E923">
        <v>59.4</v>
      </c>
      <c r="F923">
        <v>59.42</v>
      </c>
      <c r="H923" s="2">
        <f t="shared" si="28"/>
        <v>-8.4104289318764902E-4</v>
      </c>
      <c r="I923" s="18">
        <f>H923*'Portfolio Details'!$D$7</f>
        <v>-4.2052144659382451E-5</v>
      </c>
      <c r="J923" s="2">
        <f t="shared" si="29"/>
        <v>7.4626865671640896E-3</v>
      </c>
    </row>
    <row r="924" spans="2:10" x14ac:dyDescent="0.35">
      <c r="B924" t="s">
        <v>10</v>
      </c>
      <c r="C924" s="1">
        <v>45698</v>
      </c>
      <c r="D924">
        <v>59.4</v>
      </c>
      <c r="E924">
        <v>59.51</v>
      </c>
      <c r="F924">
        <v>59.45</v>
      </c>
      <c r="H924" s="2">
        <f t="shared" si="28"/>
        <v>1.8518518518517713E-3</v>
      </c>
      <c r="I924" s="18">
        <f>H924*'Portfolio Details'!$D$7</f>
        <v>9.2592592592588563E-5</v>
      </c>
      <c r="J924" s="2">
        <f t="shared" si="29"/>
        <v>6.7796610169490457E-3</v>
      </c>
    </row>
    <row r="925" spans="2:10" x14ac:dyDescent="0.35">
      <c r="B925" t="s">
        <v>10</v>
      </c>
      <c r="C925" s="1">
        <v>45699</v>
      </c>
      <c r="D925">
        <v>59.51</v>
      </c>
      <c r="E925">
        <v>59.42</v>
      </c>
      <c r="F925">
        <v>59.49</v>
      </c>
      <c r="H925" s="2">
        <f t="shared" si="28"/>
        <v>-1.5123508654006912E-3</v>
      </c>
      <c r="I925" s="18">
        <f>H925*'Portfolio Details'!$D$7</f>
        <v>-7.5617543270034568E-5</v>
      </c>
      <c r="J925" s="2">
        <f t="shared" si="29"/>
        <v>8.9860969820279024E-3</v>
      </c>
    </row>
    <row r="926" spans="2:10" x14ac:dyDescent="0.35">
      <c r="B926" t="s">
        <v>10</v>
      </c>
      <c r="C926" s="1">
        <v>45700</v>
      </c>
      <c r="D926">
        <v>59.42</v>
      </c>
      <c r="E926">
        <v>59.45</v>
      </c>
      <c r="F926">
        <v>59.45</v>
      </c>
      <c r="H926" s="2">
        <f t="shared" si="28"/>
        <v>5.0488051161234893E-4</v>
      </c>
      <c r="I926" s="18">
        <f>H926*'Portfolio Details'!$D$7</f>
        <v>2.5244025580617449E-5</v>
      </c>
      <c r="J926" s="2">
        <f t="shared" si="29"/>
        <v>1.021798365122617E-2</v>
      </c>
    </row>
    <row r="927" spans="2:10" x14ac:dyDescent="0.35">
      <c r="B927" t="s">
        <v>10</v>
      </c>
      <c r="C927" s="1">
        <v>45701</v>
      </c>
      <c r="D927">
        <v>59.45</v>
      </c>
      <c r="E927">
        <v>59.32</v>
      </c>
      <c r="F927">
        <v>59.39</v>
      </c>
      <c r="H927" s="2">
        <f t="shared" si="28"/>
        <v>-2.1867115222876654E-3</v>
      </c>
      <c r="I927" s="18">
        <f>H927*'Portfolio Details'!$D$7</f>
        <v>-1.0933557611438327E-4</v>
      </c>
      <c r="J927" s="2">
        <f t="shared" si="29"/>
        <v>1.2602179836512351E-2</v>
      </c>
    </row>
    <row r="928" spans="2:10" x14ac:dyDescent="0.35">
      <c r="B928" t="s">
        <v>10</v>
      </c>
      <c r="C928" s="1">
        <v>45702</v>
      </c>
      <c r="D928">
        <v>59.32</v>
      </c>
      <c r="E928">
        <v>59.46</v>
      </c>
      <c r="F928">
        <v>59.45</v>
      </c>
      <c r="H928" s="2">
        <f t="shared" si="28"/>
        <v>2.3600809170600812E-3</v>
      </c>
      <c r="I928" s="18">
        <f>H928*'Portfolio Details'!$D$7</f>
        <v>1.1800404585300407E-4</v>
      </c>
      <c r="J928" s="2">
        <f t="shared" si="29"/>
        <v>9.679062659195159E-3</v>
      </c>
    </row>
    <row r="929" spans="2:10" x14ac:dyDescent="0.35">
      <c r="B929" t="s">
        <v>10</v>
      </c>
      <c r="C929" s="1">
        <v>45705</v>
      </c>
      <c r="D929">
        <v>59.46</v>
      </c>
      <c r="E929">
        <v>59.56</v>
      </c>
      <c r="F929">
        <v>59.52</v>
      </c>
      <c r="H929" s="2">
        <f t="shared" si="28"/>
        <v>1.6818028927010342E-3</v>
      </c>
      <c r="I929" s="18">
        <f>H929*'Portfolio Details'!$D$7</f>
        <v>8.4090144635051714E-5</v>
      </c>
      <c r="J929" s="2">
        <f t="shared" si="29"/>
        <v>6.0913705583756084E-3</v>
      </c>
    </row>
    <row r="930" spans="2:10" x14ac:dyDescent="0.35">
      <c r="B930" t="s">
        <v>10</v>
      </c>
      <c r="C930" s="1">
        <v>45706</v>
      </c>
      <c r="D930">
        <v>59.56</v>
      </c>
      <c r="E930">
        <v>59.58</v>
      </c>
      <c r="F930">
        <v>59.52</v>
      </c>
      <c r="H930" s="2">
        <f t="shared" si="28"/>
        <v>3.3579583613163599E-4</v>
      </c>
      <c r="I930" s="18">
        <f>H930*'Portfolio Details'!$D$7</f>
        <v>1.67897918065818E-5</v>
      </c>
      <c r="J930" s="2">
        <f t="shared" si="29"/>
        <v>5.4017555705603293E-3</v>
      </c>
    </row>
    <row r="931" spans="2:10" x14ac:dyDescent="0.35">
      <c r="B931" t="s">
        <v>10</v>
      </c>
      <c r="C931" s="1">
        <v>45707</v>
      </c>
      <c r="D931">
        <v>59.58</v>
      </c>
      <c r="E931">
        <v>59.53</v>
      </c>
      <c r="F931">
        <v>59.53</v>
      </c>
      <c r="H931" s="2">
        <f t="shared" si="28"/>
        <v>-8.3920778784818406E-4</v>
      </c>
      <c r="I931" s="18">
        <f>H931*'Portfolio Details'!$D$7</f>
        <v>-4.1960389392409204E-5</v>
      </c>
      <c r="J931" s="2">
        <f t="shared" si="29"/>
        <v>5.9161595672752032E-3</v>
      </c>
    </row>
    <row r="932" spans="2:10" x14ac:dyDescent="0.35">
      <c r="B932" t="s">
        <v>10</v>
      </c>
      <c r="C932" s="1">
        <v>45708</v>
      </c>
      <c r="D932">
        <v>59.53</v>
      </c>
      <c r="E932">
        <v>59.51</v>
      </c>
      <c r="F932">
        <v>59.53</v>
      </c>
      <c r="H932" s="2">
        <f t="shared" si="28"/>
        <v>-3.3596505963384704E-4</v>
      </c>
      <c r="I932" s="18">
        <f>H932*'Portfolio Details'!$D$7</f>
        <v>-1.6798252981692351E-5</v>
      </c>
      <c r="J932" s="2">
        <f t="shared" si="29"/>
        <v>6.2616347943813544E-3</v>
      </c>
    </row>
    <row r="933" spans="2:10" x14ac:dyDescent="0.35">
      <c r="B933" t="s">
        <v>10</v>
      </c>
      <c r="C933" s="1">
        <v>45709</v>
      </c>
      <c r="D933">
        <v>59.51</v>
      </c>
      <c r="E933">
        <v>59.46</v>
      </c>
      <c r="F933">
        <v>59.49</v>
      </c>
      <c r="H933" s="2">
        <f t="shared" si="28"/>
        <v>-8.4019492522258155E-4</v>
      </c>
      <c r="I933" s="18">
        <f>H933*'Portfolio Details'!$D$7</f>
        <v>-4.2009746261129081E-5</v>
      </c>
      <c r="J933" s="2">
        <f t="shared" si="29"/>
        <v>5.0709939148074756E-3</v>
      </c>
    </row>
    <row r="934" spans="2:10" x14ac:dyDescent="0.35">
      <c r="B934" t="s">
        <v>10</v>
      </c>
      <c r="C934" s="1">
        <v>45712</v>
      </c>
      <c r="D934">
        <v>59.46</v>
      </c>
      <c r="E934">
        <v>59.53</v>
      </c>
      <c r="F934">
        <v>59.5</v>
      </c>
      <c r="H934" s="2">
        <f t="shared" si="28"/>
        <v>1.1772620248906573E-3</v>
      </c>
      <c r="I934" s="18">
        <f>H934*'Portfolio Details'!$D$7</f>
        <v>5.8863101244532867E-5</v>
      </c>
      <c r="J934" s="2">
        <f t="shared" si="29"/>
        <v>3.5443037974682845E-3</v>
      </c>
    </row>
    <row r="935" spans="2:10" x14ac:dyDescent="0.35">
      <c r="B935" t="s">
        <v>10</v>
      </c>
      <c r="C935" s="1">
        <v>45713</v>
      </c>
      <c r="D935">
        <v>59.53</v>
      </c>
      <c r="E935">
        <v>59.6</v>
      </c>
      <c r="F935">
        <v>59.57</v>
      </c>
      <c r="H935" s="2">
        <f t="shared" si="28"/>
        <v>1.1758777087182981E-3</v>
      </c>
      <c r="I935" s="18">
        <f>H935*'Portfolio Details'!$D$7</f>
        <v>5.8793885435914907E-5</v>
      </c>
      <c r="J935" s="2">
        <f t="shared" si="29"/>
        <v>3.2018874283787913E-3</v>
      </c>
    </row>
    <row r="936" spans="2:10" x14ac:dyDescent="0.35">
      <c r="B936" t="s">
        <v>10</v>
      </c>
      <c r="C936" s="1">
        <v>45715</v>
      </c>
      <c r="D936">
        <v>59.6</v>
      </c>
      <c r="E936">
        <v>59.67</v>
      </c>
      <c r="F936">
        <v>59.63</v>
      </c>
      <c r="H936" s="2">
        <f t="shared" si="28"/>
        <v>1.1744966442952531E-3</v>
      </c>
      <c r="I936" s="18">
        <f>H936*'Portfolio Details'!$D$7</f>
        <v>5.8724832214762661E-5</v>
      </c>
      <c r="J936" s="2">
        <f t="shared" si="29"/>
        <v>6.4091752403441227E-3</v>
      </c>
    </row>
    <row r="937" spans="2:10" x14ac:dyDescent="0.35">
      <c r="B937" t="s">
        <v>10</v>
      </c>
      <c r="C937" s="1">
        <v>45716</v>
      </c>
      <c r="D937">
        <v>59.67</v>
      </c>
      <c r="E937">
        <v>60.25</v>
      </c>
      <c r="F937">
        <v>60.02</v>
      </c>
      <c r="H937" s="2">
        <f t="shared" si="28"/>
        <v>9.7201273671860822E-3</v>
      </c>
      <c r="I937" s="18">
        <f>H937*'Portfolio Details'!$D$7</f>
        <v>4.8600636835930414E-4</v>
      </c>
      <c r="J937" s="2">
        <f t="shared" si="29"/>
        <v>1.4822300825332757E-2</v>
      </c>
    </row>
    <row r="938" spans="2:10" x14ac:dyDescent="0.35">
      <c r="B938" t="s">
        <v>10</v>
      </c>
      <c r="C938" s="1">
        <v>45719</v>
      </c>
      <c r="D938">
        <v>60.25</v>
      </c>
      <c r="E938">
        <v>59.63</v>
      </c>
      <c r="F938">
        <v>59.62</v>
      </c>
      <c r="H938" s="2">
        <f t="shared" si="28"/>
        <v>-1.0290456431535255E-2</v>
      </c>
      <c r="I938" s="18">
        <f>H938*'Portfolio Details'!$D$7</f>
        <v>-5.1452282157676279E-4</v>
      </c>
      <c r="J938" s="2">
        <f t="shared" si="29"/>
        <v>1.5506489128602752E-2</v>
      </c>
    </row>
    <row r="939" spans="2:10" x14ac:dyDescent="0.35">
      <c r="B939" t="s">
        <v>10</v>
      </c>
      <c r="C939" s="1">
        <v>45720</v>
      </c>
      <c r="D939">
        <v>59.63</v>
      </c>
      <c r="E939">
        <v>59.74</v>
      </c>
      <c r="F939">
        <v>59.71</v>
      </c>
      <c r="H939" s="2">
        <f t="shared" si="28"/>
        <v>1.8447090390742993E-3</v>
      </c>
      <c r="I939" s="18">
        <f>H939*'Portfolio Details'!$D$7</f>
        <v>9.2235451953714972E-5</v>
      </c>
      <c r="J939" s="2">
        <f t="shared" si="29"/>
        <v>1.4993261455525708E-2</v>
      </c>
    </row>
    <row r="940" spans="2:10" x14ac:dyDescent="0.35">
      <c r="B940" t="s">
        <v>10</v>
      </c>
      <c r="C940" s="1">
        <v>45721</v>
      </c>
      <c r="D940">
        <v>59.74</v>
      </c>
      <c r="E940">
        <v>59.78</v>
      </c>
      <c r="F940">
        <v>59.79</v>
      </c>
      <c r="H940" s="2">
        <f t="shared" si="28"/>
        <v>6.6956812855711867E-4</v>
      </c>
      <c r="I940" s="18">
        <f>H940*'Portfolio Details'!$D$7</f>
        <v>3.3478406427855936E-5</v>
      </c>
      <c r="J940" s="2">
        <f t="shared" si="29"/>
        <v>1.4993261455525708E-2</v>
      </c>
    </row>
    <row r="941" spans="2:10" x14ac:dyDescent="0.35">
      <c r="B941" t="s">
        <v>10</v>
      </c>
      <c r="C941" s="1">
        <v>45722</v>
      </c>
      <c r="D941">
        <v>59.78</v>
      </c>
      <c r="E941">
        <v>59.9</v>
      </c>
      <c r="F941">
        <v>59.91</v>
      </c>
      <c r="H941" s="2">
        <f t="shared" si="28"/>
        <v>2.0073603211776536E-3</v>
      </c>
      <c r="I941" s="18">
        <f>H941*'Portfolio Details'!$D$7</f>
        <v>1.0036801605888268E-4</v>
      </c>
      <c r="J941" s="2">
        <f t="shared" si="29"/>
        <v>1.7736486486486402E-2</v>
      </c>
    </row>
    <row r="942" spans="2:10" x14ac:dyDescent="0.35">
      <c r="B942" t="s">
        <v>10</v>
      </c>
      <c r="C942" s="1">
        <v>45723</v>
      </c>
      <c r="D942">
        <v>59.9</v>
      </c>
      <c r="E942">
        <v>59.91</v>
      </c>
      <c r="F942">
        <v>59.94</v>
      </c>
      <c r="H942" s="2">
        <f t="shared" si="28"/>
        <v>1.6694490818025542E-4</v>
      </c>
      <c r="I942" s="18">
        <f>H942*'Portfolio Details'!$D$7</f>
        <v>8.3472454090127709E-6</v>
      </c>
      <c r="J942" s="2">
        <f t="shared" si="29"/>
        <v>3.703080289513716E-3</v>
      </c>
    </row>
    <row r="943" spans="2:10" x14ac:dyDescent="0.35">
      <c r="B943" t="s">
        <v>10</v>
      </c>
      <c r="C943" s="1">
        <v>45726</v>
      </c>
      <c r="D943">
        <v>59.91</v>
      </c>
      <c r="E943">
        <v>59.81</v>
      </c>
      <c r="F943">
        <v>59.79</v>
      </c>
      <c r="H943" s="2">
        <f t="shared" si="28"/>
        <v>-1.6691704222999704E-3</v>
      </c>
      <c r="I943" s="18">
        <f>H943*'Portfolio Details'!$D$7</f>
        <v>-8.3458521114998524E-5</v>
      </c>
      <c r="J943" s="2">
        <f t="shared" si="29"/>
        <v>5.8932480215525551E-3</v>
      </c>
    </row>
    <row r="944" spans="2:10" x14ac:dyDescent="0.35">
      <c r="B944" t="s">
        <v>10</v>
      </c>
      <c r="C944" s="1">
        <v>45727</v>
      </c>
      <c r="D944">
        <v>59.81</v>
      </c>
      <c r="E944">
        <v>59.76</v>
      </c>
      <c r="F944">
        <v>59.79</v>
      </c>
      <c r="H944" s="2">
        <f t="shared" si="28"/>
        <v>-8.3598060525003071E-4</v>
      </c>
      <c r="I944" s="18">
        <f>H944*'Portfolio Details'!$D$7</f>
        <v>-4.1799030262501541E-5</v>
      </c>
      <c r="J944" s="2">
        <f t="shared" si="29"/>
        <v>6.0585661393470769E-3</v>
      </c>
    </row>
    <row r="945" spans="2:10" x14ac:dyDescent="0.35">
      <c r="B945" t="s">
        <v>10</v>
      </c>
      <c r="C945" s="1">
        <v>45728</v>
      </c>
      <c r="D945">
        <v>59.76</v>
      </c>
      <c r="E945">
        <v>59.8</v>
      </c>
      <c r="F945">
        <v>59.79</v>
      </c>
      <c r="H945" s="2">
        <f t="shared" si="28"/>
        <v>6.6934404283802706E-4</v>
      </c>
      <c r="I945" s="18">
        <f>H945*'Portfolio Details'!$D$7</f>
        <v>3.3467202141901352E-5</v>
      </c>
      <c r="J945" s="2">
        <f t="shared" si="29"/>
        <v>7.569386038687842E-3</v>
      </c>
    </row>
    <row r="946" spans="2:10" x14ac:dyDescent="0.35">
      <c r="B946" t="s">
        <v>10</v>
      </c>
      <c r="C946" s="1">
        <v>45729</v>
      </c>
      <c r="D946">
        <v>59.8</v>
      </c>
      <c r="E946">
        <v>59.85</v>
      </c>
      <c r="F946">
        <v>59.8</v>
      </c>
      <c r="H946" s="2">
        <f t="shared" si="28"/>
        <v>8.361204013378476E-4</v>
      </c>
      <c r="I946" s="18">
        <f>H946*'Portfolio Details'!$D$7</f>
        <v>4.1806020066892381E-5</v>
      </c>
      <c r="J946" s="2">
        <f t="shared" si="29"/>
        <v>8.5858585858584746E-3</v>
      </c>
    </row>
    <row r="947" spans="2:10" x14ac:dyDescent="0.35">
      <c r="B947" t="s">
        <v>10</v>
      </c>
      <c r="C947" s="1">
        <v>45733</v>
      </c>
      <c r="D947">
        <v>59.85</v>
      </c>
      <c r="E947">
        <v>59.83</v>
      </c>
      <c r="F947">
        <v>59.84</v>
      </c>
      <c r="H947" s="2">
        <f t="shared" si="28"/>
        <v>-3.3416875522140899E-4</v>
      </c>
      <c r="I947" s="18">
        <f>H947*'Portfolio Details'!$D$7</f>
        <v>-1.6708437761070449E-5</v>
      </c>
      <c r="J947" s="2">
        <f t="shared" si="29"/>
        <v>5.0411695513359334E-3</v>
      </c>
    </row>
    <row r="948" spans="2:10" x14ac:dyDescent="0.35">
      <c r="B948" t="s">
        <v>10</v>
      </c>
      <c r="C948" s="1">
        <v>45734</v>
      </c>
      <c r="D948">
        <v>59.83</v>
      </c>
      <c r="E948">
        <v>59.89</v>
      </c>
      <c r="F948">
        <v>59.91</v>
      </c>
      <c r="H948" s="2">
        <f t="shared" si="28"/>
        <v>1.0028413839211492E-3</v>
      </c>
      <c r="I948" s="18">
        <f>H948*'Portfolio Details'!$D$7</f>
        <v>5.0142069196057462E-5</v>
      </c>
      <c r="J948" s="2">
        <f t="shared" si="29"/>
        <v>5.7219791316054369E-3</v>
      </c>
    </row>
    <row r="949" spans="2:10" x14ac:dyDescent="0.35">
      <c r="B949" t="s">
        <v>10</v>
      </c>
      <c r="C949" s="1">
        <v>45735</v>
      </c>
      <c r="D949">
        <v>59.89</v>
      </c>
      <c r="E949">
        <v>59.93</v>
      </c>
      <c r="F949">
        <v>59.92</v>
      </c>
      <c r="H949" s="2">
        <f t="shared" si="28"/>
        <v>6.6789113374521314E-4</v>
      </c>
      <c r="I949" s="18">
        <f>H949*'Portfolio Details'!$D$7</f>
        <v>3.339455668726066E-5</v>
      </c>
      <c r="J949" s="2">
        <f t="shared" si="29"/>
        <v>5.887300252312766E-3</v>
      </c>
    </row>
    <row r="950" spans="2:10" x14ac:dyDescent="0.35">
      <c r="B950" t="s">
        <v>10</v>
      </c>
      <c r="C950" s="1">
        <v>45736</v>
      </c>
      <c r="D950">
        <v>59.93</v>
      </c>
      <c r="E950">
        <v>59.97</v>
      </c>
      <c r="F950">
        <v>59.97</v>
      </c>
      <c r="H950" s="2">
        <f t="shared" si="28"/>
        <v>6.6744535291163309E-4</v>
      </c>
      <c r="I950" s="18">
        <f>H950*'Portfolio Details'!$D$7</f>
        <v>3.3372267645581653E-5</v>
      </c>
      <c r="J950" s="2">
        <f t="shared" si="29"/>
        <v>8.9345920431558312E-3</v>
      </c>
    </row>
    <row r="951" spans="2:10" x14ac:dyDescent="0.35">
      <c r="B951" t="s">
        <v>10</v>
      </c>
      <c r="C951" s="1">
        <v>45737</v>
      </c>
      <c r="D951">
        <v>59.97</v>
      </c>
      <c r="E951">
        <v>60.1</v>
      </c>
      <c r="F951">
        <v>60.09</v>
      </c>
      <c r="H951" s="2">
        <f t="shared" si="28"/>
        <v>2.1677505419377407E-3</v>
      </c>
      <c r="I951" s="18">
        <f>H951*'Portfolio Details'!$D$7</f>
        <v>1.0838752709688704E-4</v>
      </c>
      <c r="J951" s="2">
        <f t="shared" si="29"/>
        <v>6.5590312815337892E-3</v>
      </c>
    </row>
    <row r="952" spans="2:10" x14ac:dyDescent="0.35">
      <c r="B952" t="s">
        <v>10</v>
      </c>
      <c r="C952" s="1">
        <v>45740</v>
      </c>
      <c r="D952">
        <v>60.1</v>
      </c>
      <c r="E952">
        <v>60.04</v>
      </c>
      <c r="F952">
        <v>60.06</v>
      </c>
      <c r="H952" s="2">
        <f t="shared" si="28"/>
        <v>-9.9833610648925042E-4</v>
      </c>
      <c r="I952" s="18">
        <f>H952*'Portfolio Details'!$D$7</f>
        <v>-4.9916805324462526E-5</v>
      </c>
      <c r="J952" s="2">
        <f t="shared" si="29"/>
        <v>4.5332437877769749E-3</v>
      </c>
    </row>
    <row r="953" spans="2:10" x14ac:dyDescent="0.35">
      <c r="B953" t="s">
        <v>10</v>
      </c>
      <c r="C953" s="1">
        <v>45741</v>
      </c>
      <c r="D953">
        <v>60.04</v>
      </c>
      <c r="E953">
        <v>60.08</v>
      </c>
      <c r="F953">
        <v>60.13</v>
      </c>
      <c r="H953" s="2">
        <f t="shared" si="28"/>
        <v>6.6622251832115786E-4</v>
      </c>
      <c r="I953" s="18">
        <f>H953*'Portfolio Details'!$D$7</f>
        <v>3.3311125916057895E-5</v>
      </c>
      <c r="J953" s="2">
        <f t="shared" si="29"/>
        <v>5.2030882846594295E-3</v>
      </c>
    </row>
    <row r="954" spans="2:10" x14ac:dyDescent="0.35">
      <c r="B954" t="s">
        <v>10</v>
      </c>
      <c r="C954" s="1">
        <v>45742</v>
      </c>
      <c r="D954">
        <v>60.08</v>
      </c>
      <c r="E954">
        <v>60.09</v>
      </c>
      <c r="F954">
        <v>60.19</v>
      </c>
      <c r="H954" s="2">
        <f t="shared" si="28"/>
        <v>1.6644474034621659E-4</v>
      </c>
      <c r="I954" s="18">
        <f>H954*'Portfolio Details'!$D$7</f>
        <v>8.3222370173108302E-6</v>
      </c>
      <c r="J954" s="2">
        <f t="shared" si="29"/>
        <v>6.7193011926758306E-3</v>
      </c>
    </row>
    <row r="955" spans="2:10" x14ac:dyDescent="0.35">
      <c r="B955" t="s">
        <v>10</v>
      </c>
      <c r="C955" s="1">
        <v>45743</v>
      </c>
      <c r="D955">
        <v>60.09</v>
      </c>
      <c r="E955">
        <v>60.14</v>
      </c>
      <c r="F955">
        <v>60.15</v>
      </c>
      <c r="H955" s="2">
        <f t="shared" si="28"/>
        <v>8.3208520552502385E-4</v>
      </c>
      <c r="I955" s="18">
        <f>H955*'Portfolio Details'!$D$7</f>
        <v>4.1604260276251198E-5</v>
      </c>
      <c r="J955" s="2">
        <f t="shared" si="29"/>
        <v>7.7297933120483719E-3</v>
      </c>
    </row>
    <row r="956" spans="2:10" x14ac:dyDescent="0.35">
      <c r="B956" t="s">
        <v>10</v>
      </c>
      <c r="C956" s="1">
        <v>45744</v>
      </c>
      <c r="D956">
        <v>60.14</v>
      </c>
      <c r="E956">
        <v>60.29</v>
      </c>
      <c r="F956">
        <v>60.29</v>
      </c>
      <c r="H956" s="2">
        <f t="shared" si="28"/>
        <v>2.4941802460924922E-3</v>
      </c>
      <c r="I956" s="18">
        <f>H956*'Portfolio Details'!$D$7</f>
        <v>1.2470901230462461E-4</v>
      </c>
      <c r="J956" s="2">
        <f t="shared" si="29"/>
        <v>1.0763538513286264E-2</v>
      </c>
    </row>
    <row r="957" spans="2:10" x14ac:dyDescent="0.35">
      <c r="B957" t="s">
        <v>10</v>
      </c>
      <c r="C957" s="1">
        <v>45748</v>
      </c>
      <c r="D957">
        <v>60.29</v>
      </c>
      <c r="E957">
        <v>60.61</v>
      </c>
      <c r="F957">
        <v>60.51</v>
      </c>
      <c r="H957" s="2">
        <f t="shared" si="28"/>
        <v>5.307679548847144E-3</v>
      </c>
      <c r="I957" s="18">
        <f>H957*'Portfolio Details'!$D$7</f>
        <v>2.653839774423572E-4</v>
      </c>
      <c r="J957" s="2">
        <f t="shared" si="29"/>
        <v>8.5671090206618228E-3</v>
      </c>
    </row>
    <row r="958" spans="2:10" x14ac:dyDescent="0.35">
      <c r="B958" t="s">
        <v>10</v>
      </c>
      <c r="C958" s="1">
        <v>45749</v>
      </c>
      <c r="D958">
        <v>60.61</v>
      </c>
      <c r="E958">
        <v>60.89</v>
      </c>
      <c r="F958">
        <v>60.86</v>
      </c>
      <c r="H958" s="2">
        <f t="shared" si="28"/>
        <v>4.6196997195182554E-3</v>
      </c>
      <c r="I958" s="18">
        <f>H958*'Portfolio Details'!$D$7</f>
        <v>2.3098498597591278E-4</v>
      </c>
      <c r="J958" s="2">
        <f t="shared" si="29"/>
        <v>8.0536912751676404E-3</v>
      </c>
    </row>
    <row r="959" spans="2:10" x14ac:dyDescent="0.35">
      <c r="B959" t="s">
        <v>10</v>
      </c>
      <c r="C959" s="1">
        <v>45750</v>
      </c>
      <c r="D959">
        <v>60.89</v>
      </c>
      <c r="E959">
        <v>60.63</v>
      </c>
      <c r="F959">
        <v>60.64</v>
      </c>
      <c r="H959" s="2">
        <f t="shared" si="28"/>
        <v>-4.2699950730825664E-3</v>
      </c>
      <c r="I959" s="18">
        <f>H959*'Portfolio Details'!$D$7</f>
        <v>-2.1349975365412833E-4</v>
      </c>
      <c r="J959" s="2">
        <f t="shared" si="29"/>
        <v>7.8766549354785109E-3</v>
      </c>
    </row>
    <row r="960" spans="2:10" x14ac:dyDescent="0.35">
      <c r="B960" t="s">
        <v>10</v>
      </c>
      <c r="C960" s="1">
        <v>45751</v>
      </c>
      <c r="D960">
        <v>60.63</v>
      </c>
      <c r="E960">
        <v>61.07</v>
      </c>
      <c r="F960">
        <v>61.03</v>
      </c>
      <c r="H960" s="2">
        <f t="shared" si="28"/>
        <v>7.2571334322941716E-3</v>
      </c>
      <c r="I960" s="18">
        <f>H960*'Portfolio Details'!$D$7</f>
        <v>3.6285667161470861E-4</v>
      </c>
      <c r="J960" s="2">
        <f t="shared" si="29"/>
        <v>6.6390041493780139E-4</v>
      </c>
    </row>
    <row r="961" spans="2:10" x14ac:dyDescent="0.35">
      <c r="B961" t="s">
        <v>10</v>
      </c>
      <c r="C961" s="1">
        <v>45754</v>
      </c>
      <c r="D961">
        <v>61.07</v>
      </c>
      <c r="E961">
        <v>61.01</v>
      </c>
      <c r="F961">
        <v>60.97</v>
      </c>
      <c r="H961" s="2">
        <f t="shared" si="28"/>
        <v>-9.8247912231863577E-4</v>
      </c>
      <c r="I961" s="18">
        <f>H961*'Portfolio Details'!$D$7</f>
        <v>-4.9123956115931792E-5</v>
      </c>
      <c r="J961" s="2">
        <f t="shared" si="29"/>
        <v>1.6770082173402701E-2</v>
      </c>
    </row>
    <row r="962" spans="2:10" x14ac:dyDescent="0.35">
      <c r="B962" t="s">
        <v>10</v>
      </c>
      <c r="C962" s="1">
        <v>45755</v>
      </c>
      <c r="D962">
        <v>61.01</v>
      </c>
      <c r="E962">
        <v>60.94</v>
      </c>
      <c r="F962">
        <v>60.9</v>
      </c>
      <c r="H962" s="2">
        <f t="shared" si="28"/>
        <v>-1.1473528929684118E-3</v>
      </c>
      <c r="I962" s="18">
        <f>H962*'Portfolio Details'!$D$7</f>
        <v>-5.736764464842059E-5</v>
      </c>
      <c r="J962" s="2">
        <f t="shared" si="29"/>
        <v>2.2263140274522808E-2</v>
      </c>
    </row>
    <row r="963" spans="2:10" x14ac:dyDescent="0.35">
      <c r="B963" t="s">
        <v>10</v>
      </c>
      <c r="C963" s="1">
        <v>45756</v>
      </c>
      <c r="D963">
        <v>60.94</v>
      </c>
      <c r="E963">
        <v>61.09</v>
      </c>
      <c r="F963">
        <v>60.96</v>
      </c>
      <c r="H963" s="2">
        <f t="shared" ref="H963:H1026" si="30">E963/D963-1</f>
        <v>2.4614374794880156E-3</v>
      </c>
      <c r="I963" s="18">
        <f>H963*'Portfolio Details'!$D$7</f>
        <v>1.2307187397440079E-4</v>
      </c>
      <c r="J963" s="2">
        <f t="shared" si="29"/>
        <v>2.1579123452659665E-2</v>
      </c>
    </row>
    <row r="964" spans="2:10" x14ac:dyDescent="0.35">
      <c r="B964" t="s">
        <v>10</v>
      </c>
      <c r="C964" s="1">
        <v>45758</v>
      </c>
      <c r="D964">
        <v>61.09</v>
      </c>
      <c r="E964">
        <v>61.29</v>
      </c>
      <c r="F964">
        <v>61.33</v>
      </c>
      <c r="H964" s="2">
        <f t="shared" si="30"/>
        <v>3.2738582419380435E-3</v>
      </c>
      <c r="I964" s="18">
        <f>H964*'Portfolio Details'!$D$7</f>
        <v>1.6369291209690219E-4</v>
      </c>
      <c r="J964" s="2">
        <f t="shared" si="29"/>
        <v>1.9532554257095214E-2</v>
      </c>
    </row>
    <row r="965" spans="2:10" x14ac:dyDescent="0.35">
      <c r="B965" t="s">
        <v>10</v>
      </c>
      <c r="C965" s="1">
        <v>45762</v>
      </c>
      <c r="D965">
        <v>61.29</v>
      </c>
      <c r="E965">
        <v>61.11</v>
      </c>
      <c r="F965">
        <v>61.19</v>
      </c>
      <c r="H965" s="2">
        <f t="shared" si="30"/>
        <v>-2.936857562408246E-3</v>
      </c>
      <c r="I965" s="18">
        <f>H965*'Portfolio Details'!$D$7</f>
        <v>-1.4684287812041232E-4</v>
      </c>
      <c r="J965" s="2">
        <f t="shared" si="29"/>
        <v>1.8360874645301228E-2</v>
      </c>
    </row>
    <row r="966" spans="2:10" x14ac:dyDescent="0.35">
      <c r="B966" t="s">
        <v>10</v>
      </c>
      <c r="C966" s="1">
        <v>45763</v>
      </c>
      <c r="D966">
        <v>61.11</v>
      </c>
      <c r="E966">
        <v>61.29</v>
      </c>
      <c r="F966">
        <v>61.26</v>
      </c>
      <c r="H966" s="2">
        <f t="shared" si="30"/>
        <v>2.9455081001472649E-3</v>
      </c>
      <c r="I966" s="18">
        <f>H966*'Portfolio Details'!$D$7</f>
        <v>1.4727540500736325E-4</v>
      </c>
      <c r="J966" s="2">
        <f t="shared" si="29"/>
        <v>2.1401103494399054E-2</v>
      </c>
    </row>
    <row r="967" spans="2:10" x14ac:dyDescent="0.35">
      <c r="B967" t="s">
        <v>10</v>
      </c>
      <c r="C967" s="1">
        <v>45764</v>
      </c>
      <c r="D967">
        <v>61.29</v>
      </c>
      <c r="E967">
        <v>61.45</v>
      </c>
      <c r="F967">
        <v>61.39</v>
      </c>
      <c r="H967" s="2">
        <f t="shared" si="30"/>
        <v>2.6105400554741198E-3</v>
      </c>
      <c r="I967" s="18">
        <f>H967*'Portfolio Details'!$D$7</f>
        <v>1.3052700277370601E-4</v>
      </c>
      <c r="J967" s="2">
        <f t="shared" si="29"/>
        <v>2.5602409638554313E-2</v>
      </c>
    </row>
    <row r="968" spans="2:10" x14ac:dyDescent="0.35">
      <c r="B968" t="s">
        <v>10</v>
      </c>
      <c r="C968" s="1">
        <v>45768</v>
      </c>
      <c r="D968">
        <v>61.45</v>
      </c>
      <c r="E968">
        <v>61.55</v>
      </c>
      <c r="F968">
        <v>61.53</v>
      </c>
      <c r="H968" s="2">
        <f t="shared" si="30"/>
        <v>1.6273393002439462E-3</v>
      </c>
      <c r="I968" s="18">
        <f>H968*'Portfolio Details'!$D$7</f>
        <v>8.1366965012197315E-5</v>
      </c>
      <c r="J968" s="2">
        <f t="shared" si="29"/>
        <v>2.4916387959866171E-2</v>
      </c>
    </row>
    <row r="969" spans="2:10" x14ac:dyDescent="0.35">
      <c r="B969" t="s">
        <v>10</v>
      </c>
      <c r="C969" s="1">
        <v>45769</v>
      </c>
      <c r="D969">
        <v>61.55</v>
      </c>
      <c r="E969">
        <v>61.6</v>
      </c>
      <c r="F969">
        <v>61.6</v>
      </c>
      <c r="H969" s="2">
        <f t="shared" si="30"/>
        <v>8.1234768480920039E-4</v>
      </c>
      <c r="I969" s="18">
        <f>H969*'Portfolio Details'!$D$7</f>
        <v>4.0617384240460021E-5</v>
      </c>
      <c r="J969" s="2">
        <f t="shared" si="29"/>
        <v>2.4060150375939893E-2</v>
      </c>
    </row>
    <row r="970" spans="2:10" x14ac:dyDescent="0.35">
      <c r="B970" t="s">
        <v>10</v>
      </c>
      <c r="C970" s="1">
        <v>45770</v>
      </c>
      <c r="D970">
        <v>61.6</v>
      </c>
      <c r="E970">
        <v>61.59</v>
      </c>
      <c r="F970">
        <v>61.59</v>
      </c>
      <c r="H970" s="2">
        <f t="shared" si="30"/>
        <v>-1.6233766233764158E-4</v>
      </c>
      <c r="I970" s="18">
        <f>H970*'Portfolio Details'!$D$7</f>
        <v>-8.1168831168820784E-6</v>
      </c>
      <c r="J970" s="2">
        <f t="shared" si="29"/>
        <v>2.707671736587014E-2</v>
      </c>
    </row>
    <row r="971" spans="2:10" x14ac:dyDescent="0.35">
      <c r="B971" t="s">
        <v>10</v>
      </c>
      <c r="C971" s="1">
        <v>45771</v>
      </c>
      <c r="D971">
        <v>61.59</v>
      </c>
      <c r="E971">
        <v>61.55</v>
      </c>
      <c r="F971">
        <v>61.64</v>
      </c>
      <c r="H971" s="2">
        <f t="shared" si="30"/>
        <v>-6.4945608053268433E-4</v>
      </c>
      <c r="I971" s="18">
        <f>H971*'Portfolio Details'!$D$7</f>
        <v>-3.2472804026634215E-5</v>
      </c>
      <c r="J971" s="2">
        <f t="shared" si="29"/>
        <v>2.6047754216062868E-2</v>
      </c>
    </row>
    <row r="972" spans="2:10" x14ac:dyDescent="0.35">
      <c r="B972" t="s">
        <v>10</v>
      </c>
      <c r="C972" s="1">
        <v>45772</v>
      </c>
      <c r="D972">
        <v>61.55</v>
      </c>
      <c r="E972">
        <v>61.71</v>
      </c>
      <c r="F972">
        <v>61.68</v>
      </c>
      <c r="H972" s="2">
        <f t="shared" si="30"/>
        <v>2.5995125913891304E-3</v>
      </c>
      <c r="I972" s="18">
        <f>H972*'Portfolio Details'!$D$7</f>
        <v>1.2997562956945652E-4</v>
      </c>
      <c r="J972" s="2">
        <f t="shared" si="29"/>
        <v>2.5362923410645832E-2</v>
      </c>
    </row>
    <row r="973" spans="2:10" x14ac:dyDescent="0.35">
      <c r="B973" t="s">
        <v>10</v>
      </c>
      <c r="C973" s="1">
        <v>45775</v>
      </c>
      <c r="D973">
        <v>61.71</v>
      </c>
      <c r="E973">
        <v>61.41</v>
      </c>
      <c r="F973">
        <v>61.47</v>
      </c>
      <c r="H973" s="2">
        <f t="shared" si="30"/>
        <v>-4.8614487117161209E-3</v>
      </c>
      <c r="I973" s="18">
        <f>H973*'Portfolio Details'!$D$7</f>
        <v>-2.4307243558580605E-4</v>
      </c>
      <c r="J973" s="2">
        <f t="shared" si="29"/>
        <v>2.4679006169751716E-2</v>
      </c>
    </row>
    <row r="974" spans="2:10" x14ac:dyDescent="0.35">
      <c r="B974" t="s">
        <v>10</v>
      </c>
      <c r="C974" s="1">
        <v>45776</v>
      </c>
      <c r="D974">
        <v>61.41</v>
      </c>
      <c r="E974">
        <v>61.55</v>
      </c>
      <c r="F974">
        <v>61.56</v>
      </c>
      <c r="H974" s="2">
        <f t="shared" si="30"/>
        <v>2.2797589969061338E-3</v>
      </c>
      <c r="I974" s="18">
        <f>H974*'Portfolio Details'!$D$7</f>
        <v>1.139879498453067E-4</v>
      </c>
      <c r="J974" s="2">
        <f t="shared" si="29"/>
        <v>2.4126455906821942E-2</v>
      </c>
    </row>
    <row r="975" spans="2:10" x14ac:dyDescent="0.35">
      <c r="B975" t="s">
        <v>10</v>
      </c>
      <c r="C975" s="1">
        <v>45777</v>
      </c>
      <c r="D975">
        <v>61.55</v>
      </c>
      <c r="E975">
        <v>61.74</v>
      </c>
      <c r="F975">
        <v>61.7</v>
      </c>
      <c r="H975" s="2">
        <f t="shared" si="30"/>
        <v>3.0869212022746062E-3</v>
      </c>
      <c r="I975" s="18">
        <f>H975*'Portfolio Details'!$D$7</f>
        <v>1.5434606011373032E-4</v>
      </c>
      <c r="J975" s="2">
        <f t="shared" si="29"/>
        <v>2.5149900066622211E-2</v>
      </c>
    </row>
    <row r="976" spans="2:10" x14ac:dyDescent="0.35">
      <c r="B976" t="s">
        <v>10</v>
      </c>
      <c r="C976" s="1">
        <v>45779</v>
      </c>
      <c r="D976">
        <v>61.74</v>
      </c>
      <c r="E976">
        <v>61.77</v>
      </c>
      <c r="F976">
        <v>61.77</v>
      </c>
      <c r="H976" s="2">
        <f t="shared" si="30"/>
        <v>4.859086491739717E-4</v>
      </c>
      <c r="I976" s="18">
        <f>H976*'Portfolio Details'!$D$7</f>
        <v>2.4295432458698585E-5</v>
      </c>
      <c r="J976" s="2">
        <f t="shared" si="29"/>
        <v>2.7130492676431528E-2</v>
      </c>
    </row>
    <row r="977" spans="2:10" x14ac:dyDescent="0.35">
      <c r="B977" t="s">
        <v>10</v>
      </c>
      <c r="C977" s="1">
        <v>45782</v>
      </c>
      <c r="D977">
        <v>61.77</v>
      </c>
      <c r="E977">
        <v>61.76</v>
      </c>
      <c r="F977">
        <v>61.79</v>
      </c>
      <c r="H977" s="2">
        <f t="shared" si="30"/>
        <v>-1.618908855431922E-4</v>
      </c>
      <c r="I977" s="18">
        <f>H977*'Portfolio Details'!$D$7</f>
        <v>-8.0945442771596096E-6</v>
      </c>
      <c r="J977" s="2">
        <f t="shared" si="29"/>
        <v>2.6959560659011395E-2</v>
      </c>
    </row>
    <row r="978" spans="2:10" x14ac:dyDescent="0.35">
      <c r="B978" t="s">
        <v>10</v>
      </c>
      <c r="C978" s="1">
        <v>45783</v>
      </c>
      <c r="D978">
        <v>61.76</v>
      </c>
      <c r="E978">
        <v>61.77</v>
      </c>
      <c r="F978">
        <v>61.8</v>
      </c>
      <c r="H978" s="2">
        <f t="shared" si="30"/>
        <v>1.6191709844570745E-4</v>
      </c>
      <c r="I978" s="18">
        <f>H978*'Portfolio Details'!$D$7</f>
        <v>8.0958549222853726E-6</v>
      </c>
      <c r="J978" s="2">
        <f t="shared" si="29"/>
        <v>2.6105753242434249E-2</v>
      </c>
    </row>
    <row r="979" spans="2:10" x14ac:dyDescent="0.35">
      <c r="B979" t="s">
        <v>10</v>
      </c>
      <c r="C979" s="1">
        <v>45784</v>
      </c>
      <c r="D979">
        <v>61.77</v>
      </c>
      <c r="E979">
        <v>61.84</v>
      </c>
      <c r="F979">
        <v>61.8</v>
      </c>
      <c r="H979" s="2">
        <f t="shared" si="30"/>
        <v>1.1332361988019013E-3</v>
      </c>
      <c r="I979" s="18">
        <f>H979*'Portfolio Details'!$D$7</f>
        <v>5.6661809940095066E-5</v>
      </c>
      <c r="J979" s="2">
        <f t="shared" si="29"/>
        <v>1.8576878420965226E-2</v>
      </c>
    </row>
    <row r="980" spans="2:10" x14ac:dyDescent="0.35">
      <c r="B980" t="s">
        <v>10</v>
      </c>
      <c r="C980" s="1">
        <v>45785</v>
      </c>
      <c r="D980">
        <v>61.84</v>
      </c>
      <c r="E980">
        <v>61.8</v>
      </c>
      <c r="F980">
        <v>61.89</v>
      </c>
      <c r="H980" s="2">
        <f t="shared" si="30"/>
        <v>-6.4683053040115457E-4</v>
      </c>
      <c r="I980" s="18">
        <f>H980*'Portfolio Details'!$D$7</f>
        <v>-3.2341526520057731E-5</v>
      </c>
      <c r="J980" s="2">
        <f t="shared" si="29"/>
        <v>1.8643788153769991E-2</v>
      </c>
    </row>
    <row r="981" spans="2:10" x14ac:dyDescent="0.35">
      <c r="B981" t="s">
        <v>10</v>
      </c>
      <c r="C981" s="1">
        <v>45786</v>
      </c>
      <c r="D981">
        <v>61.8</v>
      </c>
      <c r="E981">
        <v>61.75</v>
      </c>
      <c r="F981">
        <v>61.75</v>
      </c>
      <c r="H981" s="2">
        <f t="shared" si="30"/>
        <v>-8.0906148867310179E-4</v>
      </c>
      <c r="I981" s="18">
        <f>H981*'Portfolio Details'!$D$7</f>
        <v>-4.0453074433655095E-5</v>
      </c>
      <c r="J981" s="2">
        <f t="shared" si="29"/>
        <v>1.4452291016587404E-2</v>
      </c>
    </row>
    <row r="982" spans="2:10" x14ac:dyDescent="0.35">
      <c r="B982" t="s">
        <v>10</v>
      </c>
      <c r="C982" s="1">
        <v>45789</v>
      </c>
      <c r="D982">
        <v>61.75</v>
      </c>
      <c r="E982">
        <v>61.87</v>
      </c>
      <c r="F982">
        <v>61.82</v>
      </c>
      <c r="H982" s="2">
        <f t="shared" si="30"/>
        <v>1.943319838056734E-3</v>
      </c>
      <c r="I982" s="18">
        <f>H982*'Portfolio Details'!$D$7</f>
        <v>9.7165991902836704E-5</v>
      </c>
      <c r="J982" s="2">
        <f t="shared" si="29"/>
        <v>1.8802572983671384E-2</v>
      </c>
    </row>
    <row r="983" spans="2:10" x14ac:dyDescent="0.35">
      <c r="B983" t="s">
        <v>10</v>
      </c>
      <c r="C983" s="1">
        <v>45790</v>
      </c>
      <c r="D983">
        <v>61.87</v>
      </c>
      <c r="E983">
        <v>61.83</v>
      </c>
      <c r="F983">
        <v>61.83</v>
      </c>
      <c r="H983" s="2">
        <f t="shared" si="30"/>
        <v>-6.4651689025374548E-4</v>
      </c>
      <c r="I983" s="18">
        <f>H983*'Portfolio Details'!$D$7</f>
        <v>-3.2325844512687273E-5</v>
      </c>
      <c r="J983" s="2">
        <f t="shared" si="29"/>
        <v>1.146225642705101E-2</v>
      </c>
    </row>
    <row r="984" spans="2:10" x14ac:dyDescent="0.35">
      <c r="B984" t="s">
        <v>10</v>
      </c>
      <c r="C984" s="1">
        <v>45791</v>
      </c>
      <c r="D984">
        <v>61.83</v>
      </c>
      <c r="E984">
        <v>61.89</v>
      </c>
      <c r="F984">
        <v>61.89</v>
      </c>
      <c r="H984" s="2">
        <f t="shared" si="30"/>
        <v>9.7040271712756088E-4</v>
      </c>
      <c r="I984" s="18">
        <f>H984*'Portfolio Details'!$D$7</f>
        <v>4.8520135856378044E-5</v>
      </c>
      <c r="J984" s="2">
        <f t="shared" si="29"/>
        <v>1.3604327159482121E-2</v>
      </c>
    </row>
    <row r="985" spans="2:10" x14ac:dyDescent="0.35">
      <c r="B985" t="s">
        <v>10</v>
      </c>
      <c r="C985" s="1">
        <v>45792</v>
      </c>
      <c r="D985">
        <v>61.89</v>
      </c>
      <c r="E985">
        <v>61.97</v>
      </c>
      <c r="F985">
        <v>61.91</v>
      </c>
      <c r="H985" s="2">
        <f t="shared" si="30"/>
        <v>1.2926159314914365E-3</v>
      </c>
      <c r="I985" s="18">
        <f>H985*'Portfolio Details'!$D$7</f>
        <v>6.463079657457183E-5</v>
      </c>
      <c r="J985" s="2">
        <f t="shared" si="29"/>
        <v>1.4112241549064652E-2</v>
      </c>
    </row>
    <row r="986" spans="2:10" x14ac:dyDescent="0.35">
      <c r="B986" t="s">
        <v>10</v>
      </c>
      <c r="C986" s="1">
        <v>45793</v>
      </c>
      <c r="D986">
        <v>61.97</v>
      </c>
      <c r="E986">
        <v>62.07</v>
      </c>
      <c r="F986">
        <v>62.06</v>
      </c>
      <c r="H986" s="2">
        <f t="shared" si="30"/>
        <v>1.6136840406648645E-3</v>
      </c>
      <c r="I986" s="18">
        <f>H986*'Portfolio Details'!$D$7</f>
        <v>8.0684202033243232E-5</v>
      </c>
      <c r="J986" s="2">
        <f t="shared" ref="J986:J1049" si="31">(INDEX(E963:E2461,MATCH(EDATE(C963,1),C963:C2461,1))/E963)-1</f>
        <v>1.080373219839581E-2</v>
      </c>
    </row>
    <row r="987" spans="2:10" x14ac:dyDescent="0.35">
      <c r="B987" t="s">
        <v>10</v>
      </c>
      <c r="C987" s="1">
        <v>45796</v>
      </c>
      <c r="D987">
        <v>62.07</v>
      </c>
      <c r="E987">
        <v>62.17</v>
      </c>
      <c r="F987">
        <v>62.12</v>
      </c>
      <c r="H987" s="2">
        <f t="shared" si="30"/>
        <v>1.6110842597067965E-3</v>
      </c>
      <c r="I987" s="18">
        <f>H987*'Portfolio Details'!$D$7</f>
        <v>8.0554212985339829E-5</v>
      </c>
      <c r="J987" s="2">
        <f t="shared" si="31"/>
        <v>7.5053026594877892E-3</v>
      </c>
    </row>
    <row r="988" spans="2:10" x14ac:dyDescent="0.35">
      <c r="B988" t="s">
        <v>10</v>
      </c>
      <c r="C988" s="1">
        <v>45797</v>
      </c>
      <c r="D988">
        <v>62.17</v>
      </c>
      <c r="E988">
        <v>62.32</v>
      </c>
      <c r="F988">
        <v>62.32</v>
      </c>
      <c r="H988" s="2">
        <f t="shared" si="30"/>
        <v>2.4127392633102041E-3</v>
      </c>
      <c r="I988" s="18">
        <f>H988*'Portfolio Details'!$D$7</f>
        <v>1.2063696316551021E-4</v>
      </c>
      <c r="J988" s="2">
        <f t="shared" si="31"/>
        <v>1.4072983145148044E-2</v>
      </c>
    </row>
    <row r="989" spans="2:10" x14ac:dyDescent="0.35">
      <c r="B989" t="s">
        <v>10</v>
      </c>
      <c r="C989" s="1">
        <v>45798</v>
      </c>
      <c r="D989">
        <v>62.32</v>
      </c>
      <c r="E989">
        <v>62.37</v>
      </c>
      <c r="F989">
        <v>62.38</v>
      </c>
      <c r="H989" s="2">
        <f t="shared" si="30"/>
        <v>8.0231065468550078E-4</v>
      </c>
      <c r="I989" s="18">
        <f>H989*'Portfolio Details'!$D$7</f>
        <v>4.011553273427504E-5</v>
      </c>
      <c r="J989" s="2">
        <f t="shared" si="31"/>
        <v>1.2726382770435585E-2</v>
      </c>
    </row>
    <row r="990" spans="2:10" x14ac:dyDescent="0.35">
      <c r="B990" t="s">
        <v>10</v>
      </c>
      <c r="C990" s="1">
        <v>45799</v>
      </c>
      <c r="D990">
        <v>62.37</v>
      </c>
      <c r="E990">
        <v>62.39</v>
      </c>
      <c r="F990">
        <v>62.4</v>
      </c>
      <c r="H990" s="2">
        <f t="shared" si="30"/>
        <v>3.2066698733368426E-4</v>
      </c>
      <c r="I990" s="18">
        <f>H990*'Portfolio Details'!$D$7</f>
        <v>1.6033349366684214E-5</v>
      </c>
      <c r="J990" s="2">
        <f t="shared" si="31"/>
        <v>1.0089503661513399E-2</v>
      </c>
    </row>
    <row r="991" spans="2:10" x14ac:dyDescent="0.35">
      <c r="B991" t="s">
        <v>10</v>
      </c>
      <c r="C991" s="1">
        <v>45800</v>
      </c>
      <c r="D991">
        <v>62.39</v>
      </c>
      <c r="E991">
        <v>62.4</v>
      </c>
      <c r="F991">
        <v>62.33</v>
      </c>
      <c r="H991" s="2">
        <f t="shared" si="30"/>
        <v>1.6028209648988323E-4</v>
      </c>
      <c r="I991" s="18">
        <f>H991*'Portfolio Details'!$D$7</f>
        <v>8.0141048244941622E-6</v>
      </c>
      <c r="J991" s="2">
        <f t="shared" si="31"/>
        <v>1.3322502030869154E-2</v>
      </c>
    </row>
    <row r="992" spans="2:10" x14ac:dyDescent="0.35">
      <c r="B992" t="s">
        <v>10</v>
      </c>
      <c r="C992" s="1">
        <v>45803</v>
      </c>
      <c r="D992">
        <v>62.4</v>
      </c>
      <c r="E992">
        <v>62.4</v>
      </c>
      <c r="F992">
        <v>62.37</v>
      </c>
      <c r="H992" s="2">
        <f t="shared" si="30"/>
        <v>0</v>
      </c>
      <c r="I992" s="18">
        <f>H992*'Portfolio Details'!$D$7</f>
        <v>0</v>
      </c>
      <c r="J992" s="2">
        <f t="shared" si="31"/>
        <v>1.2824675324675239E-2</v>
      </c>
    </row>
    <row r="993" spans="2:10" x14ac:dyDescent="0.35">
      <c r="B993" t="s">
        <v>10</v>
      </c>
      <c r="C993" s="1">
        <v>45804</v>
      </c>
      <c r="D993">
        <v>62.4</v>
      </c>
      <c r="E993">
        <v>62.46</v>
      </c>
      <c r="F993">
        <v>62.45</v>
      </c>
      <c r="H993" s="2">
        <f t="shared" si="30"/>
        <v>9.6153846153845812E-4</v>
      </c>
      <c r="I993" s="18">
        <f>H993*'Portfolio Details'!$D$7</f>
        <v>4.8076923076922907E-5</v>
      </c>
      <c r="J993" s="2">
        <f t="shared" si="31"/>
        <v>1.3151485630784165E-2</v>
      </c>
    </row>
    <row r="994" spans="2:10" x14ac:dyDescent="0.35">
      <c r="B994" t="s">
        <v>10</v>
      </c>
      <c r="C994" s="1">
        <v>45805</v>
      </c>
      <c r="D994">
        <v>62.46</v>
      </c>
      <c r="E994">
        <v>62.44</v>
      </c>
      <c r="F994">
        <v>62.45</v>
      </c>
      <c r="H994" s="2">
        <f t="shared" si="30"/>
        <v>-3.2020493115603177E-4</v>
      </c>
      <c r="I994" s="18">
        <f>H994*'Portfolio Details'!$D$7</f>
        <v>-1.6010246557801588E-5</v>
      </c>
      <c r="J994" s="2">
        <f t="shared" si="31"/>
        <v>1.380991064175463E-2</v>
      </c>
    </row>
    <row r="995" spans="2:10" x14ac:dyDescent="0.35">
      <c r="B995" t="s">
        <v>10</v>
      </c>
      <c r="C995" s="1">
        <v>45806</v>
      </c>
      <c r="D995">
        <v>62.44</v>
      </c>
      <c r="E995">
        <v>62.52</v>
      </c>
      <c r="F995">
        <v>62.49</v>
      </c>
      <c r="H995" s="2">
        <f t="shared" si="30"/>
        <v>1.2812299807816174E-3</v>
      </c>
      <c r="I995" s="18">
        <f>H995*'Portfolio Details'!$D$7</f>
        <v>6.4061499039080874E-5</v>
      </c>
      <c r="J995" s="2">
        <f t="shared" si="31"/>
        <v>1.1181332036946934E-2</v>
      </c>
    </row>
    <row r="996" spans="2:10" x14ac:dyDescent="0.35">
      <c r="B996" t="s">
        <v>10</v>
      </c>
      <c r="C996" s="1">
        <v>45807</v>
      </c>
      <c r="D996">
        <v>62.52</v>
      </c>
      <c r="E996">
        <v>62.59</v>
      </c>
      <c r="F996">
        <v>62.59</v>
      </c>
      <c r="H996" s="2">
        <f t="shared" si="30"/>
        <v>1.1196417146512871E-3</v>
      </c>
      <c r="I996" s="18">
        <f>H996*'Portfolio Details'!$D$7</f>
        <v>5.5982085732564359E-5</v>
      </c>
      <c r="J996" s="2">
        <f t="shared" si="31"/>
        <v>1.6772512620094382E-2</v>
      </c>
    </row>
    <row r="997" spans="2:10" x14ac:dyDescent="0.35">
      <c r="B997" t="s">
        <v>10</v>
      </c>
      <c r="C997" s="1">
        <v>45810</v>
      </c>
      <c r="D997">
        <v>62.59</v>
      </c>
      <c r="E997">
        <v>62.52</v>
      </c>
      <c r="F997">
        <v>62.56</v>
      </c>
      <c r="H997" s="2">
        <f t="shared" si="30"/>
        <v>-1.1183895190924886E-3</v>
      </c>
      <c r="I997" s="18">
        <f>H997*'Portfolio Details'!$D$7</f>
        <v>-5.5919475954624431E-5</v>
      </c>
      <c r="J997" s="2">
        <f t="shared" si="31"/>
        <v>1.5759545085296534E-2</v>
      </c>
    </row>
    <row r="998" spans="2:10" x14ac:dyDescent="0.35">
      <c r="B998" t="s">
        <v>10</v>
      </c>
      <c r="C998" s="1">
        <v>45811</v>
      </c>
      <c r="D998">
        <v>62.52</v>
      </c>
      <c r="E998">
        <v>62.51</v>
      </c>
      <c r="F998">
        <v>62.51</v>
      </c>
      <c r="H998" s="2">
        <f t="shared" si="30"/>
        <v>-1.5994881637881875E-4</v>
      </c>
      <c r="I998" s="18">
        <f>H998*'Portfolio Details'!$D$7</f>
        <v>-7.9974408189409371E-6</v>
      </c>
      <c r="J998" s="2">
        <f t="shared" si="31"/>
        <v>1.3767411726595347E-2</v>
      </c>
    </row>
    <row r="999" spans="2:10" x14ac:dyDescent="0.35">
      <c r="B999" t="s">
        <v>10</v>
      </c>
      <c r="C999" s="1">
        <v>45812</v>
      </c>
      <c r="D999">
        <v>62.51</v>
      </c>
      <c r="E999">
        <v>62.54</v>
      </c>
      <c r="F999">
        <v>62.54</v>
      </c>
      <c r="H999" s="2">
        <f t="shared" si="30"/>
        <v>4.7992321228607082E-4</v>
      </c>
      <c r="I999" s="18">
        <f>H999*'Portfolio Details'!$D$7</f>
        <v>2.3996160614303543E-5</v>
      </c>
      <c r="J999" s="2">
        <f t="shared" si="31"/>
        <v>1.2141816415735862E-2</v>
      </c>
    </row>
    <row r="1000" spans="2:10" x14ac:dyDescent="0.35">
      <c r="B1000" t="s">
        <v>10</v>
      </c>
      <c r="C1000" s="1">
        <v>45813</v>
      </c>
      <c r="D1000">
        <v>62.54</v>
      </c>
      <c r="E1000">
        <v>62.58</v>
      </c>
      <c r="F1000">
        <v>62.58</v>
      </c>
      <c r="H1000" s="2">
        <f t="shared" si="30"/>
        <v>6.3959066197627479E-4</v>
      </c>
      <c r="I1000" s="18">
        <f>H1000*'Portfolio Details'!$D$7</f>
        <v>3.1979533098813743E-5</v>
      </c>
      <c r="J1000" s="2">
        <f t="shared" si="31"/>
        <v>1.3277202072538907E-2</v>
      </c>
    </row>
    <row r="1001" spans="2:10" x14ac:dyDescent="0.35">
      <c r="B1001" t="s">
        <v>10</v>
      </c>
      <c r="C1001" s="1">
        <v>45814</v>
      </c>
      <c r="D1001">
        <v>62.58</v>
      </c>
      <c r="E1001">
        <v>62.81</v>
      </c>
      <c r="F1001">
        <v>62.76</v>
      </c>
      <c r="H1001" s="2">
        <f t="shared" si="30"/>
        <v>3.6752956216044019E-3</v>
      </c>
      <c r="I1001" s="18">
        <f>H1001*'Portfolio Details'!$D$7</f>
        <v>1.8376478108022011E-4</v>
      </c>
      <c r="J1001" s="2">
        <f t="shared" si="31"/>
        <v>1.6836652096486882E-2</v>
      </c>
    </row>
    <row r="1002" spans="2:10" x14ac:dyDescent="0.35">
      <c r="B1002" t="s">
        <v>10</v>
      </c>
      <c r="C1002" s="1">
        <v>45817</v>
      </c>
      <c r="D1002">
        <v>62.81</v>
      </c>
      <c r="E1002">
        <v>62.63</v>
      </c>
      <c r="F1002">
        <v>62.71</v>
      </c>
      <c r="H1002" s="2">
        <f t="shared" si="30"/>
        <v>-2.8657857029135148E-3</v>
      </c>
      <c r="I1002" s="18">
        <f>H1002*'Portfolio Details'!$D$7</f>
        <v>-1.4328928514567574E-4</v>
      </c>
      <c r="J1002" s="2">
        <f t="shared" si="31"/>
        <v>1.5685640362224973E-2</v>
      </c>
    </row>
    <row r="1003" spans="2:10" x14ac:dyDescent="0.35">
      <c r="B1003" t="s">
        <v>10</v>
      </c>
      <c r="C1003" s="1">
        <v>45818</v>
      </c>
      <c r="D1003">
        <v>62.63</v>
      </c>
      <c r="E1003">
        <v>62.5</v>
      </c>
      <c r="F1003">
        <v>62.55</v>
      </c>
      <c r="H1003" s="2">
        <f t="shared" si="30"/>
        <v>-2.0756825802331624E-3</v>
      </c>
      <c r="I1003" s="18">
        <f>H1003*'Portfolio Details'!$D$7</f>
        <v>-1.0378412901165812E-4</v>
      </c>
      <c r="J1003" s="2">
        <f t="shared" si="31"/>
        <v>1.6343042071197411E-2</v>
      </c>
    </row>
    <row r="1004" spans="2:10" x14ac:dyDescent="0.35">
      <c r="B1004" t="s">
        <v>10</v>
      </c>
      <c r="C1004" s="1">
        <v>45819</v>
      </c>
      <c r="D1004">
        <v>62.5</v>
      </c>
      <c r="E1004">
        <v>62.43</v>
      </c>
      <c r="F1004">
        <v>62.45</v>
      </c>
      <c r="H1004" s="2">
        <f t="shared" si="30"/>
        <v>-1.1200000000000099E-3</v>
      </c>
      <c r="I1004" s="18">
        <f>H1004*'Portfolio Details'!$D$7</f>
        <v>-5.6000000000000494E-5</v>
      </c>
      <c r="J1004" s="2">
        <f t="shared" si="31"/>
        <v>1.4251012145749087E-2</v>
      </c>
    </row>
    <row r="1005" spans="2:10" x14ac:dyDescent="0.35">
      <c r="B1005" t="s">
        <v>10</v>
      </c>
      <c r="C1005" s="1">
        <v>45820</v>
      </c>
      <c r="D1005">
        <v>62.43</v>
      </c>
      <c r="E1005">
        <v>62.35</v>
      </c>
      <c r="F1005">
        <v>62.38</v>
      </c>
      <c r="H1005" s="2">
        <f t="shared" si="30"/>
        <v>-1.281435207432291E-3</v>
      </c>
      <c r="I1005" s="18">
        <f>H1005*'Portfolio Details'!$D$7</f>
        <v>-6.4071760371614553E-5</v>
      </c>
      <c r="J1005" s="2">
        <f t="shared" si="31"/>
        <v>7.7582026830451678E-3</v>
      </c>
    </row>
    <row r="1006" spans="2:10" x14ac:dyDescent="0.35">
      <c r="B1006" t="s">
        <v>10</v>
      </c>
      <c r="C1006" s="1">
        <v>45821</v>
      </c>
      <c r="D1006">
        <v>62.35</v>
      </c>
      <c r="E1006">
        <v>62.29</v>
      </c>
      <c r="F1006">
        <v>62.34</v>
      </c>
      <c r="H1006" s="2">
        <f t="shared" si="30"/>
        <v>-9.6230954290299486E-4</v>
      </c>
      <c r="I1006" s="18">
        <f>H1006*'Portfolio Details'!$D$7</f>
        <v>-4.8115477145149749E-5</v>
      </c>
      <c r="J1006" s="2">
        <f t="shared" si="31"/>
        <v>7.4397541646449294E-3</v>
      </c>
    </row>
    <row r="1007" spans="2:10" x14ac:dyDescent="0.35">
      <c r="B1007" t="s">
        <v>10</v>
      </c>
      <c r="C1007" s="1">
        <v>45824</v>
      </c>
      <c r="D1007">
        <v>62.29</v>
      </c>
      <c r="E1007">
        <v>62.32</v>
      </c>
      <c r="F1007">
        <v>62.29</v>
      </c>
      <c r="H1007" s="2">
        <f t="shared" si="30"/>
        <v>4.8161823727732589E-4</v>
      </c>
      <c r="I1007" s="18">
        <f>H1007*'Portfolio Details'!$D$7</f>
        <v>2.4080911863866296E-5</v>
      </c>
      <c r="J1007" s="2">
        <f t="shared" si="31"/>
        <v>6.4630796574567384E-3</v>
      </c>
    </row>
    <row r="1008" spans="2:10" x14ac:dyDescent="0.35">
      <c r="B1008" t="s">
        <v>10</v>
      </c>
      <c r="C1008" s="1">
        <v>45825</v>
      </c>
      <c r="D1008">
        <v>62.32</v>
      </c>
      <c r="E1008">
        <v>62.36</v>
      </c>
      <c r="F1008">
        <v>62.39</v>
      </c>
      <c r="H1008" s="2">
        <f t="shared" si="30"/>
        <v>6.4184852374848944E-4</v>
      </c>
      <c r="I1008" s="18">
        <f>H1008*'Portfolio Details'!$D$7</f>
        <v>3.2092426187424473E-5</v>
      </c>
      <c r="J1008" s="2">
        <f t="shared" si="31"/>
        <v>5.1637889301274775E-3</v>
      </c>
    </row>
    <row r="1009" spans="2:10" x14ac:dyDescent="0.35">
      <c r="B1009" t="s">
        <v>10</v>
      </c>
      <c r="C1009" s="1">
        <v>45826</v>
      </c>
      <c r="D1009">
        <v>62.36</v>
      </c>
      <c r="E1009">
        <v>62.46</v>
      </c>
      <c r="F1009">
        <v>62.47</v>
      </c>
      <c r="H1009" s="2">
        <f t="shared" si="30"/>
        <v>1.603592046183433E-3</v>
      </c>
      <c r="I1009" s="18">
        <f>H1009*'Portfolio Details'!$D$7</f>
        <v>8.017960230917166E-5</v>
      </c>
      <c r="J1009" s="2">
        <f t="shared" si="31"/>
        <v>4.0277106492669912E-3</v>
      </c>
    </row>
    <row r="1010" spans="2:10" x14ac:dyDescent="0.35">
      <c r="B1010" t="s">
        <v>10</v>
      </c>
      <c r="C1010" s="1">
        <v>45827</v>
      </c>
      <c r="D1010">
        <v>62.46</v>
      </c>
      <c r="E1010">
        <v>62.42</v>
      </c>
      <c r="F1010">
        <v>62.44</v>
      </c>
      <c r="H1010" s="2">
        <f t="shared" si="30"/>
        <v>-6.4040986231184149E-4</v>
      </c>
      <c r="I1010" s="18">
        <f>H1010*'Portfolio Details'!$D$7</f>
        <v>-3.2020493115592076E-5</v>
      </c>
      <c r="J1010" s="2">
        <f t="shared" si="31"/>
        <v>4.0212321055170808E-3</v>
      </c>
    </row>
    <row r="1011" spans="2:10" x14ac:dyDescent="0.35">
      <c r="B1011" t="s">
        <v>10</v>
      </c>
      <c r="C1011" s="1">
        <v>45828</v>
      </c>
      <c r="D1011">
        <v>62.42</v>
      </c>
      <c r="E1011">
        <v>62.4</v>
      </c>
      <c r="F1011">
        <v>62.4</v>
      </c>
      <c r="H1011" s="2">
        <f t="shared" si="30"/>
        <v>-3.2041012495998E-4</v>
      </c>
      <c r="I1011" s="18">
        <f>H1011*'Portfolio Details'!$D$7</f>
        <v>-1.6020506247999002E-5</v>
      </c>
      <c r="J1011" s="2">
        <f t="shared" si="31"/>
        <v>1.2836970474967568E-3</v>
      </c>
    </row>
    <row r="1012" spans="2:10" x14ac:dyDescent="0.35">
      <c r="B1012" t="s">
        <v>10</v>
      </c>
      <c r="C1012" s="1">
        <v>45831</v>
      </c>
      <c r="D1012">
        <v>62.4</v>
      </c>
      <c r="E1012">
        <v>62.27</v>
      </c>
      <c r="F1012">
        <v>62.3</v>
      </c>
      <c r="H1012" s="2">
        <f t="shared" si="30"/>
        <v>-2.0833333333332149E-3</v>
      </c>
      <c r="I1012" s="18">
        <f>H1012*'Portfolio Details'!$D$7</f>
        <v>-1.0416666666666075E-4</v>
      </c>
      <c r="J1012" s="2">
        <f t="shared" si="31"/>
        <v>4.8100048100052639E-4</v>
      </c>
    </row>
    <row r="1013" spans="2:10" x14ac:dyDescent="0.35">
      <c r="B1013" t="s">
        <v>10</v>
      </c>
      <c r="C1013" s="1">
        <v>45832</v>
      </c>
      <c r="D1013">
        <v>62.27</v>
      </c>
      <c r="E1013">
        <v>62.37</v>
      </c>
      <c r="F1013">
        <v>62.35</v>
      </c>
      <c r="H1013" s="2">
        <f t="shared" si="30"/>
        <v>1.605909747872003E-3</v>
      </c>
      <c r="I1013" s="18">
        <f>H1013*'Portfolio Details'!$D$7</f>
        <v>8.0295487393600159E-5</v>
      </c>
      <c r="J1013" s="2">
        <f t="shared" si="31"/>
        <v>1.6028209648988323E-4</v>
      </c>
    </row>
    <row r="1014" spans="2:10" x14ac:dyDescent="0.35">
      <c r="B1014" t="s">
        <v>10</v>
      </c>
      <c r="C1014" s="1">
        <v>45833</v>
      </c>
      <c r="D1014">
        <v>62.37</v>
      </c>
      <c r="E1014">
        <v>62.37</v>
      </c>
      <c r="F1014">
        <v>62.37</v>
      </c>
      <c r="H1014" s="2">
        <f t="shared" si="30"/>
        <v>0</v>
      </c>
      <c r="I1014" s="18">
        <f>H1014*'Portfolio Details'!$D$7</f>
        <v>0</v>
      </c>
      <c r="J1014" s="2">
        <f t="shared" si="31"/>
        <v>-2.0833333333332149E-3</v>
      </c>
    </row>
    <row r="1015" spans="2:10" x14ac:dyDescent="0.35">
      <c r="B1015" t="s">
        <v>10</v>
      </c>
      <c r="C1015" s="1">
        <v>45834</v>
      </c>
      <c r="D1015">
        <v>62.37</v>
      </c>
      <c r="E1015">
        <v>62.37</v>
      </c>
      <c r="F1015">
        <v>62.38</v>
      </c>
      <c r="H1015" s="2">
        <f t="shared" si="30"/>
        <v>0</v>
      </c>
      <c r="I1015" s="18">
        <f>H1015*'Portfolio Details'!$D$7</f>
        <v>0</v>
      </c>
      <c r="J1015" s="2">
        <f t="shared" si="31"/>
        <v>-4.8076923076922906E-4</v>
      </c>
    </row>
    <row r="1016" spans="2:10" x14ac:dyDescent="0.35">
      <c r="B1016" t="s">
        <v>10</v>
      </c>
      <c r="C1016" s="1">
        <v>45835</v>
      </c>
      <c r="D1016">
        <v>62.37</v>
      </c>
      <c r="E1016">
        <v>62.32</v>
      </c>
      <c r="F1016">
        <v>62.3</v>
      </c>
      <c r="H1016" s="2">
        <f t="shared" si="30"/>
        <v>-8.0166746833409963E-4</v>
      </c>
      <c r="I1016" s="18">
        <f>H1016*'Portfolio Details'!$D$7</f>
        <v>-4.0083373416704983E-5</v>
      </c>
      <c r="J1016" s="2">
        <f t="shared" si="31"/>
        <v>-2.2414345180915562E-3</v>
      </c>
    </row>
    <row r="1017" spans="2:10" x14ac:dyDescent="0.35">
      <c r="B1017" t="s">
        <v>10</v>
      </c>
      <c r="C1017" s="1">
        <v>45838</v>
      </c>
      <c r="D1017">
        <v>62.32</v>
      </c>
      <c r="E1017">
        <v>62.39</v>
      </c>
      <c r="F1017">
        <v>62.41</v>
      </c>
      <c r="H1017" s="2">
        <f t="shared" si="30"/>
        <v>1.1232349165597455E-3</v>
      </c>
      <c r="I1017" s="18">
        <f>H1017*'Portfolio Details'!$D$7</f>
        <v>5.616174582798728E-5</v>
      </c>
      <c r="J1017" s="2">
        <f t="shared" si="31"/>
        <v>-1.9218449711723151E-3</v>
      </c>
    </row>
    <row r="1018" spans="2:10" x14ac:dyDescent="0.35">
      <c r="B1018" t="s">
        <v>10</v>
      </c>
      <c r="C1018" s="1">
        <v>45839</v>
      </c>
      <c r="D1018">
        <v>62.39</v>
      </c>
      <c r="E1018">
        <v>62.55</v>
      </c>
      <c r="F1018">
        <v>62.53</v>
      </c>
      <c r="H1018" s="2">
        <f t="shared" si="30"/>
        <v>2.5645135438370215E-3</v>
      </c>
      <c r="I1018" s="18">
        <f>H1018*'Portfolio Details'!$D$7</f>
        <v>1.2822567719185108E-4</v>
      </c>
      <c r="J1018" s="2">
        <f t="shared" si="31"/>
        <v>-3.1989763275752647E-3</v>
      </c>
    </row>
    <row r="1019" spans="2:10" x14ac:dyDescent="0.35">
      <c r="B1019" t="s">
        <v>10</v>
      </c>
      <c r="C1019" s="1">
        <v>45840</v>
      </c>
      <c r="D1019">
        <v>62.55</v>
      </c>
      <c r="E1019">
        <v>62.62</v>
      </c>
      <c r="F1019">
        <v>62.61</v>
      </c>
      <c r="H1019" s="2">
        <f t="shared" si="30"/>
        <v>1.119104716227115E-3</v>
      </c>
      <c r="I1019" s="18">
        <f>H1019*'Portfolio Details'!$D$7</f>
        <v>5.5955235811355755E-5</v>
      </c>
      <c r="J1019" s="2">
        <f t="shared" si="31"/>
        <v>-3.1953986259786182E-3</v>
      </c>
    </row>
    <row r="1020" spans="2:10" x14ac:dyDescent="0.35">
      <c r="B1020" t="s">
        <v>10</v>
      </c>
      <c r="C1020" s="1">
        <v>45841</v>
      </c>
      <c r="D1020">
        <v>62.62</v>
      </c>
      <c r="E1020">
        <v>62.65</v>
      </c>
      <c r="F1020">
        <v>62.64</v>
      </c>
      <c r="H1020" s="2">
        <f t="shared" si="30"/>
        <v>4.7908016608122495E-4</v>
      </c>
      <c r="I1020" s="18">
        <f>H1020*'Portfolio Details'!$D$7</f>
        <v>2.395400830406125E-5</v>
      </c>
      <c r="J1020" s="2">
        <f t="shared" si="31"/>
        <v>1.5994881637875213E-3</v>
      </c>
    </row>
    <row r="1021" spans="2:10" x14ac:dyDescent="0.35">
      <c r="B1021" t="s">
        <v>10</v>
      </c>
      <c r="C1021" s="1">
        <v>45842</v>
      </c>
      <c r="D1021">
        <v>62.65</v>
      </c>
      <c r="E1021">
        <v>62.77</v>
      </c>
      <c r="F1021">
        <v>62.74</v>
      </c>
      <c r="H1021" s="2">
        <f t="shared" si="30"/>
        <v>1.9154030327215299E-3</v>
      </c>
      <c r="I1021" s="18">
        <f>H1021*'Portfolio Details'!$D$7</f>
        <v>9.5770151636076498E-5</v>
      </c>
      <c r="J1021" s="2">
        <f t="shared" si="31"/>
        <v>2.2396416573349232E-3</v>
      </c>
    </row>
    <row r="1022" spans="2:10" x14ac:dyDescent="0.35">
      <c r="B1022" t="s">
        <v>10</v>
      </c>
      <c r="C1022" s="1">
        <v>45845</v>
      </c>
      <c r="D1022">
        <v>62.77</v>
      </c>
      <c r="E1022">
        <v>62.65</v>
      </c>
      <c r="F1022">
        <v>62.7</v>
      </c>
      <c r="H1022" s="2">
        <f t="shared" si="30"/>
        <v>-1.9117412776804565E-3</v>
      </c>
      <c r="I1022" s="18">
        <f>H1022*'Portfolio Details'!$D$7</f>
        <v>-9.5587063884022832E-5</v>
      </c>
      <c r="J1022" s="2">
        <f t="shared" si="31"/>
        <v>3.6776463063639131E-3</v>
      </c>
    </row>
    <row r="1023" spans="2:10" x14ac:dyDescent="0.35">
      <c r="B1023" t="s">
        <v>10</v>
      </c>
      <c r="C1023" s="1">
        <v>45846</v>
      </c>
      <c r="D1023">
        <v>62.65</v>
      </c>
      <c r="E1023">
        <v>62.67</v>
      </c>
      <c r="F1023">
        <v>62.68</v>
      </c>
      <c r="H1023" s="2">
        <f t="shared" si="30"/>
        <v>3.1923383878695866E-4</v>
      </c>
      <c r="I1023" s="18">
        <f>H1023*'Portfolio Details'!$D$7</f>
        <v>1.5961691939347933E-5</v>
      </c>
      <c r="J1023" s="2">
        <f t="shared" si="31"/>
        <v>3.0361137743688538E-3</v>
      </c>
    </row>
    <row r="1024" spans="2:10" x14ac:dyDescent="0.35">
      <c r="B1024" t="s">
        <v>10</v>
      </c>
      <c r="C1024" s="1">
        <v>45847</v>
      </c>
      <c r="D1024">
        <v>62.67</v>
      </c>
      <c r="E1024">
        <v>62.62</v>
      </c>
      <c r="F1024">
        <v>62.64</v>
      </c>
      <c r="H1024" s="2">
        <f t="shared" si="30"/>
        <v>-7.9782990266485942E-4</v>
      </c>
      <c r="I1024" s="18">
        <f>H1024*'Portfolio Details'!$D$7</f>
        <v>-3.9891495133242974E-5</v>
      </c>
      <c r="J1024" s="2">
        <f t="shared" si="31"/>
        <v>-6.3684126731411439E-4</v>
      </c>
    </row>
    <row r="1025" spans="2:10" x14ac:dyDescent="0.35">
      <c r="B1025" t="s">
        <v>10</v>
      </c>
      <c r="C1025" s="1">
        <v>45848</v>
      </c>
      <c r="D1025">
        <v>62.62</v>
      </c>
      <c r="E1025">
        <v>62.66</v>
      </c>
      <c r="F1025">
        <v>62.7</v>
      </c>
      <c r="H1025" s="2">
        <f t="shared" si="30"/>
        <v>6.3877355477481856E-4</v>
      </c>
      <c r="I1025" s="18">
        <f>H1025*'Portfolio Details'!$D$7</f>
        <v>3.1938677738740927E-5</v>
      </c>
      <c r="J1025" s="2">
        <f t="shared" si="31"/>
        <v>-1.5966789078725174E-4</v>
      </c>
    </row>
    <row r="1026" spans="2:10" x14ac:dyDescent="0.35">
      <c r="B1026" t="s">
        <v>10</v>
      </c>
      <c r="C1026" s="1">
        <v>45849</v>
      </c>
      <c r="D1026">
        <v>62.66</v>
      </c>
      <c r="E1026">
        <v>62.74</v>
      </c>
      <c r="F1026">
        <v>62.72</v>
      </c>
      <c r="H1026" s="2">
        <f t="shared" si="30"/>
        <v>1.2767315671879942E-3</v>
      </c>
      <c r="I1026" s="18">
        <f>H1026*'Portfolio Details'!$D$7</f>
        <v>6.3836578359399709E-5</v>
      </c>
      <c r="J1026" s="2">
        <f t="shared" si="31"/>
        <v>2.5599999999998957E-3</v>
      </c>
    </row>
    <row r="1027" spans="2:10" x14ac:dyDescent="0.35">
      <c r="B1027" t="s">
        <v>10</v>
      </c>
      <c r="C1027" s="1">
        <v>45852</v>
      </c>
      <c r="D1027">
        <v>62.74</v>
      </c>
      <c r="E1027">
        <v>62.66</v>
      </c>
      <c r="F1027">
        <v>62.67</v>
      </c>
      <c r="H1027" s="2">
        <f t="shared" ref="H1027:H1090" si="32">E1027/D1027-1</f>
        <v>-1.2751036021677598E-3</v>
      </c>
      <c r="I1027" s="18">
        <f>H1027*'Portfolio Details'!$D$7</f>
        <v>-6.375518010838799E-5</v>
      </c>
      <c r="J1027" s="2">
        <f t="shared" si="31"/>
        <v>4.9655614288002248E-3</v>
      </c>
    </row>
    <row r="1028" spans="2:10" x14ac:dyDescent="0.35">
      <c r="B1028" t="s">
        <v>10</v>
      </c>
      <c r="C1028" s="1">
        <v>45853</v>
      </c>
      <c r="D1028">
        <v>62.66</v>
      </c>
      <c r="E1028">
        <v>62.64</v>
      </c>
      <c r="F1028">
        <v>62.68</v>
      </c>
      <c r="H1028" s="2">
        <f t="shared" si="32"/>
        <v>-3.1918289179688752E-4</v>
      </c>
      <c r="I1028" s="18">
        <f>H1028*'Portfolio Details'!$D$7</f>
        <v>-1.5959144589844378E-5</v>
      </c>
      <c r="J1028" s="2">
        <f t="shared" si="31"/>
        <v>6.2550120288693556E-3</v>
      </c>
    </row>
    <row r="1029" spans="2:10" x14ac:dyDescent="0.35">
      <c r="B1029" t="s">
        <v>10</v>
      </c>
      <c r="C1029" s="1">
        <v>45854</v>
      </c>
      <c r="D1029">
        <v>62.64</v>
      </c>
      <c r="E1029">
        <v>62.64</v>
      </c>
      <c r="F1029">
        <v>62.66</v>
      </c>
      <c r="H1029" s="2">
        <f t="shared" si="32"/>
        <v>0</v>
      </c>
      <c r="I1029" s="18">
        <f>H1029*'Portfolio Details'!$D$7</f>
        <v>0</v>
      </c>
      <c r="J1029" s="2">
        <f t="shared" si="31"/>
        <v>7.2242735591587781E-3</v>
      </c>
    </row>
    <row r="1030" spans="2:10" x14ac:dyDescent="0.35">
      <c r="B1030" t="s">
        <v>10</v>
      </c>
      <c r="C1030" s="1">
        <v>45855</v>
      </c>
      <c r="D1030">
        <v>62.64</v>
      </c>
      <c r="E1030">
        <v>62.69</v>
      </c>
      <c r="F1030">
        <v>62.65</v>
      </c>
      <c r="H1030" s="2">
        <f t="shared" si="32"/>
        <v>7.9821200510843404E-4</v>
      </c>
      <c r="I1030" s="18">
        <f>H1030*'Portfolio Details'!$D$7</f>
        <v>3.9910600255421705E-5</v>
      </c>
      <c r="J1030" s="2">
        <f t="shared" si="31"/>
        <v>5.1347881899872494E-3</v>
      </c>
    </row>
    <row r="1031" spans="2:10" x14ac:dyDescent="0.35">
      <c r="B1031" t="s">
        <v>10</v>
      </c>
      <c r="C1031" s="1">
        <v>45856</v>
      </c>
      <c r="D1031">
        <v>62.69</v>
      </c>
      <c r="E1031">
        <v>62.73</v>
      </c>
      <c r="F1031">
        <v>62.71</v>
      </c>
      <c r="H1031" s="2">
        <f t="shared" si="32"/>
        <v>6.3806029669799535E-4</v>
      </c>
      <c r="I1031" s="18">
        <f>H1031*'Portfolio Details'!$D$7</f>
        <v>3.190301483489977E-5</v>
      </c>
      <c r="J1031" s="2">
        <f t="shared" si="31"/>
        <v>5.2918537524053733E-3</v>
      </c>
    </row>
    <row r="1032" spans="2:10" x14ac:dyDescent="0.35">
      <c r="B1032" t="s">
        <v>10</v>
      </c>
      <c r="C1032" s="1">
        <v>45859</v>
      </c>
      <c r="D1032">
        <v>62.73</v>
      </c>
      <c r="E1032">
        <v>62.75</v>
      </c>
      <c r="F1032">
        <v>62.79</v>
      </c>
      <c r="H1032" s="2">
        <f t="shared" si="32"/>
        <v>3.188267176790216E-4</v>
      </c>
      <c r="I1032" s="18">
        <f>H1032*'Portfolio Details'!$D$7</f>
        <v>1.594133588395108E-5</v>
      </c>
      <c r="J1032" s="2">
        <f t="shared" si="31"/>
        <v>4.3227665706051521E-3</v>
      </c>
    </row>
    <row r="1033" spans="2:10" x14ac:dyDescent="0.35">
      <c r="B1033" t="s">
        <v>10</v>
      </c>
      <c r="C1033" s="1">
        <v>45860</v>
      </c>
      <c r="D1033">
        <v>62.75</v>
      </c>
      <c r="E1033">
        <v>62.73</v>
      </c>
      <c r="F1033">
        <v>62.75</v>
      </c>
      <c r="H1033" s="2">
        <f t="shared" si="32"/>
        <v>-3.1872509960162443E-4</v>
      </c>
      <c r="I1033" s="18">
        <f>H1033*'Portfolio Details'!$D$7</f>
        <v>-1.5936254980081223E-5</v>
      </c>
      <c r="J1033" s="2">
        <f t="shared" si="31"/>
        <v>4.9663569368791904E-3</v>
      </c>
    </row>
    <row r="1034" spans="2:10" x14ac:dyDescent="0.35">
      <c r="B1034" t="s">
        <v>10</v>
      </c>
      <c r="C1034" s="1">
        <v>45861</v>
      </c>
      <c r="D1034">
        <v>62.73</v>
      </c>
      <c r="E1034">
        <v>62.78</v>
      </c>
      <c r="F1034">
        <v>62.8</v>
      </c>
      <c r="H1034" s="2">
        <f t="shared" si="32"/>
        <v>7.9706679419744297E-4</v>
      </c>
      <c r="I1034" s="18">
        <f>H1034*'Portfolio Details'!$D$7</f>
        <v>3.985333970987215E-5</v>
      </c>
      <c r="J1034" s="2">
        <f t="shared" si="31"/>
        <v>5.2884615384614087E-3</v>
      </c>
    </row>
    <row r="1035" spans="2:10" x14ac:dyDescent="0.35">
      <c r="B1035" t="s">
        <v>10</v>
      </c>
      <c r="C1035" s="1">
        <v>45862</v>
      </c>
      <c r="D1035">
        <v>62.78</v>
      </c>
      <c r="E1035">
        <v>62.75</v>
      </c>
      <c r="F1035">
        <v>62.78</v>
      </c>
      <c r="H1035" s="2">
        <f t="shared" si="32"/>
        <v>-4.7785919082510286E-4</v>
      </c>
      <c r="I1035" s="18">
        <f>H1035*'Portfolio Details'!$D$7</f>
        <v>-2.3892959541255145E-5</v>
      </c>
      <c r="J1035" s="2">
        <f t="shared" si="31"/>
        <v>8.1901397141479482E-3</v>
      </c>
    </row>
    <row r="1036" spans="2:10" x14ac:dyDescent="0.35">
      <c r="B1036" t="s">
        <v>10</v>
      </c>
      <c r="C1036" s="1">
        <v>45863</v>
      </c>
      <c r="D1036">
        <v>62.75</v>
      </c>
      <c r="E1036">
        <v>62.65</v>
      </c>
      <c r="F1036">
        <v>62.73</v>
      </c>
      <c r="H1036" s="2">
        <f t="shared" si="32"/>
        <v>-1.5936254980080111E-3</v>
      </c>
      <c r="I1036" s="18">
        <f>H1036*'Portfolio Details'!$D$7</f>
        <v>-7.9681274900400564E-5</v>
      </c>
      <c r="J1036" s="2">
        <f t="shared" si="31"/>
        <v>6.0926727593395569E-3</v>
      </c>
    </row>
    <row r="1037" spans="2:10" x14ac:dyDescent="0.35">
      <c r="B1037" t="s">
        <v>10</v>
      </c>
      <c r="C1037" s="1">
        <v>45866</v>
      </c>
      <c r="D1037">
        <v>62.65</v>
      </c>
      <c r="E1037">
        <v>62.63</v>
      </c>
      <c r="F1037">
        <v>62.63</v>
      </c>
      <c r="H1037" s="2">
        <f t="shared" si="32"/>
        <v>-3.1923383878684763E-4</v>
      </c>
      <c r="I1037" s="18">
        <f>H1037*'Portfolio Details'!$D$7</f>
        <v>-1.5961691939342383E-5</v>
      </c>
      <c r="J1037" s="2">
        <f t="shared" si="31"/>
        <v>4.4893378226711356E-3</v>
      </c>
    </row>
    <row r="1038" spans="2:10" x14ac:dyDescent="0.35">
      <c r="B1038" t="s">
        <v>10</v>
      </c>
      <c r="C1038" s="1">
        <v>45867</v>
      </c>
      <c r="D1038">
        <v>62.63</v>
      </c>
      <c r="E1038">
        <v>62.64</v>
      </c>
      <c r="F1038">
        <v>62.61</v>
      </c>
      <c r="H1038" s="2">
        <f t="shared" si="32"/>
        <v>1.5966789078714072E-4</v>
      </c>
      <c r="I1038" s="18">
        <f>H1038*'Portfolio Details'!$D$7</f>
        <v>7.9833945393570357E-6</v>
      </c>
      <c r="J1038" s="2">
        <f t="shared" si="31"/>
        <v>4.4893378226711356E-3</v>
      </c>
    </row>
    <row r="1039" spans="2:10" x14ac:dyDescent="0.35">
      <c r="B1039" t="s">
        <v>10</v>
      </c>
      <c r="C1039" s="1">
        <v>45868</v>
      </c>
      <c r="D1039">
        <v>62.64</v>
      </c>
      <c r="E1039">
        <v>62.72</v>
      </c>
      <c r="F1039">
        <v>62.7</v>
      </c>
      <c r="H1039" s="2">
        <f t="shared" si="32"/>
        <v>1.2771392081736277E-3</v>
      </c>
      <c r="I1039" s="18">
        <f>H1039*'Portfolio Details'!$D$7</f>
        <v>6.3856960408681382E-5</v>
      </c>
      <c r="J1039" s="2">
        <f t="shared" si="31"/>
        <v>5.2952503209242607E-3</v>
      </c>
    </row>
    <row r="1040" spans="2:10" x14ac:dyDescent="0.35">
      <c r="B1040" t="s">
        <v>10</v>
      </c>
      <c r="C1040" s="1">
        <v>45869</v>
      </c>
      <c r="D1040">
        <v>62.72</v>
      </c>
      <c r="E1040">
        <v>62.67</v>
      </c>
      <c r="F1040">
        <v>62.67</v>
      </c>
      <c r="H1040" s="2">
        <f t="shared" si="32"/>
        <v>-7.9719387755095017E-4</v>
      </c>
      <c r="I1040" s="18">
        <f>H1040*'Portfolio Details'!$D$7</f>
        <v>-3.9859693877547514E-5</v>
      </c>
      <c r="J1040" s="2">
        <f t="shared" si="31"/>
        <v>5.2893091841641482E-3</v>
      </c>
    </row>
    <row r="1041" spans="2:10" x14ac:dyDescent="0.35">
      <c r="B1041" t="s">
        <v>10</v>
      </c>
      <c r="C1041" s="1">
        <v>45870</v>
      </c>
      <c r="D1041">
        <v>62.67</v>
      </c>
      <c r="E1041">
        <v>62.7</v>
      </c>
      <c r="F1041">
        <v>62.67</v>
      </c>
      <c r="H1041" s="2">
        <f t="shared" si="32"/>
        <v>4.7869794159893786E-4</v>
      </c>
      <c r="I1041" s="18">
        <f>H1041*'Portfolio Details'!$D$7</f>
        <v>2.3934897079946895E-5</v>
      </c>
      <c r="J1041" s="2">
        <f t="shared" si="31"/>
        <v>2.3980815347721673E-3</v>
      </c>
    </row>
    <row r="1042" spans="2:10" x14ac:dyDescent="0.35">
      <c r="B1042" t="s">
        <v>10</v>
      </c>
      <c r="C1042" s="1">
        <v>45873</v>
      </c>
      <c r="D1042">
        <v>62.7</v>
      </c>
      <c r="E1042">
        <v>62.83</v>
      </c>
      <c r="F1042">
        <v>62.77</v>
      </c>
      <c r="H1042" s="2">
        <f t="shared" si="32"/>
        <v>2.0733652312598938E-3</v>
      </c>
      <c r="I1042" s="18">
        <f>H1042*'Portfolio Details'!$D$7</f>
        <v>1.0366826156299469E-4</v>
      </c>
      <c r="J1042" s="2">
        <f t="shared" si="31"/>
        <v>1.2775471095498592E-3</v>
      </c>
    </row>
    <row r="1043" spans="2:10" x14ac:dyDescent="0.35">
      <c r="B1043" t="s">
        <v>10</v>
      </c>
      <c r="C1043" s="1">
        <v>45874</v>
      </c>
      <c r="D1043">
        <v>62.83</v>
      </c>
      <c r="E1043">
        <v>62.81</v>
      </c>
      <c r="F1043">
        <v>62.83</v>
      </c>
      <c r="H1043" s="2">
        <f t="shared" si="32"/>
        <v>-3.1831927423198181E-4</v>
      </c>
      <c r="I1043" s="18">
        <f>H1043*'Portfolio Details'!$D$7</f>
        <v>-1.5915963711599091E-5</v>
      </c>
      <c r="J1043" s="2">
        <f t="shared" si="31"/>
        <v>7.9808459696728562E-4</v>
      </c>
    </row>
    <row r="1044" spans="2:10" x14ac:dyDescent="0.35">
      <c r="B1044" t="s">
        <v>10</v>
      </c>
      <c r="C1044" s="1">
        <v>45875</v>
      </c>
      <c r="D1044">
        <v>62.81</v>
      </c>
      <c r="E1044">
        <v>62.74</v>
      </c>
      <c r="F1044">
        <v>62.79</v>
      </c>
      <c r="H1044" s="2">
        <f t="shared" si="32"/>
        <v>-1.1144722177997002E-3</v>
      </c>
      <c r="I1044" s="18">
        <f>H1044*'Portfolio Details'!$D$7</f>
        <v>-5.5723610889985009E-5</v>
      </c>
      <c r="J1044" s="2">
        <f t="shared" si="31"/>
        <v>9.5587063884017276E-4</v>
      </c>
    </row>
    <row r="1045" spans="2:10" x14ac:dyDescent="0.35">
      <c r="B1045" t="s">
        <v>10</v>
      </c>
      <c r="C1045" s="1">
        <v>45876</v>
      </c>
      <c r="D1045">
        <v>62.74</v>
      </c>
      <c r="E1045">
        <v>62.68</v>
      </c>
      <c r="F1045">
        <v>62.72</v>
      </c>
      <c r="H1045" s="2">
        <f t="shared" si="32"/>
        <v>-9.5632770162579206E-4</v>
      </c>
      <c r="I1045" s="18">
        <f>H1045*'Portfolio Details'!$D$7</f>
        <v>-4.7816385081289607E-5</v>
      </c>
      <c r="J1045" s="2">
        <f t="shared" si="31"/>
        <v>4.7885075818032696E-4</v>
      </c>
    </row>
    <row r="1046" spans="2:10" x14ac:dyDescent="0.35">
      <c r="B1046" t="s">
        <v>10</v>
      </c>
      <c r="C1046" s="1">
        <v>45877</v>
      </c>
      <c r="D1046">
        <v>62.68</v>
      </c>
      <c r="E1046">
        <v>62.66</v>
      </c>
      <c r="F1046">
        <v>62.7</v>
      </c>
      <c r="H1046" s="2">
        <f t="shared" si="32"/>
        <v>-3.1908104658584513E-4</v>
      </c>
      <c r="I1046" s="18">
        <f>H1046*'Portfolio Details'!$D$7</f>
        <v>-1.5954052329292256E-5</v>
      </c>
      <c r="J1046" s="2">
        <f t="shared" si="31"/>
        <v>-1.5956598053301629E-4</v>
      </c>
    </row>
    <row r="1047" spans="2:10" x14ac:dyDescent="0.35">
      <c r="B1047" t="s">
        <v>10</v>
      </c>
      <c r="C1047" s="1">
        <v>45880</v>
      </c>
      <c r="D1047">
        <v>62.66</v>
      </c>
      <c r="E1047">
        <v>62.62</v>
      </c>
      <c r="F1047">
        <v>62.6</v>
      </c>
      <c r="H1047" s="2">
        <f t="shared" si="32"/>
        <v>-6.3836578359399709E-4</v>
      </c>
      <c r="I1047" s="18">
        <f>H1047*'Portfolio Details'!$D$7</f>
        <v>-3.1918289179699855E-5</v>
      </c>
      <c r="J1047" s="2">
        <f t="shared" si="31"/>
        <v>6.3877355477481856E-4</v>
      </c>
    </row>
    <row r="1048" spans="2:10" x14ac:dyDescent="0.35">
      <c r="B1048" t="s">
        <v>10</v>
      </c>
      <c r="C1048" s="1">
        <v>45881</v>
      </c>
      <c r="D1048">
        <v>62.62</v>
      </c>
      <c r="E1048">
        <v>62.53</v>
      </c>
      <c r="F1048">
        <v>62.58</v>
      </c>
      <c r="H1048" s="2">
        <f t="shared" si="32"/>
        <v>-1.4372404982433418E-3</v>
      </c>
      <c r="I1048" s="18">
        <f>H1048*'Portfolio Details'!$D$7</f>
        <v>-7.1862024912167094E-5</v>
      </c>
      <c r="J1048" s="2">
        <f t="shared" si="31"/>
        <v>0</v>
      </c>
    </row>
    <row r="1049" spans="2:10" x14ac:dyDescent="0.35">
      <c r="B1049" t="s">
        <v>10</v>
      </c>
      <c r="C1049" s="1">
        <v>45882</v>
      </c>
      <c r="D1049">
        <v>62.53</v>
      </c>
      <c r="E1049">
        <v>62.44</v>
      </c>
      <c r="F1049">
        <v>62.46</v>
      </c>
      <c r="H1049" s="2">
        <f t="shared" si="32"/>
        <v>-1.4393091316168283E-3</v>
      </c>
      <c r="I1049" s="18">
        <f>H1049*'Portfolio Details'!$D$7</f>
        <v>-7.1965456580841419E-5</v>
      </c>
      <c r="J1049" s="2">
        <f t="shared" si="31"/>
        <v>-1.9126554032515841E-3</v>
      </c>
    </row>
    <row r="1050" spans="2:10" x14ac:dyDescent="0.35">
      <c r="B1050" t="s">
        <v>10</v>
      </c>
      <c r="C1050" s="1">
        <v>45883</v>
      </c>
      <c r="D1050">
        <v>62.44</v>
      </c>
      <c r="E1050">
        <v>62.53</v>
      </c>
      <c r="F1050">
        <v>62.48</v>
      </c>
      <c r="H1050" s="2">
        <f t="shared" si="32"/>
        <v>1.4413837283793196E-3</v>
      </c>
      <c r="I1050" s="18">
        <f>H1050*'Portfolio Details'!$D$7</f>
        <v>7.2069186418965988E-5</v>
      </c>
      <c r="J1050" s="2">
        <f t="shared" ref="J1050:J1113" si="33">(INDEX(E1027:E2525,MATCH(EDATE(C1027,1),C1027:C2525,1))/E1027)-1</f>
        <v>-2.0746887966803795E-3</v>
      </c>
    </row>
    <row r="1051" spans="2:10" x14ac:dyDescent="0.35">
      <c r="B1051" t="s">
        <v>10</v>
      </c>
      <c r="C1051" s="1">
        <v>45887</v>
      </c>
      <c r="D1051">
        <v>62.53</v>
      </c>
      <c r="E1051">
        <v>62.48</v>
      </c>
      <c r="F1051">
        <v>62.48</v>
      </c>
      <c r="H1051" s="2">
        <f t="shared" si="32"/>
        <v>-7.9961618423163294E-4</v>
      </c>
      <c r="I1051" s="18">
        <f>H1051*'Portfolio Details'!$D$7</f>
        <v>-3.9980809211581647E-5</v>
      </c>
      <c r="J1051" s="2">
        <f t="shared" si="33"/>
        <v>-1.7560664112388213E-3</v>
      </c>
    </row>
    <row r="1052" spans="2:10" x14ac:dyDescent="0.35">
      <c r="B1052" t="s">
        <v>10</v>
      </c>
      <c r="C1052" s="1">
        <v>45888</v>
      </c>
      <c r="D1052">
        <v>62.48</v>
      </c>
      <c r="E1052">
        <v>62.39</v>
      </c>
      <c r="F1052">
        <v>62.41</v>
      </c>
      <c r="H1052" s="2">
        <f t="shared" si="32"/>
        <v>-1.4404609475031638E-3</v>
      </c>
      <c r="I1052" s="18">
        <f>H1052*'Portfolio Details'!$D$7</f>
        <v>-7.2023047375158197E-5</v>
      </c>
      <c r="J1052" s="2">
        <f t="shared" si="33"/>
        <v>-1.7560664112388213E-3</v>
      </c>
    </row>
    <row r="1053" spans="2:10" x14ac:dyDescent="0.35">
      <c r="B1053" t="s">
        <v>10</v>
      </c>
      <c r="C1053" s="1">
        <v>45889</v>
      </c>
      <c r="D1053">
        <v>62.39</v>
      </c>
      <c r="E1053">
        <v>62.47</v>
      </c>
      <c r="F1053">
        <v>62.46</v>
      </c>
      <c r="H1053" s="2">
        <f t="shared" si="32"/>
        <v>1.2822567719186218E-3</v>
      </c>
      <c r="I1053" s="18">
        <f>H1053*'Portfolio Details'!$D$7</f>
        <v>6.4112838595931085E-5</v>
      </c>
      <c r="J1053" s="2">
        <f t="shared" si="33"/>
        <v>-2.5522411867920924E-3</v>
      </c>
    </row>
    <row r="1054" spans="2:10" x14ac:dyDescent="0.35">
      <c r="B1054" t="s">
        <v>10</v>
      </c>
      <c r="C1054" s="1">
        <v>45890</v>
      </c>
      <c r="D1054">
        <v>62.47</v>
      </c>
      <c r="E1054">
        <v>62.39</v>
      </c>
      <c r="F1054">
        <v>62.47</v>
      </c>
      <c r="H1054" s="2">
        <f t="shared" si="32"/>
        <v>-1.2806146950535835E-3</v>
      </c>
      <c r="I1054" s="18">
        <f>H1054*'Portfolio Details'!$D$7</f>
        <v>-6.4030734752679172E-5</v>
      </c>
      <c r="J1054" s="2">
        <f t="shared" si="33"/>
        <v>-3.9853339709867708E-3</v>
      </c>
    </row>
    <row r="1055" spans="2:10" x14ac:dyDescent="0.35">
      <c r="B1055" t="s">
        <v>10</v>
      </c>
      <c r="C1055" s="1">
        <v>45891</v>
      </c>
      <c r="D1055">
        <v>62.39</v>
      </c>
      <c r="E1055">
        <v>62.38</v>
      </c>
      <c r="F1055">
        <v>62.44</v>
      </c>
      <c r="H1055" s="2">
        <f t="shared" si="32"/>
        <v>-1.6028209648977221E-4</v>
      </c>
      <c r="I1055" s="18">
        <f>H1055*'Portfolio Details'!$D$7</f>
        <v>-8.0141048244886107E-6</v>
      </c>
      <c r="J1055" s="2">
        <f t="shared" si="33"/>
        <v>-5.7370517928286846E-3</v>
      </c>
    </row>
    <row r="1056" spans="2:10" x14ac:dyDescent="0.35">
      <c r="B1056" t="s">
        <v>10</v>
      </c>
      <c r="C1056" s="1">
        <v>45894</v>
      </c>
      <c r="D1056">
        <v>62.38</v>
      </c>
      <c r="E1056">
        <v>62.4</v>
      </c>
      <c r="F1056">
        <v>62.41</v>
      </c>
      <c r="H1056" s="2">
        <f t="shared" si="32"/>
        <v>3.2061558191731621E-4</v>
      </c>
      <c r="I1056" s="18">
        <f>H1056*'Portfolio Details'!$D$7</f>
        <v>1.6030779095865812E-5</v>
      </c>
      <c r="J1056" s="2">
        <f t="shared" si="33"/>
        <v>-5.5794675593814347E-3</v>
      </c>
    </row>
    <row r="1057" spans="2:10" x14ac:dyDescent="0.35">
      <c r="B1057" t="s">
        <v>10</v>
      </c>
      <c r="C1057" s="1">
        <v>45895</v>
      </c>
      <c r="D1057">
        <v>62.4</v>
      </c>
      <c r="E1057">
        <v>62.35</v>
      </c>
      <c r="F1057">
        <v>62.37</v>
      </c>
      <c r="H1057" s="2">
        <f t="shared" si="32"/>
        <v>-8.0128205128204844E-4</v>
      </c>
      <c r="I1057" s="18">
        <f>H1057*'Portfolio Details'!$D$7</f>
        <v>-4.0064102564102422E-5</v>
      </c>
      <c r="J1057" s="2">
        <f t="shared" si="33"/>
        <v>-6.3714558776680752E-3</v>
      </c>
    </row>
    <row r="1058" spans="2:10" x14ac:dyDescent="0.35">
      <c r="B1058" t="s">
        <v>10</v>
      </c>
      <c r="C1058" s="1">
        <v>45897</v>
      </c>
      <c r="D1058">
        <v>62.35</v>
      </c>
      <c r="E1058">
        <v>62.3</v>
      </c>
      <c r="F1058">
        <v>62.3</v>
      </c>
      <c r="H1058" s="2">
        <f t="shared" si="32"/>
        <v>-8.0192461908590307E-4</v>
      </c>
      <c r="I1058" s="18">
        <f>H1058*'Portfolio Details'!$D$7</f>
        <v>-4.0096230954295155E-5</v>
      </c>
      <c r="J1058" s="2">
        <f t="shared" si="33"/>
        <v>-5.8964143426294413E-3</v>
      </c>
    </row>
    <row r="1059" spans="2:10" x14ac:dyDescent="0.35">
      <c r="B1059" t="s">
        <v>10</v>
      </c>
      <c r="C1059" s="1">
        <v>45898</v>
      </c>
      <c r="D1059">
        <v>62.3</v>
      </c>
      <c r="E1059">
        <v>62.41</v>
      </c>
      <c r="F1059">
        <v>62.39</v>
      </c>
      <c r="H1059" s="2">
        <f t="shared" si="32"/>
        <v>1.7656500802567532E-3</v>
      </c>
      <c r="I1059" s="18">
        <f>H1059*'Portfolio Details'!$D$7</f>
        <v>8.828250401283767E-5</v>
      </c>
      <c r="J1059" s="2">
        <f t="shared" si="33"/>
        <v>-3.9904229848364281E-3</v>
      </c>
    </row>
    <row r="1060" spans="2:10" x14ac:dyDescent="0.35">
      <c r="B1060" t="s">
        <v>10</v>
      </c>
      <c r="C1060" s="1">
        <v>45901</v>
      </c>
      <c r="D1060">
        <v>62.41</v>
      </c>
      <c r="E1060">
        <v>62.36</v>
      </c>
      <c r="F1060">
        <v>62.32</v>
      </c>
      <c r="H1060" s="2">
        <f t="shared" si="32"/>
        <v>-8.0115366127220256E-4</v>
      </c>
      <c r="I1060" s="18">
        <f>H1060*'Portfolio Details'!$D$7</f>
        <v>-4.0057683063610129E-5</v>
      </c>
      <c r="J1060" s="2">
        <f t="shared" si="33"/>
        <v>-5.2690403959764209E-3</v>
      </c>
    </row>
    <row r="1061" spans="2:10" x14ac:dyDescent="0.35">
      <c r="B1061" t="s">
        <v>10</v>
      </c>
      <c r="C1061" s="1">
        <v>45902</v>
      </c>
      <c r="D1061">
        <v>62.36</v>
      </c>
      <c r="E1061">
        <v>62.29</v>
      </c>
      <c r="F1061">
        <v>62.34</v>
      </c>
      <c r="H1061" s="2">
        <f t="shared" si="32"/>
        <v>-1.1225144323284697E-3</v>
      </c>
      <c r="I1061" s="18">
        <f>H1061*'Portfolio Details'!$D$7</f>
        <v>-5.6125721616423485E-5</v>
      </c>
      <c r="J1061" s="2">
        <f t="shared" si="33"/>
        <v>-3.6717752234993739E-3</v>
      </c>
    </row>
    <row r="1062" spans="2:10" x14ac:dyDescent="0.35">
      <c r="B1062" t="s">
        <v>10</v>
      </c>
      <c r="C1062" s="1">
        <v>45903</v>
      </c>
      <c r="D1062">
        <v>62.29</v>
      </c>
      <c r="E1062">
        <v>62.36</v>
      </c>
      <c r="F1062">
        <v>62.36</v>
      </c>
      <c r="H1062" s="2">
        <f t="shared" si="32"/>
        <v>1.123775886980205E-3</v>
      </c>
      <c r="I1062" s="18">
        <f>H1062*'Portfolio Details'!$D$7</f>
        <v>5.6188794349010253E-5</v>
      </c>
      <c r="J1062" s="2">
        <f t="shared" si="33"/>
        <v>-4.9426020408163129E-3</v>
      </c>
    </row>
    <row r="1063" spans="2:10" x14ac:dyDescent="0.35">
      <c r="B1063" t="s">
        <v>10</v>
      </c>
      <c r="C1063" s="1">
        <v>45904</v>
      </c>
      <c r="D1063">
        <v>62.36</v>
      </c>
      <c r="E1063">
        <v>62.46</v>
      </c>
      <c r="F1063">
        <v>62.44</v>
      </c>
      <c r="H1063" s="2">
        <f t="shared" si="32"/>
        <v>1.603592046183433E-3</v>
      </c>
      <c r="I1063" s="18">
        <f>H1063*'Portfolio Details'!$D$7</f>
        <v>8.017960230917166E-5</v>
      </c>
      <c r="J1063" s="2">
        <f t="shared" si="33"/>
        <v>-4.1487154938567583E-3</v>
      </c>
    </row>
    <row r="1064" spans="2:10" x14ac:dyDescent="0.35">
      <c r="B1064" t="s">
        <v>10</v>
      </c>
      <c r="C1064" s="1">
        <v>45905</v>
      </c>
      <c r="D1064">
        <v>62.46</v>
      </c>
      <c r="E1064">
        <v>62.48</v>
      </c>
      <c r="F1064">
        <v>62.46</v>
      </c>
      <c r="H1064" s="2">
        <f t="shared" si="32"/>
        <v>3.2020493115592075E-4</v>
      </c>
      <c r="I1064" s="18">
        <f>H1064*'Portfolio Details'!$D$7</f>
        <v>1.6010246557796038E-5</v>
      </c>
      <c r="J1064" s="2">
        <f t="shared" si="33"/>
        <v>-5.4226475279107733E-3</v>
      </c>
    </row>
    <row r="1065" spans="2:10" x14ac:dyDescent="0.35">
      <c r="B1065" t="s">
        <v>10</v>
      </c>
      <c r="C1065" s="1">
        <v>45908</v>
      </c>
      <c r="D1065">
        <v>62.48</v>
      </c>
      <c r="E1065">
        <v>62.55</v>
      </c>
      <c r="F1065">
        <v>62.58</v>
      </c>
      <c r="H1065" s="2">
        <f t="shared" si="32"/>
        <v>1.1203585147248063E-3</v>
      </c>
      <c r="I1065" s="18">
        <f>H1065*'Portfolio Details'!$D$7</f>
        <v>5.6017925736240319E-5</v>
      </c>
      <c r="J1065" s="2">
        <f t="shared" si="33"/>
        <v>-5.8889065732929957E-3</v>
      </c>
    </row>
    <row r="1066" spans="2:10" x14ac:dyDescent="0.35">
      <c r="B1066" t="s">
        <v>10</v>
      </c>
      <c r="C1066" s="1">
        <v>45909</v>
      </c>
      <c r="D1066">
        <v>62.55</v>
      </c>
      <c r="E1066">
        <v>62.57</v>
      </c>
      <c r="F1066">
        <v>62.55</v>
      </c>
      <c r="H1066" s="2">
        <f t="shared" si="32"/>
        <v>3.1974420463631859E-4</v>
      </c>
      <c r="I1066" s="18">
        <f>H1066*'Portfolio Details'!$D$7</f>
        <v>1.5987210231815929E-5</v>
      </c>
      <c r="J1066" s="2">
        <f t="shared" si="33"/>
        <v>-5.2539404553415547E-3</v>
      </c>
    </row>
    <row r="1067" spans="2:10" x14ac:dyDescent="0.35">
      <c r="B1067" t="s">
        <v>10</v>
      </c>
      <c r="C1067" s="1">
        <v>45910</v>
      </c>
      <c r="D1067">
        <v>62.57</v>
      </c>
      <c r="E1067">
        <v>62.64</v>
      </c>
      <c r="F1067">
        <v>62.6</v>
      </c>
      <c r="H1067" s="2">
        <f t="shared" si="32"/>
        <v>1.1187470033562352E-3</v>
      </c>
      <c r="I1067" s="18">
        <f>H1067*'Portfolio Details'!$D$7</f>
        <v>5.5937350167811763E-5</v>
      </c>
      <c r="J1067" s="2">
        <f t="shared" si="33"/>
        <v>-4.1440867070450249E-3</v>
      </c>
    </row>
    <row r="1068" spans="2:10" x14ac:dyDescent="0.35">
      <c r="B1068" t="s">
        <v>10</v>
      </c>
      <c r="C1068" s="1">
        <v>45911</v>
      </c>
      <c r="D1068">
        <v>62.64</v>
      </c>
      <c r="E1068">
        <v>62.56</v>
      </c>
      <c r="F1068">
        <v>62.55</v>
      </c>
      <c r="H1068" s="2">
        <f t="shared" si="32"/>
        <v>-1.2771392081736277E-3</v>
      </c>
      <c r="I1068" s="18">
        <f>H1068*'Portfolio Details'!$D$7</f>
        <v>-6.3856960408681382E-5</v>
      </c>
      <c r="J1068" s="2">
        <f t="shared" si="33"/>
        <v>-3.1908104658583403E-3</v>
      </c>
    </row>
    <row r="1069" spans="2:10" x14ac:dyDescent="0.35">
      <c r="B1069" t="s">
        <v>10</v>
      </c>
      <c r="C1069" s="1">
        <v>45912</v>
      </c>
      <c r="D1069">
        <v>62.56</v>
      </c>
      <c r="E1069">
        <v>62.56</v>
      </c>
      <c r="F1069">
        <v>62.64</v>
      </c>
      <c r="H1069" s="2">
        <f t="shared" si="32"/>
        <v>0</v>
      </c>
      <c r="I1069" s="18">
        <f>H1069*'Portfolio Details'!$D$7</f>
        <v>0</v>
      </c>
      <c r="J1069" s="2">
        <f t="shared" si="33"/>
        <v>-1.755505904883492E-3</v>
      </c>
    </row>
    <row r="1070" spans="2:10" x14ac:dyDescent="0.35">
      <c r="B1070" t="s">
        <v>10</v>
      </c>
      <c r="C1070" s="1">
        <v>45915</v>
      </c>
      <c r="D1070">
        <v>62.56</v>
      </c>
      <c r="E1070">
        <v>62.59</v>
      </c>
      <c r="F1070">
        <v>62.59</v>
      </c>
      <c r="H1070" s="2">
        <f t="shared" si="32"/>
        <v>4.795396419436937E-4</v>
      </c>
      <c r="I1070" s="18">
        <f>H1070*'Portfolio Details'!$D$7</f>
        <v>2.3976982097184686E-5</v>
      </c>
      <c r="J1070" s="2">
        <f t="shared" si="33"/>
        <v>-9.5816033216211682E-4</v>
      </c>
    </row>
    <row r="1071" spans="2:10" x14ac:dyDescent="0.35">
      <c r="B1071" t="s">
        <v>10</v>
      </c>
      <c r="C1071" s="1">
        <v>45916</v>
      </c>
      <c r="D1071">
        <v>62.59</v>
      </c>
      <c r="E1071">
        <v>62.62</v>
      </c>
      <c r="F1071">
        <v>62.62</v>
      </c>
      <c r="H1071" s="2">
        <f t="shared" si="32"/>
        <v>4.7930979389665396E-4</v>
      </c>
      <c r="I1071" s="18">
        <f>H1071*'Portfolio Details'!$D$7</f>
        <v>2.39654896948327E-5</v>
      </c>
      <c r="J1071" s="2">
        <f t="shared" si="33"/>
        <v>4.7976971053897977E-4</v>
      </c>
    </row>
    <row r="1072" spans="2:10" x14ac:dyDescent="0.35">
      <c r="B1072" t="s">
        <v>10</v>
      </c>
      <c r="C1072" s="1">
        <v>45917</v>
      </c>
      <c r="D1072">
        <v>62.62</v>
      </c>
      <c r="E1072">
        <v>62.7</v>
      </c>
      <c r="F1072">
        <v>62.7</v>
      </c>
      <c r="H1072" s="2">
        <f t="shared" si="32"/>
        <v>1.2775471095498592E-3</v>
      </c>
      <c r="I1072" s="18">
        <f>H1072*'Portfolio Details'!$D$7</f>
        <v>6.3877355477492967E-5</v>
      </c>
      <c r="J1072" s="2">
        <f t="shared" si="33"/>
        <v>1.9218449711724261E-3</v>
      </c>
    </row>
    <row r="1073" spans="2:10" x14ac:dyDescent="0.35">
      <c r="B1073" t="s">
        <v>10</v>
      </c>
      <c r="C1073" s="1">
        <v>45918</v>
      </c>
      <c r="D1073">
        <v>62.7</v>
      </c>
      <c r="E1073">
        <v>62.78</v>
      </c>
      <c r="F1073">
        <v>62.76</v>
      </c>
      <c r="H1073" s="2">
        <f t="shared" si="32"/>
        <v>1.2759170653906526E-3</v>
      </c>
      <c r="I1073" s="18">
        <f>H1073*'Portfolio Details'!$D$7</f>
        <v>6.3795853269532635E-5</v>
      </c>
      <c r="J1073" s="2">
        <f t="shared" si="33"/>
        <v>4.7976971053897977E-4</v>
      </c>
    </row>
    <row r="1074" spans="2:10" x14ac:dyDescent="0.35">
      <c r="B1074" t="s">
        <v>10</v>
      </c>
      <c r="C1074" s="1">
        <v>45919</v>
      </c>
      <c r="D1074">
        <v>62.78</v>
      </c>
      <c r="E1074">
        <v>62.76</v>
      </c>
      <c r="F1074">
        <v>62.74</v>
      </c>
      <c r="H1074" s="2">
        <f t="shared" si="32"/>
        <v>-3.1857279388347592E-4</v>
      </c>
      <c r="I1074" s="18">
        <f>H1074*'Portfolio Details'!$D$7</f>
        <v>-1.5928639694173796E-5</v>
      </c>
      <c r="J1074" s="2">
        <f t="shared" si="33"/>
        <v>4.8015364916773606E-3</v>
      </c>
    </row>
    <row r="1075" spans="2:10" x14ac:dyDescent="0.35">
      <c r="B1075" t="s">
        <v>10</v>
      </c>
      <c r="C1075" s="1">
        <v>45922</v>
      </c>
      <c r="D1075">
        <v>62.76</v>
      </c>
      <c r="E1075">
        <v>62.92</v>
      </c>
      <c r="F1075">
        <v>62.86</v>
      </c>
      <c r="H1075" s="2">
        <f t="shared" si="32"/>
        <v>2.5493945188017619E-3</v>
      </c>
      <c r="I1075" s="18">
        <f>H1075*'Portfolio Details'!$D$7</f>
        <v>1.2746972594008811E-4</v>
      </c>
      <c r="J1075" s="2">
        <f t="shared" si="33"/>
        <v>5.9304375701234591E-3</v>
      </c>
    </row>
    <row r="1076" spans="2:10" x14ac:dyDescent="0.35">
      <c r="B1076" t="s">
        <v>10</v>
      </c>
      <c r="C1076" s="1">
        <v>45923</v>
      </c>
      <c r="D1076">
        <v>62.92</v>
      </c>
      <c r="E1076">
        <v>62.99</v>
      </c>
      <c r="F1076">
        <v>62.96</v>
      </c>
      <c r="H1076" s="2">
        <f t="shared" si="32"/>
        <v>1.112523839796653E-3</v>
      </c>
      <c r="I1076" s="18">
        <f>H1076*'Portfolio Details'!$D$7</f>
        <v>5.5626191989832654E-5</v>
      </c>
      <c r="J1076" s="2">
        <f t="shared" si="33"/>
        <v>4.6422282695692818E-3</v>
      </c>
    </row>
    <row r="1077" spans="2:10" x14ac:dyDescent="0.35">
      <c r="B1077" t="s">
        <v>10</v>
      </c>
      <c r="C1077" s="1">
        <v>45924</v>
      </c>
      <c r="D1077">
        <v>62.99</v>
      </c>
      <c r="E1077">
        <v>62.96</v>
      </c>
      <c r="F1077">
        <v>62.99</v>
      </c>
      <c r="H1077" s="2">
        <f t="shared" si="32"/>
        <v>-4.7626607397999177E-4</v>
      </c>
      <c r="I1077" s="18">
        <f>H1077*'Portfolio Details'!$D$7</f>
        <v>-2.381330369899959E-5</v>
      </c>
      <c r="J1077" s="2">
        <f t="shared" si="33"/>
        <v>5.9304375701234591E-3</v>
      </c>
    </row>
    <row r="1078" spans="2:10" x14ac:dyDescent="0.35">
      <c r="B1078" t="s">
        <v>10</v>
      </c>
      <c r="C1078" s="1">
        <v>45925</v>
      </c>
      <c r="D1078">
        <v>62.96</v>
      </c>
      <c r="E1078">
        <v>62.94</v>
      </c>
      <c r="F1078">
        <v>62.94</v>
      </c>
      <c r="H1078" s="2">
        <f t="shared" si="32"/>
        <v>-3.1766200762395336E-4</v>
      </c>
      <c r="I1078" s="18">
        <f>H1078*'Portfolio Details'!$D$7</f>
        <v>-1.5883100381197668E-5</v>
      </c>
      <c r="J1078" s="2">
        <f t="shared" si="33"/>
        <v>8.6566207117666494E-3</v>
      </c>
    </row>
    <row r="1079" spans="2:10" x14ac:dyDescent="0.35">
      <c r="B1079" t="s">
        <v>10</v>
      </c>
      <c r="C1079" s="1">
        <v>45926</v>
      </c>
      <c r="D1079">
        <v>62.94</v>
      </c>
      <c r="E1079">
        <v>62.88</v>
      </c>
      <c r="F1079">
        <v>62.89</v>
      </c>
      <c r="H1079" s="2">
        <f t="shared" si="32"/>
        <v>-9.5328884652046142E-4</v>
      </c>
      <c r="I1079" s="18">
        <f>H1079*'Portfolio Details'!$D$7</f>
        <v>-4.7664442326023075E-5</v>
      </c>
      <c r="J1079" s="2">
        <f t="shared" si="33"/>
        <v>8.6538461538461231E-3</v>
      </c>
    </row>
    <row r="1080" spans="2:10" x14ac:dyDescent="0.35">
      <c r="B1080" t="s">
        <v>10</v>
      </c>
      <c r="C1080" s="1">
        <v>45929</v>
      </c>
      <c r="D1080">
        <v>62.88</v>
      </c>
      <c r="E1080">
        <v>62.86</v>
      </c>
      <c r="F1080">
        <v>62.88</v>
      </c>
      <c r="H1080" s="2">
        <f t="shared" si="32"/>
        <v>-3.1806615776086566E-4</v>
      </c>
      <c r="I1080" s="18">
        <f>H1080*'Portfolio Details'!$D$7</f>
        <v>-1.5903307888043284E-5</v>
      </c>
      <c r="J1080" s="2">
        <f t="shared" si="33"/>
        <v>8.5004009623095289E-3</v>
      </c>
    </row>
    <row r="1081" spans="2:10" x14ac:dyDescent="0.35">
      <c r="B1081" t="s">
        <v>10</v>
      </c>
      <c r="C1081" s="1">
        <v>45930</v>
      </c>
      <c r="D1081">
        <v>62.86</v>
      </c>
      <c r="E1081">
        <v>62.92</v>
      </c>
      <c r="F1081">
        <v>62.91</v>
      </c>
      <c r="H1081" s="2">
        <f t="shared" si="32"/>
        <v>9.545020680878924E-4</v>
      </c>
      <c r="I1081" s="18">
        <f>H1081*'Portfolio Details'!$D$7</f>
        <v>4.772510340439462E-5</v>
      </c>
      <c r="J1081" s="2">
        <f t="shared" si="33"/>
        <v>9.3097913322632841E-3</v>
      </c>
    </row>
    <row r="1082" spans="2:10" x14ac:dyDescent="0.35">
      <c r="B1082" t="s">
        <v>10</v>
      </c>
      <c r="C1082" s="1">
        <v>45931</v>
      </c>
      <c r="D1082">
        <v>62.92</v>
      </c>
      <c r="E1082">
        <v>63.2</v>
      </c>
      <c r="F1082">
        <v>63.17</v>
      </c>
      <c r="H1082" s="2">
        <f t="shared" si="32"/>
        <v>4.4500953591863901E-3</v>
      </c>
      <c r="I1082" s="18">
        <f>H1082*'Portfolio Details'!$D$7</f>
        <v>2.225047679593195E-4</v>
      </c>
      <c r="J1082" s="2">
        <f t="shared" si="33"/>
        <v>7.210382951450045E-3</v>
      </c>
    </row>
    <row r="1083" spans="2:10" x14ac:dyDescent="0.35">
      <c r="B1083" t="s">
        <v>10</v>
      </c>
      <c r="C1083" s="1">
        <v>45933</v>
      </c>
      <c r="D1083">
        <v>63.2</v>
      </c>
      <c r="E1083">
        <v>63.32</v>
      </c>
      <c r="F1083">
        <v>63.38</v>
      </c>
      <c r="H1083" s="2">
        <f t="shared" si="32"/>
        <v>1.8987341772152E-3</v>
      </c>
      <c r="I1083" s="18">
        <f>H1083*'Portfolio Details'!$D$7</f>
        <v>9.4936708860760008E-5</v>
      </c>
      <c r="J1083" s="2">
        <f t="shared" si="33"/>
        <v>1.347017318794097E-2</v>
      </c>
    </row>
    <row r="1084" spans="2:10" x14ac:dyDescent="0.35">
      <c r="B1084" t="s">
        <v>10</v>
      </c>
      <c r="C1084" s="1">
        <v>45936</v>
      </c>
      <c r="D1084">
        <v>63.32</v>
      </c>
      <c r="E1084">
        <v>63.29</v>
      </c>
      <c r="F1084">
        <v>63.32</v>
      </c>
      <c r="H1084" s="2">
        <f t="shared" si="32"/>
        <v>-4.7378395451680433E-4</v>
      </c>
      <c r="I1084" s="18">
        <f>H1084*'Portfolio Details'!$D$7</f>
        <v>-2.3689197725840217E-5</v>
      </c>
      <c r="J1084" s="2">
        <f t="shared" si="33"/>
        <v>1.4609086530743332E-2</v>
      </c>
    </row>
    <row r="1085" spans="2:10" x14ac:dyDescent="0.35">
      <c r="B1085" t="s">
        <v>10</v>
      </c>
      <c r="C1085" s="1">
        <v>45937</v>
      </c>
      <c r="D1085">
        <v>63.29</v>
      </c>
      <c r="E1085">
        <v>63.28</v>
      </c>
      <c r="F1085">
        <v>63.32</v>
      </c>
      <c r="H1085" s="2">
        <f t="shared" si="32"/>
        <v>-1.5800284405120824E-4</v>
      </c>
      <c r="I1085" s="18">
        <f>H1085*'Portfolio Details'!$D$7</f>
        <v>-7.9001422025604118E-6</v>
      </c>
      <c r="J1085" s="2">
        <f t="shared" si="33"/>
        <v>1.5394483643361045E-2</v>
      </c>
    </row>
    <row r="1086" spans="2:10" x14ac:dyDescent="0.35">
      <c r="B1086" t="s">
        <v>10</v>
      </c>
      <c r="C1086" s="1">
        <v>45938</v>
      </c>
      <c r="D1086">
        <v>63.28</v>
      </c>
      <c r="E1086">
        <v>63.26</v>
      </c>
      <c r="F1086">
        <v>63.29</v>
      </c>
      <c r="H1086" s="2">
        <f t="shared" si="32"/>
        <v>-3.1605562579017921E-4</v>
      </c>
      <c r="I1086" s="18">
        <f>H1086*'Portfolio Details'!$D$7</f>
        <v>-1.5802781289508962E-5</v>
      </c>
      <c r="J1086" s="2">
        <f t="shared" si="33"/>
        <v>1.376881203970548E-2</v>
      </c>
    </row>
    <row r="1087" spans="2:10" x14ac:dyDescent="0.35">
      <c r="B1087" t="s">
        <v>10</v>
      </c>
      <c r="C1087" s="1">
        <v>45939</v>
      </c>
      <c r="D1087">
        <v>63.26</v>
      </c>
      <c r="E1087">
        <v>63.1</v>
      </c>
      <c r="F1087">
        <v>63.15</v>
      </c>
      <c r="H1087" s="2">
        <f t="shared" si="32"/>
        <v>-2.5292443882389826E-3</v>
      </c>
      <c r="I1087" s="18">
        <f>H1087*'Portfolio Details'!$D$7</f>
        <v>-1.2646221941194912E-4</v>
      </c>
      <c r="J1087" s="2">
        <f t="shared" si="33"/>
        <v>1.3444302176696565E-2</v>
      </c>
    </row>
    <row r="1088" spans="2:10" x14ac:dyDescent="0.35">
      <c r="B1088" t="s">
        <v>10</v>
      </c>
      <c r="C1088" s="1">
        <v>45940</v>
      </c>
      <c r="D1088">
        <v>63.1</v>
      </c>
      <c r="E1088">
        <v>63.04</v>
      </c>
      <c r="F1088">
        <v>63.15</v>
      </c>
      <c r="H1088" s="2">
        <f t="shared" si="32"/>
        <v>-9.5087163232965288E-4</v>
      </c>
      <c r="I1088" s="18">
        <f>H1088*'Portfolio Details'!$D$7</f>
        <v>-4.7543581616482645E-5</v>
      </c>
      <c r="J1088" s="2">
        <f t="shared" si="33"/>
        <v>1.1350919264588422E-2</v>
      </c>
    </row>
    <row r="1089" spans="2:10" x14ac:dyDescent="0.35">
      <c r="B1089" t="s">
        <v>10</v>
      </c>
      <c r="C1089" s="1">
        <v>45943</v>
      </c>
      <c r="D1089">
        <v>63.04</v>
      </c>
      <c r="E1089">
        <v>63.11</v>
      </c>
      <c r="F1089">
        <v>63.1</v>
      </c>
      <c r="H1089" s="2">
        <f t="shared" si="32"/>
        <v>1.110406091370475E-3</v>
      </c>
      <c r="I1089" s="18">
        <f>H1089*'Portfolio Details'!$D$7</f>
        <v>5.5520304568523752E-5</v>
      </c>
      <c r="J1089" s="2">
        <f t="shared" si="33"/>
        <v>8.4705130254114636E-3</v>
      </c>
    </row>
    <row r="1090" spans="2:10" x14ac:dyDescent="0.35">
      <c r="B1090" t="s">
        <v>10</v>
      </c>
      <c r="C1090" s="1">
        <v>45944</v>
      </c>
      <c r="D1090">
        <v>63.11</v>
      </c>
      <c r="E1090">
        <v>63.16</v>
      </c>
      <c r="F1090">
        <v>63.17</v>
      </c>
      <c r="H1090" s="2">
        <f t="shared" si="32"/>
        <v>7.922674694975651E-4</v>
      </c>
      <c r="I1090" s="18">
        <f>H1090*'Portfolio Details'!$D$7</f>
        <v>3.9613373474878256E-5</v>
      </c>
      <c r="J1090" s="2">
        <f t="shared" si="33"/>
        <v>6.3856960408683605E-3</v>
      </c>
    </row>
    <row r="1091" spans="2:10" x14ac:dyDescent="0.35">
      <c r="B1091" t="s">
        <v>10</v>
      </c>
      <c r="C1091" s="1">
        <v>45945</v>
      </c>
      <c r="D1091">
        <v>63.16</v>
      </c>
      <c r="E1091">
        <v>63.21</v>
      </c>
      <c r="F1091">
        <v>63.18</v>
      </c>
      <c r="H1091" s="2">
        <f t="shared" ref="H1091:H1154" si="34">E1091/D1091-1</f>
        <v>7.9164027865741282E-4</v>
      </c>
      <c r="I1091" s="18">
        <f>H1091*'Portfolio Details'!$D$7</f>
        <v>3.9582013932870646E-5</v>
      </c>
      <c r="J1091" s="2">
        <f t="shared" si="33"/>
        <v>7.6726342710997653E-3</v>
      </c>
    </row>
    <row r="1092" spans="2:10" x14ac:dyDescent="0.35">
      <c r="B1092" t="s">
        <v>10</v>
      </c>
      <c r="C1092" s="1">
        <v>45946</v>
      </c>
      <c r="D1092">
        <v>63.21</v>
      </c>
      <c r="E1092">
        <v>63.21</v>
      </c>
      <c r="F1092">
        <v>63.24</v>
      </c>
      <c r="H1092" s="2">
        <f t="shared" si="34"/>
        <v>0</v>
      </c>
      <c r="I1092" s="18">
        <f>H1092*'Portfolio Details'!$D$7</f>
        <v>0</v>
      </c>
      <c r="J1092" s="2">
        <f t="shared" si="33"/>
        <v>7.6726342710997653E-3</v>
      </c>
    </row>
    <row r="1093" spans="2:10" x14ac:dyDescent="0.35">
      <c r="B1093" t="s">
        <v>10</v>
      </c>
      <c r="C1093" s="1">
        <v>45947</v>
      </c>
      <c r="D1093">
        <v>63.21</v>
      </c>
      <c r="E1093">
        <v>63.3</v>
      </c>
      <c r="F1093">
        <v>63.37</v>
      </c>
      <c r="H1093" s="2">
        <f t="shared" si="34"/>
        <v>1.4238253440910231E-3</v>
      </c>
      <c r="I1093" s="18">
        <f>H1093*'Portfolio Details'!$D$7</f>
        <v>7.1191267204551159E-5</v>
      </c>
      <c r="J1093" s="2">
        <f t="shared" si="33"/>
        <v>9.905735740533661E-3</v>
      </c>
    </row>
    <row r="1094" spans="2:10" x14ac:dyDescent="0.35">
      <c r="B1094" t="s">
        <v>10</v>
      </c>
      <c r="C1094" s="1">
        <v>45950</v>
      </c>
      <c r="D1094">
        <v>63.3</v>
      </c>
      <c r="E1094">
        <v>63.27</v>
      </c>
      <c r="F1094">
        <v>63.31</v>
      </c>
      <c r="H1094" s="2">
        <f t="shared" si="34"/>
        <v>-4.7393364928904891E-4</v>
      </c>
      <c r="I1094" s="18">
        <f>H1094*'Portfolio Details'!$D$7</f>
        <v>-2.3696682464452448E-5</v>
      </c>
      <c r="J1094" s="2">
        <f t="shared" si="33"/>
        <v>9.4219099329289069E-3</v>
      </c>
    </row>
    <row r="1095" spans="2:10" x14ac:dyDescent="0.35">
      <c r="B1095" t="s">
        <v>10</v>
      </c>
      <c r="C1095" s="1">
        <v>45951</v>
      </c>
      <c r="D1095">
        <v>63.27</v>
      </c>
      <c r="E1095">
        <v>63.42</v>
      </c>
      <c r="F1095">
        <v>63.43</v>
      </c>
      <c r="H1095" s="2">
        <f t="shared" si="34"/>
        <v>2.3707918444759724E-3</v>
      </c>
      <c r="I1095" s="18">
        <f>H1095*'Portfolio Details'!$D$7</f>
        <v>1.1853959222379862E-4</v>
      </c>
      <c r="J1095" s="2">
        <f t="shared" si="33"/>
        <v>9.5693779904304499E-3</v>
      </c>
    </row>
    <row r="1096" spans="2:10" x14ac:dyDescent="0.35">
      <c r="B1096" t="s">
        <v>10</v>
      </c>
      <c r="C1096" s="1">
        <v>45953</v>
      </c>
      <c r="D1096">
        <v>63.42</v>
      </c>
      <c r="E1096">
        <v>63.32</v>
      </c>
      <c r="F1096">
        <v>63.41</v>
      </c>
      <c r="H1096" s="2">
        <f t="shared" si="34"/>
        <v>-1.5767896562598471E-3</v>
      </c>
      <c r="I1096" s="18">
        <f>H1096*'Portfolio Details'!$D$7</f>
        <v>-7.8839482812992367E-5</v>
      </c>
      <c r="J1096" s="2">
        <f t="shared" si="33"/>
        <v>8.2828926409683756E-3</v>
      </c>
    </row>
    <row r="1097" spans="2:10" x14ac:dyDescent="0.35">
      <c r="B1097" t="s">
        <v>10</v>
      </c>
      <c r="C1097" s="1">
        <v>45954</v>
      </c>
      <c r="D1097">
        <v>63.32</v>
      </c>
      <c r="E1097">
        <v>63.4</v>
      </c>
      <c r="F1097">
        <v>63.37</v>
      </c>
      <c r="H1097" s="2">
        <f t="shared" si="34"/>
        <v>1.2634238787112562E-3</v>
      </c>
      <c r="I1097" s="18">
        <f>H1097*'Portfolio Details'!$D$7</f>
        <v>6.3171193935562808E-5</v>
      </c>
      <c r="J1097" s="2">
        <f t="shared" si="33"/>
        <v>8.6042065009559465E-3</v>
      </c>
    </row>
    <row r="1098" spans="2:10" x14ac:dyDescent="0.35">
      <c r="B1098" t="s">
        <v>10</v>
      </c>
      <c r="C1098" s="1">
        <v>45957</v>
      </c>
      <c r="D1098">
        <v>63.4</v>
      </c>
      <c r="E1098">
        <v>63.37</v>
      </c>
      <c r="F1098">
        <v>63.38</v>
      </c>
      <c r="H1098" s="2">
        <f t="shared" si="34"/>
        <v>-4.7318611987379189E-4</v>
      </c>
      <c r="I1098" s="18">
        <f>H1098*'Portfolio Details'!$D$7</f>
        <v>-2.3659305993689596E-5</v>
      </c>
      <c r="J1098" s="2">
        <f t="shared" si="33"/>
        <v>7.9465988556897127E-3</v>
      </c>
    </row>
    <row r="1099" spans="2:10" x14ac:dyDescent="0.35">
      <c r="B1099" t="s">
        <v>10</v>
      </c>
      <c r="C1099" s="1">
        <v>45958</v>
      </c>
      <c r="D1099">
        <v>63.37</v>
      </c>
      <c r="E1099">
        <v>63.39</v>
      </c>
      <c r="F1099">
        <v>63.33</v>
      </c>
      <c r="H1099" s="2">
        <f t="shared" si="34"/>
        <v>3.156067539846763E-4</v>
      </c>
      <c r="I1099" s="18">
        <f>H1099*'Portfolio Details'!$D$7</f>
        <v>1.5780337699233816E-5</v>
      </c>
      <c r="J1099" s="2">
        <f t="shared" si="33"/>
        <v>5.2389268137800205E-3</v>
      </c>
    </row>
    <row r="1100" spans="2:10" x14ac:dyDescent="0.35">
      <c r="B1100" t="s">
        <v>10</v>
      </c>
      <c r="C1100" s="1">
        <v>45959</v>
      </c>
      <c r="D1100">
        <v>63.39</v>
      </c>
      <c r="E1100">
        <v>63.27</v>
      </c>
      <c r="F1100">
        <v>63.34</v>
      </c>
      <c r="H1100" s="2">
        <f t="shared" si="34"/>
        <v>-1.8930430667297715E-3</v>
      </c>
      <c r="I1100" s="18">
        <f>H1100*'Portfolio Details'!$D$7</f>
        <v>-9.4652153336488581E-5</v>
      </c>
      <c r="J1100" s="2">
        <f t="shared" si="33"/>
        <v>6.9885641677254196E-3</v>
      </c>
    </row>
    <row r="1101" spans="2:10" x14ac:dyDescent="0.35">
      <c r="B1101" t="s">
        <v>10</v>
      </c>
      <c r="C1101" s="1">
        <v>45960</v>
      </c>
      <c r="D1101">
        <v>63.27</v>
      </c>
      <c r="E1101">
        <v>63.24</v>
      </c>
      <c r="F1101">
        <v>63.23</v>
      </c>
      <c r="H1101" s="2">
        <f t="shared" si="34"/>
        <v>-4.7415836889519447E-4</v>
      </c>
      <c r="I1101" s="18">
        <f>H1101*'Portfolio Details'!$D$7</f>
        <v>-2.3707918444759724E-5</v>
      </c>
      <c r="J1101" s="2">
        <f t="shared" si="33"/>
        <v>7.3085478233239076E-3</v>
      </c>
    </row>
    <row r="1102" spans="2:10" x14ac:dyDescent="0.35">
      <c r="B1102" t="s">
        <v>10</v>
      </c>
      <c r="C1102" s="1">
        <v>45961</v>
      </c>
      <c r="D1102">
        <v>63.24</v>
      </c>
      <c r="E1102">
        <v>63.17</v>
      </c>
      <c r="F1102">
        <v>63.19</v>
      </c>
      <c r="H1102" s="2">
        <f t="shared" si="34"/>
        <v>-1.1068943706514789E-3</v>
      </c>
      <c r="I1102" s="18">
        <f>H1102*'Portfolio Details'!$D$7</f>
        <v>-5.5344718532573946E-5</v>
      </c>
      <c r="J1102" s="2">
        <f t="shared" si="33"/>
        <v>8.269720101781175E-3</v>
      </c>
    </row>
    <row r="1103" spans="2:10" x14ac:dyDescent="0.35">
      <c r="B1103" t="s">
        <v>10</v>
      </c>
      <c r="C1103" s="1">
        <v>45964</v>
      </c>
      <c r="D1103">
        <v>63.17</v>
      </c>
      <c r="E1103">
        <v>63.22</v>
      </c>
      <c r="F1103">
        <v>63.23</v>
      </c>
      <c r="H1103" s="2">
        <f t="shared" si="34"/>
        <v>7.915149596326998E-4</v>
      </c>
      <c r="I1103" s="18">
        <f>H1103*'Portfolio Details'!$D$7</f>
        <v>3.957574798163499E-5</v>
      </c>
      <c r="J1103" s="2">
        <f t="shared" si="33"/>
        <v>6.5224307986000429E-3</v>
      </c>
    </row>
    <row r="1104" spans="2:10" x14ac:dyDescent="0.35">
      <c r="B1104" t="s">
        <v>10</v>
      </c>
      <c r="C1104" s="1">
        <v>45965</v>
      </c>
      <c r="D1104">
        <v>63.22</v>
      </c>
      <c r="E1104">
        <v>63.35</v>
      </c>
      <c r="F1104">
        <v>63.32</v>
      </c>
      <c r="H1104" s="2">
        <f t="shared" si="34"/>
        <v>2.0563112938942751E-3</v>
      </c>
      <c r="I1104" s="18">
        <f>H1104*'Portfolio Details'!$D$7</f>
        <v>1.0281556469471376E-4</v>
      </c>
      <c r="J1104" s="2">
        <f t="shared" si="33"/>
        <v>5.0858232676413984E-3</v>
      </c>
    </row>
    <row r="1105" spans="2:10" x14ac:dyDescent="0.35">
      <c r="B1105" t="s">
        <v>10</v>
      </c>
      <c r="C1105" s="1">
        <v>45967</v>
      </c>
      <c r="D1105">
        <v>63.35</v>
      </c>
      <c r="E1105">
        <v>63.37</v>
      </c>
      <c r="F1105">
        <v>63.35</v>
      </c>
      <c r="H1105" s="2">
        <f t="shared" si="34"/>
        <v>3.1570639305433801E-4</v>
      </c>
      <c r="I1105" s="18">
        <f>H1105*'Portfolio Details'!$D$7</f>
        <v>1.5785319652716902E-5</v>
      </c>
      <c r="J1105" s="2">
        <f t="shared" si="33"/>
        <v>-4.746835443038E-4</v>
      </c>
    </row>
    <row r="1106" spans="2:10" x14ac:dyDescent="0.35">
      <c r="B1106" t="s">
        <v>10</v>
      </c>
      <c r="C1106" s="1">
        <v>45968</v>
      </c>
      <c r="D1106">
        <v>63.37</v>
      </c>
      <c r="E1106">
        <v>63.35</v>
      </c>
      <c r="F1106">
        <v>63.34</v>
      </c>
      <c r="H1106" s="2">
        <f t="shared" si="34"/>
        <v>-3.1560675398445426E-4</v>
      </c>
      <c r="I1106" s="18">
        <f>H1106*'Portfolio Details'!$D$7</f>
        <v>-1.5780337699222713E-5</v>
      </c>
      <c r="J1106" s="2">
        <f t="shared" si="33"/>
        <v>-1.5792798483891257E-3</v>
      </c>
    </row>
    <row r="1107" spans="2:10" x14ac:dyDescent="0.35">
      <c r="B1107" t="s">
        <v>10</v>
      </c>
      <c r="C1107" s="1">
        <v>45971</v>
      </c>
      <c r="D1107">
        <v>63.35</v>
      </c>
      <c r="E1107">
        <v>63.38</v>
      </c>
      <c r="F1107">
        <v>63.38</v>
      </c>
      <c r="H1107" s="2">
        <f t="shared" si="34"/>
        <v>4.7355958958172906E-4</v>
      </c>
      <c r="I1107" s="18">
        <f>H1107*'Portfolio Details'!$D$7</f>
        <v>2.3677979479086455E-5</v>
      </c>
      <c r="J1107" s="2">
        <f t="shared" si="33"/>
        <v>1.2640227524094438E-3</v>
      </c>
    </row>
    <row r="1108" spans="2:10" x14ac:dyDescent="0.35">
      <c r="B1108" t="s">
        <v>10</v>
      </c>
      <c r="C1108" s="1">
        <v>45972</v>
      </c>
      <c r="D1108">
        <v>63.38</v>
      </c>
      <c r="E1108">
        <v>63.39</v>
      </c>
      <c r="F1108">
        <v>63.39</v>
      </c>
      <c r="H1108" s="2">
        <f t="shared" si="34"/>
        <v>1.5777847901543574E-4</v>
      </c>
      <c r="I1108" s="18">
        <f>H1108*'Portfolio Details'!$D$7</f>
        <v>7.8889239507717874E-6</v>
      </c>
      <c r="J1108" s="2">
        <f t="shared" si="33"/>
        <v>1.1061946902655162E-3</v>
      </c>
    </row>
    <row r="1109" spans="2:10" x14ac:dyDescent="0.35">
      <c r="B1109" t="s">
        <v>10</v>
      </c>
      <c r="C1109" s="1">
        <v>45973</v>
      </c>
      <c r="D1109">
        <v>63.39</v>
      </c>
      <c r="E1109">
        <v>63.44</v>
      </c>
      <c r="F1109">
        <v>63.4</v>
      </c>
      <c r="H1109" s="2">
        <f t="shared" si="34"/>
        <v>7.8876794447069187E-4</v>
      </c>
      <c r="I1109" s="18">
        <f>H1109*'Portfolio Details'!$D$7</f>
        <v>3.9438397223534594E-5</v>
      </c>
      <c r="J1109" s="2">
        <f t="shared" si="33"/>
        <v>1.4226999683843999E-3</v>
      </c>
    </row>
    <row r="1110" spans="2:10" x14ac:dyDescent="0.35">
      <c r="B1110" t="s">
        <v>10</v>
      </c>
      <c r="C1110" s="1">
        <v>45974</v>
      </c>
      <c r="D1110">
        <v>63.44</v>
      </c>
      <c r="E1110">
        <v>63.42</v>
      </c>
      <c r="F1110">
        <v>63.41</v>
      </c>
      <c r="H1110" s="2">
        <f t="shared" si="34"/>
        <v>-3.1525851197977683E-4</v>
      </c>
      <c r="I1110" s="18">
        <f>H1110*'Portfolio Details'!$D$7</f>
        <v>-1.5762925598988842E-5</v>
      </c>
      <c r="J1110" s="2">
        <f t="shared" si="33"/>
        <v>3.961965134706924E-3</v>
      </c>
    </row>
    <row r="1111" spans="2:10" x14ac:dyDescent="0.35">
      <c r="B1111" t="s">
        <v>10</v>
      </c>
      <c r="C1111" s="1">
        <v>45975</v>
      </c>
      <c r="D1111">
        <v>63.42</v>
      </c>
      <c r="E1111">
        <v>63.46</v>
      </c>
      <c r="F1111">
        <v>63.44</v>
      </c>
      <c r="H1111" s="2">
        <f t="shared" si="34"/>
        <v>6.3071586250385003E-4</v>
      </c>
      <c r="I1111" s="18">
        <f>H1111*'Portfolio Details'!$D$7</f>
        <v>3.1535793125192504E-5</v>
      </c>
      <c r="J1111" s="2">
        <f t="shared" si="33"/>
        <v>5.3934010152285605E-3</v>
      </c>
    </row>
    <row r="1112" spans="2:10" x14ac:dyDescent="0.35">
      <c r="B1112" t="s">
        <v>10</v>
      </c>
      <c r="C1112" s="1">
        <v>45978</v>
      </c>
      <c r="D1112">
        <v>63.46</v>
      </c>
      <c r="E1112">
        <v>63.36</v>
      </c>
      <c r="F1112">
        <v>63.38</v>
      </c>
      <c r="H1112" s="2">
        <f t="shared" si="34"/>
        <v>-1.5757957768673947E-3</v>
      </c>
      <c r="I1112" s="18">
        <f>H1112*'Portfolio Details'!$D$7</f>
        <v>-7.8789788843369743E-5</v>
      </c>
      <c r="J1112" s="2">
        <f t="shared" si="33"/>
        <v>4.912058310885703E-3</v>
      </c>
    </row>
    <row r="1113" spans="2:10" x14ac:dyDescent="0.35">
      <c r="B1113" t="s">
        <v>10</v>
      </c>
      <c r="C1113" s="1">
        <v>45979</v>
      </c>
      <c r="D1113">
        <v>63.36</v>
      </c>
      <c r="E1113">
        <v>63.41</v>
      </c>
      <c r="F1113">
        <v>63.39</v>
      </c>
      <c r="H1113" s="2">
        <f t="shared" si="34"/>
        <v>7.8914141414143657E-4</v>
      </c>
      <c r="I1113" s="18">
        <f>H1113*'Portfolio Details'!$D$7</f>
        <v>3.9457070707071829E-5</v>
      </c>
      <c r="J1113" s="2">
        <f t="shared" si="33"/>
        <v>4.7498416719442549E-3</v>
      </c>
    </row>
    <row r="1114" spans="2:10" x14ac:dyDescent="0.35">
      <c r="B1114" t="s">
        <v>10</v>
      </c>
      <c r="C1114" s="1">
        <v>45980</v>
      </c>
      <c r="D1114">
        <v>63.41</v>
      </c>
      <c r="E1114">
        <v>63.36</v>
      </c>
      <c r="F1114">
        <v>63.37</v>
      </c>
      <c r="H1114" s="2">
        <f t="shared" si="34"/>
        <v>-7.8851916101552177E-4</v>
      </c>
      <c r="I1114" s="18">
        <f>H1114*'Portfolio Details'!$D$7</f>
        <v>-3.9425958050776091E-5</v>
      </c>
      <c r="J1114" s="2">
        <f t="shared" ref="J1114:J1177" si="35">(INDEX(E1091:E2589,MATCH(EDATE(C1091,1),C1091:C2589,1))/E1091)-1</f>
        <v>3.9550704002531134E-3</v>
      </c>
    </row>
    <row r="1115" spans="2:10" x14ac:dyDescent="0.35">
      <c r="B1115" t="s">
        <v>10</v>
      </c>
      <c r="C1115" s="1">
        <v>45981</v>
      </c>
      <c r="D1115">
        <v>63.36</v>
      </c>
      <c r="E1115">
        <v>63.43</v>
      </c>
      <c r="F1115">
        <v>63.4</v>
      </c>
      <c r="H1115" s="2">
        <f t="shared" si="34"/>
        <v>1.1047979797980112E-3</v>
      </c>
      <c r="I1115" s="18">
        <f>H1115*'Portfolio Details'!$D$7</f>
        <v>5.5239898989900565E-5</v>
      </c>
      <c r="J1115" s="2">
        <f t="shared" si="35"/>
        <v>3.9550704002531134E-3</v>
      </c>
    </row>
    <row r="1116" spans="2:10" x14ac:dyDescent="0.35">
      <c r="B1116" t="s">
        <v>10</v>
      </c>
      <c r="C1116" s="1">
        <v>45982</v>
      </c>
      <c r="D1116">
        <v>63.43</v>
      </c>
      <c r="E1116">
        <v>63.54</v>
      </c>
      <c r="F1116">
        <v>63.49</v>
      </c>
      <c r="H1116" s="2">
        <f t="shared" si="34"/>
        <v>1.7341951757843255E-3</v>
      </c>
      <c r="I1116" s="18">
        <f>H1116*'Portfolio Details'!$D$7</f>
        <v>8.6709758789216274E-5</v>
      </c>
      <c r="J1116" s="2">
        <f t="shared" si="35"/>
        <v>9.4786729857831986E-4</v>
      </c>
    </row>
    <row r="1117" spans="2:10" x14ac:dyDescent="0.35">
      <c r="B1117" t="s">
        <v>10</v>
      </c>
      <c r="C1117" s="1">
        <v>45985</v>
      </c>
      <c r="D1117">
        <v>63.54</v>
      </c>
      <c r="E1117">
        <v>63.4</v>
      </c>
      <c r="F1117">
        <v>63.4</v>
      </c>
      <c r="H1117" s="2">
        <f t="shared" si="34"/>
        <v>-2.2033364809569411E-3</v>
      </c>
      <c r="I1117" s="18">
        <f>H1117*'Portfolio Details'!$D$7</f>
        <v>-1.1016682404784706E-4</v>
      </c>
      <c r="J1117" s="2">
        <f t="shared" si="35"/>
        <v>2.5288446341076298E-3</v>
      </c>
    </row>
    <row r="1118" spans="2:10" x14ac:dyDescent="0.35">
      <c r="B1118" t="s">
        <v>10</v>
      </c>
      <c r="C1118" s="1">
        <v>45986</v>
      </c>
      <c r="D1118">
        <v>63.4</v>
      </c>
      <c r="E1118">
        <v>63.52</v>
      </c>
      <c r="F1118">
        <v>63.53</v>
      </c>
      <c r="H1118" s="2">
        <f t="shared" si="34"/>
        <v>1.8927444794953896E-3</v>
      </c>
      <c r="I1118" s="18">
        <f>H1118*'Portfolio Details'!$D$7</f>
        <v>9.4637223974769485E-5</v>
      </c>
      <c r="J1118" s="2">
        <f t="shared" si="35"/>
        <v>1.8921475875117721E-3</v>
      </c>
    </row>
    <row r="1119" spans="2:10" x14ac:dyDescent="0.35">
      <c r="B1119" t="s">
        <v>10</v>
      </c>
      <c r="C1119" s="1">
        <v>45987</v>
      </c>
      <c r="D1119">
        <v>63.52</v>
      </c>
      <c r="E1119">
        <v>63.71</v>
      </c>
      <c r="F1119">
        <v>63.66</v>
      </c>
      <c r="H1119" s="2">
        <f t="shared" si="34"/>
        <v>2.991183879093251E-3</v>
      </c>
      <c r="I1119" s="18">
        <f>H1119*'Portfolio Details'!$D$7</f>
        <v>1.4955919395466256E-4</v>
      </c>
      <c r="J1119" s="2">
        <f t="shared" si="35"/>
        <v>3.474415666456121E-3</v>
      </c>
    </row>
    <row r="1120" spans="2:10" x14ac:dyDescent="0.35">
      <c r="B1120" t="s">
        <v>10</v>
      </c>
      <c r="C1120" s="1">
        <v>45988</v>
      </c>
      <c r="D1120">
        <v>63.71</v>
      </c>
      <c r="E1120">
        <v>63.74</v>
      </c>
      <c r="F1120">
        <v>63.7</v>
      </c>
      <c r="H1120" s="2">
        <f t="shared" si="34"/>
        <v>4.7088369172820776E-4</v>
      </c>
      <c r="I1120" s="18">
        <f>H1120*'Portfolio Details'!$D$7</f>
        <v>2.354418458641039E-5</v>
      </c>
      <c r="J1120" s="2">
        <f t="shared" si="35"/>
        <v>0</v>
      </c>
    </row>
    <row r="1121" spans="2:10" x14ac:dyDescent="0.35">
      <c r="B1121" t="s">
        <v>10</v>
      </c>
      <c r="C1121" s="1">
        <v>45989</v>
      </c>
      <c r="D1121">
        <v>63.74</v>
      </c>
      <c r="E1121">
        <v>63.84</v>
      </c>
      <c r="F1121">
        <v>63.83</v>
      </c>
      <c r="H1121" s="2">
        <f t="shared" si="34"/>
        <v>1.5688735487919825E-3</v>
      </c>
      <c r="I1121" s="18">
        <f>H1121*'Portfolio Details'!$D$7</f>
        <v>7.8443677439599135E-5</v>
      </c>
      <c r="J1121" s="2">
        <f t="shared" si="35"/>
        <v>5.8387249487139581E-3</v>
      </c>
    </row>
    <row r="1122" spans="2:10" x14ac:dyDescent="0.35">
      <c r="B1122" t="s">
        <v>10</v>
      </c>
      <c r="C1122" s="1">
        <v>45992</v>
      </c>
      <c r="D1122">
        <v>63.84</v>
      </c>
      <c r="E1122">
        <v>63.46</v>
      </c>
      <c r="F1122">
        <v>63.53</v>
      </c>
      <c r="H1122" s="2">
        <f t="shared" si="34"/>
        <v>-5.9523809523810423E-3</v>
      </c>
      <c r="I1122" s="18">
        <f>H1122*'Portfolio Details'!$D$7</f>
        <v>-2.9761904761905215E-4</v>
      </c>
      <c r="J1122" s="2">
        <f t="shared" si="35"/>
        <v>7.0989115002366709E-3</v>
      </c>
    </row>
    <row r="1123" spans="2:10" x14ac:dyDescent="0.35">
      <c r="B1123" t="s">
        <v>10</v>
      </c>
      <c r="C1123" s="1">
        <v>45993</v>
      </c>
      <c r="D1123">
        <v>63.46</v>
      </c>
      <c r="E1123">
        <v>63.5</v>
      </c>
      <c r="F1123">
        <v>63.5</v>
      </c>
      <c r="H1123" s="2">
        <f t="shared" si="34"/>
        <v>6.3031831074700229E-4</v>
      </c>
      <c r="I1123" s="18">
        <f>H1123*'Portfolio Details'!$D$7</f>
        <v>3.1515915537350114E-5</v>
      </c>
      <c r="J1123" s="2">
        <f t="shared" si="35"/>
        <v>9.009009009008917E-3</v>
      </c>
    </row>
    <row r="1124" spans="2:10" x14ac:dyDescent="0.35">
      <c r="B1124" t="s">
        <v>10</v>
      </c>
      <c r="C1124" s="1">
        <v>45994</v>
      </c>
      <c r="D1124">
        <v>63.5</v>
      </c>
      <c r="E1124">
        <v>63.65</v>
      </c>
      <c r="F1124">
        <v>63.6</v>
      </c>
      <c r="H1124" s="2">
        <f t="shared" si="34"/>
        <v>2.3622047244094002E-3</v>
      </c>
      <c r="I1124" s="18">
        <f>H1124*'Portfolio Details'!$D$7</f>
        <v>1.1811023622047002E-4</v>
      </c>
      <c r="J1124" s="2">
        <f t="shared" si="35"/>
        <v>9.4876660341556285E-3</v>
      </c>
    </row>
    <row r="1125" spans="2:10" x14ac:dyDescent="0.35">
      <c r="B1125" t="s">
        <v>10</v>
      </c>
      <c r="C1125" s="1">
        <v>45995</v>
      </c>
      <c r="D1125">
        <v>63.65</v>
      </c>
      <c r="E1125">
        <v>63.57</v>
      </c>
      <c r="F1125">
        <v>63.54</v>
      </c>
      <c r="H1125" s="2">
        <f t="shared" si="34"/>
        <v>-1.2568735271013542E-3</v>
      </c>
      <c r="I1125" s="18">
        <f>H1125*'Portfolio Details'!$D$7</f>
        <v>-6.2843676355067718E-5</v>
      </c>
      <c r="J1125" s="2">
        <f t="shared" si="35"/>
        <v>1.0606300459078621E-2</v>
      </c>
    </row>
    <row r="1126" spans="2:10" x14ac:dyDescent="0.35">
      <c r="B1126" t="s">
        <v>10</v>
      </c>
      <c r="C1126" s="1">
        <v>45996</v>
      </c>
      <c r="D1126">
        <v>63.57</v>
      </c>
      <c r="E1126">
        <v>63.65</v>
      </c>
      <c r="F1126">
        <v>63.64</v>
      </c>
      <c r="H1126" s="2">
        <f t="shared" si="34"/>
        <v>1.258455246185175E-3</v>
      </c>
      <c r="I1126" s="18">
        <f>H1126*'Portfolio Details'!$D$7</f>
        <v>6.2922762309258759E-5</v>
      </c>
      <c r="J1126" s="2">
        <f t="shared" si="35"/>
        <v>6.8016450490351321E-3</v>
      </c>
    </row>
    <row r="1127" spans="2:10" x14ac:dyDescent="0.35">
      <c r="B1127" t="s">
        <v>10</v>
      </c>
      <c r="C1127" s="1">
        <v>45999</v>
      </c>
      <c r="D1127">
        <v>63.65</v>
      </c>
      <c r="E1127">
        <v>63.64</v>
      </c>
      <c r="F1127">
        <v>63.66</v>
      </c>
      <c r="H1127" s="2">
        <f t="shared" si="34"/>
        <v>-1.5710919088762765E-4</v>
      </c>
      <c r="I1127" s="18">
        <f>H1127*'Portfolio Details'!$D$7</f>
        <v>-7.8554595443813827E-6</v>
      </c>
      <c r="J1127" s="2">
        <f t="shared" si="35"/>
        <v>3.4727703235990504E-3</v>
      </c>
    </row>
    <row r="1128" spans="2:10" x14ac:dyDescent="0.35">
      <c r="B1128" t="s">
        <v>10</v>
      </c>
      <c r="C1128" s="1">
        <v>46000</v>
      </c>
      <c r="D1128">
        <v>63.64</v>
      </c>
      <c r="E1128">
        <v>63.56</v>
      </c>
      <c r="F1128">
        <v>63.56</v>
      </c>
      <c r="H1128" s="2">
        <f t="shared" si="34"/>
        <v>-1.2570710245128902E-3</v>
      </c>
      <c r="I1128" s="18">
        <f>H1128*'Portfolio Details'!$D$7</f>
        <v>-6.2853551225644519E-5</v>
      </c>
      <c r="J1128" s="2">
        <f t="shared" si="35"/>
        <v>4.4184945557834698E-3</v>
      </c>
    </row>
    <row r="1129" spans="2:10" x14ac:dyDescent="0.35">
      <c r="B1129" t="s">
        <v>10</v>
      </c>
      <c r="C1129" s="1">
        <v>46001</v>
      </c>
      <c r="D1129">
        <v>63.56</v>
      </c>
      <c r="E1129">
        <v>63.45</v>
      </c>
      <c r="F1129">
        <v>63.46</v>
      </c>
      <c r="H1129" s="2">
        <f t="shared" si="34"/>
        <v>-1.7306482064191053E-3</v>
      </c>
      <c r="I1129" s="18">
        <f>H1129*'Portfolio Details'!$D$7</f>
        <v>-8.6532410320955277E-5</v>
      </c>
      <c r="J1129" s="2">
        <f t="shared" si="35"/>
        <v>4.7355958958168465E-3</v>
      </c>
    </row>
    <row r="1130" spans="2:10" x14ac:dyDescent="0.35">
      <c r="B1130" t="s">
        <v>10</v>
      </c>
      <c r="C1130" s="1">
        <v>46002</v>
      </c>
      <c r="D1130">
        <v>63.45</v>
      </c>
      <c r="E1130">
        <v>63.4</v>
      </c>
      <c r="F1130">
        <v>63.42</v>
      </c>
      <c r="H1130" s="2">
        <f t="shared" si="34"/>
        <v>-7.8802206461792146E-4</v>
      </c>
      <c r="I1130" s="18">
        <f>H1130*'Portfolio Details'!$D$7</f>
        <v>-3.9401103230896078E-5</v>
      </c>
      <c r="J1130" s="2">
        <f t="shared" si="35"/>
        <v>1.1044493531082722E-3</v>
      </c>
    </row>
    <row r="1131" spans="2:10" x14ac:dyDescent="0.35">
      <c r="B1131" t="s">
        <v>10</v>
      </c>
      <c r="C1131" s="1">
        <v>46003</v>
      </c>
      <c r="D1131">
        <v>63.4</v>
      </c>
      <c r="E1131">
        <v>63.44</v>
      </c>
      <c r="F1131">
        <v>63.49</v>
      </c>
      <c r="H1131" s="2">
        <f t="shared" si="34"/>
        <v>6.309148264984632E-4</v>
      </c>
      <c r="I1131" s="18">
        <f>H1131*'Portfolio Details'!$D$7</f>
        <v>3.1545741324923164E-5</v>
      </c>
      <c r="J1131" s="2">
        <f t="shared" si="35"/>
        <v>1.5775358889413837E-4</v>
      </c>
    </row>
    <row r="1132" spans="2:10" x14ac:dyDescent="0.35">
      <c r="B1132" t="s">
        <v>10</v>
      </c>
      <c r="C1132" s="1">
        <v>46006</v>
      </c>
      <c r="D1132">
        <v>63.44</v>
      </c>
      <c r="E1132">
        <v>63.37</v>
      </c>
      <c r="F1132">
        <v>63.37</v>
      </c>
      <c r="H1132" s="2">
        <f t="shared" si="34"/>
        <v>-1.1034047919293855E-3</v>
      </c>
      <c r="I1132" s="18">
        <f>H1132*'Portfolio Details'!$D$7</f>
        <v>-5.5170239596469274E-5</v>
      </c>
      <c r="J1132" s="2">
        <f t="shared" si="35"/>
        <v>0</v>
      </c>
    </row>
    <row r="1133" spans="2:10" x14ac:dyDescent="0.35">
      <c r="B1133" t="s">
        <v>10</v>
      </c>
      <c r="C1133" s="1">
        <v>46007</v>
      </c>
      <c r="D1133">
        <v>63.37</v>
      </c>
      <c r="E1133">
        <v>63.38</v>
      </c>
      <c r="F1133">
        <v>63.36</v>
      </c>
      <c r="H1133" s="2">
        <f t="shared" si="34"/>
        <v>1.5780337699244917E-4</v>
      </c>
      <c r="I1133" s="18">
        <f>H1133*'Portfolio Details'!$D$7</f>
        <v>7.8901688496224594E-6</v>
      </c>
      <c r="J1133" s="2">
        <f t="shared" si="35"/>
        <v>3.1535793125181399E-4</v>
      </c>
    </row>
    <row r="1134" spans="2:10" x14ac:dyDescent="0.35">
      <c r="B1134" t="s">
        <v>10</v>
      </c>
      <c r="C1134" s="1">
        <v>46008</v>
      </c>
      <c r="D1134">
        <v>63.38</v>
      </c>
      <c r="E1134">
        <v>63.45</v>
      </c>
      <c r="F1134">
        <v>63.45</v>
      </c>
      <c r="H1134" s="2">
        <f t="shared" si="34"/>
        <v>1.1044493531082722E-3</v>
      </c>
      <c r="I1134" s="18">
        <f>H1134*'Portfolio Details'!$D$7</f>
        <v>5.5222467655413615E-5</v>
      </c>
      <c r="J1134" s="2">
        <f t="shared" si="35"/>
        <v>-3.1515915537350114E-4</v>
      </c>
    </row>
    <row r="1135" spans="2:10" x14ac:dyDescent="0.35">
      <c r="B1135" t="s">
        <v>10</v>
      </c>
      <c r="C1135" s="1">
        <v>46009</v>
      </c>
      <c r="D1135">
        <v>63.45</v>
      </c>
      <c r="E1135">
        <v>63.45</v>
      </c>
      <c r="F1135">
        <v>63.45</v>
      </c>
      <c r="H1135" s="2">
        <f t="shared" si="34"/>
        <v>0</v>
      </c>
      <c r="I1135" s="18">
        <f>H1135*'Portfolio Details'!$D$7</f>
        <v>0</v>
      </c>
      <c r="J1135" s="2">
        <f t="shared" si="35"/>
        <v>1.4204545454545858E-3</v>
      </c>
    </row>
    <row r="1136" spans="2:10" x14ac:dyDescent="0.35">
      <c r="B1136" t="s">
        <v>10</v>
      </c>
      <c r="C1136" s="1">
        <v>46010</v>
      </c>
      <c r="D1136">
        <v>63.45</v>
      </c>
      <c r="E1136">
        <v>63.43</v>
      </c>
      <c r="F1136">
        <v>63.45</v>
      </c>
      <c r="H1136" s="2">
        <f t="shared" si="34"/>
        <v>-3.1520882584712417E-4</v>
      </c>
      <c r="I1136" s="18">
        <f>H1136*'Portfolio Details'!$D$7</f>
        <v>-1.5760441292356208E-5</v>
      </c>
      <c r="J1136" s="2">
        <f t="shared" si="35"/>
        <v>6.3081532881259506E-4</v>
      </c>
    </row>
    <row r="1137" spans="2:10" x14ac:dyDescent="0.35">
      <c r="B1137" t="s">
        <v>10</v>
      </c>
      <c r="C1137" s="1">
        <v>46013</v>
      </c>
      <c r="D1137">
        <v>63.43</v>
      </c>
      <c r="E1137">
        <v>63.4</v>
      </c>
      <c r="F1137">
        <v>63.4</v>
      </c>
      <c r="H1137" s="2">
        <f t="shared" si="34"/>
        <v>-4.7296232066851296E-4</v>
      </c>
      <c r="I1137" s="18">
        <f>H1137*'Portfolio Details'!$D$7</f>
        <v>-2.364811603342565E-5</v>
      </c>
      <c r="J1137" s="2">
        <f t="shared" si="35"/>
        <v>1.1047979797980112E-3</v>
      </c>
    </row>
    <row r="1138" spans="2:10" x14ac:dyDescent="0.35">
      <c r="B1138" t="s">
        <v>10</v>
      </c>
      <c r="C1138" s="1">
        <v>46014</v>
      </c>
      <c r="D1138">
        <v>63.4</v>
      </c>
      <c r="E1138">
        <v>63.19</v>
      </c>
      <c r="F1138">
        <v>63.22</v>
      </c>
      <c r="H1138" s="2">
        <f t="shared" si="34"/>
        <v>-3.3123028391167653E-3</v>
      </c>
      <c r="I1138" s="18">
        <f>H1138*'Portfolio Details'!$D$7</f>
        <v>-1.6561514195583828E-4</v>
      </c>
      <c r="J1138" s="2">
        <f t="shared" si="35"/>
        <v>0</v>
      </c>
    </row>
    <row r="1139" spans="2:10" x14ac:dyDescent="0.35">
      <c r="B1139" t="s">
        <v>10</v>
      </c>
      <c r="C1139" s="1">
        <v>46015</v>
      </c>
      <c r="D1139">
        <v>63.19</v>
      </c>
      <c r="E1139">
        <v>63.49</v>
      </c>
      <c r="F1139">
        <v>63.41</v>
      </c>
      <c r="H1139" s="2">
        <f t="shared" si="34"/>
        <v>4.7475866434563141E-3</v>
      </c>
      <c r="I1139" s="18">
        <f>H1139*'Portfolio Details'!$D$7</f>
        <v>2.3737933217281572E-4</v>
      </c>
      <c r="J1139" s="2">
        <f t="shared" si="35"/>
        <v>-1.7311929493232237E-3</v>
      </c>
    </row>
    <row r="1140" spans="2:10" x14ac:dyDescent="0.35">
      <c r="B1140" t="s">
        <v>10</v>
      </c>
      <c r="C1140" s="1">
        <v>46017</v>
      </c>
      <c r="D1140">
        <v>63.49</v>
      </c>
      <c r="E1140">
        <v>63.47</v>
      </c>
      <c r="F1140">
        <v>63.49</v>
      </c>
      <c r="H1140" s="2">
        <f t="shared" si="34"/>
        <v>-3.1501023783275794E-4</v>
      </c>
      <c r="I1140" s="18">
        <f>H1140*'Portfolio Details'!$D$7</f>
        <v>-1.5750511891637897E-5</v>
      </c>
      <c r="J1140" s="2">
        <f t="shared" si="35"/>
        <v>1.4195583596214867E-3</v>
      </c>
    </row>
    <row r="1141" spans="2:10" x14ac:dyDescent="0.35">
      <c r="B1141" t="s">
        <v>10</v>
      </c>
      <c r="C1141" s="1">
        <v>46020</v>
      </c>
      <c r="D1141">
        <v>63.47</v>
      </c>
      <c r="E1141">
        <v>63.49</v>
      </c>
      <c r="F1141">
        <v>63.5</v>
      </c>
      <c r="H1141" s="2">
        <f t="shared" si="34"/>
        <v>3.1510950055158027E-4</v>
      </c>
      <c r="I1141" s="18">
        <f>H1141*'Portfolio Details'!$D$7</f>
        <v>1.5755475027579013E-5</v>
      </c>
      <c r="J1141" s="2">
        <f t="shared" si="35"/>
        <v>-4.7229219143574142E-4</v>
      </c>
    </row>
    <row r="1142" spans="2:10" x14ac:dyDescent="0.35">
      <c r="B1142" t="s">
        <v>10</v>
      </c>
      <c r="C1142" s="1">
        <v>46021</v>
      </c>
      <c r="D1142">
        <v>63.49</v>
      </c>
      <c r="E1142">
        <v>63.49</v>
      </c>
      <c r="F1142">
        <v>63.46</v>
      </c>
      <c r="H1142" s="2">
        <f t="shared" si="34"/>
        <v>0</v>
      </c>
      <c r="I1142" s="18">
        <f>H1142*'Portfolio Details'!$D$7</f>
        <v>0</v>
      </c>
      <c r="J1142" s="2">
        <f t="shared" si="35"/>
        <v>-3.767069533825218E-3</v>
      </c>
    </row>
    <row r="1143" spans="2:10" x14ac:dyDescent="0.35">
      <c r="B1143" t="s">
        <v>10</v>
      </c>
      <c r="C1143" s="1">
        <v>46022</v>
      </c>
      <c r="D1143">
        <v>63.49</v>
      </c>
      <c r="E1143">
        <v>63.57</v>
      </c>
      <c r="F1143">
        <v>63.54</v>
      </c>
      <c r="H1143" s="2">
        <f t="shared" si="34"/>
        <v>1.2600409513308097E-3</v>
      </c>
      <c r="I1143" s="18">
        <f>H1143*'Portfolio Details'!$D$7</f>
        <v>6.3002047566540487E-5</v>
      </c>
      <c r="J1143" s="2">
        <f t="shared" si="35"/>
        <v>-4.2359585817383083E-3</v>
      </c>
    </row>
    <row r="1144" spans="2:10" x14ac:dyDescent="0.35">
      <c r="B1144" t="s">
        <v>10</v>
      </c>
      <c r="C1144" s="1">
        <v>46023</v>
      </c>
      <c r="D1144">
        <v>63.57</v>
      </c>
      <c r="E1144">
        <v>63.58</v>
      </c>
      <c r="F1144">
        <v>63.57</v>
      </c>
      <c r="H1144" s="2">
        <f t="shared" si="34"/>
        <v>1.5730690577320239E-4</v>
      </c>
      <c r="I1144" s="18">
        <f>H1144*'Portfolio Details'!$D$7</f>
        <v>7.8653452886601197E-6</v>
      </c>
      <c r="J1144" s="2">
        <f t="shared" si="35"/>
        <v>-5.7957393483709652E-3</v>
      </c>
    </row>
    <row r="1145" spans="2:10" x14ac:dyDescent="0.35">
      <c r="B1145" t="s">
        <v>10</v>
      </c>
      <c r="C1145" s="1">
        <v>46024</v>
      </c>
      <c r="D1145">
        <v>63.58</v>
      </c>
      <c r="E1145">
        <v>63.59</v>
      </c>
      <c r="F1145">
        <v>63.58</v>
      </c>
      <c r="H1145" s="2">
        <f t="shared" si="34"/>
        <v>1.572821642026323E-4</v>
      </c>
      <c r="I1145" s="18">
        <f>H1145*'Portfolio Details'!$D$7</f>
        <v>7.8641082101316151E-6</v>
      </c>
      <c r="J1145" s="2">
        <f t="shared" si="35"/>
        <v>1.8909549322407848E-3</v>
      </c>
    </row>
    <row r="1146" spans="2:10" x14ac:dyDescent="0.35">
      <c r="B1146" t="s">
        <v>10</v>
      </c>
      <c r="C1146" s="1">
        <v>46027</v>
      </c>
      <c r="D1146">
        <v>63.59</v>
      </c>
      <c r="E1146">
        <v>63.48</v>
      </c>
      <c r="F1146">
        <v>63.48</v>
      </c>
      <c r="H1146" s="2">
        <f t="shared" si="34"/>
        <v>-1.7298317345495473E-3</v>
      </c>
      <c r="I1146" s="18">
        <f>H1146*'Portfolio Details'!$D$7</f>
        <v>-8.6491586727477376E-5</v>
      </c>
      <c r="J1146" s="2">
        <f t="shared" si="35"/>
        <v>1.4173228346456845E-3</v>
      </c>
    </row>
    <row r="1147" spans="2:10" x14ac:dyDescent="0.35">
      <c r="B1147" t="s">
        <v>10</v>
      </c>
      <c r="C1147" s="1">
        <v>46028</v>
      </c>
      <c r="D1147">
        <v>63.48</v>
      </c>
      <c r="E1147">
        <v>63.48</v>
      </c>
      <c r="F1147">
        <v>63.5</v>
      </c>
      <c r="H1147" s="2">
        <f t="shared" si="34"/>
        <v>0</v>
      </c>
      <c r="I1147" s="18">
        <f>H1147*'Portfolio Details'!$D$7</f>
        <v>0</v>
      </c>
      <c r="J1147" s="2">
        <f t="shared" si="35"/>
        <v>-9.4265514532587691E-4</v>
      </c>
    </row>
    <row r="1148" spans="2:10" x14ac:dyDescent="0.35">
      <c r="B1148" t="s">
        <v>10</v>
      </c>
      <c r="C1148" s="1">
        <v>46029</v>
      </c>
      <c r="D1148">
        <v>63.48</v>
      </c>
      <c r="E1148">
        <v>63.61</v>
      </c>
      <c r="F1148">
        <v>63.54</v>
      </c>
      <c r="H1148" s="2">
        <f t="shared" si="34"/>
        <v>2.0478890989288345E-3</v>
      </c>
      <c r="I1148" s="18">
        <f>H1148*'Portfolio Details'!$D$7</f>
        <v>1.0239445494644173E-4</v>
      </c>
      <c r="J1148" s="2">
        <f t="shared" si="35"/>
        <v>3.1461381154640478E-4</v>
      </c>
    </row>
    <row r="1149" spans="2:10" x14ac:dyDescent="0.35">
      <c r="B1149" t="s">
        <v>10</v>
      </c>
      <c r="C1149" s="1">
        <v>46030</v>
      </c>
      <c r="D1149">
        <v>63.61</v>
      </c>
      <c r="E1149">
        <v>63.63</v>
      </c>
      <c r="F1149">
        <v>63.59</v>
      </c>
      <c r="H1149" s="2">
        <f t="shared" si="34"/>
        <v>3.144159723313944E-4</v>
      </c>
      <c r="I1149" s="18">
        <f>H1149*'Portfolio Details'!$D$7</f>
        <v>1.5720798616569721E-5</v>
      </c>
      <c r="J1149" s="2">
        <f t="shared" si="35"/>
        <v>-2.6708562450903361E-3</v>
      </c>
    </row>
    <row r="1150" spans="2:10" x14ac:dyDescent="0.35">
      <c r="B1150" t="s">
        <v>10</v>
      </c>
      <c r="C1150" s="1">
        <v>46031</v>
      </c>
      <c r="D1150">
        <v>63.63</v>
      </c>
      <c r="E1150">
        <v>63.64</v>
      </c>
      <c r="F1150">
        <v>63.65</v>
      </c>
      <c r="H1150" s="2">
        <f t="shared" si="34"/>
        <v>1.5715857300002689E-4</v>
      </c>
      <c r="I1150" s="18">
        <f>H1150*'Portfolio Details'!$D$7</f>
        <v>7.8579286500013452E-6</v>
      </c>
      <c r="J1150" s="2">
        <f t="shared" si="35"/>
        <v>-1.5713387806404189E-4</v>
      </c>
    </row>
    <row r="1151" spans="2:10" x14ac:dyDescent="0.35">
      <c r="B1151" t="s">
        <v>10</v>
      </c>
      <c r="C1151" s="1">
        <v>46034</v>
      </c>
      <c r="D1151">
        <v>63.64</v>
      </c>
      <c r="E1151">
        <v>63.52</v>
      </c>
      <c r="F1151">
        <v>63.53</v>
      </c>
      <c r="H1151" s="2">
        <f t="shared" si="34"/>
        <v>-1.8856065367692798E-3</v>
      </c>
      <c r="I1151" s="18">
        <f>H1151*'Portfolio Details'!$D$7</f>
        <v>-9.4280326838463993E-5</v>
      </c>
      <c r="J1151" s="2">
        <f t="shared" si="35"/>
        <v>1.2586532410321372E-3</v>
      </c>
    </row>
    <row r="1152" spans="2:10" x14ac:dyDescent="0.35">
      <c r="B1152" t="s">
        <v>10</v>
      </c>
      <c r="C1152" s="1">
        <v>46035</v>
      </c>
      <c r="D1152">
        <v>63.52</v>
      </c>
      <c r="E1152">
        <v>63.49</v>
      </c>
      <c r="F1152">
        <v>63.55</v>
      </c>
      <c r="H1152" s="2">
        <f t="shared" si="34"/>
        <v>-4.7229219143574142E-4</v>
      </c>
      <c r="I1152" s="18">
        <f>H1152*'Portfolio Details'!$D$7</f>
        <v>-2.3614609571787071E-5</v>
      </c>
      <c r="J1152" s="2">
        <f t="shared" si="35"/>
        <v>2.9944838455475686E-3</v>
      </c>
    </row>
    <row r="1153" spans="2:10" x14ac:dyDescent="0.35">
      <c r="B1153" t="s">
        <v>10</v>
      </c>
      <c r="C1153" s="1">
        <v>46036</v>
      </c>
      <c r="D1153">
        <v>63.49</v>
      </c>
      <c r="E1153">
        <v>63.49</v>
      </c>
      <c r="F1153">
        <v>63.51</v>
      </c>
      <c r="H1153" s="2">
        <f t="shared" si="34"/>
        <v>0</v>
      </c>
      <c r="I1153" s="18">
        <f>H1153*'Portfolio Details'!$D$7</f>
        <v>0</v>
      </c>
      <c r="J1153" s="2">
        <f t="shared" si="35"/>
        <v>3.7854889589905572E-3</v>
      </c>
    </row>
    <row r="1154" spans="2:10" x14ac:dyDescent="0.35">
      <c r="B1154" t="s">
        <v>10</v>
      </c>
      <c r="C1154" s="1">
        <v>46038</v>
      </c>
      <c r="D1154">
        <v>63.49</v>
      </c>
      <c r="E1154">
        <v>63.37</v>
      </c>
      <c r="F1154">
        <v>63.39</v>
      </c>
      <c r="H1154" s="2">
        <f t="shared" si="34"/>
        <v>-1.8900614269964366E-3</v>
      </c>
      <c r="I1154" s="18">
        <f>H1154*'Portfolio Details'!$D$7</f>
        <v>-9.4503071349821843E-5</v>
      </c>
      <c r="J1154" s="2">
        <f t="shared" si="35"/>
        <v>1.2610340479193294E-3</v>
      </c>
    </row>
    <row r="1155" spans="2:10" x14ac:dyDescent="0.35">
      <c r="B1155" t="s">
        <v>10</v>
      </c>
      <c r="C1155" s="1">
        <v>46041</v>
      </c>
      <c r="D1155">
        <v>63.37</v>
      </c>
      <c r="E1155">
        <v>63.42</v>
      </c>
      <c r="F1155">
        <v>63.42</v>
      </c>
      <c r="H1155" s="2">
        <f t="shared" ref="H1155:H1218" si="36">E1155/D1155-1</f>
        <v>7.8901688496135769E-4</v>
      </c>
      <c r="I1155" s="18">
        <f>H1155*'Portfolio Details'!$D$7</f>
        <v>3.9450844248067889E-5</v>
      </c>
      <c r="J1155" s="2">
        <f t="shared" si="35"/>
        <v>1.8936405239073917E-3</v>
      </c>
    </row>
    <row r="1156" spans="2:10" x14ac:dyDescent="0.35">
      <c r="B1156" t="s">
        <v>10</v>
      </c>
      <c r="C1156" s="1">
        <v>46042</v>
      </c>
      <c r="D1156">
        <v>63.42</v>
      </c>
      <c r="E1156">
        <v>63.37</v>
      </c>
      <c r="F1156">
        <v>63.41</v>
      </c>
      <c r="H1156" s="2">
        <f t="shared" si="36"/>
        <v>-7.8839482812997908E-4</v>
      </c>
      <c r="I1156" s="18">
        <f>H1156*'Portfolio Details'!$D$7</f>
        <v>-3.9419741406498955E-5</v>
      </c>
      <c r="J1156" s="2">
        <f t="shared" si="35"/>
        <v>-1.5777847901554676E-4</v>
      </c>
    </row>
    <row r="1157" spans="2:10" x14ac:dyDescent="0.35">
      <c r="B1157" t="s">
        <v>10</v>
      </c>
      <c r="C1157" s="1">
        <v>46043</v>
      </c>
      <c r="D1157">
        <v>63.37</v>
      </c>
      <c r="E1157">
        <v>63.39</v>
      </c>
      <c r="F1157">
        <v>63.53</v>
      </c>
      <c r="H1157" s="2">
        <f t="shared" si="36"/>
        <v>3.156067539846763E-4</v>
      </c>
      <c r="I1157" s="18">
        <f>H1157*'Portfolio Details'!$D$7</f>
        <v>1.5780337699233816E-5</v>
      </c>
      <c r="J1157" s="2">
        <f t="shared" si="35"/>
        <v>-1.2608353033886077E-3</v>
      </c>
    </row>
    <row r="1158" spans="2:10" x14ac:dyDescent="0.35">
      <c r="B1158" t="s">
        <v>10</v>
      </c>
      <c r="C1158" s="1">
        <v>46044</v>
      </c>
      <c r="D1158">
        <v>63.39</v>
      </c>
      <c r="E1158">
        <v>63.63</v>
      </c>
      <c r="F1158">
        <v>63.59</v>
      </c>
      <c r="H1158" s="2">
        <f t="shared" si="36"/>
        <v>3.786086133459543E-3</v>
      </c>
      <c r="I1158" s="18">
        <f>H1158*'Portfolio Details'!$D$7</f>
        <v>1.8930430667297716E-4</v>
      </c>
      <c r="J1158" s="2">
        <f t="shared" si="35"/>
        <v>-1.2608353033886077E-3</v>
      </c>
    </row>
    <row r="1159" spans="2:10" x14ac:dyDescent="0.35">
      <c r="B1159" t="s">
        <v>10</v>
      </c>
      <c r="C1159" s="1">
        <v>46045</v>
      </c>
      <c r="D1159">
        <v>63.63</v>
      </c>
      <c r="E1159">
        <v>63.58</v>
      </c>
      <c r="F1159">
        <v>63.54</v>
      </c>
      <c r="H1159" s="2">
        <f t="shared" si="36"/>
        <v>-7.8579286500080059E-4</v>
      </c>
      <c r="I1159" s="18">
        <f>H1159*'Portfolio Details'!$D$7</f>
        <v>-3.9289643250040035E-5</v>
      </c>
      <c r="J1159" s="2">
        <f t="shared" si="35"/>
        <v>-1.5765410688950432E-4</v>
      </c>
    </row>
    <row r="1160" spans="2:10" x14ac:dyDescent="0.35">
      <c r="B1160" t="s">
        <v>10</v>
      </c>
      <c r="C1160" s="1">
        <v>46049</v>
      </c>
      <c r="D1160">
        <v>63.58</v>
      </c>
      <c r="E1160">
        <v>63.59</v>
      </c>
      <c r="F1160">
        <v>63.6</v>
      </c>
      <c r="H1160" s="2">
        <f t="shared" si="36"/>
        <v>1.572821642026323E-4</v>
      </c>
      <c r="I1160" s="18">
        <f>H1160*'Portfolio Details'!$D$7</f>
        <v>7.8641082101316151E-6</v>
      </c>
      <c r="J1160" s="2">
        <f t="shared" si="35"/>
        <v>3.6277602523659969E-3</v>
      </c>
    </row>
    <row r="1161" spans="2:10" x14ac:dyDescent="0.35">
      <c r="B1161" t="s">
        <v>10</v>
      </c>
      <c r="C1161" s="1">
        <v>46050</v>
      </c>
      <c r="D1161">
        <v>63.59</v>
      </c>
      <c r="E1161">
        <v>63.57</v>
      </c>
      <c r="F1161">
        <v>63.59</v>
      </c>
      <c r="H1161" s="2">
        <f t="shared" si="36"/>
        <v>-3.1451486082723079E-4</v>
      </c>
      <c r="I1161" s="18">
        <f>H1161*'Portfolio Details'!$D$7</f>
        <v>-1.5725743041361539E-5</v>
      </c>
      <c r="J1161" s="2">
        <f t="shared" si="35"/>
        <v>6.1718626364930529E-3</v>
      </c>
    </row>
    <row r="1162" spans="2:10" x14ac:dyDescent="0.35">
      <c r="B1162" t="s">
        <v>10</v>
      </c>
      <c r="C1162" s="1">
        <v>46051</v>
      </c>
      <c r="D1162">
        <v>63.57</v>
      </c>
      <c r="E1162">
        <v>63.57</v>
      </c>
      <c r="F1162">
        <v>63.55</v>
      </c>
      <c r="H1162" s="2">
        <f t="shared" si="36"/>
        <v>0</v>
      </c>
      <c r="I1162" s="18">
        <f>H1162*'Portfolio Details'!$D$7</f>
        <v>0</v>
      </c>
      <c r="J1162" s="2">
        <f t="shared" si="35"/>
        <v>1.4175460702472442E-3</v>
      </c>
    </row>
    <row r="1163" spans="2:10" x14ac:dyDescent="0.35">
      <c r="B1163" t="s">
        <v>10</v>
      </c>
      <c r="C1163" s="1">
        <v>46052</v>
      </c>
      <c r="D1163">
        <v>63.57</v>
      </c>
      <c r="E1163">
        <v>63.74</v>
      </c>
      <c r="F1163">
        <v>63.68</v>
      </c>
      <c r="H1163" s="2">
        <f t="shared" si="36"/>
        <v>2.6742173981437745E-3</v>
      </c>
      <c r="I1163" s="18">
        <f>H1163*'Portfolio Details'!$D$7</f>
        <v>1.3371086990718873E-4</v>
      </c>
      <c r="J1163" s="2">
        <f t="shared" si="35"/>
        <v>1.7331022530329143E-3</v>
      </c>
    </row>
    <row r="1164" spans="2:10" x14ac:dyDescent="0.35">
      <c r="B1164" t="s">
        <v>10</v>
      </c>
      <c r="C1164" s="1">
        <v>46054</v>
      </c>
      <c r="D1164">
        <v>63.74</v>
      </c>
      <c r="E1164">
        <v>63.53</v>
      </c>
      <c r="F1164">
        <v>63.9</v>
      </c>
      <c r="H1164" s="2">
        <f t="shared" si="36"/>
        <v>-3.294634452463141E-3</v>
      </c>
      <c r="I1164" s="18">
        <f>H1164*'Portfolio Details'!$D$7</f>
        <v>-1.6473172262315705E-4</v>
      </c>
      <c r="J1164" s="2">
        <f t="shared" si="35"/>
        <v>1.2600409513308097E-3</v>
      </c>
    </row>
    <row r="1165" spans="2:10" x14ac:dyDescent="0.35">
      <c r="B1165" t="s">
        <v>10</v>
      </c>
      <c r="C1165" s="1">
        <v>46055</v>
      </c>
      <c r="D1165">
        <v>63.53</v>
      </c>
      <c r="E1165">
        <v>63.67</v>
      </c>
      <c r="F1165">
        <v>63.62</v>
      </c>
      <c r="H1165" s="2">
        <f t="shared" si="36"/>
        <v>2.2036832992287092E-3</v>
      </c>
      <c r="I1165" s="18">
        <f>H1165*'Portfolio Details'!$D$7</f>
        <v>1.1018416496143546E-4</v>
      </c>
      <c r="J1165" s="2">
        <f t="shared" si="35"/>
        <v>3.9376279729090857E-3</v>
      </c>
    </row>
    <row r="1166" spans="2:10" x14ac:dyDescent="0.35">
      <c r="B1166" t="s">
        <v>10</v>
      </c>
      <c r="C1166" s="1">
        <v>46056</v>
      </c>
      <c r="D1166">
        <v>63.67</v>
      </c>
      <c r="E1166">
        <v>63.9</v>
      </c>
      <c r="F1166">
        <v>63.75</v>
      </c>
      <c r="H1166" s="2">
        <f t="shared" si="36"/>
        <v>3.6123763153761423E-3</v>
      </c>
      <c r="I1166" s="18">
        <f>H1166*'Portfolio Details'!$D$7</f>
        <v>1.8061881576880712E-4</v>
      </c>
      <c r="J1166" s="2">
        <f t="shared" si="35"/>
        <v>2.6742173981437745E-3</v>
      </c>
    </row>
    <row r="1167" spans="2:10" x14ac:dyDescent="0.35">
      <c r="B1167" t="s">
        <v>10</v>
      </c>
      <c r="C1167" s="1">
        <v>46057</v>
      </c>
      <c r="D1167">
        <v>63.9</v>
      </c>
      <c r="E1167">
        <v>63.97</v>
      </c>
      <c r="F1167">
        <v>63.94</v>
      </c>
      <c r="H1167" s="2">
        <f t="shared" si="36"/>
        <v>1.0954616588418897E-3</v>
      </c>
      <c r="I1167" s="18">
        <f>H1167*'Portfolio Details'!$D$7</f>
        <v>5.4773082942094489E-5</v>
      </c>
      <c r="J1167" s="2">
        <f t="shared" si="35"/>
        <v>-7.8641082101282844E-4</v>
      </c>
    </row>
    <row r="1168" spans="2:10" x14ac:dyDescent="0.35">
      <c r="B1168" t="s">
        <v>10</v>
      </c>
      <c r="C1168" s="1">
        <v>46058</v>
      </c>
      <c r="D1168">
        <v>63.97</v>
      </c>
      <c r="E1168">
        <v>63.79</v>
      </c>
      <c r="F1168">
        <v>63.89</v>
      </c>
      <c r="H1168" s="2">
        <f t="shared" si="36"/>
        <v>-2.8138189776457656E-3</v>
      </c>
      <c r="I1168" s="18">
        <f>H1168*'Portfolio Details'!$D$7</f>
        <v>-1.4069094888228829E-4</v>
      </c>
      <c r="J1168" s="2">
        <f t="shared" si="35"/>
        <v>1.2580594433087011E-3</v>
      </c>
    </row>
    <row r="1169" spans="2:10" x14ac:dyDescent="0.35">
      <c r="B1169" t="s">
        <v>10</v>
      </c>
      <c r="C1169" s="1">
        <v>46059</v>
      </c>
      <c r="D1169">
        <v>63.79</v>
      </c>
      <c r="E1169">
        <v>63.94</v>
      </c>
      <c r="F1169">
        <v>63.96</v>
      </c>
      <c r="H1169" s="2">
        <f t="shared" si="36"/>
        <v>2.3514657469823064E-3</v>
      </c>
      <c r="I1169" s="18">
        <f>H1169*'Portfolio Details'!$D$7</f>
        <v>1.1757328734911532E-4</v>
      </c>
      <c r="J1169" s="2">
        <f t="shared" si="35"/>
        <v>4.8834278512916995E-3</v>
      </c>
    </row>
    <row r="1170" spans="2:10" x14ac:dyDescent="0.35">
      <c r="B1170" t="s">
        <v>10</v>
      </c>
      <c r="C1170" s="1">
        <v>46062</v>
      </c>
      <c r="D1170">
        <v>63.94</v>
      </c>
      <c r="E1170">
        <v>63.85</v>
      </c>
      <c r="F1170">
        <v>63.87</v>
      </c>
      <c r="H1170" s="2">
        <f t="shared" si="36"/>
        <v>-1.4075695964966828E-3</v>
      </c>
      <c r="I1170" s="18">
        <f>H1170*'Portfolio Details'!$D$7</f>
        <v>-7.0378479824834145E-5</v>
      </c>
      <c r="J1170" s="2">
        <f t="shared" si="35"/>
        <v>7.2463768115942351E-3</v>
      </c>
    </row>
    <row r="1171" spans="2:10" x14ac:dyDescent="0.35">
      <c r="B1171" t="s">
        <v>10</v>
      </c>
      <c r="C1171" s="1">
        <v>46063</v>
      </c>
      <c r="D1171">
        <v>63.85</v>
      </c>
      <c r="E1171">
        <v>63.84</v>
      </c>
      <c r="F1171">
        <v>63.85</v>
      </c>
      <c r="H1171" s="2">
        <f t="shared" si="36"/>
        <v>-1.5661707126068958E-4</v>
      </c>
      <c r="I1171" s="18">
        <f>H1171*'Portfolio Details'!$D$7</f>
        <v>-7.8308535630344785E-6</v>
      </c>
      <c r="J1171" s="2">
        <f t="shared" si="35"/>
        <v>5.1878635434678966E-3</v>
      </c>
    </row>
    <row r="1172" spans="2:10" x14ac:dyDescent="0.35">
      <c r="B1172" t="s">
        <v>10</v>
      </c>
      <c r="C1172" s="1">
        <v>46064</v>
      </c>
      <c r="D1172">
        <v>63.84</v>
      </c>
      <c r="E1172">
        <v>63.93</v>
      </c>
      <c r="F1172">
        <v>63.9</v>
      </c>
      <c r="H1172" s="2">
        <f t="shared" si="36"/>
        <v>1.4097744360901387E-3</v>
      </c>
      <c r="I1172" s="18">
        <f>H1172*'Portfolio Details'!$D$7</f>
        <v>7.0488721804506946E-5</v>
      </c>
      <c r="J1172" s="2">
        <f t="shared" si="35"/>
        <v>4.8719157630048304E-3</v>
      </c>
    </row>
    <row r="1173" spans="2:10" x14ac:dyDescent="0.35">
      <c r="B1173" t="s">
        <v>10</v>
      </c>
      <c r="C1173" s="1">
        <v>46065</v>
      </c>
      <c r="D1173">
        <v>63.93</v>
      </c>
      <c r="E1173">
        <v>64.03</v>
      </c>
      <c r="F1173">
        <v>64.03</v>
      </c>
      <c r="H1173" s="2">
        <f t="shared" si="36"/>
        <v>1.5642108556233048E-3</v>
      </c>
      <c r="I1173" s="18">
        <f>H1173*'Portfolio Details'!$D$7</f>
        <v>7.821054278116524E-5</v>
      </c>
      <c r="J1173" s="2">
        <f t="shared" si="35"/>
        <v>3.2998114393463229E-3</v>
      </c>
    </row>
    <row r="1174" spans="2:10" x14ac:dyDescent="0.35">
      <c r="B1174" t="s">
        <v>10</v>
      </c>
      <c r="C1174" s="1">
        <v>46066</v>
      </c>
      <c r="D1174">
        <v>64.03</v>
      </c>
      <c r="E1174">
        <v>64.03</v>
      </c>
      <c r="F1174">
        <v>64.06</v>
      </c>
      <c r="H1174" s="2">
        <f t="shared" si="36"/>
        <v>0</v>
      </c>
      <c r="I1174" s="18">
        <f>H1174*'Portfolio Details'!$D$7</f>
        <v>0</v>
      </c>
      <c r="J1174" s="2">
        <f t="shared" si="35"/>
        <v>8.0289672544080481E-3</v>
      </c>
    </row>
    <row r="1175" spans="2:10" x14ac:dyDescent="0.35">
      <c r="B1175" t="s">
        <v>10</v>
      </c>
      <c r="C1175" s="1">
        <v>46069</v>
      </c>
      <c r="D1175">
        <v>64.03</v>
      </c>
      <c r="E1175">
        <v>64.08</v>
      </c>
      <c r="F1175">
        <v>64.06</v>
      </c>
      <c r="H1175" s="2">
        <f t="shared" si="36"/>
        <v>7.8088396064335264E-4</v>
      </c>
      <c r="I1175" s="18">
        <f>H1175*'Portfolio Details'!$D$7</f>
        <v>3.9044198032167637E-5</v>
      </c>
      <c r="J1175" s="2">
        <f t="shared" si="35"/>
        <v>8.5052764214836873E-3</v>
      </c>
    </row>
    <row r="1176" spans="2:10" x14ac:dyDescent="0.35">
      <c r="B1176" t="s">
        <v>10</v>
      </c>
      <c r="C1176" s="1">
        <v>46070</v>
      </c>
      <c r="D1176">
        <v>64.08</v>
      </c>
      <c r="E1176">
        <v>64.34</v>
      </c>
      <c r="F1176">
        <v>64.22</v>
      </c>
      <c r="H1176" s="2">
        <f t="shared" si="36"/>
        <v>4.0574282147316509E-3</v>
      </c>
      <c r="I1176" s="18">
        <f>H1176*'Portfolio Details'!$D$7</f>
        <v>2.0287141073658255E-4</v>
      </c>
      <c r="J1176" s="2">
        <f t="shared" si="35"/>
        <v>8.5052764214836873E-3</v>
      </c>
    </row>
    <row r="1177" spans="2:10" x14ac:dyDescent="0.35">
      <c r="B1177" t="s">
        <v>10</v>
      </c>
      <c r="C1177" s="1">
        <v>46071</v>
      </c>
      <c r="D1177">
        <v>64.34</v>
      </c>
      <c r="E1177">
        <v>64.38</v>
      </c>
      <c r="F1177">
        <v>64.349999999999994</v>
      </c>
      <c r="H1177" s="2">
        <f t="shared" si="36"/>
        <v>6.2169723344718264E-4</v>
      </c>
      <c r="I1177" s="18">
        <f>H1177*'Portfolio Details'!$D$7</f>
        <v>3.1084861672359132E-5</v>
      </c>
      <c r="J1177" s="2">
        <f t="shared" si="35"/>
        <v>1.1204039766451013E-2</v>
      </c>
    </row>
    <row r="1178" spans="2:10" x14ac:dyDescent="0.35">
      <c r="B1178" t="s">
        <v>10</v>
      </c>
      <c r="C1178" s="1">
        <v>46072</v>
      </c>
      <c r="D1178">
        <v>64.38</v>
      </c>
      <c r="E1178">
        <v>64.47</v>
      </c>
      <c r="F1178">
        <v>64.47</v>
      </c>
      <c r="H1178" s="2">
        <f t="shared" si="36"/>
        <v>1.3979496738119046E-3</v>
      </c>
      <c r="I1178" s="18">
        <f>H1178*'Portfolio Details'!$D$7</f>
        <v>6.9897483690595238E-5</v>
      </c>
      <c r="J1178" s="2">
        <f t="shared" ref="J1178:J1241" si="37">(INDEX(E1155:E2653,MATCH(EDATE(C1155,1),C1155:C2653,1))/E1155)-1</f>
        <v>1.655629139072845E-2</v>
      </c>
    </row>
    <row r="1179" spans="2:10" x14ac:dyDescent="0.35">
      <c r="B1179" t="s">
        <v>10</v>
      </c>
      <c r="C1179" s="1">
        <v>46073</v>
      </c>
      <c r="D1179">
        <v>64.47</v>
      </c>
      <c r="E1179">
        <v>64.27</v>
      </c>
      <c r="F1179">
        <v>64.27</v>
      </c>
      <c r="H1179" s="2">
        <f t="shared" si="36"/>
        <v>-3.1022180859314741E-3</v>
      </c>
      <c r="I1179" s="18">
        <f>H1179*'Portfolio Details'!$D$7</f>
        <v>-1.5511090429657371E-4</v>
      </c>
      <c r="J1179" s="2">
        <f t="shared" si="37"/>
        <v>1.4202303929303994E-2</v>
      </c>
    </row>
    <row r="1180" spans="2:10" x14ac:dyDescent="0.35">
      <c r="B1180" t="s">
        <v>10</v>
      </c>
      <c r="C1180" s="1">
        <v>46076</v>
      </c>
      <c r="D1180">
        <v>64.27</v>
      </c>
      <c r="E1180">
        <v>64.33</v>
      </c>
      <c r="F1180">
        <v>64.260000000000005</v>
      </c>
      <c r="H1180" s="2">
        <f t="shared" si="36"/>
        <v>9.3356153726475988E-4</v>
      </c>
      <c r="I1180" s="18">
        <f>H1180*'Portfolio Details'!$D$7</f>
        <v>4.6678076863237999E-5</v>
      </c>
      <c r="J1180" s="2">
        <f t="shared" si="37"/>
        <v>1.3882315822684843E-2</v>
      </c>
    </row>
    <row r="1181" spans="2:10" x14ac:dyDescent="0.35">
      <c r="B1181" t="s">
        <v>10</v>
      </c>
      <c r="C1181" s="1">
        <v>46077</v>
      </c>
      <c r="D1181">
        <v>64.33</v>
      </c>
      <c r="E1181">
        <v>64.33</v>
      </c>
      <c r="F1181">
        <v>64.3</v>
      </c>
      <c r="H1181" s="2">
        <f t="shared" si="36"/>
        <v>0</v>
      </c>
      <c r="I1181" s="18">
        <f>H1181*'Portfolio Details'!$D$7</f>
        <v>0</v>
      </c>
      <c r="J1181" s="2">
        <f t="shared" si="37"/>
        <v>1.0058148672009937E-2</v>
      </c>
    </row>
    <row r="1182" spans="2:10" x14ac:dyDescent="0.35">
      <c r="B1182" t="s">
        <v>10</v>
      </c>
      <c r="C1182" s="1">
        <v>46078</v>
      </c>
      <c r="D1182">
        <v>64.33</v>
      </c>
      <c r="E1182">
        <v>64.39</v>
      </c>
      <c r="F1182">
        <v>64.38</v>
      </c>
      <c r="H1182" s="2">
        <f t="shared" si="36"/>
        <v>9.3269081299562906E-4</v>
      </c>
      <c r="I1182" s="18">
        <f>H1182*'Portfolio Details'!$D$7</f>
        <v>4.6634540649781456E-5</v>
      </c>
      <c r="J1182" s="2">
        <f t="shared" si="37"/>
        <v>1.1796162315193426E-2</v>
      </c>
    </row>
    <row r="1183" spans="2:10" x14ac:dyDescent="0.35">
      <c r="B1183" t="s">
        <v>10</v>
      </c>
      <c r="C1183" s="1">
        <v>46079</v>
      </c>
      <c r="D1183">
        <v>64.39</v>
      </c>
      <c r="E1183">
        <v>64.38</v>
      </c>
      <c r="F1183">
        <v>64.37</v>
      </c>
      <c r="H1183" s="2">
        <f t="shared" si="36"/>
        <v>-1.5530361857440944E-4</v>
      </c>
      <c r="I1183" s="18">
        <f>H1183*'Portfolio Details'!$D$7</f>
        <v>-7.7651809287204727E-6</v>
      </c>
      <c r="J1183" s="2">
        <f t="shared" si="37"/>
        <v>1.2423337002673174E-2</v>
      </c>
    </row>
    <row r="1184" spans="2:10" x14ac:dyDescent="0.35">
      <c r="B1184" t="s">
        <v>10</v>
      </c>
      <c r="C1184" s="1">
        <v>46080</v>
      </c>
      <c r="D1184">
        <v>64.38</v>
      </c>
      <c r="E1184">
        <v>64.38</v>
      </c>
      <c r="F1184">
        <v>64.349999999999994</v>
      </c>
      <c r="H1184" s="2">
        <f t="shared" si="36"/>
        <v>0</v>
      </c>
      <c r="I1184" s="18">
        <f>H1184*'Portfolio Details'!$D$7</f>
        <v>0</v>
      </c>
      <c r="J1184" s="2">
        <f t="shared" si="37"/>
        <v>1.2741859367626063E-2</v>
      </c>
    </row>
    <row r="1185" spans="2:10" x14ac:dyDescent="0.35">
      <c r="B1185" t="s">
        <v>10</v>
      </c>
      <c r="C1185" s="1">
        <v>46083</v>
      </c>
      <c r="D1185">
        <v>64.38</v>
      </c>
      <c r="E1185">
        <v>64.39</v>
      </c>
      <c r="F1185">
        <v>64.39</v>
      </c>
      <c r="H1185" s="2">
        <f t="shared" si="36"/>
        <v>1.5532774153470541E-4</v>
      </c>
      <c r="I1185" s="18">
        <f>H1185*'Portfolio Details'!$D$7</f>
        <v>7.7663870767352712E-6</v>
      </c>
      <c r="J1185" s="2">
        <f t="shared" si="37"/>
        <v>1.2741859367626063E-2</v>
      </c>
    </row>
    <row r="1186" spans="2:10" x14ac:dyDescent="0.35">
      <c r="B1186" t="s">
        <v>10</v>
      </c>
      <c r="C1186" s="1">
        <v>46085</v>
      </c>
      <c r="D1186">
        <v>64.39</v>
      </c>
      <c r="E1186">
        <v>64.34</v>
      </c>
      <c r="F1186">
        <v>64.36</v>
      </c>
      <c r="H1186" s="2">
        <f t="shared" si="36"/>
        <v>-7.7651809287149209E-4</v>
      </c>
      <c r="I1186" s="18">
        <f>H1186*'Portfolio Details'!$D$7</f>
        <v>-3.8825904643574605E-5</v>
      </c>
      <c r="J1186" s="2">
        <f t="shared" si="37"/>
        <v>1.0040790712268599E-2</v>
      </c>
    </row>
    <row r="1187" spans="2:10" x14ac:dyDescent="0.35">
      <c r="B1187" t="s">
        <v>10</v>
      </c>
      <c r="C1187" s="1">
        <v>46086</v>
      </c>
      <c r="D1187">
        <v>64.34</v>
      </c>
      <c r="E1187">
        <v>64.44</v>
      </c>
      <c r="F1187">
        <v>64.42</v>
      </c>
      <c r="H1187" s="2">
        <f t="shared" si="36"/>
        <v>1.5542430836181786E-3</v>
      </c>
      <c r="I1187" s="18">
        <f>H1187*'Portfolio Details'!$D$7</f>
        <v>7.7712154180908943E-5</v>
      </c>
      <c r="J1187" s="2">
        <f t="shared" si="37"/>
        <v>1.3379505745316989E-2</v>
      </c>
    </row>
    <row r="1188" spans="2:10" x14ac:dyDescent="0.35">
      <c r="B1188" t="s">
        <v>10</v>
      </c>
      <c r="C1188" s="1">
        <v>46087</v>
      </c>
      <c r="D1188">
        <v>64.44</v>
      </c>
      <c r="E1188">
        <v>64.5</v>
      </c>
      <c r="F1188">
        <v>64.459999999999994</v>
      </c>
      <c r="H1188" s="2">
        <f t="shared" si="36"/>
        <v>9.3109869646190724E-4</v>
      </c>
      <c r="I1188" s="18">
        <f>H1188*'Portfolio Details'!$D$7</f>
        <v>4.6554934823095366E-5</v>
      </c>
      <c r="J1188" s="2">
        <f t="shared" si="37"/>
        <v>1.1308308465525441E-2</v>
      </c>
    </row>
    <row r="1189" spans="2:10" x14ac:dyDescent="0.35">
      <c r="B1189" t="s">
        <v>10</v>
      </c>
      <c r="C1189" s="1">
        <v>46090</v>
      </c>
      <c r="D1189">
        <v>64.5</v>
      </c>
      <c r="E1189">
        <v>64.180000000000007</v>
      </c>
      <c r="F1189">
        <v>64.209999999999994</v>
      </c>
      <c r="H1189" s="2">
        <f t="shared" si="36"/>
        <v>-4.9612403100773861E-3</v>
      </c>
      <c r="I1189" s="18">
        <f>H1189*'Portfolio Details'!$D$7</f>
        <v>-2.480620155038693E-4</v>
      </c>
      <c r="J1189" s="2">
        <f t="shared" si="37"/>
        <v>7.6682316118936722E-3</v>
      </c>
    </row>
    <row r="1190" spans="2:10" x14ac:dyDescent="0.35">
      <c r="B1190" t="s">
        <v>10</v>
      </c>
      <c r="C1190" s="1">
        <v>46091</v>
      </c>
      <c r="D1190">
        <v>64.180000000000007</v>
      </c>
      <c r="E1190">
        <v>64.349999999999994</v>
      </c>
      <c r="F1190">
        <v>64.38</v>
      </c>
      <c r="H1190" s="2">
        <f t="shared" si="36"/>
        <v>2.6488002492985885E-3</v>
      </c>
      <c r="I1190" s="18">
        <f>H1190*'Portfolio Details'!$D$7</f>
        <v>1.3244001246492942E-4</v>
      </c>
      <c r="J1190" s="2">
        <f t="shared" si="37"/>
        <v>5.7839612318275613E-3</v>
      </c>
    </row>
    <row r="1191" spans="2:10" x14ac:dyDescent="0.35">
      <c r="B1191" t="s">
        <v>10</v>
      </c>
      <c r="C1191" s="1">
        <v>46092</v>
      </c>
      <c r="D1191">
        <v>64.349999999999994</v>
      </c>
      <c r="E1191">
        <v>64.319999999999993</v>
      </c>
      <c r="F1191">
        <v>64.48</v>
      </c>
      <c r="H1191" s="2">
        <f t="shared" si="36"/>
        <v>-4.6620046620049482E-4</v>
      </c>
      <c r="I1191" s="18">
        <f>H1191*'Portfolio Details'!$D$7</f>
        <v>-2.3310023310024743E-5</v>
      </c>
      <c r="J1191" s="2">
        <f t="shared" si="37"/>
        <v>1.0189684903589846E-2</v>
      </c>
    </row>
    <row r="1192" spans="2:10" x14ac:dyDescent="0.35">
      <c r="B1192" t="s">
        <v>10</v>
      </c>
      <c r="C1192" s="1">
        <v>46093</v>
      </c>
      <c r="D1192">
        <v>64.319999999999993</v>
      </c>
      <c r="E1192">
        <v>64.61</v>
      </c>
      <c r="F1192">
        <v>64.58</v>
      </c>
      <c r="H1192" s="2">
        <f t="shared" si="36"/>
        <v>4.5087064676618827E-3</v>
      </c>
      <c r="I1192" s="18">
        <f>H1192*'Portfolio Details'!$D$7</f>
        <v>2.2543532338309413E-4</v>
      </c>
      <c r="J1192" s="2">
        <f t="shared" si="37"/>
        <v>8.7582108226462729E-3</v>
      </c>
    </row>
    <row r="1193" spans="2:10" x14ac:dyDescent="0.35">
      <c r="B1193" t="s">
        <v>10</v>
      </c>
      <c r="C1193" s="1">
        <v>46094</v>
      </c>
      <c r="D1193">
        <v>64.61</v>
      </c>
      <c r="E1193">
        <v>64.44</v>
      </c>
      <c r="F1193">
        <v>64.430000000000007</v>
      </c>
      <c r="H1193" s="2">
        <f t="shared" si="36"/>
        <v>-2.6311716452561695E-3</v>
      </c>
      <c r="I1193" s="18">
        <f>H1193*'Portfolio Details'!$D$7</f>
        <v>-1.3155858226280849E-4</v>
      </c>
      <c r="J1193" s="2">
        <f t="shared" si="37"/>
        <v>5.1683633516053096E-3</v>
      </c>
    </row>
    <row r="1194" spans="2:10" x14ac:dyDescent="0.35">
      <c r="B1194" t="s">
        <v>10</v>
      </c>
      <c r="C1194" s="1">
        <v>46097</v>
      </c>
      <c r="D1194">
        <v>64.44</v>
      </c>
      <c r="E1194">
        <v>64.31</v>
      </c>
      <c r="F1194">
        <v>64.319999999999993</v>
      </c>
      <c r="H1194" s="2">
        <f t="shared" si="36"/>
        <v>-2.017380509000577E-3</v>
      </c>
      <c r="I1194" s="18">
        <f>H1194*'Portfolio Details'!$D$7</f>
        <v>-1.0086902545002886E-4</v>
      </c>
      <c r="J1194" s="2">
        <f t="shared" si="37"/>
        <v>7.9887218045111563E-3</v>
      </c>
    </row>
    <row r="1195" spans="2:10" x14ac:dyDescent="0.35">
      <c r="B1195" t="s">
        <v>10</v>
      </c>
      <c r="C1195" s="1">
        <v>46098</v>
      </c>
      <c r="D1195">
        <v>64.31</v>
      </c>
      <c r="E1195">
        <v>64.25</v>
      </c>
      <c r="F1195">
        <v>64.28</v>
      </c>
      <c r="H1195" s="2">
        <f t="shared" si="36"/>
        <v>-9.3298087389215301E-4</v>
      </c>
      <c r="I1195" s="18">
        <f>H1195*'Portfolio Details'!$D$7</f>
        <v>-4.6649043694607652E-5</v>
      </c>
      <c r="J1195" s="2">
        <f t="shared" si="37"/>
        <v>6.1004223369309774E-3</v>
      </c>
    </row>
    <row r="1196" spans="2:10" x14ac:dyDescent="0.35">
      <c r="B1196" t="s">
        <v>10</v>
      </c>
      <c r="C1196" s="1">
        <v>46099</v>
      </c>
      <c r="D1196">
        <v>64.25</v>
      </c>
      <c r="E1196">
        <v>64.31</v>
      </c>
      <c r="F1196">
        <v>64.3</v>
      </c>
      <c r="H1196" s="2">
        <f t="shared" si="36"/>
        <v>9.3385214007790651E-4</v>
      </c>
      <c r="I1196" s="18">
        <f>H1196*'Portfolio Details'!$D$7</f>
        <v>4.6692607003895328E-5</v>
      </c>
      <c r="J1196" s="2">
        <f t="shared" si="37"/>
        <v>9.0582539434640452E-3</v>
      </c>
    </row>
    <row r="1197" spans="2:10" x14ac:dyDescent="0.35">
      <c r="B1197" t="s">
        <v>10</v>
      </c>
      <c r="C1197" s="1">
        <v>46100</v>
      </c>
      <c r="D1197">
        <v>64.31</v>
      </c>
      <c r="E1197">
        <v>64.38</v>
      </c>
      <c r="F1197">
        <v>64.430000000000007</v>
      </c>
      <c r="H1197" s="2">
        <f t="shared" si="36"/>
        <v>1.0884776862072343E-3</v>
      </c>
      <c r="I1197" s="18">
        <f>H1197*'Portfolio Details'!$D$7</f>
        <v>5.4423884310361717E-5</v>
      </c>
      <c r="J1197" s="2">
        <f t="shared" si="37"/>
        <v>6.4032484772762466E-3</v>
      </c>
    </row>
    <row r="1198" spans="2:10" x14ac:dyDescent="0.35">
      <c r="B1198" t="s">
        <v>10</v>
      </c>
      <c r="C1198" s="1">
        <v>46101</v>
      </c>
      <c r="D1198">
        <v>64.38</v>
      </c>
      <c r="E1198">
        <v>64.2</v>
      </c>
      <c r="F1198">
        <v>64.430000000000007</v>
      </c>
      <c r="H1198" s="2">
        <f t="shared" si="36"/>
        <v>-2.7958993476233651E-3</v>
      </c>
      <c r="I1198" s="18">
        <f>H1198*'Portfolio Details'!$D$7</f>
        <v>-1.3979496738116825E-4</v>
      </c>
      <c r="J1198" s="2">
        <f t="shared" si="37"/>
        <v>3.5892634207241869E-3</v>
      </c>
    </row>
    <row r="1199" spans="2:10" x14ac:dyDescent="0.35">
      <c r="B1199" t="s">
        <v>10</v>
      </c>
      <c r="C1199" s="1">
        <v>46104</v>
      </c>
      <c r="D1199">
        <v>64.2</v>
      </c>
      <c r="E1199">
        <v>64.03</v>
      </c>
      <c r="F1199">
        <v>63.9</v>
      </c>
      <c r="H1199" s="2">
        <f t="shared" si="36"/>
        <v>-2.6479750778816147E-3</v>
      </c>
      <c r="I1199" s="18">
        <f>H1199*'Portfolio Details'!$D$7</f>
        <v>-1.3239875389408075E-4</v>
      </c>
      <c r="J1199" s="2">
        <f t="shared" si="37"/>
        <v>-1.398818775256494E-3</v>
      </c>
    </row>
    <row r="1200" spans="2:10" x14ac:dyDescent="0.35">
      <c r="B1200" t="s">
        <v>10</v>
      </c>
      <c r="C1200" s="1">
        <v>46105</v>
      </c>
      <c r="D1200">
        <v>64.03</v>
      </c>
      <c r="E1200">
        <v>64.06</v>
      </c>
      <c r="F1200">
        <v>64.03</v>
      </c>
      <c r="H1200" s="2">
        <f t="shared" si="36"/>
        <v>4.6853037638605599E-4</v>
      </c>
      <c r="I1200" s="18">
        <f>H1200*'Portfolio Details'!$D$7</f>
        <v>2.3426518819302802E-5</v>
      </c>
      <c r="J1200" s="2">
        <f t="shared" si="37"/>
        <v>-1.0872941907423828E-3</v>
      </c>
    </row>
    <row r="1201" spans="2:10" x14ac:dyDescent="0.35">
      <c r="B1201" t="s">
        <v>10</v>
      </c>
      <c r="C1201" s="1">
        <v>46106</v>
      </c>
      <c r="D1201">
        <v>64.06</v>
      </c>
      <c r="E1201">
        <v>64.08</v>
      </c>
      <c r="F1201">
        <v>64.08</v>
      </c>
      <c r="H1201" s="2">
        <f t="shared" si="36"/>
        <v>3.1220730565095778E-4</v>
      </c>
      <c r="I1201" s="18">
        <f>H1201*'Portfolio Details'!$D$7</f>
        <v>1.561036528254789E-5</v>
      </c>
      <c r="J1201" s="2">
        <f t="shared" si="37"/>
        <v>-1.3959981386691966E-3</v>
      </c>
    </row>
    <row r="1202" spans="2:10" x14ac:dyDescent="0.35">
      <c r="B1202" t="s">
        <v>10</v>
      </c>
      <c r="C1202" s="1">
        <v>46108</v>
      </c>
      <c r="D1202">
        <v>64.08</v>
      </c>
      <c r="E1202">
        <v>63.88</v>
      </c>
      <c r="F1202">
        <v>64.03</v>
      </c>
      <c r="H1202" s="2">
        <f t="shared" si="36"/>
        <v>-3.1210986267165008E-3</v>
      </c>
      <c r="I1202" s="18">
        <f>H1202*'Portfolio Details'!$D$7</f>
        <v>-1.5605493133582506E-4</v>
      </c>
      <c r="J1202" s="2">
        <f t="shared" si="37"/>
        <v>-1.0891551268086275E-3</v>
      </c>
    </row>
    <row r="1203" spans="2:10" x14ac:dyDescent="0.35">
      <c r="B1203" t="s">
        <v>10</v>
      </c>
      <c r="C1203" s="1">
        <v>46111</v>
      </c>
      <c r="D1203">
        <v>63.88</v>
      </c>
      <c r="E1203">
        <v>63.55</v>
      </c>
      <c r="F1203">
        <v>63.61</v>
      </c>
      <c r="H1203" s="2">
        <f t="shared" si="36"/>
        <v>-5.1659361302442974E-3</v>
      </c>
      <c r="I1203" s="18">
        <f>H1203*'Portfolio Details'!$D$7</f>
        <v>-2.582968065122149E-4</v>
      </c>
      <c r="J1203" s="2">
        <f t="shared" si="37"/>
        <v>-4.6634540649773681E-3</v>
      </c>
    </row>
    <row r="1204" spans="2:10" x14ac:dyDescent="0.35">
      <c r="B1204" t="s">
        <v>10</v>
      </c>
      <c r="C1204" s="1">
        <v>46113</v>
      </c>
      <c r="D1204">
        <v>63.55</v>
      </c>
      <c r="E1204">
        <v>64.42</v>
      </c>
      <c r="F1204">
        <v>64</v>
      </c>
      <c r="H1204" s="2">
        <f t="shared" si="36"/>
        <v>1.3690007867820597E-2</v>
      </c>
      <c r="I1204" s="18">
        <f>H1204*'Portfolio Details'!$D$7</f>
        <v>6.8450039339102992E-4</v>
      </c>
      <c r="J1204" s="2">
        <f t="shared" si="37"/>
        <v>-4.1971086584796646E-3</v>
      </c>
    </row>
    <row r="1205" spans="2:10" x14ac:dyDescent="0.35">
      <c r="B1205" t="s">
        <v>10</v>
      </c>
      <c r="C1205" s="1">
        <v>46114</v>
      </c>
      <c r="D1205">
        <v>64.42</v>
      </c>
      <c r="E1205">
        <v>63.72</v>
      </c>
      <c r="F1205">
        <v>63.78</v>
      </c>
      <c r="H1205" s="2">
        <f t="shared" si="36"/>
        <v>-1.0866190624029826E-2</v>
      </c>
      <c r="I1205" s="18">
        <f>H1205*'Portfolio Details'!$D$7</f>
        <v>-5.4330953120149128E-4</v>
      </c>
      <c r="J1205" s="2">
        <f t="shared" si="37"/>
        <v>-4.8144121758036951E-3</v>
      </c>
    </row>
    <row r="1206" spans="2:10" x14ac:dyDescent="0.35">
      <c r="B1206" t="s">
        <v>10</v>
      </c>
      <c r="C1206" s="1">
        <v>46118</v>
      </c>
      <c r="D1206">
        <v>63.72</v>
      </c>
      <c r="E1206">
        <v>63.77</v>
      </c>
      <c r="F1206">
        <v>63.6</v>
      </c>
      <c r="H1206" s="2">
        <f t="shared" si="36"/>
        <v>7.8468298807288228E-4</v>
      </c>
      <c r="I1206" s="18">
        <f>H1206*'Portfolio Details'!$D$7</f>
        <v>3.9234149403644117E-5</v>
      </c>
      <c r="J1206" s="2">
        <f t="shared" si="37"/>
        <v>-4.6598322460390529E-3</v>
      </c>
    </row>
    <row r="1207" spans="2:10" x14ac:dyDescent="0.35">
      <c r="B1207" t="s">
        <v>10</v>
      </c>
      <c r="C1207" s="1">
        <v>46119</v>
      </c>
      <c r="D1207">
        <v>63.77</v>
      </c>
      <c r="E1207">
        <v>63.96</v>
      </c>
      <c r="F1207">
        <v>63.89</v>
      </c>
      <c r="H1207" s="2">
        <f t="shared" si="36"/>
        <v>2.9794574251214012E-3</v>
      </c>
      <c r="I1207" s="18">
        <f>H1207*'Portfolio Details'!$D$7</f>
        <v>1.4897287125607007E-4</v>
      </c>
      <c r="J1207" s="2">
        <f t="shared" si="37"/>
        <v>-7.7663870767318288E-3</v>
      </c>
    </row>
    <row r="1208" spans="2:10" x14ac:dyDescent="0.35">
      <c r="B1208" t="s">
        <v>10</v>
      </c>
      <c r="C1208" s="1">
        <v>46120</v>
      </c>
      <c r="D1208">
        <v>63.96</v>
      </c>
      <c r="E1208">
        <v>64.23</v>
      </c>
      <c r="F1208">
        <v>64.209999999999994</v>
      </c>
      <c r="H1208" s="2">
        <f t="shared" si="36"/>
        <v>4.2213883677297837E-3</v>
      </c>
      <c r="I1208" s="18">
        <f>H1208*'Portfolio Details'!$D$7</f>
        <v>2.110694183864892E-4</v>
      </c>
      <c r="J1208" s="2">
        <f t="shared" si="37"/>
        <v>-1.0405342444478993E-2</v>
      </c>
    </row>
    <row r="1209" spans="2:10" x14ac:dyDescent="0.35">
      <c r="B1209" t="s">
        <v>10</v>
      </c>
      <c r="C1209" s="1">
        <v>46121</v>
      </c>
      <c r="D1209">
        <v>64.23</v>
      </c>
      <c r="E1209">
        <v>64.400000000000006</v>
      </c>
      <c r="F1209">
        <v>64.45</v>
      </c>
      <c r="H1209" s="2">
        <f t="shared" si="36"/>
        <v>2.6467382842909615E-3</v>
      </c>
      <c r="I1209" s="18">
        <f>H1209*'Portfolio Details'!$D$7</f>
        <v>1.3233691421454807E-4</v>
      </c>
      <c r="J1209" s="2">
        <f t="shared" si="37"/>
        <v>-9.6363071184334403E-3</v>
      </c>
    </row>
    <row r="1210" spans="2:10" x14ac:dyDescent="0.35">
      <c r="B1210" t="s">
        <v>10</v>
      </c>
      <c r="C1210" s="1">
        <v>46122</v>
      </c>
      <c r="D1210">
        <v>64.400000000000006</v>
      </c>
      <c r="E1210">
        <v>64.81</v>
      </c>
      <c r="F1210">
        <v>64.73</v>
      </c>
      <c r="H1210" s="2">
        <f t="shared" si="36"/>
        <v>6.3664596273291796E-3</v>
      </c>
      <c r="I1210" s="18">
        <f>H1210*'Portfolio Details'!$D$7</f>
        <v>3.1832298136645902E-4</v>
      </c>
      <c r="J1210" s="2">
        <f t="shared" si="37"/>
        <v>-1.1173184357541888E-2</v>
      </c>
    </row>
    <row r="1211" spans="2:10" x14ac:dyDescent="0.35">
      <c r="B1211" t="s">
        <v>10</v>
      </c>
      <c r="C1211" s="1">
        <v>46125</v>
      </c>
      <c r="D1211">
        <v>64.81</v>
      </c>
      <c r="E1211">
        <v>64.47</v>
      </c>
      <c r="F1211">
        <v>64.540000000000006</v>
      </c>
      <c r="H1211" s="2">
        <f t="shared" si="36"/>
        <v>-5.2461039962968803E-3</v>
      </c>
      <c r="I1211" s="18">
        <f>H1211*'Portfolio Details'!$D$7</f>
        <v>-2.6230519981484404E-4</v>
      </c>
      <c r="J1211" s="2">
        <f t="shared" si="37"/>
        <v>-1.1317829457364259E-2</v>
      </c>
    </row>
    <row r="1212" spans="2:10" x14ac:dyDescent="0.35">
      <c r="B1212" t="s">
        <v>10</v>
      </c>
      <c r="C1212" s="1">
        <v>46127</v>
      </c>
      <c r="D1212">
        <v>64.47</v>
      </c>
      <c r="E1212">
        <v>64.599999999999994</v>
      </c>
      <c r="F1212">
        <v>64.75</v>
      </c>
      <c r="H1212" s="2">
        <f t="shared" si="36"/>
        <v>2.0164417558554693E-3</v>
      </c>
      <c r="I1212" s="18">
        <f>H1212*'Portfolio Details'!$D$7</f>
        <v>1.0082208779277346E-4</v>
      </c>
      <c r="J1212" s="2">
        <f t="shared" si="37"/>
        <v>3.4278591461514019E-3</v>
      </c>
    </row>
    <row r="1213" spans="2:10" x14ac:dyDescent="0.35">
      <c r="B1213" t="s">
        <v>10</v>
      </c>
      <c r="C1213" s="1">
        <v>46128</v>
      </c>
      <c r="D1213">
        <v>64.599999999999994</v>
      </c>
      <c r="E1213">
        <v>64.45</v>
      </c>
      <c r="F1213">
        <v>64.42</v>
      </c>
      <c r="H1213" s="2">
        <f t="shared" si="36"/>
        <v>-2.3219814241485226E-3</v>
      </c>
      <c r="I1213" s="18">
        <f>H1213*'Portfolio Details'!$D$7</f>
        <v>-1.1609907120742613E-4</v>
      </c>
      <c r="J1213" s="2">
        <f t="shared" si="37"/>
        <v>7.1484071484073652E-3</v>
      </c>
    </row>
    <row r="1214" spans="2:10" x14ac:dyDescent="0.35">
      <c r="B1214" t="s">
        <v>10</v>
      </c>
      <c r="C1214" s="1">
        <v>46129</v>
      </c>
      <c r="D1214">
        <v>64.45</v>
      </c>
      <c r="E1214">
        <v>64.59</v>
      </c>
      <c r="F1214">
        <v>64.569999999999993</v>
      </c>
      <c r="H1214" s="2">
        <f t="shared" si="36"/>
        <v>2.1722265321955092E-3</v>
      </c>
      <c r="I1214" s="18">
        <f>H1214*'Portfolio Details'!$D$7</f>
        <v>1.0861132660977546E-4</v>
      </c>
      <c r="J1214" s="2">
        <f t="shared" si="37"/>
        <v>7.6181592039803459E-3</v>
      </c>
    </row>
    <row r="1215" spans="2:10" x14ac:dyDescent="0.35">
      <c r="B1215" t="s">
        <v>10</v>
      </c>
      <c r="C1215" s="1">
        <v>46132</v>
      </c>
      <c r="D1215">
        <v>64.59</v>
      </c>
      <c r="E1215">
        <v>64.569999999999993</v>
      </c>
      <c r="F1215">
        <v>64.569999999999993</v>
      </c>
      <c r="H1215" s="2">
        <f t="shared" si="36"/>
        <v>-3.0964545595313364E-4</v>
      </c>
      <c r="I1215" s="18">
        <f>H1215*'Portfolio Details'!$D$7</f>
        <v>-1.5482272797656682E-5</v>
      </c>
      <c r="J1215" s="2">
        <f t="shared" si="37"/>
        <v>3.0954960532425524E-3</v>
      </c>
    </row>
    <row r="1216" spans="2:10" x14ac:dyDescent="0.35">
      <c r="B1216" t="s">
        <v>10</v>
      </c>
      <c r="C1216" s="1">
        <v>46133</v>
      </c>
      <c r="D1216">
        <v>64.569999999999993</v>
      </c>
      <c r="E1216">
        <v>64.77</v>
      </c>
      <c r="F1216">
        <v>64.709999999999994</v>
      </c>
      <c r="H1216" s="2">
        <f t="shared" si="36"/>
        <v>3.0974136595942614E-3</v>
      </c>
      <c r="I1216" s="18">
        <f>H1216*'Portfolio Details'!$D$7</f>
        <v>1.5487068297971308E-4</v>
      </c>
      <c r="J1216" s="2">
        <f t="shared" si="37"/>
        <v>4.655493482308426E-4</v>
      </c>
    </row>
    <row r="1217" spans="2:10" x14ac:dyDescent="0.35">
      <c r="B1217" t="s">
        <v>10</v>
      </c>
      <c r="C1217" s="1">
        <v>46134</v>
      </c>
      <c r="D1217">
        <v>64.77</v>
      </c>
      <c r="E1217">
        <v>64.72</v>
      </c>
      <c r="F1217">
        <v>64.75</v>
      </c>
      <c r="H1217" s="2">
        <f t="shared" si="36"/>
        <v>-7.7196232823828481E-4</v>
      </c>
      <c r="I1217" s="18">
        <f>H1217*'Portfolio Details'!$D$7</f>
        <v>-3.8598116411914246E-5</v>
      </c>
      <c r="J1217" s="2">
        <f t="shared" si="37"/>
        <v>2.1769553724149127E-3</v>
      </c>
    </row>
    <row r="1218" spans="2:10" x14ac:dyDescent="0.35">
      <c r="B1218" t="s">
        <v>10</v>
      </c>
      <c r="C1218" s="1">
        <v>46135</v>
      </c>
      <c r="D1218">
        <v>64.72</v>
      </c>
      <c r="E1218">
        <v>64.56</v>
      </c>
      <c r="F1218">
        <v>64.67</v>
      </c>
      <c r="H1218" s="2">
        <f t="shared" si="36"/>
        <v>-2.4721878862793423E-3</v>
      </c>
      <c r="I1218" s="18">
        <f>H1218*'Portfolio Details'!$D$7</f>
        <v>-1.2360939431396711E-4</v>
      </c>
      <c r="J1218" s="2">
        <f t="shared" si="37"/>
        <v>5.2918287937744335E-3</v>
      </c>
    </row>
    <row r="1219" spans="2:10" x14ac:dyDescent="0.35">
      <c r="B1219" t="s">
        <v>10</v>
      </c>
      <c r="C1219" s="1">
        <v>46136</v>
      </c>
      <c r="D1219">
        <v>64.56</v>
      </c>
      <c r="E1219">
        <v>64.58</v>
      </c>
      <c r="F1219">
        <v>64.59</v>
      </c>
      <c r="H1219" s="2">
        <f t="shared" ref="H1219:H1239" si="38">E1219/D1219-1</f>
        <v>3.0978934324643603E-4</v>
      </c>
      <c r="I1219" s="18">
        <f>H1219*'Portfolio Details'!$D$7</f>
        <v>1.5489467162321804E-5</v>
      </c>
      <c r="J1219" s="2">
        <f t="shared" si="37"/>
        <v>4.3539107448298253E-3</v>
      </c>
    </row>
    <row r="1220" spans="2:10" x14ac:dyDescent="0.35">
      <c r="B1220" t="s">
        <v>10</v>
      </c>
      <c r="C1220" s="1">
        <v>46139</v>
      </c>
      <c r="D1220">
        <v>64.58</v>
      </c>
      <c r="E1220">
        <v>64.52</v>
      </c>
      <c r="F1220">
        <v>64.58</v>
      </c>
      <c r="H1220" s="2">
        <f t="shared" si="38"/>
        <v>-9.2908021059157075E-4</v>
      </c>
      <c r="I1220" s="18">
        <f>H1220*'Portfolio Details'!$D$7</f>
        <v>-4.6454010529578538E-5</v>
      </c>
      <c r="J1220" s="2">
        <f t="shared" si="37"/>
        <v>3.2618825722274813E-3</v>
      </c>
    </row>
    <row r="1221" spans="2:10" x14ac:dyDescent="0.35">
      <c r="B1221" t="s">
        <v>10</v>
      </c>
      <c r="C1221" s="1">
        <v>46140</v>
      </c>
      <c r="D1221">
        <v>64.52</v>
      </c>
      <c r="E1221">
        <v>64.39</v>
      </c>
      <c r="F1221">
        <v>64.430000000000007</v>
      </c>
      <c r="H1221" s="2">
        <f t="shared" si="38"/>
        <v>-2.0148791072535088E-3</v>
      </c>
      <c r="I1221" s="18">
        <f>H1221*'Portfolio Details'!$D$7</f>
        <v>-1.0074395536267545E-4</v>
      </c>
      <c r="J1221" s="2">
        <f t="shared" si="37"/>
        <v>5.7632398753892922E-3</v>
      </c>
    </row>
    <row r="1222" spans="2:10" x14ac:dyDescent="0.35">
      <c r="B1222" t="s">
        <v>10</v>
      </c>
      <c r="C1222" s="1">
        <v>46141</v>
      </c>
      <c r="D1222">
        <v>64.39</v>
      </c>
      <c r="E1222">
        <v>64.39</v>
      </c>
      <c r="F1222">
        <v>64.38</v>
      </c>
      <c r="H1222" s="2">
        <f t="shared" si="38"/>
        <v>0</v>
      </c>
      <c r="I1222" s="18">
        <f>H1222*'Portfolio Details'!$D$7</f>
        <v>0</v>
      </c>
      <c r="J1222" s="2">
        <f t="shared" si="37"/>
        <v>8.2773699828204705E-3</v>
      </c>
    </row>
    <row r="1223" spans="2:10" x14ac:dyDescent="0.35">
      <c r="B1223" t="s">
        <v>10</v>
      </c>
      <c r="C1223" s="1">
        <v>46142</v>
      </c>
      <c r="D1223">
        <v>64.39</v>
      </c>
      <c r="E1223">
        <v>64.38</v>
      </c>
      <c r="F1223">
        <v>64.42</v>
      </c>
      <c r="H1223" s="2">
        <f t="shared" si="38"/>
        <v>-1.5530361857440944E-4</v>
      </c>
      <c r="I1223" s="18">
        <f>H1223*'Portfolio Details'!$D$7</f>
        <v>-7.7651809287204727E-6</v>
      </c>
      <c r="J1223" s="2">
        <f t="shared" si="37"/>
        <v>8.1173899469246802E-3</v>
      </c>
    </row>
    <row r="1224" spans="2:10" x14ac:dyDescent="0.35">
      <c r="B1224" t="s">
        <v>10</v>
      </c>
      <c r="C1224" s="1">
        <v>46146</v>
      </c>
      <c r="D1224">
        <v>64.38</v>
      </c>
      <c r="E1224">
        <v>64.37</v>
      </c>
      <c r="F1224">
        <v>64.36</v>
      </c>
      <c r="H1224" s="2">
        <f t="shared" si="38"/>
        <v>-1.5532774153448337E-4</v>
      </c>
      <c r="I1224" s="18">
        <f>H1224*'Portfolio Details'!$D$7</f>
        <v>-7.7663870767241683E-6</v>
      </c>
      <c r="J1224" s="2">
        <f t="shared" si="37"/>
        <v>7.8027465667915852E-3</v>
      </c>
    </row>
    <row r="1225" spans="2:10" x14ac:dyDescent="0.35">
      <c r="B1225" t="s">
        <v>10</v>
      </c>
      <c r="C1225" s="1">
        <v>46147</v>
      </c>
      <c r="D1225">
        <v>64.37</v>
      </c>
      <c r="E1225">
        <v>64.31</v>
      </c>
      <c r="F1225">
        <v>64.23</v>
      </c>
      <c r="H1225" s="2">
        <f t="shared" si="38"/>
        <v>-9.3211123194036904E-4</v>
      </c>
      <c r="I1225" s="18">
        <f>H1225*'Portfolio Details'!$D$7</f>
        <v>-4.6605561597018454E-5</v>
      </c>
      <c r="J1225" s="2">
        <f t="shared" si="37"/>
        <v>1.0018785222291715E-2</v>
      </c>
    </row>
    <row r="1226" spans="2:10" x14ac:dyDescent="0.35">
      <c r="B1226" t="s">
        <v>10</v>
      </c>
      <c r="C1226" s="1">
        <v>46148</v>
      </c>
      <c r="D1226">
        <v>64.31</v>
      </c>
      <c r="E1226">
        <v>64.569999999999993</v>
      </c>
      <c r="F1226">
        <v>64.41</v>
      </c>
      <c r="H1226" s="2">
        <f t="shared" si="38"/>
        <v>4.0429171201989966E-3</v>
      </c>
      <c r="I1226" s="18">
        <f>H1226*'Portfolio Details'!$D$7</f>
        <v>2.0214585600994984E-4</v>
      </c>
      <c r="J1226" s="2">
        <f t="shared" si="37"/>
        <v>1.3060582218725303E-2</v>
      </c>
    </row>
    <row r="1227" spans="2:10" x14ac:dyDescent="0.35">
      <c r="B1227" t="s">
        <v>10</v>
      </c>
      <c r="C1227" s="1">
        <v>46149</v>
      </c>
      <c r="D1227">
        <v>64.569999999999993</v>
      </c>
      <c r="E1227">
        <v>64.55</v>
      </c>
      <c r="F1227">
        <v>64.430000000000007</v>
      </c>
      <c r="H1227" s="2">
        <f t="shared" si="38"/>
        <v>-3.0974136595940394E-4</v>
      </c>
      <c r="I1227" s="18">
        <f>H1227*'Portfolio Details'!$D$7</f>
        <v>-1.5487068297970197E-5</v>
      </c>
      <c r="J1227" s="2">
        <f t="shared" si="37"/>
        <v>-6.209251785160852E-4</v>
      </c>
    </row>
    <row r="1228" spans="2:10" x14ac:dyDescent="0.35">
      <c r="B1228" t="s">
        <v>10</v>
      </c>
      <c r="C1228" s="1">
        <v>46150</v>
      </c>
      <c r="D1228">
        <v>64.55</v>
      </c>
      <c r="E1228">
        <v>64.52</v>
      </c>
      <c r="F1228">
        <v>64.53</v>
      </c>
      <c r="H1228" s="2">
        <f t="shared" si="38"/>
        <v>-4.6475600309836551E-4</v>
      </c>
      <c r="I1228" s="18">
        <f>H1228*'Portfolio Details'!$D$7</f>
        <v>-2.3237800154918277E-5</v>
      </c>
      <c r="J1228" s="2">
        <f t="shared" si="37"/>
        <v>1.0357815442561202E-2</v>
      </c>
    </row>
    <row r="1229" spans="2:10" x14ac:dyDescent="0.35">
      <c r="B1229" t="s">
        <v>10</v>
      </c>
      <c r="C1229" s="1">
        <v>46153</v>
      </c>
      <c r="D1229">
        <v>64.52</v>
      </c>
      <c r="E1229">
        <v>64.37</v>
      </c>
      <c r="F1229">
        <v>64.39</v>
      </c>
      <c r="H1229" s="2">
        <f t="shared" si="38"/>
        <v>-2.3248605083693308E-3</v>
      </c>
      <c r="I1229" s="18">
        <f>H1229*'Portfolio Details'!$D$7</f>
        <v>-1.1624302541846654E-4</v>
      </c>
      <c r="J1229" s="2">
        <f t="shared" si="37"/>
        <v>1.2545083895248332E-2</v>
      </c>
    </row>
    <row r="1230" spans="2:10" x14ac:dyDescent="0.35">
      <c r="B1230" t="s">
        <v>10</v>
      </c>
      <c r="C1230" s="1">
        <v>46154</v>
      </c>
      <c r="D1230">
        <v>64.37</v>
      </c>
      <c r="E1230">
        <v>64.260000000000005</v>
      </c>
      <c r="F1230">
        <v>64.290000000000006</v>
      </c>
      <c r="H1230" s="2">
        <f t="shared" si="38"/>
        <v>-1.7088705918906211E-3</v>
      </c>
      <c r="I1230" s="18">
        <f>H1230*'Portfolio Details'!$D$7</f>
        <v>-8.5443529594531059E-5</v>
      </c>
      <c r="J1230" s="2">
        <f t="shared" si="37"/>
        <v>9.2245153220762433E-3</v>
      </c>
    </row>
    <row r="1231" spans="2:10" x14ac:dyDescent="0.35">
      <c r="B1231" t="s">
        <v>10</v>
      </c>
      <c r="C1231" s="1">
        <v>46155</v>
      </c>
      <c r="D1231">
        <v>64.260000000000005</v>
      </c>
      <c r="E1231">
        <v>64.180000000000007</v>
      </c>
      <c r="F1231">
        <v>64.22</v>
      </c>
      <c r="H1231" s="2">
        <f t="shared" si="38"/>
        <v>-1.2449424214129312E-3</v>
      </c>
      <c r="I1231" s="18">
        <f>H1231*'Portfolio Details'!$D$7</f>
        <v>-6.2247121070646566E-5</v>
      </c>
      <c r="J1231" s="2">
        <f t="shared" si="37"/>
        <v>4.5150241320253137E-3</v>
      </c>
    </row>
    <row r="1232" spans="2:10" x14ac:dyDescent="0.35">
      <c r="B1232" t="s">
        <v>10</v>
      </c>
      <c r="C1232" s="1">
        <v>46156</v>
      </c>
      <c r="D1232">
        <v>64.180000000000007</v>
      </c>
      <c r="E1232">
        <v>64.22</v>
      </c>
      <c r="F1232">
        <v>64.209999999999994</v>
      </c>
      <c r="H1232" s="2">
        <f t="shared" si="38"/>
        <v>6.2324711748185102E-4</v>
      </c>
      <c r="I1232" s="18">
        <f>H1232*'Portfolio Details'!$D$7</f>
        <v>3.1162355874092555E-5</v>
      </c>
      <c r="J1232" s="2">
        <f t="shared" si="37"/>
        <v>1.8633540372670065E-3</v>
      </c>
    </row>
    <row r="1233" spans="2:10" x14ac:dyDescent="0.35">
      <c r="B1233" t="s">
        <v>10</v>
      </c>
      <c r="C1233" s="1">
        <v>46157</v>
      </c>
      <c r="D1233">
        <v>64.22</v>
      </c>
      <c r="E1233">
        <v>64.150000000000006</v>
      </c>
      <c r="F1233">
        <v>64.13</v>
      </c>
      <c r="H1233" s="2">
        <f t="shared" si="38"/>
        <v>-1.0900031142945243E-3</v>
      </c>
      <c r="I1233" s="18">
        <f>H1233*'Portfolio Details'!$D$7</f>
        <v>-5.4500155714726219E-5</v>
      </c>
      <c r="J1233" s="2">
        <f t="shared" si="37"/>
        <v>-4.4746181144885711E-3</v>
      </c>
    </row>
    <row r="1234" spans="2:10" x14ac:dyDescent="0.35">
      <c r="B1234" t="s">
        <v>10</v>
      </c>
      <c r="C1234" s="1">
        <v>46160</v>
      </c>
      <c r="D1234">
        <v>64.150000000000006</v>
      </c>
      <c r="E1234">
        <v>63.91</v>
      </c>
      <c r="F1234">
        <v>63.88</v>
      </c>
      <c r="H1234" s="2">
        <f t="shared" si="38"/>
        <v>-3.7412314886985376E-3</v>
      </c>
      <c r="I1234" s="18">
        <f>H1234*'Portfolio Details'!$D$7</f>
        <v>-1.870615744349269E-4</v>
      </c>
      <c r="J1234" s="2">
        <f t="shared" si="37"/>
        <v>-4.4982162246004487E-3</v>
      </c>
    </row>
    <row r="1235" spans="2:10" x14ac:dyDescent="0.35">
      <c r="B1235" t="s">
        <v>10</v>
      </c>
      <c r="C1235" s="1">
        <v>46161</v>
      </c>
      <c r="D1235">
        <v>63.91</v>
      </c>
      <c r="E1235">
        <v>64.010000000000005</v>
      </c>
      <c r="F1235">
        <v>63.99</v>
      </c>
      <c r="H1235" s="2">
        <f t="shared" si="38"/>
        <v>1.5647003598813214E-3</v>
      </c>
      <c r="I1235" s="18">
        <f>H1235*'Portfolio Details'!$D$7</f>
        <v>7.8235017994066075E-5</v>
      </c>
      <c r="J1235" s="2">
        <f t="shared" si="37"/>
        <v>-6.9659442724456788E-3</v>
      </c>
    </row>
    <row r="1236" spans="2:10" x14ac:dyDescent="0.35">
      <c r="B1236" t="s">
        <v>10</v>
      </c>
      <c r="C1236" s="1">
        <v>46162</v>
      </c>
      <c r="D1236">
        <v>64.010000000000005</v>
      </c>
      <c r="E1236">
        <v>64.08</v>
      </c>
      <c r="F1236">
        <v>64</v>
      </c>
      <c r="H1236" s="2">
        <f t="shared" si="38"/>
        <v>1.0935791282611351E-3</v>
      </c>
      <c r="I1236" s="18">
        <f>H1236*'Portfolio Details'!$D$7</f>
        <v>5.4678956413056758E-5</v>
      </c>
      <c r="J1236" s="2">
        <f t="shared" si="37"/>
        <v>-4.6547711404189007E-3</v>
      </c>
    </row>
    <row r="1237" spans="2:10" x14ac:dyDescent="0.35">
      <c r="B1237" t="s">
        <v>10</v>
      </c>
      <c r="C1237" s="1">
        <v>46163</v>
      </c>
      <c r="D1237">
        <v>64.08</v>
      </c>
      <c r="E1237">
        <v>64.09</v>
      </c>
      <c r="F1237">
        <v>64.11</v>
      </c>
      <c r="H1237" s="2">
        <f t="shared" si="38"/>
        <v>1.5605493133596937E-4</v>
      </c>
      <c r="I1237" s="18">
        <f>H1237*'Portfolio Details'!$D$7</f>
        <v>7.8027465667984696E-6</v>
      </c>
      <c r="J1237" s="2">
        <f t="shared" si="37"/>
        <v>-6.8122000309644992E-3</v>
      </c>
    </row>
    <row r="1238" spans="2:10" x14ac:dyDescent="0.35">
      <c r="B1238" t="s">
        <v>10</v>
      </c>
      <c r="C1238" s="1">
        <v>46164</v>
      </c>
      <c r="D1238">
        <v>64.09</v>
      </c>
      <c r="E1238">
        <v>64.069999999999993</v>
      </c>
      <c r="F1238">
        <v>64.08</v>
      </c>
      <c r="H1238" s="2">
        <f t="shared" si="38"/>
        <v>-3.1206116398829753E-4</v>
      </c>
      <c r="I1238" s="18">
        <f>H1238*'Portfolio Details'!$D$7</f>
        <v>-1.5603058199414878E-5</v>
      </c>
      <c r="J1238" s="2">
        <f t="shared" si="37"/>
        <v>-7.5886634660058405E-3</v>
      </c>
    </row>
    <row r="1239" spans="2:10" x14ac:dyDescent="0.35">
      <c r="B1239" t="s">
        <v>10</v>
      </c>
      <c r="C1239" s="1">
        <v>46167</v>
      </c>
      <c r="D1239">
        <v>64.069999999999993</v>
      </c>
      <c r="E1239">
        <v>64.260000000000005</v>
      </c>
      <c r="F1239">
        <v>64.19</v>
      </c>
      <c r="H1239" s="2">
        <f t="shared" si="38"/>
        <v>2.9655064772906581E-3</v>
      </c>
      <c r="I1239" s="18">
        <f>H1239*'Portfolio Details'!$D$7</f>
        <v>1.4827532386453291E-4</v>
      </c>
      <c r="J1239" s="2">
        <f t="shared" si="37"/>
        <v>-1.0498687664041828E-2</v>
      </c>
    </row>
    <row r="1240" spans="2:10" x14ac:dyDescent="0.35">
      <c r="J1240" s="2">
        <f t="shared" si="37"/>
        <v>-1.0043263288009974E-2</v>
      </c>
    </row>
    <row r="1241" spans="2:10" x14ac:dyDescent="0.35">
      <c r="J1241" s="2">
        <f t="shared" si="37"/>
        <v>-7.5898389095416796E-3</v>
      </c>
    </row>
    <row r="1242" spans="2:10" x14ac:dyDescent="0.35">
      <c r="J1242" s="2">
        <f t="shared" ref="J1242" si="39">(INDEX(E1219:E2717,MATCH(EDATE(C1219,1),C1219:C2717,1))/E1219)-1</f>
        <v>-7.8971817900279628E-3</v>
      </c>
    </row>
  </sheetData>
  <autoFilter ref="B1:F1" xr:uid="{09E8A93A-BCEC-4FA0-B165-FFC0A6430F23}">
    <sortState xmlns:xlrd2="http://schemas.microsoft.com/office/spreadsheetml/2017/richdata2" ref="B2:F1239">
      <sortCondition ref="C1"/>
    </sortState>
  </autoFilter>
  <mergeCells count="8">
    <mergeCell ref="L8:L9"/>
    <mergeCell ref="M8:M9"/>
    <mergeCell ref="L2:L3"/>
    <mergeCell ref="M2:M3"/>
    <mergeCell ref="L4:L5"/>
    <mergeCell ref="M4:M5"/>
    <mergeCell ref="L6:L7"/>
    <mergeCell ref="M6:M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44146-4417-42A5-8199-F99B4F30094A}">
  <dimension ref="B1:M1242"/>
  <sheetViews>
    <sheetView workbookViewId="0">
      <selection activeCell="K25" sqref="K25:K1242"/>
    </sheetView>
  </sheetViews>
  <sheetFormatPr defaultRowHeight="14.5" x14ac:dyDescent="0.35"/>
  <cols>
    <col min="2" max="2" width="9.36328125" bestFit="1" customWidth="1"/>
    <col min="3" max="3" width="9.7265625" bestFit="1" customWidth="1"/>
    <col min="4" max="4" width="10.26953125" bestFit="1" customWidth="1"/>
    <col min="5" max="5" width="10.6328125" bestFit="1" customWidth="1"/>
    <col min="6" max="6" width="12.453125" bestFit="1" customWidth="1"/>
    <col min="8" max="8" width="13.36328125" style="2" bestFit="1" customWidth="1"/>
    <col min="9" max="9" width="15.81640625" bestFit="1" customWidth="1"/>
    <col min="10" max="10" width="13.36328125" bestFit="1" customWidth="1"/>
    <col min="12" max="12" width="13.26953125" customWidth="1"/>
  </cols>
  <sheetData>
    <row r="1" spans="2:13" ht="43.5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H1" s="2" t="s">
        <v>20</v>
      </c>
      <c r="I1" t="s">
        <v>50</v>
      </c>
      <c r="J1" t="s">
        <v>57</v>
      </c>
      <c r="K1" s="3" t="s">
        <v>59</v>
      </c>
    </row>
    <row r="2" spans="2:13" x14ac:dyDescent="0.35">
      <c r="B2" t="s">
        <v>12</v>
      </c>
      <c r="C2" s="1">
        <v>44341</v>
      </c>
      <c r="D2">
        <v>350.8</v>
      </c>
      <c r="E2">
        <v>348.59</v>
      </c>
      <c r="F2">
        <v>348.64</v>
      </c>
      <c r="H2" s="2">
        <f>E2/D2-1</f>
        <v>-6.2998859749145986E-3</v>
      </c>
      <c r="I2" s="18">
        <f>H2*'Portfolio Details'!$D$8</f>
        <v>-1.2599771949829198E-3</v>
      </c>
      <c r="L2" s="59" t="s">
        <v>21</v>
      </c>
      <c r="M2" s="60">
        <f>AVERAGE(H2:H1242)</f>
        <v>4.4182858463148402E-4</v>
      </c>
    </row>
    <row r="3" spans="2:13" x14ac:dyDescent="0.35">
      <c r="B3" t="s">
        <v>12</v>
      </c>
      <c r="C3" s="1">
        <v>44342</v>
      </c>
      <c r="D3">
        <v>348.59</v>
      </c>
      <c r="E3">
        <v>348.9</v>
      </c>
      <c r="F3">
        <v>349.25</v>
      </c>
      <c r="H3" s="2">
        <f t="shared" ref="H3:H66" si="0">E3/D3-1</f>
        <v>8.8929688172356691E-4</v>
      </c>
      <c r="I3" s="18">
        <f>H3*'Portfolio Details'!$D$8</f>
        <v>1.7785937634471339E-4</v>
      </c>
      <c r="L3" s="59"/>
      <c r="M3" s="61"/>
    </row>
    <row r="4" spans="2:13" x14ac:dyDescent="0.35">
      <c r="B4" t="s">
        <v>12</v>
      </c>
      <c r="C4" s="1">
        <v>44343</v>
      </c>
      <c r="D4">
        <v>348.9</v>
      </c>
      <c r="E4">
        <v>352.59</v>
      </c>
      <c r="F4">
        <v>350.4</v>
      </c>
      <c r="H4" s="2">
        <f t="shared" si="0"/>
        <v>1.0576096302665539E-2</v>
      </c>
      <c r="I4" s="18">
        <f>H4*'Portfolio Details'!$D$8</f>
        <v>2.1152192605331079E-3</v>
      </c>
      <c r="L4" s="59" t="s">
        <v>22</v>
      </c>
      <c r="M4" s="60">
        <f>M2*20</f>
        <v>8.8365716926296807E-3</v>
      </c>
    </row>
    <row r="5" spans="2:13" x14ac:dyDescent="0.35">
      <c r="B5" t="s">
        <v>12</v>
      </c>
      <c r="C5" s="1">
        <v>44344</v>
      </c>
      <c r="D5">
        <v>352.59</v>
      </c>
      <c r="E5">
        <v>353.6</v>
      </c>
      <c r="F5">
        <v>354.11</v>
      </c>
      <c r="H5" s="2">
        <f t="shared" si="0"/>
        <v>2.8645168609433558E-3</v>
      </c>
      <c r="I5" s="18">
        <f>H5*'Portfolio Details'!$D$8</f>
        <v>5.729033721886712E-4</v>
      </c>
      <c r="L5" s="59"/>
      <c r="M5" s="61"/>
    </row>
    <row r="6" spans="2:13" x14ac:dyDescent="0.35">
      <c r="B6" t="s">
        <v>12</v>
      </c>
      <c r="C6" s="1">
        <v>44347</v>
      </c>
      <c r="D6">
        <v>353.6</v>
      </c>
      <c r="E6">
        <v>356.12</v>
      </c>
      <c r="F6">
        <v>354.85</v>
      </c>
      <c r="H6" s="2">
        <f t="shared" si="0"/>
        <v>7.1266968325791602E-3</v>
      </c>
      <c r="I6" s="18">
        <f>H6*'Portfolio Details'!$D$8</f>
        <v>1.4253393665158321E-3</v>
      </c>
      <c r="L6" s="59" t="s">
        <v>23</v>
      </c>
      <c r="M6" s="60">
        <f>M2*252</f>
        <v>0.11134080332713397</v>
      </c>
    </row>
    <row r="7" spans="2:13" x14ac:dyDescent="0.35">
      <c r="B7" t="s">
        <v>12</v>
      </c>
      <c r="C7" s="1">
        <v>44348</v>
      </c>
      <c r="D7">
        <v>356.12</v>
      </c>
      <c r="E7">
        <v>355.47</v>
      </c>
      <c r="F7">
        <v>356.03</v>
      </c>
      <c r="H7" s="2">
        <f t="shared" si="0"/>
        <v>-1.8252274514207745E-3</v>
      </c>
      <c r="I7" s="18">
        <f>H7*'Portfolio Details'!$D$8</f>
        <v>-3.6504549028415489E-4</v>
      </c>
      <c r="L7" s="59"/>
      <c r="M7" s="61"/>
    </row>
    <row r="8" spans="2:13" x14ac:dyDescent="0.35">
      <c r="B8" t="s">
        <v>12</v>
      </c>
      <c r="C8" s="1">
        <v>44349</v>
      </c>
      <c r="D8">
        <v>355.47</v>
      </c>
      <c r="E8">
        <v>355.63</v>
      </c>
      <c r="F8">
        <v>354.18</v>
      </c>
      <c r="H8" s="2">
        <f t="shared" si="0"/>
        <v>4.5010830731140317E-4</v>
      </c>
      <c r="I8" s="18">
        <f>H8*'Portfolio Details'!$D$8</f>
        <v>9.0021661462280644E-5</v>
      </c>
      <c r="L8" s="59" t="s">
        <v>24</v>
      </c>
      <c r="M8" s="60">
        <f>(1+(E1242/E2-1))^(1/5)-1</f>
        <v>0.10374126366148073</v>
      </c>
    </row>
    <row r="9" spans="2:13" x14ac:dyDescent="0.35">
      <c r="B9" t="s">
        <v>12</v>
      </c>
      <c r="C9" s="1">
        <v>44350</v>
      </c>
      <c r="D9">
        <v>355.63</v>
      </c>
      <c r="E9">
        <v>357.92</v>
      </c>
      <c r="F9">
        <v>357.61</v>
      </c>
      <c r="H9" s="2">
        <f t="shared" si="0"/>
        <v>6.4392767764249736E-3</v>
      </c>
      <c r="I9" s="18">
        <f>H9*'Portfolio Details'!$D$8</f>
        <v>1.2878553552849949E-3</v>
      </c>
      <c r="L9" s="59"/>
      <c r="M9" s="61"/>
    </row>
    <row r="10" spans="2:13" x14ac:dyDescent="0.35">
      <c r="B10" t="s">
        <v>12</v>
      </c>
      <c r="C10" s="1">
        <v>44351</v>
      </c>
      <c r="D10">
        <v>357.92</v>
      </c>
      <c r="E10">
        <v>354.71</v>
      </c>
      <c r="F10">
        <v>356.06</v>
      </c>
      <c r="H10" s="2">
        <f t="shared" si="0"/>
        <v>-8.968484577559277E-3</v>
      </c>
      <c r="I10" s="18">
        <f>H10*'Portfolio Details'!$D$8</f>
        <v>-1.7936969155118556E-3</v>
      </c>
      <c r="L10" t="s">
        <v>31</v>
      </c>
      <c r="M10" s="2">
        <f>_xlfn.STDEV.P(H2:H1242)</f>
        <v>9.9119437646644406E-3</v>
      </c>
    </row>
    <row r="11" spans="2:13" x14ac:dyDescent="0.35">
      <c r="B11" t="s">
        <v>12</v>
      </c>
      <c r="C11" s="1">
        <v>44354</v>
      </c>
      <c r="D11">
        <v>354.71</v>
      </c>
      <c r="E11">
        <v>356.02</v>
      </c>
      <c r="F11">
        <v>356.27</v>
      </c>
      <c r="H11" s="2">
        <f t="shared" si="0"/>
        <v>3.6931577908714264E-3</v>
      </c>
      <c r="I11" s="18">
        <f>H11*'Portfolio Details'!$D$8</f>
        <v>7.3863155817428534E-4</v>
      </c>
    </row>
    <row r="12" spans="2:13" x14ac:dyDescent="0.35">
      <c r="B12" t="s">
        <v>12</v>
      </c>
      <c r="C12" s="1">
        <v>44355</v>
      </c>
      <c r="D12">
        <v>356.02</v>
      </c>
      <c r="E12">
        <v>352.13</v>
      </c>
      <c r="F12">
        <v>352.16</v>
      </c>
      <c r="H12" s="2">
        <f t="shared" si="0"/>
        <v>-1.0926352452109378E-2</v>
      </c>
      <c r="I12" s="18">
        <f>H12*'Portfolio Details'!$D$8</f>
        <v>-2.1852704904218759E-3</v>
      </c>
    </row>
    <row r="13" spans="2:13" x14ac:dyDescent="0.35">
      <c r="B13" t="s">
        <v>12</v>
      </c>
      <c r="C13" s="1">
        <v>44356</v>
      </c>
      <c r="D13">
        <v>352.13</v>
      </c>
      <c r="E13">
        <v>349.43</v>
      </c>
      <c r="F13">
        <v>351.25</v>
      </c>
      <c r="H13" s="2">
        <f t="shared" si="0"/>
        <v>-7.6676227529605123E-3</v>
      </c>
      <c r="I13" s="18">
        <f>H13*'Portfolio Details'!$D$8</f>
        <v>-1.5335245505921026E-3</v>
      </c>
    </row>
    <row r="14" spans="2:13" x14ac:dyDescent="0.35">
      <c r="B14" t="s">
        <v>12</v>
      </c>
      <c r="C14" s="1">
        <v>44357</v>
      </c>
      <c r="D14">
        <v>349.43</v>
      </c>
      <c r="E14">
        <v>352.63</v>
      </c>
      <c r="F14">
        <v>350.77</v>
      </c>
      <c r="H14" s="2">
        <f t="shared" si="0"/>
        <v>9.157771227427558E-3</v>
      </c>
      <c r="I14" s="18">
        <f>H14*'Portfolio Details'!$D$8</f>
        <v>1.8315542454855117E-3</v>
      </c>
    </row>
    <row r="15" spans="2:13" x14ac:dyDescent="0.35">
      <c r="B15" t="s">
        <v>12</v>
      </c>
      <c r="C15" s="1">
        <v>44358</v>
      </c>
      <c r="D15">
        <v>352.63</v>
      </c>
      <c r="E15">
        <v>351.59</v>
      </c>
      <c r="F15">
        <v>352.13</v>
      </c>
      <c r="H15" s="2">
        <f t="shared" si="0"/>
        <v>-2.9492669370162483E-3</v>
      </c>
      <c r="I15" s="18">
        <f>H15*'Portfolio Details'!$D$8</f>
        <v>-5.8985338740324966E-4</v>
      </c>
    </row>
    <row r="16" spans="2:13" x14ac:dyDescent="0.35">
      <c r="B16" t="s">
        <v>12</v>
      </c>
      <c r="C16" s="1">
        <v>44361</v>
      </c>
      <c r="D16">
        <v>351.59</v>
      </c>
      <c r="E16">
        <v>350.78</v>
      </c>
      <c r="F16">
        <v>348.28</v>
      </c>
      <c r="H16" s="2">
        <f t="shared" si="0"/>
        <v>-2.3038197900964175E-3</v>
      </c>
      <c r="I16" s="18">
        <f>H16*'Portfolio Details'!$D$8</f>
        <v>-4.6076395801928353E-4</v>
      </c>
    </row>
    <row r="17" spans="2:11" x14ac:dyDescent="0.35">
      <c r="B17" t="s">
        <v>12</v>
      </c>
      <c r="C17" s="1">
        <v>44362</v>
      </c>
      <c r="D17">
        <v>350.78</v>
      </c>
      <c r="E17">
        <v>353.59</v>
      </c>
      <c r="F17">
        <v>353.21</v>
      </c>
      <c r="H17" s="2">
        <f t="shared" si="0"/>
        <v>8.0107189691545067E-3</v>
      </c>
      <c r="I17" s="18">
        <f>H17*'Portfolio Details'!$D$8</f>
        <v>1.6021437938309015E-3</v>
      </c>
    </row>
    <row r="18" spans="2:11" x14ac:dyDescent="0.35">
      <c r="B18" t="s">
        <v>12</v>
      </c>
      <c r="C18" s="1">
        <v>44363</v>
      </c>
      <c r="D18">
        <v>353.59</v>
      </c>
      <c r="E18">
        <v>351.31</v>
      </c>
      <c r="F18">
        <v>352.24</v>
      </c>
      <c r="H18" s="2">
        <f t="shared" si="0"/>
        <v>-6.4481461579795063E-3</v>
      </c>
      <c r="I18" s="18">
        <f>H18*'Portfolio Details'!$D$8</f>
        <v>-1.2896292315959013E-3</v>
      </c>
    </row>
    <row r="19" spans="2:11" x14ac:dyDescent="0.35">
      <c r="B19" t="s">
        <v>12</v>
      </c>
      <c r="C19" s="1">
        <v>44364</v>
      </c>
      <c r="D19">
        <v>351.31</v>
      </c>
      <c r="E19">
        <v>347.23</v>
      </c>
      <c r="F19">
        <v>347.78</v>
      </c>
      <c r="H19" s="2">
        <f t="shared" si="0"/>
        <v>-1.1613674532464202E-2</v>
      </c>
      <c r="I19" s="18">
        <f>H19*'Portfolio Details'!$D$8</f>
        <v>-2.3227349064928403E-3</v>
      </c>
    </row>
    <row r="20" spans="2:11" x14ac:dyDescent="0.35">
      <c r="B20" t="s">
        <v>12</v>
      </c>
      <c r="C20" s="1">
        <v>44365</v>
      </c>
      <c r="D20">
        <v>347.23</v>
      </c>
      <c r="E20">
        <v>347.08</v>
      </c>
      <c r="F20">
        <v>344.49</v>
      </c>
      <c r="H20" s="2">
        <f t="shared" si="0"/>
        <v>-4.3199032341689758E-4</v>
      </c>
      <c r="I20" s="18">
        <f>H20*'Portfolio Details'!$D$8</f>
        <v>-8.6398064683379524E-5</v>
      </c>
    </row>
    <row r="21" spans="2:11" x14ac:dyDescent="0.35">
      <c r="B21" t="s">
        <v>12</v>
      </c>
      <c r="C21" s="1">
        <v>44368</v>
      </c>
      <c r="D21">
        <v>347.08</v>
      </c>
      <c r="E21">
        <v>350.13</v>
      </c>
      <c r="F21">
        <v>346.38</v>
      </c>
      <c r="H21" s="2">
        <f t="shared" si="0"/>
        <v>8.7875994007144964E-3</v>
      </c>
      <c r="I21" s="18">
        <f>H21*'Portfolio Details'!$D$8</f>
        <v>1.7575198801428995E-3</v>
      </c>
    </row>
    <row r="22" spans="2:11" x14ac:dyDescent="0.35">
      <c r="B22" t="s">
        <v>12</v>
      </c>
      <c r="C22" s="1">
        <v>44369</v>
      </c>
      <c r="D22">
        <v>350.13</v>
      </c>
      <c r="E22">
        <v>349.04</v>
      </c>
      <c r="F22">
        <v>351.59</v>
      </c>
      <c r="H22" s="2">
        <f t="shared" si="0"/>
        <v>-3.1131294090765982E-3</v>
      </c>
      <c r="I22" s="18">
        <f>H22*'Portfolio Details'!$D$8</f>
        <v>-6.2262588181531968E-4</v>
      </c>
    </row>
    <row r="23" spans="2:11" x14ac:dyDescent="0.35">
      <c r="B23" t="s">
        <v>12</v>
      </c>
      <c r="C23" s="1">
        <v>44370</v>
      </c>
      <c r="D23">
        <v>349.04</v>
      </c>
      <c r="E23">
        <v>347.84</v>
      </c>
      <c r="F23">
        <v>349.03</v>
      </c>
      <c r="H23" s="2">
        <f t="shared" si="0"/>
        <v>-3.4380013752006722E-3</v>
      </c>
      <c r="I23" s="18">
        <f>H23*'Portfolio Details'!$D$8</f>
        <v>-6.8760027504013446E-4</v>
      </c>
    </row>
    <row r="24" spans="2:11" x14ac:dyDescent="0.35">
      <c r="B24" t="s">
        <v>12</v>
      </c>
      <c r="C24" s="1">
        <v>44371</v>
      </c>
      <c r="D24">
        <v>347.84</v>
      </c>
      <c r="E24">
        <v>350.42</v>
      </c>
      <c r="F24">
        <v>350.01</v>
      </c>
      <c r="H24" s="2">
        <f t="shared" si="0"/>
        <v>7.4172033118675706E-3</v>
      </c>
      <c r="I24" s="18">
        <f>H24*'Portfolio Details'!$D$8</f>
        <v>1.4834406623735143E-3</v>
      </c>
    </row>
    <row r="25" spans="2:11" x14ac:dyDescent="0.35">
      <c r="B25" t="s">
        <v>12</v>
      </c>
      <c r="C25" s="1">
        <v>44372</v>
      </c>
      <c r="D25">
        <v>350.42</v>
      </c>
      <c r="E25">
        <v>354.99</v>
      </c>
      <c r="F25">
        <v>354.3</v>
      </c>
      <c r="H25" s="2">
        <f t="shared" si="0"/>
        <v>1.3041493065464316E-2</v>
      </c>
      <c r="I25" s="18">
        <f>H25*'Portfolio Details'!$D$8</f>
        <v>2.6082986130928631E-3</v>
      </c>
      <c r="J25" s="2">
        <f>(INDEX(E2:E1500,MATCH(EDATE(C2,1),C2:C1500,1))/E2)-1</f>
        <v>1.8359677558162923E-2</v>
      </c>
      <c r="K25" s="18">
        <f>J25*'Portfolio Details'!$D$8</f>
        <v>3.6719355116325847E-3</v>
      </c>
    </row>
    <row r="26" spans="2:11" x14ac:dyDescent="0.35">
      <c r="B26" t="s">
        <v>12</v>
      </c>
      <c r="C26" s="1">
        <v>44375</v>
      </c>
      <c r="D26">
        <v>354.99</v>
      </c>
      <c r="E26">
        <v>355.24</v>
      </c>
      <c r="F26">
        <v>355.23</v>
      </c>
      <c r="H26" s="2">
        <f t="shared" si="0"/>
        <v>7.0424519000544805E-4</v>
      </c>
      <c r="I26" s="18">
        <f>H26*'Portfolio Details'!$D$8</f>
        <v>1.4084903800108963E-4</v>
      </c>
      <c r="J26" s="2">
        <f t="shared" ref="J26:J89" si="1">(INDEX(E3:E1501,MATCH(EDATE(C3,1),C3:C1501,1))/E3)-1</f>
        <v>1.7454858125537598E-2</v>
      </c>
      <c r="K26" s="18">
        <f>J26*'Portfolio Details'!$D$8</f>
        <v>3.4909716251075198E-3</v>
      </c>
    </row>
    <row r="27" spans="2:11" x14ac:dyDescent="0.35">
      <c r="B27" t="s">
        <v>12</v>
      </c>
      <c r="C27" s="1">
        <v>44376</v>
      </c>
      <c r="D27">
        <v>355.24</v>
      </c>
      <c r="E27">
        <v>352.73</v>
      </c>
      <c r="F27">
        <v>353.01</v>
      </c>
      <c r="H27" s="2">
        <f t="shared" si="0"/>
        <v>-7.0656457606125267E-3</v>
      </c>
      <c r="I27" s="18">
        <f>H27*'Portfolio Details'!$D$8</f>
        <v>-1.4131291521225055E-3</v>
      </c>
      <c r="J27" s="2">
        <f t="shared" si="1"/>
        <v>6.8067727388751997E-3</v>
      </c>
      <c r="K27" s="18">
        <f>J27*'Portfolio Details'!$D$8</f>
        <v>1.3613545477750401E-3</v>
      </c>
    </row>
    <row r="28" spans="2:11" x14ac:dyDescent="0.35">
      <c r="B28" t="s">
        <v>12</v>
      </c>
      <c r="C28" s="1">
        <v>44377</v>
      </c>
      <c r="D28">
        <v>352.73</v>
      </c>
      <c r="E28">
        <v>350.29</v>
      </c>
      <c r="F28">
        <v>352.27</v>
      </c>
      <c r="H28" s="2">
        <f t="shared" si="0"/>
        <v>-6.9174722875854355E-3</v>
      </c>
      <c r="I28" s="18">
        <f>H28*'Portfolio Details'!$D$8</f>
        <v>-1.3834944575170872E-3</v>
      </c>
      <c r="J28" s="2">
        <f t="shared" si="1"/>
        <v>4.6380090497737392E-3</v>
      </c>
      <c r="K28" s="18">
        <f>J28*'Portfolio Details'!$D$8</f>
        <v>9.2760180995474792E-4</v>
      </c>
    </row>
    <row r="29" spans="2:11" x14ac:dyDescent="0.35">
      <c r="B29" t="s">
        <v>12</v>
      </c>
      <c r="C29" s="1">
        <v>44378</v>
      </c>
      <c r="D29">
        <v>350.29</v>
      </c>
      <c r="E29">
        <v>349.66</v>
      </c>
      <c r="F29">
        <v>350.26</v>
      </c>
      <c r="H29" s="2">
        <f t="shared" si="0"/>
        <v>-1.7985098061605864E-3</v>
      </c>
      <c r="I29" s="18">
        <f>H29*'Portfolio Details'!$D$8</f>
        <v>-3.5970196123211732E-4</v>
      </c>
      <c r="J29" s="2">
        <f t="shared" si="1"/>
        <v>-1.6370886218128655E-2</v>
      </c>
      <c r="K29" s="18">
        <f>J29*'Portfolio Details'!$D$8</f>
        <v>-3.2741772436257312E-3</v>
      </c>
    </row>
    <row r="30" spans="2:11" x14ac:dyDescent="0.35">
      <c r="B30" t="s">
        <v>12</v>
      </c>
      <c r="C30" s="1">
        <v>44379</v>
      </c>
      <c r="D30">
        <v>349.66</v>
      </c>
      <c r="E30">
        <v>350.53</v>
      </c>
      <c r="F30">
        <v>350.12</v>
      </c>
      <c r="H30" s="2">
        <f t="shared" si="0"/>
        <v>2.4881313275753048E-3</v>
      </c>
      <c r="I30" s="18">
        <f>H30*'Portfolio Details'!$D$8</f>
        <v>4.9762626551506093E-4</v>
      </c>
      <c r="J30" s="2">
        <f t="shared" si="1"/>
        <v>-1.6344557909246937E-2</v>
      </c>
      <c r="K30" s="18">
        <f>J30*'Portfolio Details'!$D$8</f>
        <v>-3.2689115818493875E-3</v>
      </c>
    </row>
    <row r="31" spans="2:11" x14ac:dyDescent="0.35">
      <c r="B31" t="s">
        <v>12</v>
      </c>
      <c r="C31" s="1">
        <v>44382</v>
      </c>
      <c r="D31">
        <v>350.53</v>
      </c>
      <c r="E31">
        <v>353.9</v>
      </c>
      <c r="F31">
        <v>352.89</v>
      </c>
      <c r="H31" s="2">
        <f t="shared" si="0"/>
        <v>9.6140130659287948E-3</v>
      </c>
      <c r="I31" s="18">
        <f>H31*'Portfolio Details'!$D$8</f>
        <v>1.922802613185759E-3</v>
      </c>
      <c r="J31" s="2">
        <f t="shared" si="1"/>
        <v>-1.4340747406011878E-2</v>
      </c>
      <c r="K31" s="18">
        <f>J31*'Portfolio Details'!$D$8</f>
        <v>-2.8681494812023756E-3</v>
      </c>
    </row>
    <row r="32" spans="2:11" x14ac:dyDescent="0.35">
      <c r="B32" t="s">
        <v>12</v>
      </c>
      <c r="C32" s="1">
        <v>44383</v>
      </c>
      <c r="D32">
        <v>353.9</v>
      </c>
      <c r="E32">
        <v>357.43</v>
      </c>
      <c r="F32">
        <v>357.35</v>
      </c>
      <c r="H32" s="2">
        <f t="shared" si="0"/>
        <v>9.9745690873129789E-3</v>
      </c>
      <c r="I32" s="18">
        <f>H32*'Portfolio Details'!$D$8</f>
        <v>1.9949138174625959E-3</v>
      </c>
      <c r="J32" s="2">
        <f t="shared" si="1"/>
        <v>-2.0647071971390374E-2</v>
      </c>
      <c r="K32" s="18">
        <f>J32*'Portfolio Details'!$D$8</f>
        <v>-4.1294143942780751E-3</v>
      </c>
    </row>
    <row r="33" spans="2:11" x14ac:dyDescent="0.35">
      <c r="B33" t="s">
        <v>12</v>
      </c>
      <c r="C33" s="1">
        <v>44384</v>
      </c>
      <c r="D33">
        <v>357.43</v>
      </c>
      <c r="E33">
        <v>359.2</v>
      </c>
      <c r="F33">
        <v>358.14</v>
      </c>
      <c r="H33" s="2">
        <f t="shared" si="0"/>
        <v>4.9520185770639547E-3</v>
      </c>
      <c r="I33" s="18">
        <f>H33*'Portfolio Details'!$D$8</f>
        <v>9.9040371541279102E-4</v>
      </c>
      <c r="J33" s="2">
        <f t="shared" si="1"/>
        <v>-1.178427447774244E-2</v>
      </c>
      <c r="K33" s="18">
        <f>J33*'Portfolio Details'!$D$8</f>
        <v>-2.356854895548488E-3</v>
      </c>
    </row>
    <row r="34" spans="2:11" x14ac:dyDescent="0.35">
      <c r="B34" t="s">
        <v>12</v>
      </c>
      <c r="C34" s="1">
        <v>44385</v>
      </c>
      <c r="D34">
        <v>359.2</v>
      </c>
      <c r="E34">
        <v>355.2</v>
      </c>
      <c r="F34">
        <v>356.51</v>
      </c>
      <c r="H34" s="2">
        <f t="shared" si="0"/>
        <v>-1.1135857461024523E-2</v>
      </c>
      <c r="I34" s="18">
        <f>H34*'Portfolio Details'!$D$8</f>
        <v>-2.2271714922049049E-3</v>
      </c>
      <c r="J34" s="2">
        <f t="shared" si="1"/>
        <v>8.9320824672771693E-3</v>
      </c>
      <c r="K34" s="18">
        <f>J34*'Portfolio Details'!$D$8</f>
        <v>1.7864164934554339E-3</v>
      </c>
    </row>
    <row r="35" spans="2:11" x14ac:dyDescent="0.35">
      <c r="B35" t="s">
        <v>12</v>
      </c>
      <c r="C35" s="1">
        <v>44386</v>
      </c>
      <c r="D35">
        <v>355.2</v>
      </c>
      <c r="E35">
        <v>353.5</v>
      </c>
      <c r="F35">
        <v>353.14</v>
      </c>
      <c r="H35" s="2">
        <f t="shared" si="0"/>
        <v>-4.786036036036001E-3</v>
      </c>
      <c r="I35" s="18">
        <f>H35*'Portfolio Details'!$D$8</f>
        <v>-9.5720720720720025E-4</v>
      </c>
      <c r="J35" s="2">
        <f t="shared" si="1"/>
        <v>8.7183710561440364E-3</v>
      </c>
      <c r="K35" s="18">
        <f>J35*'Portfolio Details'!$D$8</f>
        <v>1.7436742112288074E-3</v>
      </c>
    </row>
    <row r="36" spans="2:11" x14ac:dyDescent="0.35">
      <c r="B36" t="s">
        <v>12</v>
      </c>
      <c r="C36" s="1">
        <v>44389</v>
      </c>
      <c r="D36">
        <v>353.5</v>
      </c>
      <c r="E36">
        <v>354.18</v>
      </c>
      <c r="F36">
        <v>354.96</v>
      </c>
      <c r="H36" s="2">
        <f t="shared" si="0"/>
        <v>1.9236209335220522E-3</v>
      </c>
      <c r="I36" s="18">
        <f>H36*'Portfolio Details'!$D$8</f>
        <v>3.8472418670441047E-4</v>
      </c>
      <c r="J36" s="2">
        <f t="shared" si="1"/>
        <v>1.164754027988435E-2</v>
      </c>
      <c r="K36" s="18">
        <f>J36*'Portfolio Details'!$D$8</f>
        <v>2.3295080559768699E-3</v>
      </c>
    </row>
    <row r="37" spans="2:11" x14ac:dyDescent="0.35">
      <c r="B37" t="s">
        <v>12</v>
      </c>
      <c r="C37" s="1">
        <v>44390</v>
      </c>
      <c r="D37">
        <v>354.18</v>
      </c>
      <c r="E37">
        <v>358.38</v>
      </c>
      <c r="F37">
        <v>357.63</v>
      </c>
      <c r="H37" s="2">
        <f t="shared" si="0"/>
        <v>1.1858377096391592E-2</v>
      </c>
      <c r="I37" s="18">
        <f>H37*'Portfolio Details'!$D$8</f>
        <v>2.3716754192783188E-3</v>
      </c>
      <c r="J37" s="2">
        <f t="shared" si="1"/>
        <v>2.4671752261578028E-3</v>
      </c>
      <c r="K37" s="18">
        <f>J37*'Portfolio Details'!$D$8</f>
        <v>4.9343504523156054E-4</v>
      </c>
    </row>
    <row r="38" spans="2:11" x14ac:dyDescent="0.35">
      <c r="B38" t="s">
        <v>12</v>
      </c>
      <c r="C38" s="1">
        <v>44391</v>
      </c>
      <c r="D38">
        <v>358.38</v>
      </c>
      <c r="E38">
        <v>358.57</v>
      </c>
      <c r="F38">
        <v>358.42</v>
      </c>
      <c r="H38" s="2">
        <f t="shared" si="0"/>
        <v>5.3016351358903258E-4</v>
      </c>
      <c r="I38" s="18">
        <f>H38*'Portfolio Details'!$D$8</f>
        <v>1.0603270271780652E-4</v>
      </c>
      <c r="J38" s="2">
        <f t="shared" si="1"/>
        <v>5.43246394948671E-3</v>
      </c>
      <c r="K38" s="18">
        <f>J38*'Portfolio Details'!$D$8</f>
        <v>1.0864927898973421E-3</v>
      </c>
    </row>
    <row r="39" spans="2:11" x14ac:dyDescent="0.35">
      <c r="B39" t="s">
        <v>12</v>
      </c>
      <c r="C39" s="1">
        <v>44392</v>
      </c>
      <c r="D39">
        <v>358.57</v>
      </c>
      <c r="E39">
        <v>361.29</v>
      </c>
      <c r="F39">
        <v>360.91</v>
      </c>
      <c r="H39" s="2">
        <f t="shared" si="0"/>
        <v>7.5856875923809852E-3</v>
      </c>
      <c r="I39" s="18">
        <f>H39*'Portfolio Details'!$D$8</f>
        <v>1.5171375184761971E-3</v>
      </c>
      <c r="J39" s="2">
        <f t="shared" si="1"/>
        <v>2.2207651519470906E-2</v>
      </c>
      <c r="K39" s="18">
        <f>J39*'Portfolio Details'!$D$8</f>
        <v>4.4415303038941815E-3</v>
      </c>
    </row>
    <row r="40" spans="2:11" x14ac:dyDescent="0.35">
      <c r="B40" t="s">
        <v>12</v>
      </c>
      <c r="C40" s="1">
        <v>44393</v>
      </c>
      <c r="D40">
        <v>361.29</v>
      </c>
      <c r="E40">
        <v>360.06</v>
      </c>
      <c r="F40">
        <v>360.39</v>
      </c>
      <c r="H40" s="2">
        <f t="shared" si="0"/>
        <v>-3.4044673254173263E-3</v>
      </c>
      <c r="I40" s="18">
        <f>H40*'Portfolio Details'!$D$8</f>
        <v>-6.8089346508346535E-4</v>
      </c>
      <c r="J40" s="2">
        <f t="shared" si="1"/>
        <v>2.1776633954580404E-2</v>
      </c>
      <c r="K40" s="18">
        <f>J40*'Portfolio Details'!$D$8</f>
        <v>4.3553267909160814E-3</v>
      </c>
    </row>
    <row r="41" spans="2:11" x14ac:dyDescent="0.35">
      <c r="B41" t="s">
        <v>12</v>
      </c>
      <c r="C41" s="1">
        <v>44396</v>
      </c>
      <c r="D41">
        <v>360.06</v>
      </c>
      <c r="E41">
        <v>353.8</v>
      </c>
      <c r="F41">
        <v>354.06</v>
      </c>
      <c r="H41" s="2">
        <f t="shared" si="0"/>
        <v>-1.7385991223684893E-2</v>
      </c>
      <c r="I41" s="18">
        <f>H41*'Portfolio Details'!$D$8</f>
        <v>-3.4771982447369789E-3</v>
      </c>
      <c r="J41" s="2">
        <f t="shared" si="1"/>
        <v>2.4906777489966059E-2</v>
      </c>
      <c r="K41" s="18">
        <f>J41*'Portfolio Details'!$D$8</f>
        <v>4.9813554979932125E-3</v>
      </c>
    </row>
    <row r="42" spans="2:11" x14ac:dyDescent="0.35">
      <c r="B42" t="s">
        <v>12</v>
      </c>
      <c r="C42" s="1">
        <v>44397</v>
      </c>
      <c r="D42">
        <v>353.8</v>
      </c>
      <c r="E42">
        <v>347.13</v>
      </c>
      <c r="F42">
        <v>348.37</v>
      </c>
      <c r="H42" s="2">
        <f t="shared" si="0"/>
        <v>-1.8852459016393541E-2</v>
      </c>
      <c r="I42" s="18">
        <f>H42*'Portfolio Details'!$D$8</f>
        <v>-3.7704918032787083E-3</v>
      </c>
      <c r="J42" s="2">
        <f t="shared" si="1"/>
        <v>3.6949572329579849E-2</v>
      </c>
      <c r="K42" s="18">
        <f>J42*'Portfolio Details'!$D$8</f>
        <v>7.3899144659159699E-3</v>
      </c>
    </row>
    <row r="43" spans="2:11" x14ac:dyDescent="0.35">
      <c r="B43" t="s">
        <v>12</v>
      </c>
      <c r="C43" s="1">
        <v>44399</v>
      </c>
      <c r="D43">
        <v>347.13</v>
      </c>
      <c r="E43">
        <v>349.43</v>
      </c>
      <c r="F43">
        <v>350.37</v>
      </c>
      <c r="H43" s="2">
        <f t="shared" si="0"/>
        <v>6.6257598018033548E-3</v>
      </c>
      <c r="I43" s="18">
        <f>H43*'Portfolio Details'!$D$8</f>
        <v>1.3251519603606711E-3</v>
      </c>
      <c r="J43" s="2">
        <f t="shared" si="1"/>
        <v>3.7397718105335986E-2</v>
      </c>
      <c r="K43" s="18">
        <f>J43*'Portfolio Details'!$D$8</f>
        <v>7.4795436210671976E-3</v>
      </c>
    </row>
    <row r="44" spans="2:11" x14ac:dyDescent="0.35">
      <c r="B44" t="s">
        <v>12</v>
      </c>
      <c r="C44" s="1">
        <v>44400</v>
      </c>
      <c r="D44">
        <v>349.43</v>
      </c>
      <c r="E44">
        <v>352.31</v>
      </c>
      <c r="F44">
        <v>350.3</v>
      </c>
      <c r="H44" s="2">
        <f t="shared" si="0"/>
        <v>8.2419941046847356E-3</v>
      </c>
      <c r="I44" s="18">
        <f>H44*'Portfolio Details'!$D$8</f>
        <v>1.6483988209369472E-3</v>
      </c>
      <c r="J44" s="2">
        <f t="shared" si="1"/>
        <v>-8.5682460800273752E-3</v>
      </c>
      <c r="K44" s="18">
        <f>J44*'Portfolio Details'!$D$8</f>
        <v>-1.713649216005475E-3</v>
      </c>
    </row>
    <row r="45" spans="2:11" x14ac:dyDescent="0.35">
      <c r="B45" t="s">
        <v>12</v>
      </c>
      <c r="C45" s="1">
        <v>44403</v>
      </c>
      <c r="D45">
        <v>352.31</v>
      </c>
      <c r="E45">
        <v>351.52</v>
      </c>
      <c r="F45">
        <v>351.46</v>
      </c>
      <c r="H45" s="2">
        <f t="shared" si="0"/>
        <v>-2.2423433907639012E-3</v>
      </c>
      <c r="I45" s="18">
        <f>H45*'Portfolio Details'!$D$8</f>
        <v>-4.4846867815278029E-4</v>
      </c>
      <c r="J45" s="2">
        <f t="shared" si="1"/>
        <v>1.1173504469401685E-3</v>
      </c>
      <c r="K45" s="18">
        <f>J45*'Portfolio Details'!$D$8</f>
        <v>2.234700893880337E-4</v>
      </c>
    </row>
    <row r="46" spans="2:11" x14ac:dyDescent="0.35">
      <c r="B46" t="s">
        <v>12</v>
      </c>
      <c r="C46" s="1">
        <v>44404</v>
      </c>
      <c r="D46">
        <v>351.52</v>
      </c>
      <c r="E46">
        <v>350.06</v>
      </c>
      <c r="F46">
        <v>351.49</v>
      </c>
      <c r="H46" s="2">
        <f t="shared" si="0"/>
        <v>-4.1533909877105035E-3</v>
      </c>
      <c r="I46" s="18">
        <f>H46*'Portfolio Details'!$D$8</f>
        <v>-8.3067819754210079E-4</v>
      </c>
      <c r="J46" s="2">
        <f t="shared" si="1"/>
        <v>1.2850735970561189E-2</v>
      </c>
      <c r="K46" s="18">
        <f>J46*'Portfolio Details'!$D$8</f>
        <v>2.5701471941122381E-3</v>
      </c>
    </row>
    <row r="47" spans="2:11" x14ac:dyDescent="0.35">
      <c r="B47" t="s">
        <v>12</v>
      </c>
      <c r="C47" s="1">
        <v>44405</v>
      </c>
      <c r="D47">
        <v>350.06</v>
      </c>
      <c r="E47">
        <v>348.26</v>
      </c>
      <c r="F47">
        <v>347.01</v>
      </c>
      <c r="H47" s="2">
        <f t="shared" si="0"/>
        <v>-5.1419756613152456E-3</v>
      </c>
      <c r="I47" s="18">
        <f>H47*'Portfolio Details'!$D$8</f>
        <v>-1.0283951322630491E-3</v>
      </c>
      <c r="J47" s="2">
        <f t="shared" si="1"/>
        <v>5.3935277666798953E-3</v>
      </c>
      <c r="K47" s="18">
        <f>J47*'Portfolio Details'!$D$8</f>
        <v>1.0787055533359791E-3</v>
      </c>
    </row>
    <row r="48" spans="2:11" x14ac:dyDescent="0.35">
      <c r="B48" t="s">
        <v>12</v>
      </c>
      <c r="C48" s="1">
        <v>44406</v>
      </c>
      <c r="D48">
        <v>348.26</v>
      </c>
      <c r="E48">
        <v>349.21</v>
      </c>
      <c r="F48">
        <v>349.13</v>
      </c>
      <c r="H48" s="2">
        <f t="shared" si="0"/>
        <v>2.7278470108538233E-3</v>
      </c>
      <c r="I48" s="18">
        <f>H48*'Portfolio Details'!$D$8</f>
        <v>5.4556940217076466E-4</v>
      </c>
      <c r="J48" s="2">
        <f t="shared" si="1"/>
        <v>-7.5495084368574217E-3</v>
      </c>
      <c r="K48" s="18">
        <f>J48*'Portfolio Details'!$D$8</f>
        <v>-1.5099016873714845E-3</v>
      </c>
    </row>
    <row r="49" spans="2:11" x14ac:dyDescent="0.35">
      <c r="B49" t="s">
        <v>12</v>
      </c>
      <c r="C49" s="1">
        <v>44407</v>
      </c>
      <c r="D49">
        <v>349.21</v>
      </c>
      <c r="E49">
        <v>348.29</v>
      </c>
      <c r="F49">
        <v>348.2</v>
      </c>
      <c r="H49" s="2">
        <f t="shared" si="0"/>
        <v>-2.6345179118580919E-3</v>
      </c>
      <c r="I49" s="18">
        <f>H49*'Portfolio Details'!$D$8</f>
        <v>-5.2690358237161838E-4</v>
      </c>
      <c r="J49" s="2">
        <f t="shared" si="1"/>
        <v>-1.9648688210787135E-2</v>
      </c>
      <c r="K49" s="18">
        <f>J49*'Portfolio Details'!$D$8</f>
        <v>-3.929737642157427E-3</v>
      </c>
    </row>
    <row r="50" spans="2:11" x14ac:dyDescent="0.35">
      <c r="B50" t="s">
        <v>12</v>
      </c>
      <c r="C50" s="1">
        <v>44410</v>
      </c>
      <c r="D50">
        <v>348.29</v>
      </c>
      <c r="E50">
        <v>349.3</v>
      </c>
      <c r="F50">
        <v>349.94</v>
      </c>
      <c r="H50" s="2">
        <f t="shared" si="0"/>
        <v>2.8998822820063275E-3</v>
      </c>
      <c r="I50" s="18">
        <f>H50*'Portfolio Details'!$D$8</f>
        <v>5.7997645640126547E-4</v>
      </c>
      <c r="J50" s="2">
        <f t="shared" si="1"/>
        <v>-9.9793042837298396E-3</v>
      </c>
      <c r="K50" s="18">
        <f>J50*'Portfolio Details'!$D$8</f>
        <v>-1.9958608567459679E-3</v>
      </c>
    </row>
    <row r="51" spans="2:11" x14ac:dyDescent="0.35">
      <c r="B51" t="s">
        <v>12</v>
      </c>
      <c r="C51" s="1">
        <v>44411</v>
      </c>
      <c r="D51">
        <v>349.3</v>
      </c>
      <c r="E51">
        <v>353.94</v>
      </c>
      <c r="F51">
        <v>351.99</v>
      </c>
      <c r="H51" s="2">
        <f t="shared" si="0"/>
        <v>1.3283710277698146E-2</v>
      </c>
      <c r="I51" s="18">
        <f>H51*'Portfolio Details'!$D$8</f>
        <v>2.6567420555396295E-3</v>
      </c>
      <c r="J51" s="2">
        <f t="shared" si="1"/>
        <v>-5.7095549401924295E-3</v>
      </c>
      <c r="K51" s="18">
        <f>J51*'Portfolio Details'!$D$8</f>
        <v>-1.141910988038486E-3</v>
      </c>
    </row>
    <row r="52" spans="2:11" x14ac:dyDescent="0.35">
      <c r="B52" t="s">
        <v>12</v>
      </c>
      <c r="C52" s="1">
        <v>44412</v>
      </c>
      <c r="D52">
        <v>353.94</v>
      </c>
      <c r="E52">
        <v>362.16</v>
      </c>
      <c r="F52">
        <v>360.18</v>
      </c>
      <c r="H52" s="2">
        <f t="shared" si="0"/>
        <v>2.3224275300898434E-2</v>
      </c>
      <c r="I52" s="18">
        <f>H52*'Portfolio Details'!$D$8</f>
        <v>4.6448550601796866E-3</v>
      </c>
      <c r="J52" s="2">
        <f t="shared" si="1"/>
        <v>-3.9180918606646076E-3</v>
      </c>
      <c r="K52" s="18">
        <f>J52*'Portfolio Details'!$D$8</f>
        <v>-7.8361837213292151E-4</v>
      </c>
    </row>
    <row r="53" spans="2:11" x14ac:dyDescent="0.35">
      <c r="B53" t="s">
        <v>12</v>
      </c>
      <c r="C53" s="1">
        <v>44413</v>
      </c>
      <c r="D53">
        <v>362.16</v>
      </c>
      <c r="E53">
        <v>361.08</v>
      </c>
      <c r="F53">
        <v>360.93</v>
      </c>
      <c r="H53" s="2">
        <f t="shared" si="0"/>
        <v>-2.9821073558649047E-3</v>
      </c>
      <c r="I53" s="18">
        <f>H53*'Portfolio Details'!$D$8</f>
        <v>-5.9642147117298103E-4</v>
      </c>
      <c r="J53" s="2">
        <f t="shared" si="1"/>
        <v>-3.5089721279204511E-3</v>
      </c>
      <c r="K53" s="18">
        <f>J53*'Portfolio Details'!$D$8</f>
        <v>-7.0179442558409026E-4</v>
      </c>
    </row>
    <row r="54" spans="2:11" x14ac:dyDescent="0.35">
      <c r="B54" t="s">
        <v>12</v>
      </c>
      <c r="C54" s="1">
        <v>44414</v>
      </c>
      <c r="D54">
        <v>361.08</v>
      </c>
      <c r="E54">
        <v>361.25</v>
      </c>
      <c r="F54">
        <v>362.66</v>
      </c>
      <c r="H54" s="2">
        <f t="shared" si="0"/>
        <v>4.7080979284364055E-4</v>
      </c>
      <c r="I54" s="18">
        <f>H54*'Portfolio Details'!$D$8</f>
        <v>9.4161958568728118E-5</v>
      </c>
      <c r="J54" s="2">
        <f t="shared" si="1"/>
        <v>2.0288217010455023E-2</v>
      </c>
      <c r="K54" s="18">
        <f>J54*'Portfolio Details'!$D$8</f>
        <v>4.0576434020910051E-3</v>
      </c>
    </row>
    <row r="55" spans="2:11" x14ac:dyDescent="0.35">
      <c r="B55" t="s">
        <v>12</v>
      </c>
      <c r="C55" s="1">
        <v>44417</v>
      </c>
      <c r="D55">
        <v>361.25</v>
      </c>
      <c r="E55">
        <v>362.01</v>
      </c>
      <c r="F55">
        <v>362.06</v>
      </c>
      <c r="H55" s="2">
        <f t="shared" si="0"/>
        <v>2.1038062283735837E-3</v>
      </c>
      <c r="I55" s="18">
        <f>H55*'Portfolio Details'!$D$8</f>
        <v>4.2076124567471675E-4</v>
      </c>
      <c r="J55" s="2">
        <f t="shared" si="1"/>
        <v>1.0687407324511122E-2</v>
      </c>
      <c r="K55" s="18">
        <f>J55*'Portfolio Details'!$D$8</f>
        <v>2.1374814649022245E-3</v>
      </c>
    </row>
    <row r="56" spans="2:11" x14ac:dyDescent="0.35">
      <c r="B56" t="s">
        <v>12</v>
      </c>
      <c r="C56" s="1">
        <v>44418</v>
      </c>
      <c r="D56">
        <v>362.01</v>
      </c>
      <c r="E56">
        <v>362.56</v>
      </c>
      <c r="F56">
        <v>363.86</v>
      </c>
      <c r="H56" s="2">
        <f t="shared" si="0"/>
        <v>1.5192950470981348E-3</v>
      </c>
      <c r="I56" s="18">
        <f>H56*'Portfolio Details'!$D$8</f>
        <v>3.0385900941962699E-4</v>
      </c>
      <c r="J56" s="2">
        <f t="shared" si="1"/>
        <v>5.7071269487751763E-3</v>
      </c>
      <c r="K56" s="18">
        <f>J56*'Portfolio Details'!$D$8</f>
        <v>1.1414253897550353E-3</v>
      </c>
    </row>
    <row r="57" spans="2:11" x14ac:dyDescent="0.35">
      <c r="B57" t="s">
        <v>12</v>
      </c>
      <c r="C57" s="1">
        <v>44419</v>
      </c>
      <c r="D57">
        <v>362.56</v>
      </c>
      <c r="E57">
        <v>360.55</v>
      </c>
      <c r="F57">
        <v>360.5</v>
      </c>
      <c r="H57" s="2">
        <f t="shared" si="0"/>
        <v>-5.5439099735216102E-3</v>
      </c>
      <c r="I57" s="18">
        <f>H57*'Portfolio Details'!$D$8</f>
        <v>-1.108781994704322E-3</v>
      </c>
      <c r="J57" s="2">
        <f t="shared" si="1"/>
        <v>1.7032657657657602E-2</v>
      </c>
      <c r="K57" s="18">
        <f>J57*'Portfolio Details'!$D$8</f>
        <v>3.4065315315315206E-3</v>
      </c>
    </row>
    <row r="58" spans="2:11" x14ac:dyDescent="0.35">
      <c r="B58" t="s">
        <v>12</v>
      </c>
      <c r="C58" s="1">
        <v>44420</v>
      </c>
      <c r="D58">
        <v>360.55</v>
      </c>
      <c r="E58">
        <v>361.93</v>
      </c>
      <c r="F58">
        <v>361.21</v>
      </c>
      <c r="H58" s="2">
        <f t="shared" si="0"/>
        <v>3.8274857856053224E-3</v>
      </c>
      <c r="I58" s="18">
        <f>H58*'Portfolio Details'!$D$8</f>
        <v>7.654971571210645E-4</v>
      </c>
      <c r="J58" s="2">
        <f t="shared" si="1"/>
        <v>2.4073550212164063E-2</v>
      </c>
      <c r="K58" s="18">
        <f>J58*'Portfolio Details'!$D$8</f>
        <v>4.8147100424328132E-3</v>
      </c>
    </row>
    <row r="59" spans="2:11" x14ac:dyDescent="0.35">
      <c r="B59" t="s">
        <v>12</v>
      </c>
      <c r="C59" s="1">
        <v>44421</v>
      </c>
      <c r="D59">
        <v>361.93</v>
      </c>
      <c r="E59">
        <v>363.78</v>
      </c>
      <c r="F59">
        <v>363.23</v>
      </c>
      <c r="H59" s="2">
        <f t="shared" si="0"/>
        <v>5.1114856463956304E-3</v>
      </c>
      <c r="I59" s="18">
        <f>H59*'Portfolio Details'!$D$8</f>
        <v>1.0222971292791262E-3</v>
      </c>
      <c r="J59" s="2">
        <f t="shared" si="1"/>
        <v>2.1881529165960867E-2</v>
      </c>
      <c r="K59" s="18">
        <f>J59*'Portfolio Details'!$D$8</f>
        <v>4.3763058331921737E-3</v>
      </c>
    </row>
    <row r="60" spans="2:11" x14ac:dyDescent="0.35">
      <c r="B60" t="s">
        <v>12</v>
      </c>
      <c r="C60" s="1">
        <v>44424</v>
      </c>
      <c r="D60">
        <v>363.78</v>
      </c>
      <c r="E60">
        <v>363.13</v>
      </c>
      <c r="F60">
        <v>363.57</v>
      </c>
      <c r="H60" s="2">
        <f t="shared" si="0"/>
        <v>-1.7867942162844708E-3</v>
      </c>
      <c r="I60" s="18">
        <f>H60*'Portfolio Details'!$D$8</f>
        <v>-3.5735884325689417E-4</v>
      </c>
      <c r="J60" s="2">
        <f t="shared" si="1"/>
        <v>1.5067805123053724E-2</v>
      </c>
      <c r="K60" s="18">
        <f>J60*'Portfolio Details'!$D$8</f>
        <v>3.013561024610745E-3</v>
      </c>
    </row>
    <row r="61" spans="2:11" x14ac:dyDescent="0.35">
      <c r="B61" t="s">
        <v>12</v>
      </c>
      <c r="C61" s="1">
        <v>44425</v>
      </c>
      <c r="D61">
        <v>363.13</v>
      </c>
      <c r="E61">
        <v>361.36</v>
      </c>
      <c r="F61">
        <v>360.75</v>
      </c>
      <c r="H61" s="2">
        <f t="shared" si="0"/>
        <v>-4.8742874452675222E-3</v>
      </c>
      <c r="I61" s="18">
        <f>H61*'Portfolio Details'!$D$8</f>
        <v>-9.7485748905350449E-4</v>
      </c>
      <c r="J61" s="2">
        <f t="shared" si="1"/>
        <v>1.4529938366288242E-2</v>
      </c>
      <c r="K61" s="18">
        <f>J61*'Portfolio Details'!$D$8</f>
        <v>2.9059876732576485E-3</v>
      </c>
    </row>
    <row r="62" spans="2:11" x14ac:dyDescent="0.35">
      <c r="B62" t="s">
        <v>12</v>
      </c>
      <c r="C62" s="1">
        <v>44426</v>
      </c>
      <c r="D62">
        <v>361.36</v>
      </c>
      <c r="E62">
        <v>358.57</v>
      </c>
      <c r="F62">
        <v>360.47</v>
      </c>
      <c r="H62" s="2">
        <f t="shared" si="0"/>
        <v>-7.7208324108922755E-3</v>
      </c>
      <c r="I62" s="18">
        <f>H62*'Portfolio Details'!$D$8</f>
        <v>-1.5441664821784552E-3</v>
      </c>
      <c r="J62" s="2">
        <f t="shared" si="1"/>
        <v>6.8919704392591541E-3</v>
      </c>
      <c r="K62" s="18">
        <f>J62*'Portfolio Details'!$D$8</f>
        <v>1.3783940878518309E-3</v>
      </c>
    </row>
    <row r="63" spans="2:11" x14ac:dyDescent="0.35">
      <c r="B63" t="s">
        <v>12</v>
      </c>
      <c r="C63" s="1">
        <v>44428</v>
      </c>
      <c r="D63">
        <v>358.57</v>
      </c>
      <c r="E63">
        <v>352.95</v>
      </c>
      <c r="F63">
        <v>353.57</v>
      </c>
      <c r="H63" s="2">
        <f t="shared" si="0"/>
        <v>-1.5673369216610444E-2</v>
      </c>
      <c r="I63" s="18">
        <f>H63*'Portfolio Details'!$D$8</f>
        <v>-3.134673843322089E-3</v>
      </c>
      <c r="J63" s="2">
        <f t="shared" si="1"/>
        <v>8.5263567183246902E-3</v>
      </c>
      <c r="K63" s="18">
        <f>J63*'Portfolio Details'!$D$8</f>
        <v>1.705271343664938E-3</v>
      </c>
    </row>
    <row r="64" spans="2:11" x14ac:dyDescent="0.35">
      <c r="B64" t="s">
        <v>12</v>
      </c>
      <c r="C64" s="1">
        <v>44431</v>
      </c>
      <c r="D64">
        <v>352.95</v>
      </c>
      <c r="E64">
        <v>354.05</v>
      </c>
      <c r="F64">
        <v>353.54</v>
      </c>
      <c r="H64" s="2">
        <f t="shared" si="0"/>
        <v>3.1165887519479796E-3</v>
      </c>
      <c r="I64" s="18">
        <f>H64*'Portfolio Details'!$D$8</f>
        <v>6.2331775038959591E-4</v>
      </c>
      <c r="J64" s="2">
        <f t="shared" si="1"/>
        <v>1.3482193329564574E-2</v>
      </c>
      <c r="K64" s="18">
        <f>J64*'Portfolio Details'!$D$8</f>
        <v>2.6964386659129149E-3</v>
      </c>
    </row>
    <row r="65" spans="2:11" x14ac:dyDescent="0.35">
      <c r="B65" t="s">
        <v>12</v>
      </c>
      <c r="C65" s="1">
        <v>44432</v>
      </c>
      <c r="D65">
        <v>354.05</v>
      </c>
      <c r="E65">
        <v>359.54</v>
      </c>
      <c r="F65">
        <v>357.65</v>
      </c>
      <c r="H65" s="2">
        <f t="shared" si="0"/>
        <v>1.55062844231042E-2</v>
      </c>
      <c r="I65" s="18">
        <f>H65*'Portfolio Details'!$D$8</f>
        <v>3.1012568846208403E-3</v>
      </c>
      <c r="J65" s="2">
        <f t="shared" si="1"/>
        <v>1.676605306369372E-2</v>
      </c>
      <c r="K65" s="18">
        <f>J65*'Portfolio Details'!$D$8</f>
        <v>3.353210612738744E-3</v>
      </c>
    </row>
    <row r="66" spans="2:11" x14ac:dyDescent="0.35">
      <c r="B66" t="s">
        <v>12</v>
      </c>
      <c r="C66" s="1">
        <v>44433</v>
      </c>
      <c r="D66">
        <v>359.54</v>
      </c>
      <c r="E66">
        <v>358.55</v>
      </c>
      <c r="F66">
        <v>359.04</v>
      </c>
      <c r="H66" s="2">
        <f t="shared" si="0"/>
        <v>-2.7535183846025824E-3</v>
      </c>
      <c r="I66" s="18">
        <f>H66*'Portfolio Details'!$D$8</f>
        <v>-5.5070367692051654E-4</v>
      </c>
      <c r="J66" s="2">
        <f t="shared" si="1"/>
        <v>1.0073548350170158E-2</v>
      </c>
      <c r="K66" s="18">
        <f>J66*'Portfolio Details'!$D$8</f>
        <v>2.0147096700340317E-3</v>
      </c>
    </row>
    <row r="67" spans="2:11" x14ac:dyDescent="0.35">
      <c r="B67" t="s">
        <v>12</v>
      </c>
      <c r="C67" s="1">
        <v>44434</v>
      </c>
      <c r="D67">
        <v>358.55</v>
      </c>
      <c r="E67">
        <v>359.43</v>
      </c>
      <c r="F67">
        <v>359.2</v>
      </c>
      <c r="H67" s="2">
        <f t="shared" ref="H67:H130" si="2">E67/D67-1</f>
        <v>2.4543299400361374E-3</v>
      </c>
      <c r="I67" s="18">
        <f>H67*'Portfolio Details'!$D$8</f>
        <v>4.9086598800722752E-4</v>
      </c>
      <c r="J67" s="2">
        <f t="shared" si="1"/>
        <v>4.9388322783912031E-3</v>
      </c>
      <c r="K67" s="18">
        <f>J67*'Portfolio Details'!$D$8</f>
        <v>9.8776645567824075E-4</v>
      </c>
    </row>
    <row r="68" spans="2:11" x14ac:dyDescent="0.35">
      <c r="B68" t="s">
        <v>12</v>
      </c>
      <c r="C68" s="1">
        <v>44435</v>
      </c>
      <c r="D68">
        <v>359.43</v>
      </c>
      <c r="E68">
        <v>359.97</v>
      </c>
      <c r="F68">
        <v>359.96</v>
      </c>
      <c r="H68" s="2">
        <f t="shared" si="2"/>
        <v>1.5023787663801524E-3</v>
      </c>
      <c r="I68" s="18">
        <f>H68*'Portfolio Details'!$D$8</f>
        <v>3.004757532760305E-4</v>
      </c>
      <c r="J68" s="2">
        <f t="shared" si="1"/>
        <v>2.250227583067832E-2</v>
      </c>
      <c r="K68" s="18">
        <f>J68*'Portfolio Details'!$D$8</f>
        <v>4.5004551661356638E-3</v>
      </c>
    </row>
    <row r="69" spans="2:11" x14ac:dyDescent="0.35">
      <c r="B69" t="s">
        <v>12</v>
      </c>
      <c r="C69" s="1">
        <v>44438</v>
      </c>
      <c r="D69">
        <v>359.97</v>
      </c>
      <c r="E69">
        <v>366.45</v>
      </c>
      <c r="F69">
        <v>364.55</v>
      </c>
      <c r="H69" s="2">
        <f t="shared" si="2"/>
        <v>1.8001500125010228E-2</v>
      </c>
      <c r="I69" s="18">
        <f>H69*'Portfolio Details'!$D$8</f>
        <v>3.6003000250020459E-3</v>
      </c>
      <c r="J69" s="2">
        <f t="shared" si="1"/>
        <v>2.8309432668685464E-2</v>
      </c>
      <c r="K69" s="18">
        <f>J69*'Portfolio Details'!$D$8</f>
        <v>5.6618865337370932E-3</v>
      </c>
    </row>
    <row r="70" spans="2:11" x14ac:dyDescent="0.35">
      <c r="B70" t="s">
        <v>12</v>
      </c>
      <c r="C70" s="1">
        <v>44439</v>
      </c>
      <c r="D70">
        <v>366.45</v>
      </c>
      <c r="E70">
        <v>367.16</v>
      </c>
      <c r="F70">
        <v>366.98</v>
      </c>
      <c r="H70" s="2">
        <f t="shared" si="2"/>
        <v>1.9375085277664184E-3</v>
      </c>
      <c r="I70" s="18">
        <f>H70*'Portfolio Details'!$D$8</f>
        <v>3.8750170555328371E-4</v>
      </c>
      <c r="J70" s="2">
        <f t="shared" si="1"/>
        <v>3.3624303681157874E-2</v>
      </c>
      <c r="K70" s="18">
        <f>J70*'Portfolio Details'!$D$8</f>
        <v>6.7248607362315749E-3</v>
      </c>
    </row>
    <row r="71" spans="2:11" x14ac:dyDescent="0.35">
      <c r="B71" t="s">
        <v>12</v>
      </c>
      <c r="C71" s="1">
        <v>44440</v>
      </c>
      <c r="D71">
        <v>367.16</v>
      </c>
      <c r="E71">
        <v>369.47</v>
      </c>
      <c r="F71">
        <v>370.39</v>
      </c>
      <c r="H71" s="2">
        <f t="shared" si="2"/>
        <v>6.2915350256018687E-3</v>
      </c>
      <c r="I71" s="18">
        <f>H71*'Portfolio Details'!$D$8</f>
        <v>1.2583070051203739E-3</v>
      </c>
      <c r="J71" s="2">
        <f t="shared" si="1"/>
        <v>3.081240514303718E-2</v>
      </c>
      <c r="K71" s="18">
        <f>J71*'Portfolio Details'!$D$8</f>
        <v>6.1624810286074368E-3</v>
      </c>
    </row>
    <row r="72" spans="2:11" x14ac:dyDescent="0.35">
      <c r="B72" t="s">
        <v>12</v>
      </c>
      <c r="C72" s="1">
        <v>44441</v>
      </c>
      <c r="D72">
        <v>369.47</v>
      </c>
      <c r="E72">
        <v>371.29</v>
      </c>
      <c r="F72">
        <v>370.38</v>
      </c>
      <c r="H72" s="2">
        <f t="shared" si="2"/>
        <v>4.9259750453352069E-3</v>
      </c>
      <c r="I72" s="18">
        <f>H72*'Portfolio Details'!$D$8</f>
        <v>9.8519500906704151E-4</v>
      </c>
      <c r="J72" s="2">
        <f t="shared" si="1"/>
        <v>5.2140457664589857E-2</v>
      </c>
      <c r="K72" s="18">
        <f>J72*'Portfolio Details'!$D$8</f>
        <v>1.0428091532917972E-2</v>
      </c>
    </row>
    <row r="73" spans="2:11" x14ac:dyDescent="0.35">
      <c r="B73" t="s">
        <v>12</v>
      </c>
      <c r="C73" s="1">
        <v>44442</v>
      </c>
      <c r="D73">
        <v>371.29</v>
      </c>
      <c r="E73">
        <v>370.95</v>
      </c>
      <c r="F73">
        <v>371.59</v>
      </c>
      <c r="H73" s="2">
        <f t="shared" si="2"/>
        <v>-9.1572625171709721E-4</v>
      </c>
      <c r="I73" s="18">
        <f>H73*'Portfolio Details'!$D$8</f>
        <v>-1.8314525034341945E-4</v>
      </c>
      <c r="J73" s="2">
        <f t="shared" si="1"/>
        <v>6.2954480389350254E-2</v>
      </c>
      <c r="K73" s="18">
        <f>J73*'Portfolio Details'!$D$8</f>
        <v>1.2590896077870051E-2</v>
      </c>
    </row>
    <row r="74" spans="2:11" x14ac:dyDescent="0.35">
      <c r="B74" t="s">
        <v>12</v>
      </c>
      <c r="C74" s="1">
        <v>44445</v>
      </c>
      <c r="D74">
        <v>370.95</v>
      </c>
      <c r="E74">
        <v>369.43</v>
      </c>
      <c r="F74">
        <v>370.08</v>
      </c>
      <c r="H74" s="2">
        <f t="shared" si="2"/>
        <v>-4.0975872759131393E-3</v>
      </c>
      <c r="I74" s="18">
        <f>H74*'Portfolio Details'!$D$8</f>
        <v>-8.1951745518262788E-4</v>
      </c>
      <c r="J74" s="2">
        <f t="shared" si="1"/>
        <v>4.8058993049669319E-2</v>
      </c>
      <c r="K74" s="18">
        <f>J74*'Portfolio Details'!$D$8</f>
        <v>9.6117986099338651E-3</v>
      </c>
    </row>
    <row r="75" spans="2:11" x14ac:dyDescent="0.35">
      <c r="B75" t="s">
        <v>12</v>
      </c>
      <c r="C75" s="1">
        <v>44446</v>
      </c>
      <c r="D75">
        <v>369.43</v>
      </c>
      <c r="E75">
        <v>367.48</v>
      </c>
      <c r="F75">
        <v>367.25</v>
      </c>
      <c r="H75" s="2">
        <f t="shared" si="2"/>
        <v>-5.278401862328419E-3</v>
      </c>
      <c r="I75" s="18">
        <f>H75*'Portfolio Details'!$D$8</f>
        <v>-1.0556803724656838E-3</v>
      </c>
      <c r="J75" s="2">
        <f t="shared" si="1"/>
        <v>2.4271040424121759E-2</v>
      </c>
      <c r="K75" s="18">
        <f>J75*'Portfolio Details'!$D$8</f>
        <v>4.854208084824352E-3</v>
      </c>
    </row>
    <row r="76" spans="2:11" x14ac:dyDescent="0.35">
      <c r="B76" t="s">
        <v>12</v>
      </c>
      <c r="C76" s="1">
        <v>44447</v>
      </c>
      <c r="D76">
        <v>367.48</v>
      </c>
      <c r="E76">
        <v>370.24</v>
      </c>
      <c r="F76">
        <v>369.45</v>
      </c>
      <c r="H76" s="2">
        <f t="shared" si="2"/>
        <v>7.5106128224664559E-3</v>
      </c>
      <c r="I76" s="18">
        <f>H76*'Portfolio Details'!$D$8</f>
        <v>1.5021225644932914E-3</v>
      </c>
      <c r="J76" s="2">
        <f t="shared" si="1"/>
        <v>2.7334662678630828E-2</v>
      </c>
      <c r="K76" s="18">
        <f>J76*'Portfolio Details'!$D$8</f>
        <v>5.4669325357261656E-3</v>
      </c>
    </row>
    <row r="77" spans="2:11" x14ac:dyDescent="0.35">
      <c r="B77" t="s">
        <v>12</v>
      </c>
      <c r="C77" s="1">
        <v>44448</v>
      </c>
      <c r="D77">
        <v>370.24</v>
      </c>
      <c r="E77">
        <v>368.96</v>
      </c>
      <c r="F77">
        <v>369.11</v>
      </c>
      <c r="H77" s="2">
        <f t="shared" si="2"/>
        <v>-3.4572169403630504E-3</v>
      </c>
      <c r="I77" s="18">
        <f>H77*'Portfolio Details'!$D$8</f>
        <v>-6.914433880726101E-4</v>
      </c>
      <c r="J77" s="2">
        <f t="shared" si="1"/>
        <v>2.2643598615917027E-2</v>
      </c>
      <c r="K77" s="18">
        <f>J77*'Portfolio Details'!$D$8</f>
        <v>4.5287197231834051E-3</v>
      </c>
    </row>
    <row r="78" spans="2:11" x14ac:dyDescent="0.35">
      <c r="B78" t="s">
        <v>12</v>
      </c>
      <c r="C78" s="1">
        <v>44452</v>
      </c>
      <c r="D78">
        <v>368.96</v>
      </c>
      <c r="E78">
        <v>367.25</v>
      </c>
      <c r="F78">
        <v>367</v>
      </c>
      <c r="H78" s="2">
        <f t="shared" si="2"/>
        <v>-4.6346487424110405E-3</v>
      </c>
      <c r="I78" s="18">
        <f>H78*'Portfolio Details'!$D$8</f>
        <v>-9.2692974848220813E-4</v>
      </c>
      <c r="J78" s="2">
        <f t="shared" si="1"/>
        <v>1.9198364686058289E-2</v>
      </c>
      <c r="K78" s="18">
        <f>J78*'Portfolio Details'!$D$8</f>
        <v>3.8396729372116578E-3</v>
      </c>
    </row>
    <row r="79" spans="2:11" x14ac:dyDescent="0.35">
      <c r="B79" t="s">
        <v>12</v>
      </c>
      <c r="C79" s="1">
        <v>44453</v>
      </c>
      <c r="D79">
        <v>367.25</v>
      </c>
      <c r="E79">
        <v>368.41</v>
      </c>
      <c r="F79">
        <v>368.86</v>
      </c>
      <c r="H79" s="2">
        <f t="shared" si="2"/>
        <v>3.1586113002042282E-3</v>
      </c>
      <c r="I79" s="18">
        <f>H79*'Portfolio Details'!$D$8</f>
        <v>6.3172226004084566E-4</v>
      </c>
      <c r="J79" s="2">
        <f t="shared" si="1"/>
        <v>1.7652250661959412E-2</v>
      </c>
      <c r="K79" s="18">
        <f>J79*'Portfolio Details'!$D$8</f>
        <v>3.5304501323918827E-3</v>
      </c>
    </row>
    <row r="80" spans="2:11" x14ac:dyDescent="0.35">
      <c r="B80" t="s">
        <v>12</v>
      </c>
      <c r="C80" s="1">
        <v>44454</v>
      </c>
      <c r="D80">
        <v>368.41</v>
      </c>
      <c r="E80">
        <v>370.96</v>
      </c>
      <c r="F80">
        <v>370.18</v>
      </c>
      <c r="H80" s="2">
        <f t="shared" si="2"/>
        <v>6.921636220515115E-3</v>
      </c>
      <c r="I80" s="18">
        <f>H80*'Portfolio Details'!$D$8</f>
        <v>1.384327244103023E-3</v>
      </c>
      <c r="J80" s="2">
        <f t="shared" si="1"/>
        <v>2.3325474968797666E-2</v>
      </c>
      <c r="K80" s="18">
        <f>J80*'Portfolio Details'!$D$8</f>
        <v>4.6650949937595337E-3</v>
      </c>
    </row>
    <row r="81" spans="2:11" x14ac:dyDescent="0.35">
      <c r="B81" t="s">
        <v>12</v>
      </c>
      <c r="C81" s="1">
        <v>44455</v>
      </c>
      <c r="D81">
        <v>370.96</v>
      </c>
      <c r="E81">
        <v>378.91</v>
      </c>
      <c r="F81">
        <v>375.96</v>
      </c>
      <c r="H81" s="2">
        <f t="shared" si="2"/>
        <v>2.1430882035799126E-2</v>
      </c>
      <c r="I81" s="18">
        <f>H81*'Portfolio Details'!$D$8</f>
        <v>4.286176407159825E-3</v>
      </c>
      <c r="J81" s="2">
        <f t="shared" si="1"/>
        <v>1.9423645456303706E-2</v>
      </c>
      <c r="K81" s="18">
        <f>J81*'Portfolio Details'!$D$8</f>
        <v>3.8847290912607415E-3</v>
      </c>
    </row>
    <row r="82" spans="2:11" x14ac:dyDescent="0.35">
      <c r="B82" t="s">
        <v>12</v>
      </c>
      <c r="C82" s="1">
        <v>44456</v>
      </c>
      <c r="D82">
        <v>378.91</v>
      </c>
      <c r="E82">
        <v>379.57</v>
      </c>
      <c r="F82">
        <v>379.5</v>
      </c>
      <c r="H82" s="2">
        <f t="shared" si="2"/>
        <v>1.7418384312897217E-3</v>
      </c>
      <c r="I82" s="18">
        <f>H82*'Portfolio Details'!$D$8</f>
        <v>3.4836768625794439E-4</v>
      </c>
      <c r="J82" s="2">
        <f t="shared" si="1"/>
        <v>9.5387322007807196E-3</v>
      </c>
      <c r="K82" s="18">
        <f>J82*'Portfolio Details'!$D$8</f>
        <v>1.907746440156144E-3</v>
      </c>
    </row>
    <row r="83" spans="2:11" x14ac:dyDescent="0.35">
      <c r="B83" t="s">
        <v>12</v>
      </c>
      <c r="C83" s="1">
        <v>44459</v>
      </c>
      <c r="D83">
        <v>379.57</v>
      </c>
      <c r="E83">
        <v>374.07</v>
      </c>
      <c r="F83">
        <v>376.71</v>
      </c>
      <c r="H83" s="2">
        <f t="shared" si="2"/>
        <v>-1.4490080880996903E-2</v>
      </c>
      <c r="I83" s="18">
        <f>H83*'Portfolio Details'!$D$8</f>
        <v>-2.8980161761993808E-3</v>
      </c>
      <c r="J83" s="2">
        <f t="shared" si="1"/>
        <v>4.3455511800181812E-2</v>
      </c>
      <c r="K83" s="18">
        <f>J83*'Portfolio Details'!$D$8</f>
        <v>8.6911023600363627E-3</v>
      </c>
    </row>
    <row r="84" spans="2:11" x14ac:dyDescent="0.35">
      <c r="B84" t="s">
        <v>12</v>
      </c>
      <c r="C84" s="1">
        <v>44460</v>
      </c>
      <c r="D84">
        <v>374.07</v>
      </c>
      <c r="E84">
        <v>374.98</v>
      </c>
      <c r="F84">
        <v>372.42</v>
      </c>
      <c r="H84" s="2">
        <f t="shared" si="2"/>
        <v>2.4326997620767177E-3</v>
      </c>
      <c r="I84" s="18">
        <f>H84*'Portfolio Details'!$D$8</f>
        <v>4.8653995241534356E-4</v>
      </c>
      <c r="J84" s="2">
        <f t="shared" si="1"/>
        <v>5.0392959929156378E-2</v>
      </c>
      <c r="K84" s="18">
        <f>J84*'Portfolio Details'!$D$8</f>
        <v>1.0078591985831276E-2</v>
      </c>
    </row>
    <row r="85" spans="2:11" x14ac:dyDescent="0.35">
      <c r="B85" t="s">
        <v>12</v>
      </c>
      <c r="C85" s="1">
        <v>44461</v>
      </c>
      <c r="D85">
        <v>374.98</v>
      </c>
      <c r="E85">
        <v>372.75</v>
      </c>
      <c r="F85">
        <v>373.51</v>
      </c>
      <c r="H85" s="2">
        <f t="shared" si="2"/>
        <v>-5.9469838391381646E-3</v>
      </c>
      <c r="I85" s="18">
        <f>H85*'Portfolio Details'!$D$8</f>
        <v>-1.189396767827633E-3</v>
      </c>
      <c r="J85" s="2">
        <f t="shared" si="1"/>
        <v>5.8565970382352228E-2</v>
      </c>
      <c r="K85" s="18">
        <f>J85*'Portfolio Details'!$D$8</f>
        <v>1.1713194076470446E-2</v>
      </c>
    </row>
    <row r="86" spans="2:11" x14ac:dyDescent="0.35">
      <c r="B86" t="s">
        <v>12</v>
      </c>
      <c r="C86" s="1">
        <v>44462</v>
      </c>
      <c r="D86">
        <v>372.75</v>
      </c>
      <c r="E86">
        <v>379.96</v>
      </c>
      <c r="F86">
        <v>378.69</v>
      </c>
      <c r="H86" s="2">
        <f t="shared" si="2"/>
        <v>1.9342723004694751E-2</v>
      </c>
      <c r="I86" s="18">
        <f>H86*'Portfolio Details'!$D$8</f>
        <v>3.8685446009389503E-3</v>
      </c>
      <c r="J86" s="2">
        <f t="shared" si="1"/>
        <v>5.9838504037398987E-2</v>
      </c>
      <c r="K86" s="18">
        <f>J86*'Portfolio Details'!$D$8</f>
        <v>1.1967700807479798E-2</v>
      </c>
    </row>
    <row r="87" spans="2:11" x14ac:dyDescent="0.35">
      <c r="B87" t="s">
        <v>12</v>
      </c>
      <c r="C87" s="1">
        <v>44463</v>
      </c>
      <c r="D87">
        <v>379.96</v>
      </c>
      <c r="E87">
        <v>380.54</v>
      </c>
      <c r="F87">
        <v>380.7</v>
      </c>
      <c r="H87" s="2">
        <f t="shared" si="2"/>
        <v>1.5264764712075163E-3</v>
      </c>
      <c r="I87" s="18">
        <f>H87*'Portfolio Details'!$D$8</f>
        <v>3.0529529424150326E-4</v>
      </c>
      <c r="J87" s="2">
        <f t="shared" si="1"/>
        <v>7.3181753989549403E-2</v>
      </c>
      <c r="K87" s="18">
        <f>J87*'Portfolio Details'!$D$8</f>
        <v>1.4636350797909882E-2</v>
      </c>
    </row>
    <row r="88" spans="2:11" x14ac:dyDescent="0.35">
      <c r="B88" t="s">
        <v>12</v>
      </c>
      <c r="C88" s="1">
        <v>44466</v>
      </c>
      <c r="D88">
        <v>380.54</v>
      </c>
      <c r="E88">
        <v>383.83</v>
      </c>
      <c r="F88">
        <v>384.24</v>
      </c>
      <c r="H88" s="2">
        <f t="shared" si="2"/>
        <v>8.6456088716033719E-3</v>
      </c>
      <c r="I88" s="18">
        <f>H88*'Portfolio Details'!$D$8</f>
        <v>1.7291217743206745E-3</v>
      </c>
      <c r="J88" s="2">
        <f t="shared" si="1"/>
        <v>5.8407965733993539E-2</v>
      </c>
      <c r="K88" s="18">
        <f>J88*'Portfolio Details'!$D$8</f>
        <v>1.1681593146798709E-2</v>
      </c>
    </row>
    <row r="89" spans="2:11" x14ac:dyDescent="0.35">
      <c r="B89" t="s">
        <v>12</v>
      </c>
      <c r="C89" s="1">
        <v>44467</v>
      </c>
      <c r="D89">
        <v>383.83</v>
      </c>
      <c r="E89">
        <v>382.85</v>
      </c>
      <c r="F89">
        <v>380.79</v>
      </c>
      <c r="H89" s="2">
        <f t="shared" si="2"/>
        <v>-2.5532136622983259E-3</v>
      </c>
      <c r="I89" s="18">
        <f>H89*'Portfolio Details'!$D$8</f>
        <v>-5.1064273245966525E-4</v>
      </c>
      <c r="J89" s="2">
        <f t="shared" si="1"/>
        <v>6.1330358387951422E-2</v>
      </c>
      <c r="K89" s="18">
        <f>J89*'Portfolio Details'!$D$8</f>
        <v>1.2266071677590286E-2</v>
      </c>
    </row>
    <row r="90" spans="2:11" x14ac:dyDescent="0.35">
      <c r="B90" t="s">
        <v>12</v>
      </c>
      <c r="C90" s="1">
        <v>44468</v>
      </c>
      <c r="D90">
        <v>382.85</v>
      </c>
      <c r="E90">
        <v>381.1</v>
      </c>
      <c r="F90">
        <v>379.74</v>
      </c>
      <c r="H90" s="2">
        <f t="shared" si="2"/>
        <v>-4.5709808018806752E-3</v>
      </c>
      <c r="I90" s="18">
        <f>H90*'Portfolio Details'!$D$8</f>
        <v>-9.1419616037613505E-4</v>
      </c>
      <c r="J90" s="2">
        <f t="shared" ref="J90:J153" si="3">(INDEX(E67:E1565,MATCH(EDATE(C67,1),C67:C1565,1))/E67)-1</f>
        <v>5.873188103385929E-2</v>
      </c>
      <c r="K90" s="18">
        <f>J90*'Portfolio Details'!$D$8</f>
        <v>1.1746376206771859E-2</v>
      </c>
    </row>
    <row r="91" spans="2:11" x14ac:dyDescent="0.35">
      <c r="B91" t="s">
        <v>12</v>
      </c>
      <c r="C91" s="1">
        <v>44469</v>
      </c>
      <c r="D91">
        <v>381.1</v>
      </c>
      <c r="E91">
        <v>377.46</v>
      </c>
      <c r="F91">
        <v>378.8</v>
      </c>
      <c r="H91" s="2">
        <f t="shared" si="2"/>
        <v>-9.5512988716873748E-3</v>
      </c>
      <c r="I91" s="18">
        <f>H91*'Portfolio Details'!$D$8</f>
        <v>-1.9102597743374751E-3</v>
      </c>
      <c r="J91" s="2">
        <f t="shared" si="3"/>
        <v>6.6283301386226512E-2</v>
      </c>
      <c r="K91" s="18">
        <f>J91*'Portfolio Details'!$D$8</f>
        <v>1.3256660277245303E-2</v>
      </c>
    </row>
    <row r="92" spans="2:11" x14ac:dyDescent="0.35">
      <c r="B92" t="s">
        <v>12</v>
      </c>
      <c r="C92" s="1">
        <v>44470</v>
      </c>
      <c r="D92">
        <v>377.46</v>
      </c>
      <c r="E92">
        <v>375.26</v>
      </c>
      <c r="F92">
        <v>374.41</v>
      </c>
      <c r="H92" s="2">
        <f t="shared" si="2"/>
        <v>-5.8284321517511062E-3</v>
      </c>
      <c r="I92" s="18">
        <f>H92*'Portfolio Details'!$D$8</f>
        <v>-1.1656864303502214E-3</v>
      </c>
      <c r="J92" s="2">
        <f t="shared" si="3"/>
        <v>3.004502660663122E-2</v>
      </c>
      <c r="K92" s="18">
        <f>J92*'Portfolio Details'!$D$8</f>
        <v>6.0090053213262447E-3</v>
      </c>
    </row>
    <row r="93" spans="2:11" x14ac:dyDescent="0.35">
      <c r="B93" t="s">
        <v>12</v>
      </c>
      <c r="C93" s="1">
        <v>44473</v>
      </c>
      <c r="D93">
        <v>375.26</v>
      </c>
      <c r="E93">
        <v>379.12</v>
      </c>
      <c r="F93">
        <v>378.9</v>
      </c>
      <c r="H93" s="2">
        <f t="shared" si="2"/>
        <v>1.0286201566913622E-2</v>
      </c>
      <c r="I93" s="18">
        <f>H93*'Portfolio Details'!$D$8</f>
        <v>2.0572403133827244E-3</v>
      </c>
      <c r="J93" s="2">
        <f t="shared" si="3"/>
        <v>2.8053164832770427E-2</v>
      </c>
      <c r="K93" s="18">
        <f>J93*'Portfolio Details'!$D$8</f>
        <v>5.6106329665540858E-3</v>
      </c>
    </row>
    <row r="94" spans="2:11" x14ac:dyDescent="0.35">
      <c r="B94" t="s">
        <v>12</v>
      </c>
      <c r="C94" s="1">
        <v>44474</v>
      </c>
      <c r="D94">
        <v>379.12</v>
      </c>
      <c r="E94">
        <v>380.53</v>
      </c>
      <c r="F94">
        <v>378.88</v>
      </c>
      <c r="H94" s="2">
        <f t="shared" si="2"/>
        <v>3.719139058873111E-3</v>
      </c>
      <c r="I94" s="18">
        <f>H94*'Portfolio Details'!$D$8</f>
        <v>7.4382781177462221E-4</v>
      </c>
      <c r="J94" s="2">
        <f t="shared" si="3"/>
        <v>1.5671096435434517E-2</v>
      </c>
      <c r="K94" s="18">
        <f>J94*'Portfolio Details'!$D$8</f>
        <v>3.1342192870869034E-3</v>
      </c>
    </row>
    <row r="95" spans="2:11" x14ac:dyDescent="0.35">
      <c r="B95" t="s">
        <v>12</v>
      </c>
      <c r="C95" s="1">
        <v>44475</v>
      </c>
      <c r="D95">
        <v>380.53</v>
      </c>
      <c r="E95">
        <v>377.58</v>
      </c>
      <c r="F95">
        <v>380.72</v>
      </c>
      <c r="H95" s="2">
        <f t="shared" si="2"/>
        <v>-7.7523454129766467E-3</v>
      </c>
      <c r="I95" s="18">
        <f>H95*'Portfolio Details'!$D$8</f>
        <v>-1.5504690825953295E-3</v>
      </c>
      <c r="J95" s="2">
        <f t="shared" si="3"/>
        <v>1.0692450645048313E-2</v>
      </c>
      <c r="K95" s="18">
        <f>J95*'Portfolio Details'!$D$8</f>
        <v>2.1384901290096626E-3</v>
      </c>
    </row>
    <row r="96" spans="2:11" x14ac:dyDescent="0.35">
      <c r="B96" t="s">
        <v>12</v>
      </c>
      <c r="C96" s="1">
        <v>44476</v>
      </c>
      <c r="D96">
        <v>377.58</v>
      </c>
      <c r="E96">
        <v>380.04</v>
      </c>
      <c r="F96">
        <v>380.36</v>
      </c>
      <c r="H96" s="2">
        <f t="shared" si="2"/>
        <v>6.5151755919277132E-3</v>
      </c>
      <c r="I96" s="18">
        <f>H96*'Portfolio Details'!$D$8</f>
        <v>1.3030351183855428E-3</v>
      </c>
      <c r="J96" s="2">
        <f t="shared" si="3"/>
        <v>1.1618816552096067E-2</v>
      </c>
      <c r="K96" s="18">
        <f>J96*'Portfolio Details'!$D$8</f>
        <v>2.3237633104192137E-3</v>
      </c>
    </row>
    <row r="97" spans="2:11" x14ac:dyDescent="0.35">
      <c r="B97" t="s">
        <v>12</v>
      </c>
      <c r="C97" s="1">
        <v>44477</v>
      </c>
      <c r="D97">
        <v>380.04</v>
      </c>
      <c r="E97">
        <v>380.25</v>
      </c>
      <c r="F97">
        <v>380.75</v>
      </c>
      <c r="H97" s="2">
        <f t="shared" si="2"/>
        <v>5.5257341332493048E-4</v>
      </c>
      <c r="I97" s="18">
        <f>H97*'Portfolio Details'!$D$8</f>
        <v>1.105146826649861E-4</v>
      </c>
      <c r="J97" s="2">
        <f t="shared" si="3"/>
        <v>2.2061012911782862E-2</v>
      </c>
      <c r="K97" s="18">
        <f>J97*'Portfolio Details'!$D$8</f>
        <v>4.4122025823565723E-3</v>
      </c>
    </row>
    <row r="98" spans="2:11" x14ac:dyDescent="0.35">
      <c r="B98" t="s">
        <v>12</v>
      </c>
      <c r="C98" s="1">
        <v>44480</v>
      </c>
      <c r="D98">
        <v>380.25</v>
      </c>
      <c r="E98">
        <v>384.82</v>
      </c>
      <c r="F98">
        <v>384.45</v>
      </c>
      <c r="H98" s="2">
        <f t="shared" si="2"/>
        <v>1.201840894148587E-2</v>
      </c>
      <c r="I98" s="18">
        <f>H98*'Portfolio Details'!$D$8</f>
        <v>2.403681788297174E-3</v>
      </c>
      <c r="J98" s="2">
        <f t="shared" si="3"/>
        <v>3.4178730815282554E-2</v>
      </c>
      <c r="K98" s="18">
        <f>J98*'Portfolio Details'!$D$8</f>
        <v>6.8357461630565112E-3</v>
      </c>
    </row>
    <row r="99" spans="2:11" x14ac:dyDescent="0.35">
      <c r="B99" t="s">
        <v>12</v>
      </c>
      <c r="C99" s="1">
        <v>44481</v>
      </c>
      <c r="D99">
        <v>384.82</v>
      </c>
      <c r="E99">
        <v>387.25</v>
      </c>
      <c r="F99">
        <v>385.82</v>
      </c>
      <c r="H99" s="2">
        <f t="shared" si="2"/>
        <v>6.3146406111949105E-3</v>
      </c>
      <c r="I99" s="18">
        <f>H99*'Portfolio Details'!$D$8</f>
        <v>1.2629281222389821E-3</v>
      </c>
      <c r="J99" s="2">
        <f t="shared" si="3"/>
        <v>2.7036516853932602E-2</v>
      </c>
      <c r="K99" s="18">
        <f>J99*'Portfolio Details'!$D$8</f>
        <v>5.4073033707865209E-3</v>
      </c>
    </row>
    <row r="100" spans="2:11" x14ac:dyDescent="0.35">
      <c r="B100" t="s">
        <v>12</v>
      </c>
      <c r="C100" s="1">
        <v>44482</v>
      </c>
      <c r="D100">
        <v>387.25</v>
      </c>
      <c r="E100">
        <v>388.18</v>
      </c>
      <c r="F100">
        <v>388.6</v>
      </c>
      <c r="H100" s="2">
        <f t="shared" si="2"/>
        <v>2.4015493867011184E-3</v>
      </c>
      <c r="I100" s="18">
        <f>H100*'Portfolio Details'!$D$8</f>
        <v>4.8030987734022369E-4</v>
      </c>
      <c r="J100" s="2">
        <f t="shared" si="3"/>
        <v>3.0599522983521199E-2</v>
      </c>
      <c r="K100" s="18">
        <f>J100*'Portfolio Details'!$D$8</f>
        <v>6.1199045967042405E-3</v>
      </c>
    </row>
    <row r="101" spans="2:11" x14ac:dyDescent="0.35">
      <c r="B101" t="s">
        <v>12</v>
      </c>
      <c r="C101" s="1">
        <v>44483</v>
      </c>
      <c r="D101">
        <v>388.18</v>
      </c>
      <c r="E101">
        <v>395.99</v>
      </c>
      <c r="F101">
        <v>393.33</v>
      </c>
      <c r="H101" s="2">
        <f t="shared" si="2"/>
        <v>2.0119532175794763E-2</v>
      </c>
      <c r="I101" s="18">
        <f>H101*'Portfolio Details'!$D$8</f>
        <v>4.023906435158953E-3</v>
      </c>
      <c r="J101" s="2">
        <f t="shared" si="3"/>
        <v>5.6991150442477823E-2</v>
      </c>
      <c r="K101" s="18">
        <f>J101*'Portfolio Details'!$D$8</f>
        <v>1.1398230088495566E-2</v>
      </c>
    </row>
    <row r="102" spans="2:11" x14ac:dyDescent="0.35">
      <c r="B102" t="s">
        <v>12</v>
      </c>
      <c r="C102" s="1">
        <v>44487</v>
      </c>
      <c r="D102">
        <v>395.99</v>
      </c>
      <c r="E102">
        <v>400.39</v>
      </c>
      <c r="F102">
        <v>400.56</v>
      </c>
      <c r="H102" s="2">
        <f t="shared" si="2"/>
        <v>1.1111391701810636E-2</v>
      </c>
      <c r="I102" s="18">
        <f>H102*'Portfolio Details'!$D$8</f>
        <v>2.2222783403621272E-3</v>
      </c>
      <c r="J102" s="2">
        <f t="shared" si="3"/>
        <v>7.4862245867375998E-2</v>
      </c>
      <c r="K102" s="18">
        <f>J102*'Portfolio Details'!$D$8</f>
        <v>1.49724491734752E-2</v>
      </c>
    </row>
    <row r="103" spans="2:11" x14ac:dyDescent="0.35">
      <c r="B103" t="s">
        <v>12</v>
      </c>
      <c r="C103" s="1">
        <v>44488</v>
      </c>
      <c r="D103">
        <v>400.39</v>
      </c>
      <c r="E103">
        <v>399.08</v>
      </c>
      <c r="F103">
        <v>400.72</v>
      </c>
      <c r="H103" s="2">
        <f t="shared" si="2"/>
        <v>-3.271809985264329E-3</v>
      </c>
      <c r="I103" s="18">
        <f>H103*'Portfolio Details'!$D$8</f>
        <v>-6.5436199705286584E-4</v>
      </c>
      <c r="J103" s="2">
        <f t="shared" si="3"/>
        <v>6.7473582057364867E-2</v>
      </c>
      <c r="K103" s="18">
        <f>J103*'Portfolio Details'!$D$8</f>
        <v>1.3494716411472974E-2</v>
      </c>
    </row>
    <row r="104" spans="2:11" x14ac:dyDescent="0.35">
      <c r="B104" t="s">
        <v>12</v>
      </c>
      <c r="C104" s="1">
        <v>44489</v>
      </c>
      <c r="D104">
        <v>399.08</v>
      </c>
      <c r="E104">
        <v>398.62</v>
      </c>
      <c r="F104">
        <v>398.42</v>
      </c>
      <c r="H104" s="2">
        <f t="shared" si="2"/>
        <v>-1.152651097524271E-3</v>
      </c>
      <c r="I104" s="18">
        <f>H104*'Portfolio Details'!$D$8</f>
        <v>-2.3053021950485421E-4</v>
      </c>
      <c r="J104" s="2">
        <f t="shared" si="3"/>
        <v>4.5076667282468064E-2</v>
      </c>
      <c r="K104" s="18">
        <f>J104*'Portfolio Details'!$D$8</f>
        <v>9.0153334564936124E-3</v>
      </c>
    </row>
    <row r="105" spans="2:11" x14ac:dyDescent="0.35">
      <c r="B105" t="s">
        <v>12</v>
      </c>
      <c r="C105" s="1">
        <v>44490</v>
      </c>
      <c r="D105">
        <v>398.62</v>
      </c>
      <c r="E105">
        <v>403.6</v>
      </c>
      <c r="F105">
        <v>400.17</v>
      </c>
      <c r="H105" s="2">
        <f t="shared" si="2"/>
        <v>1.2493101199137158E-2</v>
      </c>
      <c r="I105" s="18">
        <f>H105*'Portfolio Details'!$D$8</f>
        <v>2.4986202398274318E-3</v>
      </c>
      <c r="J105" s="2">
        <f t="shared" si="3"/>
        <v>4.3259477830176252E-2</v>
      </c>
      <c r="K105" s="18">
        <f>J105*'Portfolio Details'!$D$8</f>
        <v>8.6518955660352514E-3</v>
      </c>
    </row>
    <row r="106" spans="2:11" x14ac:dyDescent="0.35">
      <c r="B106" t="s">
        <v>12</v>
      </c>
      <c r="C106" s="1">
        <v>44491</v>
      </c>
      <c r="D106">
        <v>403.6</v>
      </c>
      <c r="E106">
        <v>406.14</v>
      </c>
      <c r="F106">
        <v>406.35</v>
      </c>
      <c r="H106" s="2">
        <f t="shared" si="2"/>
        <v>6.2933597621406268E-3</v>
      </c>
      <c r="I106" s="18">
        <f>H106*'Portfolio Details'!$D$8</f>
        <v>1.2586719524281254E-3</v>
      </c>
      <c r="J106" s="2">
        <f t="shared" si="3"/>
        <v>6.5629427647231786E-2</v>
      </c>
      <c r="K106" s="18">
        <f>J106*'Portfolio Details'!$D$8</f>
        <v>1.3125885529446359E-2</v>
      </c>
    </row>
    <row r="107" spans="2:11" x14ac:dyDescent="0.35">
      <c r="B107" t="s">
        <v>12</v>
      </c>
      <c r="C107" s="1">
        <v>44494</v>
      </c>
      <c r="D107">
        <v>406.14</v>
      </c>
      <c r="E107">
        <v>414.63</v>
      </c>
      <c r="F107">
        <v>414.21</v>
      </c>
      <c r="H107" s="2">
        <f t="shared" si="2"/>
        <v>2.0904121731422753E-2</v>
      </c>
      <c r="I107" s="18">
        <f>H107*'Portfolio Details'!$D$8</f>
        <v>4.180824346284551E-3</v>
      </c>
      <c r="J107" s="2">
        <f t="shared" si="3"/>
        <v>7.632407061709956E-2</v>
      </c>
      <c r="K107" s="18">
        <f>J107*'Portfolio Details'!$D$8</f>
        <v>1.5264814123419913E-2</v>
      </c>
    </row>
    <row r="108" spans="2:11" x14ac:dyDescent="0.35">
      <c r="B108" t="s">
        <v>12</v>
      </c>
      <c r="C108" s="1">
        <v>44495</v>
      </c>
      <c r="D108">
        <v>414.63</v>
      </c>
      <c r="E108">
        <v>413.72</v>
      </c>
      <c r="F108">
        <v>413.96</v>
      </c>
      <c r="H108" s="2">
        <f t="shared" si="2"/>
        <v>-2.194727829631149E-3</v>
      </c>
      <c r="I108" s="18">
        <f>H108*'Portfolio Details'!$D$8</f>
        <v>-4.3894556592622981E-4</v>
      </c>
      <c r="J108" s="2">
        <f t="shared" si="3"/>
        <v>8.9577464788732408E-2</v>
      </c>
      <c r="K108" s="18">
        <f>J108*'Portfolio Details'!$D$8</f>
        <v>1.7915492957746481E-2</v>
      </c>
    </row>
    <row r="109" spans="2:11" x14ac:dyDescent="0.35">
      <c r="B109" t="s">
        <v>12</v>
      </c>
      <c r="C109" s="1">
        <v>44496</v>
      </c>
      <c r="D109">
        <v>413.72</v>
      </c>
      <c r="E109">
        <v>411.67</v>
      </c>
      <c r="F109">
        <v>414.04</v>
      </c>
      <c r="H109" s="2">
        <f t="shared" si="2"/>
        <v>-4.9550420574301368E-3</v>
      </c>
      <c r="I109" s="18">
        <f>H109*'Portfolio Details'!$D$8</f>
        <v>-9.9100841148602736E-4</v>
      </c>
      <c r="J109" s="2">
        <f t="shared" si="3"/>
        <v>6.8901989683124665E-2</v>
      </c>
      <c r="K109" s="18">
        <f>J109*'Portfolio Details'!$D$8</f>
        <v>1.3780397936624934E-2</v>
      </c>
    </row>
    <row r="110" spans="2:11" x14ac:dyDescent="0.35">
      <c r="B110" t="s">
        <v>12</v>
      </c>
      <c r="C110" s="1">
        <v>44497</v>
      </c>
      <c r="D110">
        <v>411.67</v>
      </c>
      <c r="E110">
        <v>398</v>
      </c>
      <c r="F110">
        <v>402.14</v>
      </c>
      <c r="H110" s="2">
        <f t="shared" si="2"/>
        <v>-3.3206208856608521E-2</v>
      </c>
      <c r="I110" s="18">
        <f>H110*'Portfolio Details'!$D$8</f>
        <v>-6.6412417713217044E-3</v>
      </c>
      <c r="J110" s="2">
        <f t="shared" si="3"/>
        <v>6.727282283071423E-2</v>
      </c>
      <c r="K110" s="18">
        <f>J110*'Portfolio Details'!$D$8</f>
        <v>1.3454564566142847E-2</v>
      </c>
    </row>
    <row r="111" spans="2:11" x14ac:dyDescent="0.35">
      <c r="B111" t="s">
        <v>12</v>
      </c>
      <c r="C111" s="1">
        <v>44498</v>
      </c>
      <c r="D111">
        <v>398</v>
      </c>
      <c r="E111">
        <v>394.62</v>
      </c>
      <c r="F111">
        <v>395.56</v>
      </c>
      <c r="H111" s="2">
        <f t="shared" si="2"/>
        <v>-8.492462311557758E-3</v>
      </c>
      <c r="I111" s="18">
        <f>H111*'Portfolio Details'!$D$8</f>
        <v>-1.6984924623115517E-3</v>
      </c>
      <c r="J111" s="2">
        <f t="shared" si="3"/>
        <v>7.2532110569783592E-2</v>
      </c>
      <c r="K111" s="18">
        <f>J111*'Portfolio Details'!$D$8</f>
        <v>1.4506422113956719E-2</v>
      </c>
    </row>
    <row r="112" spans="2:11" x14ac:dyDescent="0.35">
      <c r="B112" t="s">
        <v>12</v>
      </c>
      <c r="C112" s="1">
        <v>44501</v>
      </c>
      <c r="D112">
        <v>394.62</v>
      </c>
      <c r="E112">
        <v>400.98</v>
      </c>
      <c r="F112">
        <v>399.38</v>
      </c>
      <c r="H112" s="2">
        <f t="shared" si="2"/>
        <v>1.6116770564087002E-2</v>
      </c>
      <c r="I112" s="18">
        <f>H112*'Portfolio Details'!$D$8</f>
        <v>3.2233541128174007E-3</v>
      </c>
      <c r="J112" s="2">
        <f t="shared" si="3"/>
        <v>3.9571633799138084E-2</v>
      </c>
      <c r="K112" s="18">
        <f>J112*'Portfolio Details'!$D$8</f>
        <v>7.9143267598276168E-3</v>
      </c>
    </row>
    <row r="113" spans="2:11" x14ac:dyDescent="0.35">
      <c r="B113" t="s">
        <v>12</v>
      </c>
      <c r="C113" s="1">
        <v>44502</v>
      </c>
      <c r="D113">
        <v>400.98</v>
      </c>
      <c r="E113">
        <v>402.5</v>
      </c>
      <c r="F113">
        <v>401.98</v>
      </c>
      <c r="H113" s="2">
        <f t="shared" si="2"/>
        <v>3.7907127537533114E-3</v>
      </c>
      <c r="I113" s="18">
        <f>H113*'Portfolio Details'!$D$8</f>
        <v>7.5814255075066237E-4</v>
      </c>
      <c r="J113" s="2">
        <f t="shared" si="3"/>
        <v>3.547625295198098E-2</v>
      </c>
      <c r="K113" s="18">
        <f>J113*'Portfolio Details'!$D$8</f>
        <v>7.0952505903961963E-3</v>
      </c>
    </row>
    <row r="114" spans="2:11" x14ac:dyDescent="0.35">
      <c r="B114" t="s">
        <v>12</v>
      </c>
      <c r="C114" s="1">
        <v>44503</v>
      </c>
      <c r="D114">
        <v>402.5</v>
      </c>
      <c r="E114">
        <v>395.95</v>
      </c>
      <c r="F114">
        <v>397.39</v>
      </c>
      <c r="H114" s="2">
        <f t="shared" si="2"/>
        <v>-1.6273291925465894E-2</v>
      </c>
      <c r="I114" s="18">
        <f>H114*'Portfolio Details'!$D$8</f>
        <v>-3.2546583850931788E-3</v>
      </c>
      <c r="J114" s="2">
        <f t="shared" si="3"/>
        <v>4.5461770783659317E-2</v>
      </c>
      <c r="K114" s="18">
        <f>J114*'Portfolio Details'!$D$8</f>
        <v>9.092354156731864E-3</v>
      </c>
    </row>
    <row r="115" spans="2:11" x14ac:dyDescent="0.35">
      <c r="B115" t="s">
        <v>12</v>
      </c>
      <c r="C115" s="1">
        <v>44504</v>
      </c>
      <c r="D115">
        <v>395.95</v>
      </c>
      <c r="E115">
        <v>397.69</v>
      </c>
      <c r="F115">
        <v>398.17</v>
      </c>
      <c r="H115" s="2">
        <f t="shared" si="2"/>
        <v>4.394494254325032E-3</v>
      </c>
      <c r="I115" s="18">
        <f>H115*'Portfolio Details'!$D$8</f>
        <v>8.7889885086500641E-4</v>
      </c>
      <c r="J115" s="2">
        <f t="shared" si="3"/>
        <v>6.8539146191973543E-2</v>
      </c>
      <c r="K115" s="18">
        <f>J115*'Portfolio Details'!$D$8</f>
        <v>1.370782923839471E-2</v>
      </c>
    </row>
    <row r="116" spans="2:11" x14ac:dyDescent="0.35">
      <c r="B116" t="s">
        <v>12</v>
      </c>
      <c r="C116" s="1">
        <v>44508</v>
      </c>
      <c r="D116">
        <v>397.69</v>
      </c>
      <c r="E116">
        <v>397.48</v>
      </c>
      <c r="F116">
        <v>395.04</v>
      </c>
      <c r="H116" s="2">
        <f t="shared" si="2"/>
        <v>-5.2804948578033528E-4</v>
      </c>
      <c r="I116" s="18">
        <f>H116*'Portfolio Details'!$D$8</f>
        <v>-1.0560989715606706E-4</v>
      </c>
      <c r="J116" s="2">
        <f t="shared" si="3"/>
        <v>4.8981852711542428E-2</v>
      </c>
      <c r="K116" s="18">
        <f>J116*'Portfolio Details'!$D$8</f>
        <v>9.7963705423084867E-3</v>
      </c>
    </row>
    <row r="117" spans="2:11" x14ac:dyDescent="0.35">
      <c r="B117" t="s">
        <v>12</v>
      </c>
      <c r="C117" s="1">
        <v>44509</v>
      </c>
      <c r="D117">
        <v>397.48</v>
      </c>
      <c r="E117">
        <v>396.21</v>
      </c>
      <c r="F117">
        <v>396.44</v>
      </c>
      <c r="H117" s="2">
        <f t="shared" si="2"/>
        <v>-3.1951293146825765E-3</v>
      </c>
      <c r="I117" s="18">
        <f>H117*'Portfolio Details'!$D$8</f>
        <v>-6.3902586293651531E-4</v>
      </c>
      <c r="J117" s="2">
        <f t="shared" si="3"/>
        <v>4.5094999080230291E-2</v>
      </c>
      <c r="K117" s="18">
        <f>J117*'Portfolio Details'!$D$8</f>
        <v>9.0189998160460586E-3</v>
      </c>
    </row>
    <row r="118" spans="2:11" x14ac:dyDescent="0.35">
      <c r="B118" t="s">
        <v>12</v>
      </c>
      <c r="C118" s="1">
        <v>44510</v>
      </c>
      <c r="D118">
        <v>396.21</v>
      </c>
      <c r="E118">
        <v>392.2</v>
      </c>
      <c r="F118">
        <v>392.58</v>
      </c>
      <c r="H118" s="2">
        <f t="shared" si="2"/>
        <v>-1.0120895484717729E-2</v>
      </c>
      <c r="I118" s="18">
        <f>H118*'Portfolio Details'!$D$8</f>
        <v>-2.0241790969435457E-3</v>
      </c>
      <c r="J118" s="2">
        <f t="shared" si="3"/>
        <v>5.3260236241326364E-2</v>
      </c>
      <c r="K118" s="18">
        <f>J118*'Portfolio Details'!$D$8</f>
        <v>1.0652047248265274E-2</v>
      </c>
    </row>
    <row r="119" spans="2:11" x14ac:dyDescent="0.35">
      <c r="B119" t="s">
        <v>12</v>
      </c>
      <c r="C119" s="1">
        <v>44511</v>
      </c>
      <c r="D119">
        <v>392.2</v>
      </c>
      <c r="E119">
        <v>388.61</v>
      </c>
      <c r="F119">
        <v>388.77</v>
      </c>
      <c r="H119" s="2">
        <f t="shared" si="2"/>
        <v>-9.1534931157571942E-3</v>
      </c>
      <c r="I119" s="18">
        <f>H119*'Portfolio Details'!$D$8</f>
        <v>-1.8306986231514388E-3</v>
      </c>
      <c r="J119" s="2">
        <f t="shared" si="3"/>
        <v>4.6442479738974862E-2</v>
      </c>
      <c r="K119" s="18">
        <f>J119*'Portfolio Details'!$D$8</f>
        <v>9.2884959477949735E-3</v>
      </c>
    </row>
    <row r="120" spans="2:11" x14ac:dyDescent="0.35">
      <c r="B120" t="s">
        <v>12</v>
      </c>
      <c r="C120" s="1">
        <v>44512</v>
      </c>
      <c r="D120">
        <v>388.61</v>
      </c>
      <c r="E120">
        <v>390.09</v>
      </c>
      <c r="F120">
        <v>389.36</v>
      </c>
      <c r="H120" s="2">
        <f t="shared" si="2"/>
        <v>3.8084454851907701E-3</v>
      </c>
      <c r="I120" s="18">
        <f>H120*'Portfolio Details'!$D$8</f>
        <v>7.6168909703815406E-4</v>
      </c>
      <c r="J120" s="2">
        <f t="shared" si="3"/>
        <v>4.5312294543063736E-2</v>
      </c>
      <c r="K120" s="18">
        <f>J120*'Portfolio Details'!$D$8</f>
        <v>9.0624589086127482E-3</v>
      </c>
    </row>
    <row r="121" spans="2:11" x14ac:dyDescent="0.35">
      <c r="B121" t="s">
        <v>12</v>
      </c>
      <c r="C121" s="1">
        <v>44515</v>
      </c>
      <c r="D121">
        <v>390.09</v>
      </c>
      <c r="E121">
        <v>389.79</v>
      </c>
      <c r="F121">
        <v>390.99</v>
      </c>
      <c r="H121" s="2">
        <f t="shared" si="2"/>
        <v>-7.6905329539322942E-4</v>
      </c>
      <c r="I121" s="18">
        <f>H121*'Portfolio Details'!$D$8</f>
        <v>-1.538106590786459E-4</v>
      </c>
      <c r="J121" s="2">
        <f t="shared" si="3"/>
        <v>9.8487604594357236E-3</v>
      </c>
      <c r="K121" s="18">
        <f>J121*'Portfolio Details'!$D$8</f>
        <v>1.969752091887145E-3</v>
      </c>
    </row>
    <row r="122" spans="2:11" x14ac:dyDescent="0.35">
      <c r="B122" t="s">
        <v>12</v>
      </c>
      <c r="C122" s="1">
        <v>44516</v>
      </c>
      <c r="D122">
        <v>389.79</v>
      </c>
      <c r="E122">
        <v>385.59</v>
      </c>
      <c r="F122">
        <v>386.67</v>
      </c>
      <c r="H122" s="2">
        <f t="shared" si="2"/>
        <v>-1.0775032709920862E-2</v>
      </c>
      <c r="I122" s="18">
        <f>H122*'Portfolio Details'!$D$8</f>
        <v>-2.1550065419841725E-3</v>
      </c>
      <c r="J122" s="2">
        <f t="shared" si="3"/>
        <v>7.333763718528008E-3</v>
      </c>
      <c r="K122" s="18">
        <f>J122*'Portfolio Details'!$D$8</f>
        <v>1.4667527437056016E-3</v>
      </c>
    </row>
    <row r="123" spans="2:11" x14ac:dyDescent="0.35">
      <c r="B123" t="s">
        <v>12</v>
      </c>
      <c r="C123" s="1">
        <v>44517</v>
      </c>
      <c r="D123">
        <v>385.59</v>
      </c>
      <c r="E123">
        <v>383.83</v>
      </c>
      <c r="F123">
        <v>384.82</v>
      </c>
      <c r="H123" s="2">
        <f t="shared" si="2"/>
        <v>-4.564433724940975E-3</v>
      </c>
      <c r="I123" s="18">
        <f>H123*'Portfolio Details'!$D$8</f>
        <v>-9.1288674498819506E-4</v>
      </c>
      <c r="J123" s="2">
        <f t="shared" si="3"/>
        <v>4.9203977536194099E-3</v>
      </c>
      <c r="K123" s="18">
        <f>J123*'Portfolio Details'!$D$8</f>
        <v>9.8407955072388198E-4</v>
      </c>
    </row>
    <row r="124" spans="2:11" x14ac:dyDescent="0.35">
      <c r="B124" t="s">
        <v>12</v>
      </c>
      <c r="C124" s="1">
        <v>44518</v>
      </c>
      <c r="D124">
        <v>383.83</v>
      </c>
      <c r="E124">
        <v>382.82</v>
      </c>
      <c r="F124">
        <v>382.47</v>
      </c>
      <c r="H124" s="2">
        <f t="shared" si="2"/>
        <v>-2.6313732642054832E-3</v>
      </c>
      <c r="I124" s="18">
        <f>H124*'Portfolio Details'!$D$8</f>
        <v>-5.2627465284109669E-4</v>
      </c>
      <c r="J124" s="2">
        <f t="shared" si="3"/>
        <v>-1.4899366145609827E-2</v>
      </c>
      <c r="K124" s="18">
        <f>J124*'Portfolio Details'!$D$8</f>
        <v>-2.9798732291219654E-3</v>
      </c>
    </row>
    <row r="125" spans="2:11" x14ac:dyDescent="0.35">
      <c r="B125" t="s">
        <v>12</v>
      </c>
      <c r="C125" s="1">
        <v>44522</v>
      </c>
      <c r="D125">
        <v>382.82</v>
      </c>
      <c r="E125">
        <v>374.57</v>
      </c>
      <c r="F125">
        <v>375.15</v>
      </c>
      <c r="H125" s="2">
        <f t="shared" si="2"/>
        <v>-2.1550598192361936E-2</v>
      </c>
      <c r="I125" s="18">
        <f>H125*'Portfolio Details'!$D$8</f>
        <v>-4.3101196384723872E-3</v>
      </c>
      <c r="J125" s="2">
        <f t="shared" si="3"/>
        <v>-4.3882214840530454E-2</v>
      </c>
      <c r="K125" s="18">
        <f>J125*'Portfolio Details'!$D$8</f>
        <v>-8.7764429681060907E-3</v>
      </c>
    </row>
    <row r="126" spans="2:11" x14ac:dyDescent="0.35">
      <c r="B126" t="s">
        <v>12</v>
      </c>
      <c r="C126" s="1">
        <v>44523</v>
      </c>
      <c r="D126">
        <v>374.57</v>
      </c>
      <c r="E126">
        <v>374.92</v>
      </c>
      <c r="F126">
        <v>374.29</v>
      </c>
      <c r="H126" s="2">
        <f t="shared" si="2"/>
        <v>9.3440478415263151E-4</v>
      </c>
      <c r="I126" s="18">
        <f>H126*'Portfolio Details'!$D$8</f>
        <v>1.8688095683052632E-4</v>
      </c>
      <c r="J126" s="2">
        <f t="shared" si="3"/>
        <v>-4.074371053422865E-2</v>
      </c>
      <c r="K126" s="18">
        <f>J126*'Portfolio Details'!$D$8</f>
        <v>-8.1487421068457307E-3</v>
      </c>
    </row>
    <row r="127" spans="2:11" x14ac:dyDescent="0.35">
      <c r="B127" t="s">
        <v>12</v>
      </c>
      <c r="C127" s="1">
        <v>44524</v>
      </c>
      <c r="D127">
        <v>374.92</v>
      </c>
      <c r="E127">
        <v>376.43</v>
      </c>
      <c r="F127">
        <v>377.6</v>
      </c>
      <c r="H127" s="2">
        <f t="shared" si="2"/>
        <v>4.0275258721860219E-3</v>
      </c>
      <c r="I127" s="18">
        <f>H127*'Portfolio Details'!$D$8</f>
        <v>8.0550517443720446E-4</v>
      </c>
      <c r="J127" s="2">
        <f t="shared" si="3"/>
        <v>-3.9636746776378518E-2</v>
      </c>
      <c r="K127" s="18">
        <f>J127*'Portfolio Details'!$D$8</f>
        <v>-7.9273493552757032E-3</v>
      </c>
    </row>
    <row r="128" spans="2:11" x14ac:dyDescent="0.35">
      <c r="B128" t="s">
        <v>12</v>
      </c>
      <c r="C128" s="1">
        <v>44525</v>
      </c>
      <c r="D128">
        <v>376.43</v>
      </c>
      <c r="E128">
        <v>376.64</v>
      </c>
      <c r="F128">
        <v>375.64</v>
      </c>
      <c r="H128" s="2">
        <f t="shared" si="2"/>
        <v>5.5787264564455263E-4</v>
      </c>
      <c r="I128" s="18">
        <f>H128*'Portfolio Details'!$D$8</f>
        <v>1.1157452912891053E-4</v>
      </c>
      <c r="J128" s="2">
        <f t="shared" si="3"/>
        <v>-5.1486620416253737E-2</v>
      </c>
      <c r="K128" s="18">
        <f>J128*'Portfolio Details'!$D$8</f>
        <v>-1.0297324083250748E-2</v>
      </c>
    </row>
    <row r="129" spans="2:11" x14ac:dyDescent="0.35">
      <c r="B129" t="s">
        <v>12</v>
      </c>
      <c r="C129" s="1">
        <v>44526</v>
      </c>
      <c r="D129">
        <v>376.64</v>
      </c>
      <c r="E129">
        <v>363.31</v>
      </c>
      <c r="F129">
        <v>366.13</v>
      </c>
      <c r="H129" s="2">
        <f t="shared" si="2"/>
        <v>-3.5391886151231899E-2</v>
      </c>
      <c r="I129" s="18">
        <f>H129*'Portfolio Details'!$D$8</f>
        <v>-7.0783772302463804E-3</v>
      </c>
      <c r="J129" s="2">
        <f t="shared" si="3"/>
        <v>-7.7731816614960314E-2</v>
      </c>
      <c r="K129" s="18">
        <f>J129*'Portfolio Details'!$D$8</f>
        <v>-1.5546363322992064E-2</v>
      </c>
    </row>
    <row r="130" spans="2:11" x14ac:dyDescent="0.35">
      <c r="B130" t="s">
        <v>12</v>
      </c>
      <c r="C130" s="1">
        <v>44529</v>
      </c>
      <c r="D130">
        <v>363.31</v>
      </c>
      <c r="E130">
        <v>362.68</v>
      </c>
      <c r="F130">
        <v>362</v>
      </c>
      <c r="H130" s="2">
        <f t="shared" si="2"/>
        <v>-1.734056315543242E-3</v>
      </c>
      <c r="I130" s="18">
        <f>H130*'Portfolio Details'!$D$8</f>
        <v>-3.468112631086484E-4</v>
      </c>
      <c r="J130" s="2">
        <f t="shared" si="3"/>
        <v>-9.1623857415044752E-2</v>
      </c>
      <c r="K130" s="18">
        <f>J130*'Portfolio Details'!$D$8</f>
        <v>-1.8324771483008952E-2</v>
      </c>
    </row>
    <row r="131" spans="2:11" x14ac:dyDescent="0.35">
      <c r="B131" t="s">
        <v>12</v>
      </c>
      <c r="C131" s="1">
        <v>44530</v>
      </c>
      <c r="D131">
        <v>362.68</v>
      </c>
      <c r="E131">
        <v>359.61</v>
      </c>
      <c r="F131">
        <v>362.74</v>
      </c>
      <c r="H131" s="2">
        <f t="shared" ref="H131:H194" si="4">E131/D131-1</f>
        <v>-8.4647623249145543E-3</v>
      </c>
      <c r="I131" s="18">
        <f>H131*'Portfolio Details'!$D$8</f>
        <v>-1.6929524649829109E-3</v>
      </c>
      <c r="J131" s="2">
        <f t="shared" si="3"/>
        <v>-0.12184569273905066</v>
      </c>
      <c r="K131" s="18">
        <f>J131*'Portfolio Details'!$D$8</f>
        <v>-2.4369138547810133E-2</v>
      </c>
    </row>
    <row r="132" spans="2:11" x14ac:dyDescent="0.35">
      <c r="B132" t="s">
        <v>12</v>
      </c>
      <c r="C132" s="1">
        <v>44531</v>
      </c>
      <c r="D132">
        <v>359.61</v>
      </c>
      <c r="E132">
        <v>366.53</v>
      </c>
      <c r="F132">
        <v>364.44</v>
      </c>
      <c r="H132" s="2">
        <f t="shared" si="4"/>
        <v>1.9243068880175684E-2</v>
      </c>
      <c r="I132" s="18">
        <f>H132*'Portfolio Details'!$D$8</f>
        <v>3.8486137760351371E-3</v>
      </c>
      <c r="J132" s="2">
        <f t="shared" si="3"/>
        <v>-0.11747273301430761</v>
      </c>
      <c r="K132" s="18">
        <f>J132*'Portfolio Details'!$D$8</f>
        <v>-2.3494546602861523E-2</v>
      </c>
    </row>
    <row r="133" spans="2:11" x14ac:dyDescent="0.35">
      <c r="B133" t="s">
        <v>12</v>
      </c>
      <c r="C133" s="1">
        <v>44532</v>
      </c>
      <c r="D133">
        <v>366.53</v>
      </c>
      <c r="E133">
        <v>367.98</v>
      </c>
      <c r="F133">
        <v>366.57</v>
      </c>
      <c r="H133" s="2">
        <f t="shared" si="4"/>
        <v>3.9560199710801935E-3</v>
      </c>
      <c r="I133" s="18">
        <f>H133*'Portfolio Details'!$D$8</f>
        <v>7.912039942160388E-4</v>
      </c>
      <c r="J133" s="2">
        <f t="shared" si="3"/>
        <v>-8.7160804020100513E-2</v>
      </c>
      <c r="K133" s="18">
        <f>J133*'Portfolio Details'!$D$8</f>
        <v>-1.7432160804020103E-2</v>
      </c>
    </row>
    <row r="134" spans="2:11" x14ac:dyDescent="0.35">
      <c r="B134" t="s">
        <v>12</v>
      </c>
      <c r="C134" s="1">
        <v>44533</v>
      </c>
      <c r="D134">
        <v>367.98</v>
      </c>
      <c r="E134">
        <v>365.16</v>
      </c>
      <c r="F134">
        <v>366.83</v>
      </c>
      <c r="H134" s="2">
        <f t="shared" si="4"/>
        <v>-7.6634599706505435E-3</v>
      </c>
      <c r="I134" s="18">
        <f>H134*'Portfolio Details'!$D$8</f>
        <v>-1.5326919941301088E-3</v>
      </c>
      <c r="J134" s="2">
        <f t="shared" si="3"/>
        <v>-8.0938624499518497E-2</v>
      </c>
      <c r="K134" s="18">
        <f>J134*'Portfolio Details'!$D$8</f>
        <v>-1.6187724899903701E-2</v>
      </c>
    </row>
    <row r="135" spans="2:11" x14ac:dyDescent="0.35">
      <c r="B135" t="s">
        <v>12</v>
      </c>
      <c r="C135" s="1">
        <v>44536</v>
      </c>
      <c r="D135">
        <v>365.16</v>
      </c>
      <c r="E135">
        <v>360.58</v>
      </c>
      <c r="F135">
        <v>362.8</v>
      </c>
      <c r="H135" s="2">
        <f t="shared" si="4"/>
        <v>-1.254244714645647E-2</v>
      </c>
      <c r="I135" s="18">
        <f>H135*'Portfolio Details'!$D$8</f>
        <v>-2.5084894292912944E-3</v>
      </c>
      <c r="J135" s="2">
        <f t="shared" si="3"/>
        <v>-8.5914509451843091E-2</v>
      </c>
      <c r="K135" s="18">
        <f>J135*'Portfolio Details'!$D$8</f>
        <v>-1.718290189036862E-2</v>
      </c>
    </row>
    <row r="136" spans="2:11" x14ac:dyDescent="0.35">
      <c r="B136" t="s">
        <v>12</v>
      </c>
      <c r="C136" s="1">
        <v>44537</v>
      </c>
      <c r="D136">
        <v>360.58</v>
      </c>
      <c r="E136">
        <v>369.8</v>
      </c>
      <c r="F136">
        <v>368.75</v>
      </c>
      <c r="H136" s="2">
        <f t="shared" si="4"/>
        <v>2.5569915136724353E-2</v>
      </c>
      <c r="I136" s="18">
        <f>H136*'Portfolio Details'!$D$8</f>
        <v>5.1139830273448711E-3</v>
      </c>
      <c r="J136" s="2">
        <f t="shared" si="3"/>
        <v>-8.5763975155279448E-2</v>
      </c>
      <c r="K136" s="18">
        <f>J136*'Portfolio Details'!$D$8</f>
        <v>-1.7152795031055889E-2</v>
      </c>
    </row>
    <row r="137" spans="2:11" x14ac:dyDescent="0.35">
      <c r="B137" t="s">
        <v>12</v>
      </c>
      <c r="C137" s="1">
        <v>44538</v>
      </c>
      <c r="D137">
        <v>369.8</v>
      </c>
      <c r="E137">
        <v>376.23</v>
      </c>
      <c r="F137">
        <v>374.76</v>
      </c>
      <c r="H137" s="2">
        <f t="shared" si="4"/>
        <v>1.738777717685247E-2</v>
      </c>
      <c r="I137" s="18">
        <f>H137*'Portfolio Details'!$D$8</f>
        <v>3.4775554353704942E-3</v>
      </c>
      <c r="J137" s="2">
        <f t="shared" si="3"/>
        <v>-7.7762343730268912E-2</v>
      </c>
      <c r="K137" s="18">
        <f>J137*'Portfolio Details'!$D$8</f>
        <v>-1.5552468746053783E-2</v>
      </c>
    </row>
    <row r="138" spans="2:11" x14ac:dyDescent="0.35">
      <c r="B138" t="s">
        <v>12</v>
      </c>
      <c r="C138" s="1">
        <v>44539</v>
      </c>
      <c r="D138">
        <v>376.23</v>
      </c>
      <c r="E138">
        <v>374.15</v>
      </c>
      <c r="F138">
        <v>374.07</v>
      </c>
      <c r="H138" s="2">
        <f t="shared" si="4"/>
        <v>-5.5285330781703612E-3</v>
      </c>
      <c r="I138" s="18">
        <f>H138*'Portfolio Details'!$D$8</f>
        <v>-1.1057066156340723E-3</v>
      </c>
      <c r="J138" s="2">
        <f t="shared" si="3"/>
        <v>-8.1797379868741915E-2</v>
      </c>
      <c r="K138" s="18">
        <f>J138*'Portfolio Details'!$D$8</f>
        <v>-1.6359475973748382E-2</v>
      </c>
    </row>
    <row r="139" spans="2:11" x14ac:dyDescent="0.35">
      <c r="B139" t="s">
        <v>12</v>
      </c>
      <c r="C139" s="1">
        <v>44540</v>
      </c>
      <c r="D139">
        <v>374.15</v>
      </c>
      <c r="E139">
        <v>374.41</v>
      </c>
      <c r="F139">
        <v>372.82</v>
      </c>
      <c r="H139" s="2">
        <f t="shared" si="4"/>
        <v>6.9490845917430377E-4</v>
      </c>
      <c r="I139" s="18">
        <f>H139*'Portfolio Details'!$D$8</f>
        <v>1.3898169183486077E-4</v>
      </c>
      <c r="J139" s="2">
        <f t="shared" si="3"/>
        <v>-5.3461809399215077E-2</v>
      </c>
      <c r="K139" s="18">
        <f>J139*'Portfolio Details'!$D$8</f>
        <v>-1.0692361879843015E-2</v>
      </c>
    </row>
    <row r="140" spans="2:11" x14ac:dyDescent="0.35">
      <c r="B140" t="s">
        <v>12</v>
      </c>
      <c r="C140" s="1">
        <v>44543</v>
      </c>
      <c r="D140">
        <v>374.41</v>
      </c>
      <c r="E140">
        <v>372.86</v>
      </c>
      <c r="F140">
        <v>374.22</v>
      </c>
      <c r="H140" s="2">
        <f t="shared" si="4"/>
        <v>-4.1398466921289678E-3</v>
      </c>
      <c r="I140" s="18">
        <f>H140*'Portfolio Details'!$D$8</f>
        <v>-8.2796933842579359E-4</v>
      </c>
      <c r="J140" s="2">
        <f t="shared" si="3"/>
        <v>-5.5677544736377205E-2</v>
      </c>
      <c r="K140" s="18">
        <f>J140*'Portfolio Details'!$D$8</f>
        <v>-1.1135508947275441E-2</v>
      </c>
    </row>
    <row r="141" spans="2:11" x14ac:dyDescent="0.35">
      <c r="B141" t="s">
        <v>12</v>
      </c>
      <c r="C141" s="1">
        <v>44544</v>
      </c>
      <c r="D141">
        <v>372.86</v>
      </c>
      <c r="E141">
        <v>372.14</v>
      </c>
      <c r="F141">
        <v>370.33</v>
      </c>
      <c r="H141" s="2">
        <f t="shared" si="4"/>
        <v>-1.9310196856729966E-3</v>
      </c>
      <c r="I141" s="18">
        <f>H141*'Portfolio Details'!$D$8</f>
        <v>-3.8620393713459936E-4</v>
      </c>
      <c r="J141" s="2">
        <f t="shared" si="3"/>
        <v>-4.5359510453850005E-2</v>
      </c>
      <c r="K141" s="18">
        <f>J141*'Portfolio Details'!$D$8</f>
        <v>-9.0719020907700006E-3</v>
      </c>
    </row>
    <row r="142" spans="2:11" x14ac:dyDescent="0.35">
      <c r="B142" t="s">
        <v>12</v>
      </c>
      <c r="C142" s="1">
        <v>44545</v>
      </c>
      <c r="D142">
        <v>372.14</v>
      </c>
      <c r="E142">
        <v>371.18</v>
      </c>
      <c r="F142">
        <v>372.28</v>
      </c>
      <c r="H142" s="2">
        <f t="shared" si="4"/>
        <v>-2.5796743161174973E-3</v>
      </c>
      <c r="I142" s="18">
        <f>H142*'Portfolio Details'!$D$8</f>
        <v>-5.1593486322349953E-4</v>
      </c>
      <c r="J142" s="2">
        <f t="shared" si="3"/>
        <v>-3.6540490466019926E-2</v>
      </c>
      <c r="K142" s="18">
        <f>J142*'Portfolio Details'!$D$8</f>
        <v>-7.3080980932039852E-3</v>
      </c>
    </row>
    <row r="143" spans="2:11" x14ac:dyDescent="0.35">
      <c r="B143" t="s">
        <v>12</v>
      </c>
      <c r="C143" s="1">
        <v>44546</v>
      </c>
      <c r="D143">
        <v>371.18</v>
      </c>
      <c r="E143">
        <v>368.28</v>
      </c>
      <c r="F143">
        <v>368.85</v>
      </c>
      <c r="H143" s="2">
        <f t="shared" si="4"/>
        <v>-7.8129209547929124E-3</v>
      </c>
      <c r="I143" s="18">
        <f>H143*'Portfolio Details'!$D$8</f>
        <v>-1.5625841909585826E-3</v>
      </c>
      <c r="J143" s="2">
        <f t="shared" si="3"/>
        <v>-4.0195852239226726E-2</v>
      </c>
      <c r="K143" s="18">
        <f>J143*'Portfolio Details'!$D$8</f>
        <v>-8.0391704478453459E-3</v>
      </c>
    </row>
    <row r="144" spans="2:11" x14ac:dyDescent="0.35">
      <c r="B144" t="s">
        <v>12</v>
      </c>
      <c r="C144" s="1">
        <v>44547</v>
      </c>
      <c r="D144">
        <v>368.28</v>
      </c>
      <c r="E144">
        <v>358.67</v>
      </c>
      <c r="F144">
        <v>360.78</v>
      </c>
      <c r="H144" s="2">
        <f t="shared" si="4"/>
        <v>-2.6094276094275948E-2</v>
      </c>
      <c r="I144" s="18">
        <f>H144*'Portfolio Details'!$D$8</f>
        <v>-5.2188552188551897E-3</v>
      </c>
      <c r="J144" s="2">
        <f t="shared" si="3"/>
        <v>-4.7743656840863014E-2</v>
      </c>
      <c r="K144" s="18">
        <f>J144*'Portfolio Details'!$D$8</f>
        <v>-9.5487313681726031E-3</v>
      </c>
    </row>
    <row r="145" spans="2:11" x14ac:dyDescent="0.35">
      <c r="B145" t="s">
        <v>12</v>
      </c>
      <c r="C145" s="1">
        <v>44550</v>
      </c>
      <c r="D145">
        <v>358.67</v>
      </c>
      <c r="E145">
        <v>348.15</v>
      </c>
      <c r="F145">
        <v>346.86</v>
      </c>
      <c r="H145" s="2">
        <f t="shared" si="4"/>
        <v>-2.933058242953146E-2</v>
      </c>
      <c r="I145" s="18">
        <f>H145*'Portfolio Details'!$D$8</f>
        <v>-5.866116485906292E-3</v>
      </c>
      <c r="J145" s="2">
        <f t="shared" si="3"/>
        <v>-4.4892243056095849E-2</v>
      </c>
      <c r="K145" s="18">
        <f>J145*'Portfolio Details'!$D$8</f>
        <v>-8.9784486112191707E-3</v>
      </c>
    </row>
    <row r="146" spans="2:11" x14ac:dyDescent="0.35">
      <c r="B146" t="s">
        <v>12</v>
      </c>
      <c r="C146" s="1">
        <v>44551</v>
      </c>
      <c r="D146">
        <v>348.15</v>
      </c>
      <c r="E146">
        <v>348.35</v>
      </c>
      <c r="F146">
        <v>350.03</v>
      </c>
      <c r="H146" s="2">
        <f t="shared" si="4"/>
        <v>5.7446502944147326E-4</v>
      </c>
      <c r="I146" s="18">
        <f>H146*'Portfolio Details'!$D$8</f>
        <v>1.1489300588829465E-4</v>
      </c>
      <c r="J146" s="2">
        <f t="shared" si="3"/>
        <v>-6.5549852799416275E-2</v>
      </c>
      <c r="K146" s="18">
        <f>J146*'Portfolio Details'!$D$8</f>
        <v>-1.3109970559883256E-2</v>
      </c>
    </row>
    <row r="147" spans="2:11" x14ac:dyDescent="0.35">
      <c r="B147" t="s">
        <v>12</v>
      </c>
      <c r="C147" s="1">
        <v>44552</v>
      </c>
      <c r="D147">
        <v>348.35</v>
      </c>
      <c r="E147">
        <v>352.89</v>
      </c>
      <c r="F147">
        <v>351.23</v>
      </c>
      <c r="H147" s="2">
        <f t="shared" si="4"/>
        <v>1.3032869240706013E-2</v>
      </c>
      <c r="I147" s="18">
        <f>H147*'Portfolio Details'!$D$8</f>
        <v>2.6065738481412027E-3</v>
      </c>
      <c r="J147" s="2">
        <f t="shared" si="3"/>
        <v>-6.3084478344914041E-2</v>
      </c>
      <c r="K147" s="18">
        <f>J147*'Portfolio Details'!$D$8</f>
        <v>-1.261689566898281E-2</v>
      </c>
    </row>
    <row r="148" spans="2:11" x14ac:dyDescent="0.35">
      <c r="B148" t="s">
        <v>12</v>
      </c>
      <c r="C148" s="1">
        <v>44553</v>
      </c>
      <c r="D148">
        <v>352.89</v>
      </c>
      <c r="E148">
        <v>353.97</v>
      </c>
      <c r="F148">
        <v>354.98</v>
      </c>
      <c r="H148" s="2">
        <f t="shared" si="4"/>
        <v>3.0604437643459992E-3</v>
      </c>
      <c r="I148" s="18">
        <f>H148*'Portfolio Details'!$D$8</f>
        <v>6.1208875286919992E-4</v>
      </c>
      <c r="J148" s="2">
        <f t="shared" si="3"/>
        <v>-5.7879702058360238E-2</v>
      </c>
      <c r="K148" s="18">
        <f>J148*'Portfolio Details'!$D$8</f>
        <v>-1.1575940411672049E-2</v>
      </c>
    </row>
    <row r="149" spans="2:11" x14ac:dyDescent="0.35">
      <c r="B149" t="s">
        <v>12</v>
      </c>
      <c r="C149" s="1">
        <v>44554</v>
      </c>
      <c r="D149">
        <v>353.97</v>
      </c>
      <c r="E149">
        <v>350.07</v>
      </c>
      <c r="F149">
        <v>350.19</v>
      </c>
      <c r="H149" s="2">
        <f t="shared" si="4"/>
        <v>-1.1017882871429907E-2</v>
      </c>
      <c r="I149" s="18">
        <f>H149*'Portfolio Details'!$D$8</f>
        <v>-2.2035765742859817E-3</v>
      </c>
      <c r="J149" s="2">
        <f t="shared" si="3"/>
        <v>-5.5878587431985483E-2</v>
      </c>
      <c r="K149" s="18">
        <f>J149*'Portfolio Details'!$D$8</f>
        <v>-1.1175717486397098E-2</v>
      </c>
    </row>
    <row r="150" spans="2:11" x14ac:dyDescent="0.35">
      <c r="B150" t="s">
        <v>12</v>
      </c>
      <c r="C150" s="1">
        <v>44557</v>
      </c>
      <c r="D150">
        <v>350.07</v>
      </c>
      <c r="E150">
        <v>352.44</v>
      </c>
      <c r="F150">
        <v>349.24</v>
      </c>
      <c r="H150" s="2">
        <f t="shared" si="4"/>
        <v>6.770074556517347E-3</v>
      </c>
      <c r="I150" s="18">
        <f>H150*'Portfolio Details'!$D$8</f>
        <v>1.3540149113034695E-3</v>
      </c>
      <c r="J150" s="2">
        <f t="shared" si="3"/>
        <v>-7.0026299710437612E-2</v>
      </c>
      <c r="K150" s="18">
        <f>J150*'Portfolio Details'!$D$8</f>
        <v>-1.4005259942087523E-2</v>
      </c>
    </row>
    <row r="151" spans="2:11" x14ac:dyDescent="0.35">
      <c r="B151" t="s">
        <v>12</v>
      </c>
      <c r="C151" s="1">
        <v>44558</v>
      </c>
      <c r="D151">
        <v>352.44</v>
      </c>
      <c r="E151">
        <v>354.38</v>
      </c>
      <c r="F151">
        <v>354.58</v>
      </c>
      <c r="H151" s="2">
        <f t="shared" si="4"/>
        <v>5.5044830325730043E-3</v>
      </c>
      <c r="I151" s="18">
        <f>H151*'Portfolio Details'!$D$8</f>
        <v>1.100896606514601E-3</v>
      </c>
      <c r="J151" s="2">
        <f t="shared" si="3"/>
        <v>-7.0544817332200527E-2</v>
      </c>
      <c r="K151" s="18">
        <f>J151*'Portfolio Details'!$D$8</f>
        <v>-1.4108963466440106E-2</v>
      </c>
    </row>
    <row r="152" spans="2:11" x14ac:dyDescent="0.35">
      <c r="B152" t="s">
        <v>12</v>
      </c>
      <c r="C152" s="1">
        <v>44559</v>
      </c>
      <c r="D152">
        <v>354.38</v>
      </c>
      <c r="E152">
        <v>353.06</v>
      </c>
      <c r="F152">
        <v>354.73</v>
      </c>
      <c r="H152" s="2">
        <f t="shared" si="4"/>
        <v>-3.7248151701563259E-3</v>
      </c>
      <c r="I152" s="18">
        <f>H152*'Portfolio Details'!$D$8</f>
        <v>-7.4496303403126518E-4</v>
      </c>
      <c r="J152" s="2">
        <f t="shared" si="3"/>
        <v>-3.6442707329828572E-2</v>
      </c>
      <c r="K152" s="18">
        <f>J152*'Portfolio Details'!$D$8</f>
        <v>-7.2885414659657147E-3</v>
      </c>
    </row>
    <row r="153" spans="2:11" x14ac:dyDescent="0.35">
      <c r="B153" t="s">
        <v>12</v>
      </c>
      <c r="C153" s="1">
        <v>44560</v>
      </c>
      <c r="D153">
        <v>353.06</v>
      </c>
      <c r="E153">
        <v>354.04</v>
      </c>
      <c r="F153">
        <v>353.87</v>
      </c>
      <c r="H153" s="2">
        <f t="shared" si="4"/>
        <v>2.7757321701693538E-3</v>
      </c>
      <c r="I153" s="18">
        <f>H153*'Portfolio Details'!$D$8</f>
        <v>5.5514643403387076E-4</v>
      </c>
      <c r="J153" s="2">
        <f t="shared" si="3"/>
        <v>-2.6524760119113311E-2</v>
      </c>
      <c r="K153" s="18">
        <f>J153*'Portfolio Details'!$D$8</f>
        <v>-5.3049520238226625E-3</v>
      </c>
    </row>
    <row r="154" spans="2:11" x14ac:dyDescent="0.35">
      <c r="B154" t="s">
        <v>12</v>
      </c>
      <c r="C154" s="1">
        <v>44561</v>
      </c>
      <c r="D154">
        <v>354.04</v>
      </c>
      <c r="E154">
        <v>357.51</v>
      </c>
      <c r="F154">
        <v>357.21</v>
      </c>
      <c r="H154" s="2">
        <f t="shared" si="4"/>
        <v>9.8011524121568439E-3</v>
      </c>
      <c r="I154" s="18">
        <f>H154*'Portfolio Details'!$D$8</f>
        <v>1.960230482431369E-3</v>
      </c>
      <c r="J154" s="2">
        <f t="shared" ref="J154:J217" si="5">(INDEX(E131:E1629,MATCH(EDATE(C131,1),C131:C1629,1))/E131)-1</f>
        <v>-1.5489001974361094E-2</v>
      </c>
      <c r="K154" s="18">
        <f>J154*'Portfolio Details'!$D$8</f>
        <v>-3.0978003948722191E-3</v>
      </c>
    </row>
    <row r="155" spans="2:11" x14ac:dyDescent="0.35">
      <c r="B155" t="s">
        <v>12</v>
      </c>
      <c r="C155" s="1">
        <v>44564</v>
      </c>
      <c r="D155">
        <v>357.51</v>
      </c>
      <c r="E155">
        <v>366.82</v>
      </c>
      <c r="F155">
        <v>362.79</v>
      </c>
      <c r="H155" s="2">
        <f t="shared" si="4"/>
        <v>2.6041229615954897E-2</v>
      </c>
      <c r="I155" s="18">
        <f>H155*'Portfolio Details'!$D$8</f>
        <v>5.2082459231909796E-3</v>
      </c>
      <c r="J155" s="2">
        <f t="shared" si="5"/>
        <v>-2.4609172509753585E-2</v>
      </c>
      <c r="K155" s="18">
        <f>J155*'Portfolio Details'!$D$8</f>
        <v>-4.921834501950717E-3</v>
      </c>
    </row>
    <row r="156" spans="2:11" x14ac:dyDescent="0.35">
      <c r="B156" t="s">
        <v>12</v>
      </c>
      <c r="C156" s="1">
        <v>44565</v>
      </c>
      <c r="D156">
        <v>366.82</v>
      </c>
      <c r="E156">
        <v>370.85</v>
      </c>
      <c r="F156">
        <v>369.4</v>
      </c>
      <c r="H156" s="2">
        <f t="shared" si="4"/>
        <v>1.0986314813805187E-2</v>
      </c>
      <c r="I156" s="18">
        <f>H156*'Portfolio Details'!$D$8</f>
        <v>2.1972629627610373E-3</v>
      </c>
      <c r="J156" s="2">
        <f t="shared" si="5"/>
        <v>-2.845263329528791E-2</v>
      </c>
      <c r="K156" s="18">
        <f>J156*'Portfolio Details'!$D$8</f>
        <v>-5.6905266590575824E-3</v>
      </c>
    </row>
    <row r="157" spans="2:11" x14ac:dyDescent="0.35">
      <c r="B157" t="s">
        <v>12</v>
      </c>
      <c r="C157" s="1">
        <v>44566</v>
      </c>
      <c r="D157">
        <v>370.85</v>
      </c>
      <c r="E157">
        <v>379.09</v>
      </c>
      <c r="F157">
        <v>377.1</v>
      </c>
      <c r="H157" s="2">
        <f t="shared" si="4"/>
        <v>2.221922610219762E-2</v>
      </c>
      <c r="I157" s="18">
        <f>H157*'Portfolio Details'!$D$8</f>
        <v>4.4438452204395244E-3</v>
      </c>
      <c r="J157" s="2">
        <f t="shared" si="5"/>
        <v>4.5459524591959788E-3</v>
      </c>
      <c r="K157" s="18">
        <f>J157*'Portfolio Details'!$D$8</f>
        <v>9.0919049183919582E-4</v>
      </c>
    </row>
    <row r="158" spans="2:11" x14ac:dyDescent="0.35">
      <c r="B158" t="s">
        <v>12</v>
      </c>
      <c r="C158" s="1">
        <v>44567</v>
      </c>
      <c r="D158">
        <v>379.09</v>
      </c>
      <c r="E158">
        <v>378.19</v>
      </c>
      <c r="F158">
        <v>377.11</v>
      </c>
      <c r="H158" s="2">
        <f t="shared" si="4"/>
        <v>-2.3741064127251743E-3</v>
      </c>
      <c r="I158" s="18">
        <f>H158*'Portfolio Details'!$D$8</f>
        <v>-4.7482128254503489E-4</v>
      </c>
      <c r="J158" s="2">
        <f t="shared" si="5"/>
        <v>4.8837983249209627E-2</v>
      </c>
      <c r="K158" s="18">
        <f>J158*'Portfolio Details'!$D$8</f>
        <v>9.7675966498419267E-3</v>
      </c>
    </row>
    <row r="159" spans="2:11" x14ac:dyDescent="0.35">
      <c r="B159" t="s">
        <v>12</v>
      </c>
      <c r="C159" s="1">
        <v>44568</v>
      </c>
      <c r="D159">
        <v>378.19</v>
      </c>
      <c r="E159">
        <v>380.31</v>
      </c>
      <c r="F159">
        <v>380.59</v>
      </c>
      <c r="H159" s="2">
        <f t="shared" si="4"/>
        <v>5.6056479547317295E-3</v>
      </c>
      <c r="I159" s="18">
        <f>H159*'Portfolio Details'!$D$8</f>
        <v>1.1211295909463459E-3</v>
      </c>
      <c r="J159" s="2">
        <f t="shared" si="5"/>
        <v>2.8420767982693329E-2</v>
      </c>
      <c r="K159" s="18">
        <f>J159*'Portfolio Details'!$D$8</f>
        <v>5.6841535965386665E-3</v>
      </c>
    </row>
    <row r="160" spans="2:11" x14ac:dyDescent="0.35">
      <c r="B160" t="s">
        <v>12</v>
      </c>
      <c r="C160" s="1">
        <v>44571</v>
      </c>
      <c r="D160">
        <v>380.31</v>
      </c>
      <c r="E160">
        <v>385.71</v>
      </c>
      <c r="F160">
        <v>384.47</v>
      </c>
      <c r="H160" s="2">
        <f t="shared" si="4"/>
        <v>1.4198942967579065E-2</v>
      </c>
      <c r="I160" s="18">
        <f>H160*'Portfolio Details'!$D$8</f>
        <v>2.8397885935158131E-3</v>
      </c>
      <c r="J160" s="2">
        <f t="shared" si="5"/>
        <v>1.0844430268718508E-2</v>
      </c>
      <c r="K160" s="18">
        <f>J160*'Portfolio Details'!$D$8</f>
        <v>2.1688860537437018E-3</v>
      </c>
    </row>
    <row r="161" spans="2:11" x14ac:dyDescent="0.35">
      <c r="B161" t="s">
        <v>12</v>
      </c>
      <c r="C161" s="1">
        <v>44572</v>
      </c>
      <c r="D161">
        <v>385.71</v>
      </c>
      <c r="E161">
        <v>386.43</v>
      </c>
      <c r="F161">
        <v>385.53</v>
      </c>
      <c r="H161" s="2">
        <f t="shared" si="4"/>
        <v>1.8666874076378459E-3</v>
      </c>
      <c r="I161" s="18">
        <f>H161*'Portfolio Details'!$D$8</f>
        <v>3.7333748152756918E-4</v>
      </c>
      <c r="J161" s="2">
        <f t="shared" si="5"/>
        <v>1.6463985032741046E-2</v>
      </c>
      <c r="K161" s="18">
        <f>J161*'Portfolio Details'!$D$8</f>
        <v>3.2927970065482095E-3</v>
      </c>
    </row>
    <row r="162" spans="2:11" x14ac:dyDescent="0.35">
      <c r="B162" t="s">
        <v>12</v>
      </c>
      <c r="C162" s="1">
        <v>44573</v>
      </c>
      <c r="D162">
        <v>386.43</v>
      </c>
      <c r="E162">
        <v>389.69</v>
      </c>
      <c r="F162">
        <v>389.43</v>
      </c>
      <c r="H162" s="2">
        <f t="shared" si="4"/>
        <v>8.4361980177523055E-3</v>
      </c>
      <c r="I162" s="18">
        <f>H162*'Portfolio Details'!$D$8</f>
        <v>1.6872396035504612E-3</v>
      </c>
      <c r="J162" s="2">
        <f t="shared" si="5"/>
        <v>3.0180817820036676E-2</v>
      </c>
      <c r="K162" s="18">
        <f>J162*'Portfolio Details'!$D$8</f>
        <v>6.0361635640073354E-3</v>
      </c>
    </row>
    <row r="163" spans="2:11" x14ac:dyDescent="0.35">
      <c r="B163" t="s">
        <v>12</v>
      </c>
      <c r="C163" s="1">
        <v>44574</v>
      </c>
      <c r="D163">
        <v>389.69</v>
      </c>
      <c r="E163">
        <v>387.29</v>
      </c>
      <c r="F163">
        <v>387.36</v>
      </c>
      <c r="H163" s="2">
        <f t="shared" si="4"/>
        <v>-6.1587415638070242E-3</v>
      </c>
      <c r="I163" s="18">
        <f>H163*'Portfolio Details'!$D$8</f>
        <v>-1.2317483127614048E-3</v>
      </c>
      <c r="J163" s="2">
        <f t="shared" si="5"/>
        <v>3.8700852867027846E-2</v>
      </c>
      <c r="K163" s="18">
        <f>J163*'Portfolio Details'!$D$8</f>
        <v>7.7401705734055698E-3</v>
      </c>
    </row>
    <row r="164" spans="2:11" x14ac:dyDescent="0.35">
      <c r="B164" t="s">
        <v>12</v>
      </c>
      <c r="C164" s="1">
        <v>44575</v>
      </c>
      <c r="D164">
        <v>387.29</v>
      </c>
      <c r="E164">
        <v>386.81</v>
      </c>
      <c r="F164">
        <v>384.85</v>
      </c>
      <c r="H164" s="2">
        <f t="shared" si="4"/>
        <v>-1.2393813421467392E-3</v>
      </c>
      <c r="I164" s="18">
        <f>H164*'Portfolio Details'!$D$8</f>
        <v>-2.4787626842934788E-4</v>
      </c>
      <c r="J164" s="2">
        <f t="shared" si="5"/>
        <v>3.9420648143172032E-2</v>
      </c>
      <c r="K164" s="18">
        <f>J164*'Portfolio Details'!$D$8</f>
        <v>7.8841296286344068E-3</v>
      </c>
    </row>
    <row r="165" spans="2:11" x14ac:dyDescent="0.35">
      <c r="B165" t="s">
        <v>12</v>
      </c>
      <c r="C165" s="1">
        <v>44578</v>
      </c>
      <c r="D165">
        <v>386.81</v>
      </c>
      <c r="E165">
        <v>385.3</v>
      </c>
      <c r="F165">
        <v>386.1</v>
      </c>
      <c r="H165" s="2">
        <f t="shared" si="4"/>
        <v>-3.9037253431917218E-3</v>
      </c>
      <c r="I165" s="18">
        <f>H165*'Portfolio Details'!$D$8</f>
        <v>-7.8074506863834436E-4</v>
      </c>
      <c r="J165" s="2">
        <f t="shared" si="5"/>
        <v>4.2108949835659271E-2</v>
      </c>
      <c r="K165" s="18">
        <f>J165*'Portfolio Details'!$D$8</f>
        <v>8.4217899671318545E-3</v>
      </c>
    </row>
    <row r="166" spans="2:11" x14ac:dyDescent="0.35">
      <c r="B166" t="s">
        <v>12</v>
      </c>
      <c r="C166" s="1">
        <v>44579</v>
      </c>
      <c r="D166">
        <v>385.3</v>
      </c>
      <c r="E166">
        <v>384.67</v>
      </c>
      <c r="F166">
        <v>387.76</v>
      </c>
      <c r="H166" s="2">
        <f t="shared" si="4"/>
        <v>-1.6350895406176402E-3</v>
      </c>
      <c r="I166" s="18">
        <f>H166*'Portfolio Details'!$D$8</f>
        <v>-3.2701790812352807E-4</v>
      </c>
      <c r="J166" s="2">
        <f t="shared" si="5"/>
        <v>5.0314977734332578E-2</v>
      </c>
      <c r="K166" s="18">
        <f>J166*'Portfolio Details'!$D$8</f>
        <v>1.0062995546866516E-2</v>
      </c>
    </row>
    <row r="167" spans="2:11" x14ac:dyDescent="0.35">
      <c r="B167" t="s">
        <v>12</v>
      </c>
      <c r="C167" s="1">
        <v>44580</v>
      </c>
      <c r="D167">
        <v>384.67</v>
      </c>
      <c r="E167">
        <v>383.18</v>
      </c>
      <c r="F167">
        <v>382.68</v>
      </c>
      <c r="H167" s="2">
        <f t="shared" si="4"/>
        <v>-3.8734499701043035E-3</v>
      </c>
      <c r="I167" s="18">
        <f>H167*'Portfolio Details'!$D$8</f>
        <v>-7.7468999402086069E-4</v>
      </c>
      <c r="J167" s="2">
        <f t="shared" si="5"/>
        <v>7.424652187247327E-2</v>
      </c>
      <c r="K167" s="18">
        <f>J167*'Portfolio Details'!$D$8</f>
        <v>1.4849304374494655E-2</v>
      </c>
    </row>
    <row r="168" spans="2:11" x14ac:dyDescent="0.35">
      <c r="B168" t="s">
        <v>12</v>
      </c>
      <c r="C168" s="1">
        <v>44581</v>
      </c>
      <c r="D168">
        <v>383.18</v>
      </c>
      <c r="E168">
        <v>381.48</v>
      </c>
      <c r="F168">
        <v>381.25</v>
      </c>
      <c r="H168" s="2">
        <f t="shared" si="4"/>
        <v>-4.4365572315883117E-3</v>
      </c>
      <c r="I168" s="18">
        <f>H168*'Portfolio Details'!$D$8</f>
        <v>-8.8731144631766241E-4</v>
      </c>
      <c r="J168" s="2">
        <f t="shared" si="5"/>
        <v>9.5734597156398316E-2</v>
      </c>
      <c r="K168" s="18">
        <f>J168*'Portfolio Details'!$D$8</f>
        <v>1.9146919431279663E-2</v>
      </c>
    </row>
    <row r="169" spans="2:11" x14ac:dyDescent="0.35">
      <c r="B169" t="s">
        <v>12</v>
      </c>
      <c r="C169" s="1">
        <v>44582</v>
      </c>
      <c r="D169">
        <v>381.48</v>
      </c>
      <c r="E169">
        <v>377.88</v>
      </c>
      <c r="F169">
        <v>377.14</v>
      </c>
      <c r="H169" s="2">
        <f t="shared" si="4"/>
        <v>-9.4369298521548295E-3</v>
      </c>
      <c r="I169" s="18">
        <f>H169*'Portfolio Details'!$D$8</f>
        <v>-1.8873859704309659E-3</v>
      </c>
      <c r="J169" s="2">
        <f t="shared" si="5"/>
        <v>8.4771063585474371E-2</v>
      </c>
      <c r="K169" s="18">
        <f>J169*'Portfolio Details'!$D$8</f>
        <v>1.6954212717094876E-2</v>
      </c>
    </row>
    <row r="170" spans="2:11" x14ac:dyDescent="0.35">
      <c r="B170" t="s">
        <v>12</v>
      </c>
      <c r="C170" s="1">
        <v>44585</v>
      </c>
      <c r="D170">
        <v>377.88</v>
      </c>
      <c r="E170">
        <v>372.15</v>
      </c>
      <c r="F170">
        <v>372.67</v>
      </c>
      <c r="H170" s="2">
        <f t="shared" si="4"/>
        <v>-1.5163543982216643E-2</v>
      </c>
      <c r="I170" s="18">
        <f>H170*'Portfolio Details'!$D$8</f>
        <v>-3.0327087964433287E-3</v>
      </c>
      <c r="J170" s="2">
        <f t="shared" si="5"/>
        <v>7.0815268213890947E-2</v>
      </c>
      <c r="K170" s="18">
        <f>J170*'Portfolio Details'!$D$8</f>
        <v>1.416305364277819E-2</v>
      </c>
    </row>
    <row r="171" spans="2:11" x14ac:dyDescent="0.35">
      <c r="B171" t="s">
        <v>12</v>
      </c>
      <c r="C171" s="1">
        <v>44586</v>
      </c>
      <c r="D171">
        <v>372.15</v>
      </c>
      <c r="E171">
        <v>380.4</v>
      </c>
      <c r="F171">
        <v>377.19</v>
      </c>
      <c r="H171" s="2">
        <f t="shared" si="4"/>
        <v>2.2168480451430828E-2</v>
      </c>
      <c r="I171" s="18">
        <f>H171*'Portfolio Details'!$D$8</f>
        <v>4.4336960902861657E-3</v>
      </c>
      <c r="J171" s="2">
        <f t="shared" si="5"/>
        <v>6.7548097296380893E-2</v>
      </c>
      <c r="K171" s="18">
        <f>J171*'Portfolio Details'!$D$8</f>
        <v>1.350961945927618E-2</v>
      </c>
    </row>
    <row r="172" spans="2:11" x14ac:dyDescent="0.35">
      <c r="B172" t="s">
        <v>12</v>
      </c>
      <c r="C172" s="1">
        <v>44588</v>
      </c>
      <c r="D172">
        <v>380.4</v>
      </c>
      <c r="E172">
        <v>381.77</v>
      </c>
      <c r="F172">
        <v>377.53</v>
      </c>
      <c r="H172" s="2">
        <f t="shared" si="4"/>
        <v>3.6014721345951628E-3</v>
      </c>
      <c r="I172" s="18">
        <f>H172*'Portfolio Details'!$D$8</f>
        <v>7.2029442691903258E-4</v>
      </c>
      <c r="J172" s="2">
        <f t="shared" si="5"/>
        <v>6.3073099665781118E-2</v>
      </c>
      <c r="K172" s="18">
        <f>J172*'Portfolio Details'!$D$8</f>
        <v>1.2614619933156225E-2</v>
      </c>
    </row>
    <row r="173" spans="2:11" x14ac:dyDescent="0.35">
      <c r="B173" t="s">
        <v>12</v>
      </c>
      <c r="C173" s="1">
        <v>44589</v>
      </c>
      <c r="D173">
        <v>381.77</v>
      </c>
      <c r="E173">
        <v>379.85</v>
      </c>
      <c r="F173">
        <v>383.57</v>
      </c>
      <c r="H173" s="2">
        <f t="shared" si="4"/>
        <v>-5.0292060664797189E-3</v>
      </c>
      <c r="I173" s="18">
        <f>H173*'Portfolio Details'!$D$8</f>
        <v>-1.0058412132959438E-3</v>
      </c>
      <c r="J173" s="2">
        <f t="shared" si="5"/>
        <v>8.3219838837816251E-2</v>
      </c>
      <c r="K173" s="18">
        <f>J173*'Portfolio Details'!$D$8</f>
        <v>1.6643967767563252E-2</v>
      </c>
    </row>
    <row r="174" spans="2:11" x14ac:dyDescent="0.35">
      <c r="B174" t="s">
        <v>12</v>
      </c>
      <c r="C174" s="1">
        <v>44592</v>
      </c>
      <c r="D174">
        <v>379.85</v>
      </c>
      <c r="E174">
        <v>382.9</v>
      </c>
      <c r="F174">
        <v>382.32</v>
      </c>
      <c r="H174" s="2">
        <f t="shared" si="4"/>
        <v>8.0294853231537289E-3</v>
      </c>
      <c r="I174" s="18">
        <f>H174*'Portfolio Details'!$D$8</f>
        <v>1.6058970646307459E-3</v>
      </c>
      <c r="J174" s="2">
        <f t="shared" si="5"/>
        <v>7.1872001805971086E-2</v>
      </c>
      <c r="K174" s="18">
        <f>J174*'Portfolio Details'!$D$8</f>
        <v>1.4374400361194218E-2</v>
      </c>
    </row>
    <row r="175" spans="2:11" x14ac:dyDescent="0.35">
      <c r="B175" t="s">
        <v>12</v>
      </c>
      <c r="C175" s="1">
        <v>44593</v>
      </c>
      <c r="D175">
        <v>382.9</v>
      </c>
      <c r="E175">
        <v>387.41</v>
      </c>
      <c r="F175">
        <v>386.91</v>
      </c>
      <c r="H175" s="2">
        <f t="shared" si="4"/>
        <v>1.1778532253852392E-2</v>
      </c>
      <c r="I175" s="18">
        <f>H175*'Portfolio Details'!$D$8</f>
        <v>2.3557064507704786E-3</v>
      </c>
      <c r="J175" s="2">
        <f t="shared" si="5"/>
        <v>7.5879453917181205E-2</v>
      </c>
      <c r="K175" s="18">
        <f>J175*'Portfolio Details'!$D$8</f>
        <v>1.5175890783436242E-2</v>
      </c>
    </row>
    <row r="176" spans="2:11" x14ac:dyDescent="0.35">
      <c r="B176" t="s">
        <v>12</v>
      </c>
      <c r="C176" s="1">
        <v>44594</v>
      </c>
      <c r="D176">
        <v>387.41</v>
      </c>
      <c r="E176">
        <v>395.92</v>
      </c>
      <c r="F176">
        <v>393.89</v>
      </c>
      <c r="H176" s="2">
        <f t="shared" si="4"/>
        <v>2.1966392194316064E-2</v>
      </c>
      <c r="I176" s="18">
        <f>H176*'Portfolio Details'!$D$8</f>
        <v>4.3932784388632127E-3</v>
      </c>
      <c r="J176" s="2">
        <f t="shared" si="5"/>
        <v>7.2901367077166324E-2</v>
      </c>
      <c r="K176" s="18">
        <f>J176*'Portfolio Details'!$D$8</f>
        <v>1.4580273415433265E-2</v>
      </c>
    </row>
    <row r="177" spans="2:11" x14ac:dyDescent="0.35">
      <c r="B177" t="s">
        <v>12</v>
      </c>
      <c r="C177" s="1">
        <v>44595</v>
      </c>
      <c r="D177">
        <v>395.92</v>
      </c>
      <c r="E177">
        <v>393.66</v>
      </c>
      <c r="F177">
        <v>394.74</v>
      </c>
      <c r="H177" s="2">
        <f t="shared" si="4"/>
        <v>-5.7082238836128063E-3</v>
      </c>
      <c r="I177" s="18">
        <f>H177*'Portfolio Details'!$D$8</f>
        <v>-1.1416447767225613E-3</v>
      </c>
      <c r="J177" s="2">
        <f t="shared" si="5"/>
        <v>7.1018992475734954E-2</v>
      </c>
      <c r="K177" s="18">
        <f>J177*'Portfolio Details'!$D$8</f>
        <v>1.4203798495146991E-2</v>
      </c>
    </row>
    <row r="178" spans="2:11" x14ac:dyDescent="0.35">
      <c r="B178" t="s">
        <v>12</v>
      </c>
      <c r="C178" s="1">
        <v>44596</v>
      </c>
      <c r="D178">
        <v>393.66</v>
      </c>
      <c r="E178">
        <v>390.84</v>
      </c>
      <c r="F178">
        <v>392.17</v>
      </c>
      <c r="H178" s="2">
        <f t="shared" si="4"/>
        <v>-7.1635421429661061E-3</v>
      </c>
      <c r="I178" s="18">
        <f>H178*'Portfolio Details'!$D$8</f>
        <v>-1.4327084285932212E-3</v>
      </c>
      <c r="J178" s="2">
        <f t="shared" si="5"/>
        <v>7.3169401886483909E-2</v>
      </c>
      <c r="K178" s="18">
        <f>J178*'Portfolio Details'!$D$8</f>
        <v>1.4633880377296783E-2</v>
      </c>
    </row>
    <row r="179" spans="2:11" x14ac:dyDescent="0.35">
      <c r="B179" t="s">
        <v>12</v>
      </c>
      <c r="C179" s="1">
        <v>44599</v>
      </c>
      <c r="D179">
        <v>390.84</v>
      </c>
      <c r="E179">
        <v>383.06</v>
      </c>
      <c r="F179">
        <v>385.43</v>
      </c>
      <c r="H179" s="2">
        <f t="shared" si="4"/>
        <v>-1.9905843823559422E-2</v>
      </c>
      <c r="I179" s="18">
        <f>H179*'Portfolio Details'!$D$8</f>
        <v>-3.9811687647118843E-3</v>
      </c>
      <c r="J179" s="2">
        <f t="shared" si="5"/>
        <v>5.3903195362006162E-2</v>
      </c>
      <c r="K179" s="18">
        <f>J179*'Portfolio Details'!$D$8</f>
        <v>1.0780639072401232E-2</v>
      </c>
    </row>
    <row r="180" spans="2:11" x14ac:dyDescent="0.35">
      <c r="B180" t="s">
        <v>12</v>
      </c>
      <c r="C180" s="1">
        <v>44600</v>
      </c>
      <c r="D180">
        <v>383.06</v>
      </c>
      <c r="E180">
        <v>383.3</v>
      </c>
      <c r="F180">
        <v>380.8</v>
      </c>
      <c r="H180" s="2">
        <f t="shared" si="4"/>
        <v>6.2653370229215355E-4</v>
      </c>
      <c r="I180" s="18">
        <f>H180*'Portfolio Details'!$D$8</f>
        <v>1.253067404584307E-4</v>
      </c>
      <c r="J180" s="2">
        <f t="shared" si="5"/>
        <v>3.0995278166134677E-2</v>
      </c>
      <c r="K180" s="18">
        <f>J180*'Portfolio Details'!$D$8</f>
        <v>6.1990556332269355E-3</v>
      </c>
    </row>
    <row r="181" spans="2:11" x14ac:dyDescent="0.35">
      <c r="B181" t="s">
        <v>12</v>
      </c>
      <c r="C181" s="1">
        <v>44601</v>
      </c>
      <c r="D181">
        <v>383.3</v>
      </c>
      <c r="E181">
        <v>389.23</v>
      </c>
      <c r="F181">
        <v>387.73</v>
      </c>
      <c r="H181" s="2">
        <f t="shared" si="4"/>
        <v>1.5470910513957659E-2</v>
      </c>
      <c r="I181" s="18">
        <f>H181*'Portfolio Details'!$D$8</f>
        <v>3.0941821027915318E-3</v>
      </c>
      <c r="J181" s="2">
        <f t="shared" si="5"/>
        <v>3.3448795578941759E-2</v>
      </c>
      <c r="K181" s="18">
        <f>J181*'Portfolio Details'!$D$8</f>
        <v>6.689759115788352E-3</v>
      </c>
    </row>
    <row r="182" spans="2:11" x14ac:dyDescent="0.35">
      <c r="B182" t="s">
        <v>12</v>
      </c>
      <c r="C182" s="1">
        <v>44602</v>
      </c>
      <c r="D182">
        <v>389.23</v>
      </c>
      <c r="E182">
        <v>393.32</v>
      </c>
      <c r="F182">
        <v>393.6</v>
      </c>
      <c r="H182" s="2">
        <f t="shared" si="4"/>
        <v>1.0507925904991833E-2</v>
      </c>
      <c r="I182" s="18">
        <f>H182*'Portfolio Details'!$D$8</f>
        <v>2.1015851809983665E-3</v>
      </c>
      <c r="J182" s="2">
        <f t="shared" si="5"/>
        <v>7.230943177933824E-3</v>
      </c>
      <c r="K182" s="18">
        <f>J182*'Portfolio Details'!$D$8</f>
        <v>1.4461886355867648E-3</v>
      </c>
    </row>
    <row r="183" spans="2:11" x14ac:dyDescent="0.35">
      <c r="B183" t="s">
        <v>12</v>
      </c>
      <c r="C183" s="1">
        <v>44603</v>
      </c>
      <c r="D183">
        <v>393.32</v>
      </c>
      <c r="E183">
        <v>388</v>
      </c>
      <c r="F183">
        <v>388.3</v>
      </c>
      <c r="H183" s="2">
        <f t="shared" si="4"/>
        <v>-1.3525882233295983E-2</v>
      </c>
      <c r="I183" s="18">
        <f>H183*'Portfolio Details'!$D$8</f>
        <v>-2.7051764466591967E-3</v>
      </c>
      <c r="J183" s="2">
        <f t="shared" si="5"/>
        <v>1.9729848850172482E-2</v>
      </c>
      <c r="K183" s="18">
        <f>J183*'Portfolio Details'!$D$8</f>
        <v>3.9459697700344968E-3</v>
      </c>
    </row>
    <row r="184" spans="2:11" x14ac:dyDescent="0.35">
      <c r="B184" t="s">
        <v>12</v>
      </c>
      <c r="C184" s="1">
        <v>44606</v>
      </c>
      <c r="D184">
        <v>388</v>
      </c>
      <c r="E184">
        <v>372.2</v>
      </c>
      <c r="F184">
        <v>376</v>
      </c>
      <c r="H184" s="2">
        <f t="shared" si="4"/>
        <v>-4.072164948453616E-2</v>
      </c>
      <c r="I184" s="18">
        <f>H184*'Portfolio Details'!$D$8</f>
        <v>-8.144329896907233E-3</v>
      </c>
      <c r="J184" s="2">
        <f t="shared" si="5"/>
        <v>4.0628315606965337E-3</v>
      </c>
      <c r="K184" s="18">
        <f>J184*'Portfolio Details'!$D$8</f>
        <v>8.1256631213930683E-4</v>
      </c>
    </row>
    <row r="185" spans="2:11" x14ac:dyDescent="0.35">
      <c r="B185" t="s">
        <v>12</v>
      </c>
      <c r="C185" s="1">
        <v>44607</v>
      </c>
      <c r="D185">
        <v>372.2</v>
      </c>
      <c r="E185">
        <v>384.28</v>
      </c>
      <c r="F185">
        <v>376.83</v>
      </c>
      <c r="H185" s="2">
        <f t="shared" si="4"/>
        <v>3.2455668995163833E-2</v>
      </c>
      <c r="I185" s="18">
        <f>H185*'Portfolio Details'!$D$8</f>
        <v>6.4911337990327667E-3</v>
      </c>
      <c r="J185" s="2">
        <f t="shared" si="5"/>
        <v>-4.3367805178474716E-3</v>
      </c>
      <c r="K185" s="18">
        <f>J185*'Portfolio Details'!$D$8</f>
        <v>-8.6735610356949435E-4</v>
      </c>
    </row>
    <row r="186" spans="2:11" x14ac:dyDescent="0.35">
      <c r="B186" t="s">
        <v>12</v>
      </c>
      <c r="C186" s="1">
        <v>44608</v>
      </c>
      <c r="D186">
        <v>384.28</v>
      </c>
      <c r="E186">
        <v>381.55</v>
      </c>
      <c r="F186">
        <v>383.67</v>
      </c>
      <c r="H186" s="2">
        <f t="shared" si="4"/>
        <v>-7.1041948579160241E-3</v>
      </c>
      <c r="I186" s="18">
        <f>H186*'Portfolio Details'!$D$8</f>
        <v>-1.420838971583205E-3</v>
      </c>
      <c r="J186" s="2">
        <f t="shared" si="5"/>
        <v>1.8332515685919315E-3</v>
      </c>
      <c r="K186" s="18">
        <f>J186*'Portfolio Details'!$D$8</f>
        <v>3.6665031371838633E-4</v>
      </c>
    </row>
    <row r="187" spans="2:11" x14ac:dyDescent="0.35">
      <c r="B187" t="s">
        <v>12</v>
      </c>
      <c r="C187" s="1">
        <v>44609</v>
      </c>
      <c r="D187">
        <v>381.55</v>
      </c>
      <c r="E187">
        <v>377.93</v>
      </c>
      <c r="F187">
        <v>379.67</v>
      </c>
      <c r="H187" s="2">
        <f t="shared" si="4"/>
        <v>-9.4876163019264048E-3</v>
      </c>
      <c r="I187" s="18">
        <f>H187*'Portfolio Details'!$D$8</f>
        <v>-1.897523260385281E-3</v>
      </c>
      <c r="J187" s="2">
        <f t="shared" si="5"/>
        <v>-3.7770481631808961E-2</v>
      </c>
      <c r="K187" s="18">
        <f>J187*'Portfolio Details'!$D$8</f>
        <v>-7.5540963263617924E-3</v>
      </c>
    </row>
    <row r="188" spans="2:11" x14ac:dyDescent="0.35">
      <c r="B188" t="s">
        <v>12</v>
      </c>
      <c r="C188" s="1">
        <v>44610</v>
      </c>
      <c r="D188">
        <v>377.93</v>
      </c>
      <c r="E188">
        <v>378.88</v>
      </c>
      <c r="F188">
        <v>378.71</v>
      </c>
      <c r="H188" s="2">
        <f t="shared" si="4"/>
        <v>2.5136930119333822E-3</v>
      </c>
      <c r="I188" s="18">
        <f>H188*'Portfolio Details'!$D$8</f>
        <v>5.0273860238667643E-4</v>
      </c>
      <c r="J188" s="2">
        <f t="shared" si="5"/>
        <v>-1.9127952245003854E-2</v>
      </c>
      <c r="K188" s="18">
        <f>J188*'Portfolio Details'!$D$8</f>
        <v>-3.8255904490007708E-3</v>
      </c>
    </row>
    <row r="189" spans="2:11" x14ac:dyDescent="0.35">
      <c r="B189" t="s">
        <v>12</v>
      </c>
      <c r="C189" s="1">
        <v>44613</v>
      </c>
      <c r="D189">
        <v>378.88</v>
      </c>
      <c r="E189">
        <v>379.51</v>
      </c>
      <c r="F189">
        <v>379.38</v>
      </c>
      <c r="H189" s="2">
        <f t="shared" si="4"/>
        <v>1.6627956081081141E-3</v>
      </c>
      <c r="I189" s="18">
        <f>H189*'Portfolio Details'!$D$8</f>
        <v>3.3255912162162283E-4</v>
      </c>
      <c r="J189" s="2">
        <f t="shared" si="5"/>
        <v>-1.5051862635505842E-2</v>
      </c>
      <c r="K189" s="18">
        <f>J189*'Portfolio Details'!$D$8</f>
        <v>-3.0103725271011686E-3</v>
      </c>
    </row>
    <row r="190" spans="2:11" x14ac:dyDescent="0.35">
      <c r="B190" t="s">
        <v>12</v>
      </c>
      <c r="C190" s="1">
        <v>44614</v>
      </c>
      <c r="D190">
        <v>379.51</v>
      </c>
      <c r="E190">
        <v>377.01</v>
      </c>
      <c r="F190">
        <v>376.42</v>
      </c>
      <c r="H190" s="2">
        <f t="shared" si="4"/>
        <v>-6.5874417011408948E-3</v>
      </c>
      <c r="I190" s="18">
        <f>H190*'Portfolio Details'!$D$8</f>
        <v>-1.3174883402281791E-3</v>
      </c>
      <c r="J190" s="2">
        <f t="shared" si="5"/>
        <v>-1.122188005637037E-2</v>
      </c>
      <c r="K190" s="18">
        <f>J190*'Portfolio Details'!$D$8</f>
        <v>-2.2443760112740743E-3</v>
      </c>
    </row>
    <row r="191" spans="2:11" x14ac:dyDescent="0.35">
      <c r="B191" t="s">
        <v>12</v>
      </c>
      <c r="C191" s="1">
        <v>44615</v>
      </c>
      <c r="D191">
        <v>377.01</v>
      </c>
      <c r="E191">
        <v>377.26</v>
      </c>
      <c r="F191">
        <v>378.73</v>
      </c>
      <c r="H191" s="2">
        <f t="shared" si="4"/>
        <v>6.6311238428684582E-4</v>
      </c>
      <c r="I191" s="18">
        <f>H191*'Portfolio Details'!$D$8</f>
        <v>1.3262247685736918E-4</v>
      </c>
      <c r="J191" s="2">
        <f t="shared" si="5"/>
        <v>-6.8155604487785126E-3</v>
      </c>
      <c r="K191" s="18">
        <f>J191*'Portfolio Details'!$D$8</f>
        <v>-1.3631120897557025E-3</v>
      </c>
    </row>
    <row r="192" spans="2:11" x14ac:dyDescent="0.35">
      <c r="B192" t="s">
        <v>12</v>
      </c>
      <c r="C192" s="1">
        <v>44616</v>
      </c>
      <c r="D192">
        <v>377.26</v>
      </c>
      <c r="E192">
        <v>359.59</v>
      </c>
      <c r="F192">
        <v>363.58</v>
      </c>
      <c r="H192" s="2">
        <f t="shared" si="4"/>
        <v>-4.6837724646132672E-2</v>
      </c>
      <c r="I192" s="18">
        <f>H192*'Portfolio Details'!$D$8</f>
        <v>-9.3675449292265345E-3</v>
      </c>
      <c r="J192" s="2">
        <f t="shared" si="5"/>
        <v>4.3135386895309935E-3</v>
      </c>
      <c r="K192" s="18">
        <f>J192*'Portfolio Details'!$D$8</f>
        <v>8.627077379061987E-4</v>
      </c>
    </row>
    <row r="193" spans="2:11" x14ac:dyDescent="0.35">
      <c r="B193" t="s">
        <v>12</v>
      </c>
      <c r="C193" s="1">
        <v>44617</v>
      </c>
      <c r="D193">
        <v>359.59</v>
      </c>
      <c r="E193">
        <v>367.65</v>
      </c>
      <c r="F193">
        <v>366.85</v>
      </c>
      <c r="H193" s="2">
        <f t="shared" si="4"/>
        <v>2.2414416418699012E-2</v>
      </c>
      <c r="I193" s="18">
        <f>H193*'Portfolio Details'!$D$8</f>
        <v>4.4828832837398025E-3</v>
      </c>
      <c r="J193" s="2">
        <f t="shared" si="5"/>
        <v>-3.3749832056966245E-2</v>
      </c>
      <c r="K193" s="18">
        <f>J193*'Portfolio Details'!$D$8</f>
        <v>-6.7499664113932489E-3</v>
      </c>
    </row>
    <row r="194" spans="2:11" x14ac:dyDescent="0.35">
      <c r="B194" t="s">
        <v>12</v>
      </c>
      <c r="C194" s="1">
        <v>44620</v>
      </c>
      <c r="D194">
        <v>367.65</v>
      </c>
      <c r="E194">
        <v>364.89</v>
      </c>
      <c r="F194">
        <v>362.68</v>
      </c>
      <c r="H194" s="2">
        <f t="shared" si="4"/>
        <v>-7.5071399428804364E-3</v>
      </c>
      <c r="I194" s="18">
        <f>H194*'Portfolio Details'!$D$8</f>
        <v>-1.5014279885760874E-3</v>
      </c>
      <c r="J194" s="2">
        <f t="shared" si="5"/>
        <v>-3.351735015772872E-2</v>
      </c>
      <c r="K194" s="18">
        <f>J194*'Portfolio Details'!$D$8</f>
        <v>-6.7034700315457448E-3</v>
      </c>
    </row>
    <row r="195" spans="2:11" x14ac:dyDescent="0.35">
      <c r="B195" t="s">
        <v>12</v>
      </c>
      <c r="C195" s="1">
        <v>44622</v>
      </c>
      <c r="D195">
        <v>364.89</v>
      </c>
      <c r="E195">
        <v>356.38</v>
      </c>
      <c r="F195">
        <v>355.35</v>
      </c>
      <c r="H195" s="2">
        <f t="shared" ref="H195:H258" si="6">E195/D195-1</f>
        <v>-2.3322097070349934E-2</v>
      </c>
      <c r="I195" s="18">
        <f>H195*'Portfolio Details'!$D$8</f>
        <v>-4.664419414069987E-3</v>
      </c>
      <c r="J195" s="2">
        <f t="shared" si="5"/>
        <v>-3.6985619613903675E-2</v>
      </c>
      <c r="K195" s="18">
        <f>J195*'Portfolio Details'!$D$8</f>
        <v>-7.3971239227807357E-3</v>
      </c>
    </row>
    <row r="196" spans="2:11" x14ac:dyDescent="0.35">
      <c r="B196" t="s">
        <v>12</v>
      </c>
      <c r="C196" s="1">
        <v>44623</v>
      </c>
      <c r="D196">
        <v>356.38</v>
      </c>
      <c r="E196">
        <v>350.75</v>
      </c>
      <c r="F196">
        <v>352.41</v>
      </c>
      <c r="H196" s="2">
        <f t="shared" si="6"/>
        <v>-1.5797743981143753E-2</v>
      </c>
      <c r="I196" s="18">
        <f>H196*'Portfolio Details'!$D$8</f>
        <v>-3.1595487962287508E-3</v>
      </c>
      <c r="J196" s="2">
        <f t="shared" si="5"/>
        <v>-3.9383967355535177E-2</v>
      </c>
      <c r="K196" s="18">
        <f>J196*'Portfolio Details'!$D$8</f>
        <v>-7.8767934711070353E-3</v>
      </c>
    </row>
    <row r="197" spans="2:11" x14ac:dyDescent="0.35">
      <c r="B197" t="s">
        <v>12</v>
      </c>
      <c r="C197" s="1">
        <v>44624</v>
      </c>
      <c r="D197">
        <v>350.75</v>
      </c>
      <c r="E197">
        <v>346.74</v>
      </c>
      <c r="F197">
        <v>347.04</v>
      </c>
      <c r="H197" s="2">
        <f t="shared" si="6"/>
        <v>-1.143264433357094E-2</v>
      </c>
      <c r="I197" s="18">
        <f>H197*'Portfolio Details'!$D$8</f>
        <v>-2.2865288667141882E-3</v>
      </c>
      <c r="J197" s="2">
        <f t="shared" si="5"/>
        <v>-4.7035779576912962E-2</v>
      </c>
      <c r="K197" s="18">
        <f>J197*'Portfolio Details'!$D$8</f>
        <v>-9.407155915382593E-3</v>
      </c>
    </row>
    <row r="198" spans="2:11" x14ac:dyDescent="0.35">
      <c r="B198" t="s">
        <v>12</v>
      </c>
      <c r="C198" s="1">
        <v>44627</v>
      </c>
      <c r="D198">
        <v>346.74</v>
      </c>
      <c r="E198">
        <v>332.42</v>
      </c>
      <c r="F198">
        <v>332.6</v>
      </c>
      <c r="H198" s="2">
        <f t="shared" si="6"/>
        <v>-4.1298955990079045E-2</v>
      </c>
      <c r="I198" s="18">
        <f>H198*'Portfolio Details'!$D$8</f>
        <v>-8.2597911980158093E-3</v>
      </c>
      <c r="J198" s="2">
        <f t="shared" si="5"/>
        <v>-5.8129630107638053E-2</v>
      </c>
      <c r="K198" s="18">
        <f>J198*'Portfolio Details'!$D$8</f>
        <v>-1.1625926021527611E-2</v>
      </c>
    </row>
    <row r="199" spans="2:11" x14ac:dyDescent="0.35">
      <c r="B199" t="s">
        <v>12</v>
      </c>
      <c r="C199" s="1">
        <v>44628</v>
      </c>
      <c r="D199">
        <v>332.42</v>
      </c>
      <c r="E199">
        <v>334.16</v>
      </c>
      <c r="F199">
        <v>328.94</v>
      </c>
      <c r="H199" s="2">
        <f t="shared" si="6"/>
        <v>5.2343420973468557E-3</v>
      </c>
      <c r="I199" s="18">
        <f>H199*'Portfolio Details'!$D$8</f>
        <v>1.0468684194693712E-3</v>
      </c>
      <c r="J199" s="2">
        <f t="shared" si="5"/>
        <v>-9.98686603354213E-2</v>
      </c>
      <c r="K199" s="18">
        <f>J199*'Portfolio Details'!$D$8</f>
        <v>-1.9973732067084263E-2</v>
      </c>
    </row>
    <row r="200" spans="2:11" x14ac:dyDescent="0.35">
      <c r="B200" t="s">
        <v>12</v>
      </c>
      <c r="C200" s="1">
        <v>44629</v>
      </c>
      <c r="D200">
        <v>334.16</v>
      </c>
      <c r="E200">
        <v>341.06</v>
      </c>
      <c r="F200">
        <v>337.19</v>
      </c>
      <c r="H200" s="2">
        <f t="shared" si="6"/>
        <v>2.0648790998324174E-2</v>
      </c>
      <c r="I200" s="18">
        <f>H200*'Portfolio Details'!$D$8</f>
        <v>4.1297581996648349E-3</v>
      </c>
      <c r="J200" s="2">
        <f t="shared" si="5"/>
        <v>-0.10900269267896157</v>
      </c>
      <c r="K200" s="18">
        <f>J200*'Portfolio Details'!$D$8</f>
        <v>-2.1800538535792315E-2</v>
      </c>
    </row>
    <row r="201" spans="2:11" x14ac:dyDescent="0.35">
      <c r="B201" t="s">
        <v>12</v>
      </c>
      <c r="C201" s="1">
        <v>44630</v>
      </c>
      <c r="D201">
        <v>341.06</v>
      </c>
      <c r="E201">
        <v>347.09</v>
      </c>
      <c r="F201">
        <v>350.73</v>
      </c>
      <c r="H201" s="2">
        <f t="shared" si="6"/>
        <v>1.7680173576496649E-2</v>
      </c>
      <c r="I201" s="18">
        <f>H201*'Portfolio Details'!$D$8</f>
        <v>3.5360347152993301E-3</v>
      </c>
      <c r="J201" s="2">
        <f t="shared" si="5"/>
        <v>-0.11283389622351847</v>
      </c>
      <c r="K201" s="18">
        <f>J201*'Portfolio Details'!$D$8</f>
        <v>-2.2566779244703697E-2</v>
      </c>
    </row>
    <row r="202" spans="2:11" x14ac:dyDescent="0.35">
      <c r="B202" t="s">
        <v>12</v>
      </c>
      <c r="C202" s="1">
        <v>44631</v>
      </c>
      <c r="D202">
        <v>347.09</v>
      </c>
      <c r="E202">
        <v>347.75</v>
      </c>
      <c r="F202">
        <v>347.8</v>
      </c>
      <c r="H202" s="2">
        <f t="shared" si="6"/>
        <v>1.9015241003774719E-3</v>
      </c>
      <c r="I202" s="18">
        <f>H202*'Portfolio Details'!$D$8</f>
        <v>3.8030482007549442E-4</v>
      </c>
      <c r="J202" s="2">
        <f t="shared" si="5"/>
        <v>-0.13219861118362652</v>
      </c>
      <c r="K202" s="18">
        <f>J202*'Portfolio Details'!$D$8</f>
        <v>-2.6439722236725305E-2</v>
      </c>
    </row>
    <row r="203" spans="2:11" x14ac:dyDescent="0.35">
      <c r="B203" t="s">
        <v>12</v>
      </c>
      <c r="C203" s="1">
        <v>44634</v>
      </c>
      <c r="D203">
        <v>347.75</v>
      </c>
      <c r="E203">
        <v>354.84</v>
      </c>
      <c r="F203">
        <v>352.46</v>
      </c>
      <c r="H203" s="2">
        <f t="shared" si="6"/>
        <v>2.0388209920920053E-2</v>
      </c>
      <c r="I203" s="18">
        <f>H203*'Portfolio Details'!$D$8</f>
        <v>4.0776419841840111E-3</v>
      </c>
      <c r="J203" s="2">
        <f t="shared" si="5"/>
        <v>-0.1282024523871641</v>
      </c>
      <c r="K203" s="18">
        <f>J203*'Portfolio Details'!$D$8</f>
        <v>-2.5640490477432821E-2</v>
      </c>
    </row>
    <row r="204" spans="2:11" x14ac:dyDescent="0.35">
      <c r="B204" t="s">
        <v>12</v>
      </c>
      <c r="C204" s="1">
        <v>44635</v>
      </c>
      <c r="D204">
        <v>354.84</v>
      </c>
      <c r="E204">
        <v>351.86</v>
      </c>
      <c r="F204">
        <v>354.33</v>
      </c>
      <c r="H204" s="2">
        <f t="shared" si="6"/>
        <v>-8.3981512794497615E-3</v>
      </c>
      <c r="I204" s="18">
        <f>H204*'Portfolio Details'!$D$8</f>
        <v>-1.6796302558899523E-3</v>
      </c>
      <c r="J204" s="2">
        <f t="shared" si="5"/>
        <v>-0.12375716157541816</v>
      </c>
      <c r="K204" s="18">
        <f>J204*'Portfolio Details'!$D$8</f>
        <v>-2.4751432315083633E-2</v>
      </c>
    </row>
    <row r="205" spans="2:11" x14ac:dyDescent="0.35">
      <c r="B205" t="s">
        <v>12</v>
      </c>
      <c r="C205" s="1">
        <v>44636</v>
      </c>
      <c r="D205">
        <v>351.86</v>
      </c>
      <c r="E205">
        <v>359.49</v>
      </c>
      <c r="F205">
        <v>358.47</v>
      </c>
      <c r="H205" s="2">
        <f t="shared" si="6"/>
        <v>2.1684760984482354E-2</v>
      </c>
      <c r="I205" s="18">
        <f>H205*'Portfolio Details'!$D$8</f>
        <v>4.3369521968964712E-3</v>
      </c>
      <c r="J205" s="2">
        <f t="shared" si="5"/>
        <v>-0.11753788264008957</v>
      </c>
      <c r="K205" s="18">
        <f>J205*'Portfolio Details'!$D$8</f>
        <v>-2.3507576528017916E-2</v>
      </c>
    </row>
    <row r="206" spans="2:11" x14ac:dyDescent="0.35">
      <c r="B206" t="s">
        <v>12</v>
      </c>
      <c r="C206" s="1">
        <v>44637</v>
      </c>
      <c r="D206">
        <v>359.49</v>
      </c>
      <c r="E206">
        <v>366.07</v>
      </c>
      <c r="F206">
        <v>366.13</v>
      </c>
      <c r="H206" s="2">
        <f t="shared" si="6"/>
        <v>1.8303708030821486E-2</v>
      </c>
      <c r="I206" s="18">
        <f>H206*'Portfolio Details'!$D$8</f>
        <v>3.6607416061642975E-3</v>
      </c>
      <c r="J206" s="2">
        <f t="shared" si="5"/>
        <v>-0.10373711340206182</v>
      </c>
      <c r="K206" s="18">
        <f>J206*'Portfolio Details'!$D$8</f>
        <v>-2.0747422680412367E-2</v>
      </c>
    </row>
    <row r="207" spans="2:11" x14ac:dyDescent="0.35">
      <c r="B207" t="s">
        <v>12</v>
      </c>
      <c r="C207" s="1">
        <v>44641</v>
      </c>
      <c r="D207">
        <v>366.07</v>
      </c>
      <c r="E207">
        <v>362.88</v>
      </c>
      <c r="F207">
        <v>363.62</v>
      </c>
      <c r="H207" s="2">
        <f t="shared" si="6"/>
        <v>-8.7141803480208502E-3</v>
      </c>
      <c r="I207" s="18">
        <f>H207*'Portfolio Details'!$D$8</f>
        <v>-1.7428360696041701E-3</v>
      </c>
      <c r="J207" s="2">
        <f t="shared" si="5"/>
        <v>-4.6641590542718991E-2</v>
      </c>
      <c r="K207" s="18">
        <f>J207*'Portfolio Details'!$D$8</f>
        <v>-9.3283181085437993E-3</v>
      </c>
    </row>
    <row r="208" spans="2:11" x14ac:dyDescent="0.35">
      <c r="B208" t="s">
        <v>12</v>
      </c>
      <c r="C208" s="1">
        <v>44642</v>
      </c>
      <c r="D208">
        <v>362.88</v>
      </c>
      <c r="E208">
        <v>365.95</v>
      </c>
      <c r="F208">
        <v>361.63</v>
      </c>
      <c r="H208" s="2">
        <f t="shared" si="6"/>
        <v>8.4600970017636445E-3</v>
      </c>
      <c r="I208" s="18">
        <f>H208*'Portfolio Details'!$D$8</f>
        <v>1.692019400352729E-3</v>
      </c>
      <c r="J208" s="2">
        <f t="shared" si="5"/>
        <v>-8.4365566774227019E-2</v>
      </c>
      <c r="K208" s="18">
        <f>J208*'Portfolio Details'!$D$8</f>
        <v>-1.6873113354845405E-2</v>
      </c>
    </row>
    <row r="209" spans="2:11" x14ac:dyDescent="0.35">
      <c r="B209" t="s">
        <v>12</v>
      </c>
      <c r="C209" s="1">
        <v>44643</v>
      </c>
      <c r="D209">
        <v>365.95</v>
      </c>
      <c r="E209">
        <v>363.38</v>
      </c>
      <c r="F209">
        <v>365.83</v>
      </c>
      <c r="H209" s="2">
        <f t="shared" si="6"/>
        <v>-7.0228173247711689E-3</v>
      </c>
      <c r="I209" s="18">
        <f>H209*'Portfolio Details'!$D$8</f>
        <v>-1.4045634649542339E-3</v>
      </c>
      <c r="J209" s="2">
        <f t="shared" si="5"/>
        <v>-5.7816799895164417E-2</v>
      </c>
      <c r="K209" s="18">
        <f>J209*'Portfolio Details'!$D$8</f>
        <v>-1.1563359979032885E-2</v>
      </c>
    </row>
    <row r="210" spans="2:11" x14ac:dyDescent="0.35">
      <c r="B210" t="s">
        <v>12</v>
      </c>
      <c r="C210" s="1">
        <v>44644</v>
      </c>
      <c r="D210">
        <v>363.38</v>
      </c>
      <c r="E210">
        <v>358.2</v>
      </c>
      <c r="F210">
        <v>359.07</v>
      </c>
      <c r="H210" s="2">
        <f t="shared" si="6"/>
        <v>-1.425504981011616E-2</v>
      </c>
      <c r="I210" s="18">
        <f>H210*'Portfolio Details'!$D$8</f>
        <v>-2.8510099620232322E-3</v>
      </c>
      <c r="J210" s="2">
        <f t="shared" si="5"/>
        <v>-3.1381472759505757E-2</v>
      </c>
      <c r="K210" s="18">
        <f>J210*'Portfolio Details'!$D$8</f>
        <v>-6.2762945519011515E-3</v>
      </c>
    </row>
    <row r="211" spans="2:11" x14ac:dyDescent="0.35">
      <c r="B211" t="s">
        <v>12</v>
      </c>
      <c r="C211" s="1">
        <v>44645</v>
      </c>
      <c r="D211">
        <v>358.2</v>
      </c>
      <c r="E211">
        <v>356.9</v>
      </c>
      <c r="F211">
        <v>356.91</v>
      </c>
      <c r="H211" s="2">
        <f t="shared" si="6"/>
        <v>-3.6292573981016041E-3</v>
      </c>
      <c r="I211" s="18">
        <f>H211*'Portfolio Details'!$D$8</f>
        <v>-7.258514796203209E-4</v>
      </c>
      <c r="J211" s="2">
        <f t="shared" si="5"/>
        <v>-3.3810177364864913E-2</v>
      </c>
      <c r="K211" s="18">
        <f>J211*'Portfolio Details'!$D$8</f>
        <v>-6.7620354729729833E-3</v>
      </c>
    </row>
    <row r="212" spans="2:11" x14ac:dyDescent="0.35">
      <c r="B212" t="s">
        <v>12</v>
      </c>
      <c r="C212" s="1">
        <v>44648</v>
      </c>
      <c r="D212">
        <v>356.9</v>
      </c>
      <c r="E212">
        <v>359.75</v>
      </c>
      <c r="F212">
        <v>356.3</v>
      </c>
      <c r="H212" s="2">
        <f t="shared" si="6"/>
        <v>7.9854300924628863E-3</v>
      </c>
      <c r="I212" s="18">
        <f>H212*'Portfolio Details'!$D$8</f>
        <v>1.5970860184925774E-3</v>
      </c>
      <c r="J212" s="2">
        <f t="shared" si="5"/>
        <v>-4.3819662195989539E-2</v>
      </c>
      <c r="K212" s="18">
        <f>J212*'Portfolio Details'!$D$8</f>
        <v>-8.7639324391979075E-3</v>
      </c>
    </row>
    <row r="213" spans="2:11" x14ac:dyDescent="0.35">
      <c r="B213" t="s">
        <v>12</v>
      </c>
      <c r="C213" s="1">
        <v>44649</v>
      </c>
      <c r="D213">
        <v>359.75</v>
      </c>
      <c r="E213">
        <v>360.88</v>
      </c>
      <c r="F213">
        <v>360.17</v>
      </c>
      <c r="H213" s="2">
        <f t="shared" si="6"/>
        <v>3.1410701876302127E-3</v>
      </c>
      <c r="I213" s="18">
        <f>H213*'Portfolio Details'!$D$8</f>
        <v>6.2821403752604259E-4</v>
      </c>
      <c r="J213" s="2">
        <f t="shared" si="5"/>
        <v>-2.9336091880851956E-2</v>
      </c>
      <c r="K213" s="18">
        <f>J213*'Portfolio Details'!$D$8</f>
        <v>-5.8672183761703913E-3</v>
      </c>
    </row>
    <row r="214" spans="2:11" x14ac:dyDescent="0.35">
      <c r="B214" t="s">
        <v>12</v>
      </c>
      <c r="C214" s="1">
        <v>44650</v>
      </c>
      <c r="D214">
        <v>360.88</v>
      </c>
      <c r="E214">
        <v>364.99</v>
      </c>
      <c r="F214">
        <v>364.33</v>
      </c>
      <c r="H214" s="2">
        <f t="shared" si="6"/>
        <v>1.1388827311017646E-2</v>
      </c>
      <c r="I214" s="18">
        <f>H214*'Portfolio Details'!$D$8</f>
        <v>2.2777654622035295E-3</v>
      </c>
      <c r="J214" s="2">
        <f t="shared" si="5"/>
        <v>-3.6791602608280738E-2</v>
      </c>
      <c r="K214" s="18">
        <f>J214*'Portfolio Details'!$D$8</f>
        <v>-7.3583205216561478E-3</v>
      </c>
    </row>
    <row r="215" spans="2:11" x14ac:dyDescent="0.35">
      <c r="B215" t="s">
        <v>12</v>
      </c>
      <c r="C215" s="1">
        <v>44651</v>
      </c>
      <c r="D215">
        <v>364.99</v>
      </c>
      <c r="E215">
        <v>365.51</v>
      </c>
      <c r="F215">
        <v>365.89</v>
      </c>
      <c r="H215" s="2">
        <f t="shared" si="6"/>
        <v>1.42469656702926E-3</v>
      </c>
      <c r="I215" s="18">
        <f>H215*'Portfolio Details'!$D$8</f>
        <v>2.84939313405852E-4</v>
      </c>
      <c r="J215" s="2">
        <f t="shared" si="5"/>
        <v>-3.8655135014877828E-3</v>
      </c>
      <c r="K215" s="18">
        <f>J215*'Portfolio Details'!$D$8</f>
        <v>-7.7310270029755661E-4</v>
      </c>
    </row>
    <row r="216" spans="2:11" x14ac:dyDescent="0.35">
      <c r="B216" t="s">
        <v>12</v>
      </c>
      <c r="C216" s="1">
        <v>44652</v>
      </c>
      <c r="D216">
        <v>365.51</v>
      </c>
      <c r="E216">
        <v>372.85</v>
      </c>
      <c r="F216">
        <v>369.99</v>
      </c>
      <c r="H216" s="2">
        <f t="shared" si="6"/>
        <v>2.0081529917102214E-2</v>
      </c>
      <c r="I216" s="18">
        <f>H216*'Portfolio Details'!$D$8</f>
        <v>4.0163059834204427E-3</v>
      </c>
      <c r="J216" s="2">
        <f t="shared" si="5"/>
        <v>-2.9239766081871399E-2</v>
      </c>
      <c r="K216" s="18">
        <f>J216*'Portfolio Details'!$D$8</f>
        <v>-5.84795321637428E-3</v>
      </c>
    </row>
    <row r="217" spans="2:11" x14ac:dyDescent="0.35">
      <c r="B217" t="s">
        <v>12</v>
      </c>
      <c r="C217" s="1">
        <v>44655</v>
      </c>
      <c r="D217">
        <v>372.85</v>
      </c>
      <c r="E217">
        <v>387.79</v>
      </c>
      <c r="F217">
        <v>384.88</v>
      </c>
      <c r="H217" s="2">
        <f t="shared" si="6"/>
        <v>4.0069733136650187E-2</v>
      </c>
      <c r="I217" s="18">
        <f>H217*'Portfolio Details'!$D$8</f>
        <v>8.0139466273300378E-3</v>
      </c>
      <c r="J217" s="2">
        <f t="shared" si="5"/>
        <v>-1.4086437008413499E-2</v>
      </c>
      <c r="K217" s="18">
        <f>J217*'Portfolio Details'!$D$8</f>
        <v>-2.8172874016827E-3</v>
      </c>
    </row>
    <row r="218" spans="2:11" x14ac:dyDescent="0.35">
      <c r="B218" t="s">
        <v>12</v>
      </c>
      <c r="C218" s="1">
        <v>44656</v>
      </c>
      <c r="D218">
        <v>387.79</v>
      </c>
      <c r="E218">
        <v>383.12</v>
      </c>
      <c r="F218">
        <v>385.48</v>
      </c>
      <c r="H218" s="2">
        <f t="shared" si="6"/>
        <v>-1.2042600376492518E-2</v>
      </c>
      <c r="I218" s="18">
        <f>H218*'Portfolio Details'!$D$8</f>
        <v>-2.4085200752985039E-3</v>
      </c>
      <c r="J218" s="2">
        <f t="shared" ref="J218:J281" si="7">(INDEX(E195:E1693,MATCH(EDATE(C195,1),C195:C1693,1))/E195)-1</f>
        <v>4.6214714630450793E-2</v>
      </c>
      <c r="K218" s="18">
        <f>J218*'Portfolio Details'!$D$8</f>
        <v>9.2429429260901582E-3</v>
      </c>
    </row>
    <row r="219" spans="2:11" x14ac:dyDescent="0.35">
      <c r="B219" t="s">
        <v>12</v>
      </c>
      <c r="C219" s="1">
        <v>44657</v>
      </c>
      <c r="D219">
        <v>383.12</v>
      </c>
      <c r="E219">
        <v>379.13</v>
      </c>
      <c r="F219">
        <v>379.65</v>
      </c>
      <c r="H219" s="2">
        <f t="shared" si="6"/>
        <v>-1.0414491543119686E-2</v>
      </c>
      <c r="I219" s="18">
        <f>H219*'Portfolio Details'!$D$8</f>
        <v>-2.0828983086239373E-3</v>
      </c>
      <c r="J219" s="2">
        <f t="shared" si="7"/>
        <v>6.3007840342124144E-2</v>
      </c>
      <c r="K219" s="18">
        <f>J219*'Portfolio Details'!$D$8</f>
        <v>1.2601568068424829E-2</v>
      </c>
    </row>
    <row r="220" spans="2:11" x14ac:dyDescent="0.35">
      <c r="B220" t="s">
        <v>12</v>
      </c>
      <c r="C220" s="1">
        <v>44658</v>
      </c>
      <c r="D220">
        <v>379.13</v>
      </c>
      <c r="E220">
        <v>378.56</v>
      </c>
      <c r="F220">
        <v>379.81</v>
      </c>
      <c r="H220" s="2">
        <f t="shared" si="6"/>
        <v>-1.5034420911033131E-3</v>
      </c>
      <c r="I220" s="18">
        <f>H220*'Portfolio Details'!$D$8</f>
        <v>-3.0068841822066266E-4</v>
      </c>
      <c r="J220" s="2">
        <f t="shared" si="7"/>
        <v>0.11838841783468879</v>
      </c>
      <c r="K220" s="18">
        <f>J220*'Portfolio Details'!$D$8</f>
        <v>2.3677683566937759E-2</v>
      </c>
    </row>
    <row r="221" spans="2:11" x14ac:dyDescent="0.35">
      <c r="B221" t="s">
        <v>12</v>
      </c>
      <c r="C221" s="1">
        <v>44659</v>
      </c>
      <c r="D221">
        <v>378.56</v>
      </c>
      <c r="E221">
        <v>380.49</v>
      </c>
      <c r="F221">
        <v>379.53</v>
      </c>
      <c r="H221" s="2">
        <f t="shared" si="6"/>
        <v>5.0982671174979455E-3</v>
      </c>
      <c r="I221" s="18">
        <f>H221*'Portfolio Details'!$D$8</f>
        <v>1.0196534234995891E-3</v>
      </c>
      <c r="J221" s="2">
        <f t="shared" si="7"/>
        <v>0.13880031285722882</v>
      </c>
      <c r="K221" s="18">
        <f>J221*'Portfolio Details'!$D$8</f>
        <v>2.7760062571445768E-2</v>
      </c>
    </row>
    <row r="222" spans="2:11" x14ac:dyDescent="0.35">
      <c r="B222" t="s">
        <v>12</v>
      </c>
      <c r="C222" s="1">
        <v>44662</v>
      </c>
      <c r="D222">
        <v>380.49</v>
      </c>
      <c r="E222">
        <v>378.53</v>
      </c>
      <c r="F222">
        <v>379.89</v>
      </c>
      <c r="H222" s="2">
        <f t="shared" si="6"/>
        <v>-5.1512523325186743E-3</v>
      </c>
      <c r="I222" s="18">
        <f>H222*'Portfolio Details'!$D$8</f>
        <v>-1.0302504665037349E-3</v>
      </c>
      <c r="J222" s="2">
        <f t="shared" si="7"/>
        <v>0.13864615752932719</v>
      </c>
      <c r="K222" s="18">
        <f>J222*'Portfolio Details'!$D$8</f>
        <v>2.772923150586544E-2</v>
      </c>
    </row>
    <row r="223" spans="2:11" x14ac:dyDescent="0.35">
      <c r="B223" t="s">
        <v>12</v>
      </c>
      <c r="C223" s="1">
        <v>44663</v>
      </c>
      <c r="D223">
        <v>378.53</v>
      </c>
      <c r="E223">
        <v>379.82</v>
      </c>
      <c r="F223">
        <v>377.62</v>
      </c>
      <c r="H223" s="2">
        <f t="shared" si="6"/>
        <v>3.4079201120122971E-3</v>
      </c>
      <c r="I223" s="18">
        <f>H223*'Portfolio Details'!$D$8</f>
        <v>6.815840224024595E-4</v>
      </c>
      <c r="J223" s="2">
        <f t="shared" si="7"/>
        <v>0.11561015657069129</v>
      </c>
      <c r="K223" s="18">
        <f>J223*'Portfolio Details'!$D$8</f>
        <v>2.3122031314138258E-2</v>
      </c>
    </row>
    <row r="224" spans="2:11" x14ac:dyDescent="0.35">
      <c r="B224" t="s">
        <v>12</v>
      </c>
      <c r="C224" s="1">
        <v>44664</v>
      </c>
      <c r="D224">
        <v>379.82</v>
      </c>
      <c r="E224">
        <v>376.96</v>
      </c>
      <c r="F224">
        <v>378.97</v>
      </c>
      <c r="H224" s="2">
        <f t="shared" si="6"/>
        <v>-7.5298825759571031E-3</v>
      </c>
      <c r="I224" s="18">
        <f>H224*'Portfolio Details'!$D$8</f>
        <v>-1.5059765151914208E-3</v>
      </c>
      <c r="J224" s="2">
        <f t="shared" si="7"/>
        <v>9.6228643867584784E-2</v>
      </c>
      <c r="K224" s="18">
        <f>J224*'Portfolio Details'!$D$8</f>
        <v>1.9245728773516959E-2</v>
      </c>
    </row>
    <row r="225" spans="2:11" x14ac:dyDescent="0.35">
      <c r="B225" t="s">
        <v>12</v>
      </c>
      <c r="C225" s="1">
        <v>44669</v>
      </c>
      <c r="D225">
        <v>376.96</v>
      </c>
      <c r="E225">
        <v>370.45</v>
      </c>
      <c r="F225">
        <v>370.32</v>
      </c>
      <c r="H225" s="2">
        <f t="shared" si="6"/>
        <v>-1.7269736842105199E-2</v>
      </c>
      <c r="I225" s="18">
        <f>H225*'Portfolio Details'!$D$8</f>
        <v>-3.4539473684210399E-3</v>
      </c>
      <c r="J225" s="2">
        <f t="shared" si="7"/>
        <v>8.8511861969805761E-2</v>
      </c>
      <c r="K225" s="18">
        <f>J225*'Portfolio Details'!$D$8</f>
        <v>1.7702372393961153E-2</v>
      </c>
    </row>
    <row r="226" spans="2:11" x14ac:dyDescent="0.35">
      <c r="B226" t="s">
        <v>12</v>
      </c>
      <c r="C226" s="1">
        <v>44670</v>
      </c>
      <c r="D226">
        <v>370.45</v>
      </c>
      <c r="E226">
        <v>365.57</v>
      </c>
      <c r="F226">
        <v>369.15</v>
      </c>
      <c r="H226" s="2">
        <f t="shared" si="6"/>
        <v>-1.3173167768929628E-2</v>
      </c>
      <c r="I226" s="18">
        <f>H226*'Portfolio Details'!$D$8</f>
        <v>-2.6346335537859259E-3</v>
      </c>
      <c r="J226" s="2">
        <f t="shared" si="7"/>
        <v>6.2337955134708523E-2</v>
      </c>
      <c r="K226" s="18">
        <f>J226*'Portfolio Details'!$D$8</f>
        <v>1.2467591026941706E-2</v>
      </c>
    </row>
    <row r="227" spans="2:11" x14ac:dyDescent="0.35">
      <c r="B227" t="s">
        <v>12</v>
      </c>
      <c r="C227" s="1">
        <v>44671</v>
      </c>
      <c r="D227">
        <v>365.57</v>
      </c>
      <c r="E227">
        <v>365.83</v>
      </c>
      <c r="F227">
        <v>365.85</v>
      </c>
      <c r="H227" s="2">
        <f t="shared" si="6"/>
        <v>7.1121809776508726E-4</v>
      </c>
      <c r="I227" s="18">
        <f>H227*'Portfolio Details'!$D$8</f>
        <v>1.4224361955301746E-4</v>
      </c>
      <c r="J227" s="2">
        <f t="shared" si="7"/>
        <v>7.133519013243883E-2</v>
      </c>
      <c r="K227" s="18">
        <f>J227*'Portfolio Details'!$D$8</f>
        <v>1.4267038026487766E-2</v>
      </c>
    </row>
    <row r="228" spans="2:11" x14ac:dyDescent="0.35">
      <c r="B228" t="s">
        <v>12</v>
      </c>
      <c r="C228" s="1">
        <v>44672</v>
      </c>
      <c r="D228">
        <v>365.83</v>
      </c>
      <c r="E228">
        <v>370.64</v>
      </c>
      <c r="F228">
        <v>368.71</v>
      </c>
      <c r="H228" s="2">
        <f t="shared" si="6"/>
        <v>1.3148183582538442E-2</v>
      </c>
      <c r="I228" s="18">
        <f>H228*'Portfolio Details'!$D$8</f>
        <v>2.6296367165076885E-3</v>
      </c>
      <c r="J228" s="2">
        <f t="shared" si="7"/>
        <v>4.859662299368539E-2</v>
      </c>
      <c r="K228" s="18">
        <f>J228*'Portfolio Details'!$D$8</f>
        <v>9.7193245987370787E-3</v>
      </c>
    </row>
    <row r="229" spans="2:11" x14ac:dyDescent="0.35">
      <c r="B229" t="s">
        <v>12</v>
      </c>
      <c r="C229" s="1">
        <v>44673</v>
      </c>
      <c r="D229">
        <v>370.64</v>
      </c>
      <c r="E229">
        <v>363.36</v>
      </c>
      <c r="F229">
        <v>365.05</v>
      </c>
      <c r="H229" s="2">
        <f t="shared" si="6"/>
        <v>-1.9641700841787069E-2</v>
      </c>
      <c r="I229" s="18">
        <f>H229*'Portfolio Details'!$D$8</f>
        <v>-3.9283401683574137E-3</v>
      </c>
      <c r="J229" s="2">
        <f t="shared" si="7"/>
        <v>2.974840877427809E-2</v>
      </c>
      <c r="K229" s="18">
        <f>J229*'Portfolio Details'!$D$8</f>
        <v>5.9496817548556182E-3</v>
      </c>
    </row>
    <row r="230" spans="2:11" x14ac:dyDescent="0.35">
      <c r="B230" t="s">
        <v>12</v>
      </c>
      <c r="C230" s="1">
        <v>44676</v>
      </c>
      <c r="D230">
        <v>363.36</v>
      </c>
      <c r="E230">
        <v>363.41</v>
      </c>
      <c r="F230">
        <v>362.17</v>
      </c>
      <c r="H230" s="2">
        <f t="shared" si="6"/>
        <v>1.3760457948053251E-4</v>
      </c>
      <c r="I230" s="18">
        <f>H230*'Portfolio Details'!$D$8</f>
        <v>2.7520915896106503E-5</v>
      </c>
      <c r="J230" s="2">
        <f t="shared" si="7"/>
        <v>2.1384479717813099E-2</v>
      </c>
      <c r="K230" s="18">
        <f>J230*'Portfolio Details'!$D$8</f>
        <v>4.2768959435626197E-3</v>
      </c>
    </row>
    <row r="231" spans="2:11" x14ac:dyDescent="0.35">
      <c r="B231" t="s">
        <v>12</v>
      </c>
      <c r="C231" s="1">
        <v>44677</v>
      </c>
      <c r="D231">
        <v>363.41</v>
      </c>
      <c r="E231">
        <v>366.3</v>
      </c>
      <c r="F231">
        <v>366.44</v>
      </c>
      <c r="H231" s="2">
        <f t="shared" si="6"/>
        <v>7.9524504003742891E-3</v>
      </c>
      <c r="I231" s="18">
        <f>H231*'Portfolio Details'!$D$8</f>
        <v>1.5904900800748579E-3</v>
      </c>
      <c r="J231" s="2">
        <f t="shared" si="7"/>
        <v>-7.0774695996720371E-3</v>
      </c>
      <c r="K231" s="18">
        <f>J231*'Portfolio Details'!$D$8</f>
        <v>-1.4154939199344076E-3</v>
      </c>
    </row>
    <row r="232" spans="2:11" x14ac:dyDescent="0.35">
      <c r="B232" t="s">
        <v>12</v>
      </c>
      <c r="C232" s="1">
        <v>44678</v>
      </c>
      <c r="D232">
        <v>366.3</v>
      </c>
      <c r="E232">
        <v>363.11</v>
      </c>
      <c r="F232">
        <v>363.04</v>
      </c>
      <c r="H232" s="2">
        <f t="shared" si="6"/>
        <v>-8.7087087087086568E-3</v>
      </c>
      <c r="I232" s="18">
        <f>H232*'Portfolio Details'!$D$8</f>
        <v>-1.7417417417417314E-3</v>
      </c>
      <c r="J232" s="2">
        <f t="shared" si="7"/>
        <v>-5.503880235557812E-5</v>
      </c>
      <c r="K232" s="18">
        <f>J232*'Portfolio Details'!$D$8</f>
        <v>-1.1007760471115624E-5</v>
      </c>
    </row>
    <row r="233" spans="2:11" x14ac:dyDescent="0.35">
      <c r="B233" t="s">
        <v>12</v>
      </c>
      <c r="C233" s="1">
        <v>44679</v>
      </c>
      <c r="D233">
        <v>363.11</v>
      </c>
      <c r="E233">
        <v>366.76</v>
      </c>
      <c r="F233">
        <v>365.07</v>
      </c>
      <c r="H233" s="2">
        <f t="shared" si="6"/>
        <v>1.0052050342871155E-2</v>
      </c>
      <c r="I233" s="18">
        <f>H233*'Portfolio Details'!$D$8</f>
        <v>2.0104100685742312E-3</v>
      </c>
      <c r="J233" s="2">
        <f t="shared" si="7"/>
        <v>1.4405360134003509E-2</v>
      </c>
      <c r="K233" s="18">
        <f>J233*'Portfolio Details'!$D$8</f>
        <v>2.881072026800702E-3</v>
      </c>
    </row>
    <row r="234" spans="2:11" x14ac:dyDescent="0.35">
      <c r="B234" t="s">
        <v>12</v>
      </c>
      <c r="C234" s="1">
        <v>44680</v>
      </c>
      <c r="D234">
        <v>366.76</v>
      </c>
      <c r="E234">
        <v>363.82</v>
      </c>
      <c r="F234">
        <v>366.68</v>
      </c>
      <c r="H234" s="2">
        <f t="shared" si="6"/>
        <v>-8.0161413458392783E-3</v>
      </c>
      <c r="I234" s="18">
        <f>H234*'Portfolio Details'!$D$8</f>
        <v>-1.6032282691678557E-3</v>
      </c>
      <c r="J234" s="2">
        <f t="shared" si="7"/>
        <v>1.8240403474362621E-2</v>
      </c>
      <c r="K234" s="18">
        <f>J234*'Portfolio Details'!$D$8</f>
        <v>3.6480806948725243E-3</v>
      </c>
    </row>
    <row r="235" spans="2:11" x14ac:dyDescent="0.35">
      <c r="B235" t="s">
        <v>12</v>
      </c>
      <c r="C235" s="1">
        <v>44683</v>
      </c>
      <c r="D235">
        <v>363.82</v>
      </c>
      <c r="E235">
        <v>364.11</v>
      </c>
      <c r="F235">
        <v>361.99</v>
      </c>
      <c r="H235" s="2">
        <f t="shared" si="6"/>
        <v>7.9709746577982798E-4</v>
      </c>
      <c r="I235" s="18">
        <f>H235*'Portfolio Details'!$D$8</f>
        <v>1.5941949315596561E-4</v>
      </c>
      <c r="J235" s="2">
        <f t="shared" si="7"/>
        <v>1.9485753995830413E-2</v>
      </c>
      <c r="K235" s="18">
        <f>J235*'Portfolio Details'!$D$8</f>
        <v>3.8971507991660825E-3</v>
      </c>
    </row>
    <row r="236" spans="2:11" x14ac:dyDescent="0.35">
      <c r="B236" t="s">
        <v>12</v>
      </c>
      <c r="C236" s="1">
        <v>44685</v>
      </c>
      <c r="D236">
        <v>364.11</v>
      </c>
      <c r="E236">
        <v>355.56</v>
      </c>
      <c r="F236">
        <v>359.18</v>
      </c>
      <c r="H236" s="2">
        <f t="shared" si="6"/>
        <v>-2.3481914805965287E-2</v>
      </c>
      <c r="I236" s="18">
        <f>H236*'Portfolio Details'!$D$8</f>
        <v>-4.6963829611930581E-3</v>
      </c>
      <c r="J236" s="2">
        <f t="shared" si="7"/>
        <v>8.1467523830636157E-3</v>
      </c>
      <c r="K236" s="18">
        <f>J236*'Portfolio Details'!$D$8</f>
        <v>1.6293504766127231E-3</v>
      </c>
    </row>
    <row r="237" spans="2:11" x14ac:dyDescent="0.35">
      <c r="B237" t="s">
        <v>12</v>
      </c>
      <c r="C237" s="1">
        <v>44686</v>
      </c>
      <c r="D237">
        <v>355.56</v>
      </c>
      <c r="E237">
        <v>354.59</v>
      </c>
      <c r="F237">
        <v>358.02</v>
      </c>
      <c r="H237" s="2">
        <f t="shared" si="6"/>
        <v>-2.728090898863833E-3</v>
      </c>
      <c r="I237" s="18">
        <f>H237*'Portfolio Details'!$D$8</f>
        <v>-5.4561817977276665E-4</v>
      </c>
      <c r="J237" s="2">
        <f t="shared" si="7"/>
        <v>-3.2055672758157794E-3</v>
      </c>
      <c r="K237" s="18">
        <f>J237*'Portfolio Details'!$D$8</f>
        <v>-6.4111345516315588E-4</v>
      </c>
    </row>
    <row r="238" spans="2:11" x14ac:dyDescent="0.35">
      <c r="B238" t="s">
        <v>12</v>
      </c>
      <c r="C238" s="1">
        <v>44687</v>
      </c>
      <c r="D238">
        <v>354.59</v>
      </c>
      <c r="E238">
        <v>348.58</v>
      </c>
      <c r="F238">
        <v>347.82</v>
      </c>
      <c r="H238" s="2">
        <f t="shared" si="6"/>
        <v>-1.6949152542372836E-2</v>
      </c>
      <c r="I238" s="18">
        <f>H238*'Portfolio Details'!$D$8</f>
        <v>-3.3898305084745675E-3</v>
      </c>
      <c r="J238" s="2">
        <f t="shared" si="7"/>
        <v>-4.6236765067987351E-3</v>
      </c>
      <c r="K238" s="18">
        <f>J238*'Portfolio Details'!$D$8</f>
        <v>-9.2473530135974704E-4</v>
      </c>
    </row>
    <row r="239" spans="2:11" x14ac:dyDescent="0.35">
      <c r="B239" t="s">
        <v>12</v>
      </c>
      <c r="C239" s="1">
        <v>44690</v>
      </c>
      <c r="D239">
        <v>348.58</v>
      </c>
      <c r="E239">
        <v>345.47</v>
      </c>
      <c r="F239">
        <v>344.58</v>
      </c>
      <c r="H239" s="2">
        <f t="shared" si="6"/>
        <v>-8.9219117562682193E-3</v>
      </c>
      <c r="I239" s="18">
        <f>H239*'Portfolio Details'!$D$8</f>
        <v>-1.7843823512536439E-3</v>
      </c>
      <c r="J239" s="2">
        <f t="shared" si="7"/>
        <v>-2.4218854767332765E-2</v>
      </c>
      <c r="K239" s="18">
        <f>J239*'Portfolio Details'!$D$8</f>
        <v>-4.843770953466553E-3</v>
      </c>
    </row>
    <row r="240" spans="2:11" x14ac:dyDescent="0.35">
      <c r="B240" t="s">
        <v>12</v>
      </c>
      <c r="C240" s="1">
        <v>44691</v>
      </c>
      <c r="D240">
        <v>345.47</v>
      </c>
      <c r="E240">
        <v>346.64</v>
      </c>
      <c r="F240">
        <v>347.63</v>
      </c>
      <c r="H240" s="2">
        <f t="shared" si="6"/>
        <v>3.3866905954205162E-3</v>
      </c>
      <c r="I240" s="18">
        <f>H240*'Portfolio Details'!$D$8</f>
        <v>6.7733811908410324E-4</v>
      </c>
      <c r="J240" s="2">
        <f t="shared" si="7"/>
        <v>-8.3111993604786161E-2</v>
      </c>
      <c r="K240" s="18">
        <f>J240*'Portfolio Details'!$D$8</f>
        <v>-1.6622398720957231E-2</v>
      </c>
    </row>
    <row r="241" spans="2:11" x14ac:dyDescent="0.35">
      <c r="B241" t="s">
        <v>12</v>
      </c>
      <c r="C241" s="1">
        <v>44692</v>
      </c>
      <c r="D241">
        <v>346.64</v>
      </c>
      <c r="E241">
        <v>348.5</v>
      </c>
      <c r="F241">
        <v>346.96</v>
      </c>
      <c r="H241" s="2">
        <f t="shared" si="6"/>
        <v>5.3657973690284244E-3</v>
      </c>
      <c r="I241" s="18">
        <f>H241*'Portfolio Details'!$D$8</f>
        <v>1.073159473805685E-3</v>
      </c>
      <c r="J241" s="2">
        <f t="shared" si="7"/>
        <v>-7.4467529755690154E-2</v>
      </c>
      <c r="K241" s="18">
        <f>J241*'Portfolio Details'!$D$8</f>
        <v>-1.4893505951138031E-2</v>
      </c>
    </row>
    <row r="242" spans="2:11" x14ac:dyDescent="0.35">
      <c r="B242" t="s">
        <v>12</v>
      </c>
      <c r="C242" s="1">
        <v>44693</v>
      </c>
      <c r="D242">
        <v>348.5</v>
      </c>
      <c r="E242">
        <v>338.19</v>
      </c>
      <c r="F242">
        <v>340.53</v>
      </c>
      <c r="H242" s="2">
        <f t="shared" si="6"/>
        <v>-2.9583931133428942E-2</v>
      </c>
      <c r="I242" s="18">
        <f>H242*'Portfolio Details'!$D$8</f>
        <v>-5.9167862266857885E-3</v>
      </c>
      <c r="J242" s="2">
        <f t="shared" si="7"/>
        <v>-8.0579220847730393E-2</v>
      </c>
      <c r="K242" s="18">
        <f>J242*'Portfolio Details'!$D$8</f>
        <v>-1.6115844169546079E-2</v>
      </c>
    </row>
    <row r="243" spans="2:11" x14ac:dyDescent="0.35">
      <c r="B243" t="s">
        <v>12</v>
      </c>
      <c r="C243" s="1">
        <v>44694</v>
      </c>
      <c r="D243">
        <v>338.19</v>
      </c>
      <c r="E243">
        <v>335.01</v>
      </c>
      <c r="F243">
        <v>339.03</v>
      </c>
      <c r="H243" s="2">
        <f t="shared" si="6"/>
        <v>-9.4029983145569318E-3</v>
      </c>
      <c r="I243" s="18">
        <f>H243*'Portfolio Details'!$D$8</f>
        <v>-1.8805996629113865E-3</v>
      </c>
      <c r="J243" s="2">
        <f t="shared" si="7"/>
        <v>-7.9194843617920618E-2</v>
      </c>
      <c r="K243" s="18">
        <f>J243*'Portfolio Details'!$D$8</f>
        <v>-1.5838968723584125E-2</v>
      </c>
    </row>
    <row r="244" spans="2:11" x14ac:dyDescent="0.35">
      <c r="B244" t="s">
        <v>12</v>
      </c>
      <c r="C244" s="1">
        <v>44697</v>
      </c>
      <c r="D244">
        <v>335.01</v>
      </c>
      <c r="E244">
        <v>338.8</v>
      </c>
      <c r="F244">
        <v>338.72</v>
      </c>
      <c r="H244" s="2">
        <f t="shared" si="6"/>
        <v>1.1313095131488593E-2</v>
      </c>
      <c r="I244" s="18">
        <f>H244*'Portfolio Details'!$D$8</f>
        <v>2.2626190262977188E-3</v>
      </c>
      <c r="J244" s="2">
        <f t="shared" si="7"/>
        <v>-8.3865541801361521E-2</v>
      </c>
      <c r="K244" s="18">
        <f>J244*'Portfolio Details'!$D$8</f>
        <v>-1.6773108360272303E-2</v>
      </c>
    </row>
    <row r="245" spans="2:11" x14ac:dyDescent="0.35">
      <c r="B245" t="s">
        <v>12</v>
      </c>
      <c r="C245" s="1">
        <v>44698</v>
      </c>
      <c r="D245">
        <v>338.8</v>
      </c>
      <c r="E245">
        <v>345.6</v>
      </c>
      <c r="F245">
        <v>342.89</v>
      </c>
      <c r="H245" s="2">
        <f t="shared" si="6"/>
        <v>2.0070838252656431E-2</v>
      </c>
      <c r="I245" s="18">
        <f>H245*'Portfolio Details'!$D$8</f>
        <v>4.0141676505312867E-3</v>
      </c>
      <c r="J245" s="2">
        <f t="shared" si="7"/>
        <v>-7.9333210049401526E-2</v>
      </c>
      <c r="K245" s="18">
        <f>J245*'Portfolio Details'!$D$8</f>
        <v>-1.5866642009880305E-2</v>
      </c>
    </row>
    <row r="246" spans="2:11" x14ac:dyDescent="0.35">
      <c r="B246" t="s">
        <v>12</v>
      </c>
      <c r="C246" s="1">
        <v>44699</v>
      </c>
      <c r="D246">
        <v>345.6</v>
      </c>
      <c r="E246">
        <v>345.11</v>
      </c>
      <c r="F246">
        <v>346.11</v>
      </c>
      <c r="H246" s="2">
        <f t="shared" si="6"/>
        <v>-1.4178240740740922E-3</v>
      </c>
      <c r="I246" s="18">
        <f>H246*'Portfolio Details'!$D$8</f>
        <v>-2.8356481481481847E-4</v>
      </c>
      <c r="J246" s="2">
        <f t="shared" si="7"/>
        <v>-0.10960454952345844</v>
      </c>
      <c r="K246" s="18">
        <f>J246*'Portfolio Details'!$D$8</f>
        <v>-2.1920909904691688E-2</v>
      </c>
    </row>
    <row r="247" spans="2:11" x14ac:dyDescent="0.35">
      <c r="B247" t="s">
        <v>12</v>
      </c>
      <c r="C247" s="1">
        <v>44700</v>
      </c>
      <c r="D247">
        <v>345.11</v>
      </c>
      <c r="E247">
        <v>336.42</v>
      </c>
      <c r="F247">
        <v>337.09</v>
      </c>
      <c r="H247" s="2">
        <f t="shared" si="6"/>
        <v>-2.5180377271015075E-2</v>
      </c>
      <c r="I247" s="18">
        <f>H247*'Portfolio Details'!$D$8</f>
        <v>-5.0360754542030156E-3</v>
      </c>
      <c r="J247" s="2">
        <f t="shared" si="7"/>
        <v>-0.1112850169779287</v>
      </c>
      <c r="K247" s="18">
        <f>J247*'Portfolio Details'!$D$8</f>
        <v>-2.2257003395585742E-2</v>
      </c>
    </row>
    <row r="248" spans="2:11" x14ac:dyDescent="0.35">
      <c r="B248" t="s">
        <v>12</v>
      </c>
      <c r="C248" s="1">
        <v>44701</v>
      </c>
      <c r="D248">
        <v>336.42</v>
      </c>
      <c r="E248">
        <v>345.28</v>
      </c>
      <c r="F248">
        <v>343.24</v>
      </c>
      <c r="H248" s="2">
        <f t="shared" si="6"/>
        <v>2.6336127459722913E-2</v>
      </c>
      <c r="I248" s="18">
        <f>H248*'Portfolio Details'!$D$8</f>
        <v>5.2672254919445827E-3</v>
      </c>
      <c r="J248" s="2">
        <f t="shared" si="7"/>
        <v>-6.8403293291942169E-2</v>
      </c>
      <c r="K248" s="18">
        <f>J248*'Portfolio Details'!$D$8</f>
        <v>-1.3680658658388434E-2</v>
      </c>
    </row>
    <row r="249" spans="2:11" x14ac:dyDescent="0.35">
      <c r="B249" t="s">
        <v>12</v>
      </c>
      <c r="C249" s="1">
        <v>44704</v>
      </c>
      <c r="D249">
        <v>345.28</v>
      </c>
      <c r="E249">
        <v>345</v>
      </c>
      <c r="F249">
        <v>347.86</v>
      </c>
      <c r="H249" s="2">
        <f t="shared" si="6"/>
        <v>-8.1093605189985762E-4</v>
      </c>
      <c r="I249" s="18">
        <f>H249*'Portfolio Details'!$D$8</f>
        <v>-1.6218721037997152E-4</v>
      </c>
      <c r="J249" s="2">
        <f t="shared" si="7"/>
        <v>-7.9738490576360177E-2</v>
      </c>
      <c r="K249" s="18">
        <f>J249*'Portfolio Details'!$D$8</f>
        <v>-1.5947698115272035E-2</v>
      </c>
    </row>
    <row r="250" spans="2:11" x14ac:dyDescent="0.35">
      <c r="B250" t="s">
        <v>12</v>
      </c>
      <c r="C250" s="1">
        <v>44705</v>
      </c>
      <c r="D250">
        <v>345</v>
      </c>
      <c r="E250">
        <v>345.43</v>
      </c>
      <c r="F250">
        <v>346.07</v>
      </c>
      <c r="H250" s="2">
        <f t="shared" si="6"/>
        <v>1.2463768115942297E-3</v>
      </c>
      <c r="I250" s="18">
        <f>H250*'Portfolio Details'!$D$8</f>
        <v>2.4927536231884596E-4</v>
      </c>
      <c r="J250" s="2">
        <f t="shared" si="7"/>
        <v>-5.6173632561572373E-2</v>
      </c>
      <c r="K250" s="18">
        <f>J250*'Portfolio Details'!$D$8</f>
        <v>-1.1234726512314476E-2</v>
      </c>
    </row>
    <row r="251" spans="2:11" x14ac:dyDescent="0.35">
      <c r="B251" t="s">
        <v>12</v>
      </c>
      <c r="C251" s="1">
        <v>44706</v>
      </c>
      <c r="D251">
        <v>345.43</v>
      </c>
      <c r="E251">
        <v>346.6</v>
      </c>
      <c r="F251">
        <v>348.2</v>
      </c>
      <c r="H251" s="2">
        <f t="shared" si="6"/>
        <v>3.3870827664070902E-3</v>
      </c>
      <c r="I251" s="18">
        <f>H251*'Portfolio Details'!$D$8</f>
        <v>6.774165532814181E-4</v>
      </c>
      <c r="J251" s="2">
        <f t="shared" si="7"/>
        <v>-6.8422188646665272E-2</v>
      </c>
      <c r="K251" s="18">
        <f>J251*'Portfolio Details'!$D$8</f>
        <v>-1.3684437729333055E-2</v>
      </c>
    </row>
    <row r="252" spans="2:11" x14ac:dyDescent="0.35">
      <c r="B252" t="s">
        <v>12</v>
      </c>
      <c r="C252" s="1">
        <v>44707</v>
      </c>
      <c r="D252">
        <v>346.6</v>
      </c>
      <c r="E252">
        <v>354.04</v>
      </c>
      <c r="F252">
        <v>351.07</v>
      </c>
      <c r="H252" s="2">
        <f t="shared" si="6"/>
        <v>2.146566647432202E-2</v>
      </c>
      <c r="I252" s="18">
        <f>H252*'Portfolio Details'!$D$8</f>
        <v>4.2931332948644039E-3</v>
      </c>
      <c r="J252" s="2">
        <f t="shared" si="7"/>
        <v>-4.9757815940114636E-2</v>
      </c>
      <c r="K252" s="18">
        <f>J252*'Portfolio Details'!$D$8</f>
        <v>-9.9515631880229272E-3</v>
      </c>
    </row>
    <row r="253" spans="2:11" x14ac:dyDescent="0.35">
      <c r="B253" t="s">
        <v>12</v>
      </c>
      <c r="C253" s="1">
        <v>44708</v>
      </c>
      <c r="D253">
        <v>354.04</v>
      </c>
      <c r="E253">
        <v>359.08</v>
      </c>
      <c r="F253">
        <v>358.01</v>
      </c>
      <c r="H253" s="2">
        <f t="shared" si="6"/>
        <v>1.4235679584227556E-2</v>
      </c>
      <c r="I253" s="18">
        <f>H253*'Portfolio Details'!$D$8</f>
        <v>2.8471359168455116E-3</v>
      </c>
      <c r="J253" s="2">
        <f t="shared" si="7"/>
        <v>-4.6256294543353227E-2</v>
      </c>
      <c r="K253" s="18">
        <f>J253*'Portfolio Details'!$D$8</f>
        <v>-9.2512589086706457E-3</v>
      </c>
    </row>
    <row r="254" spans="2:11" x14ac:dyDescent="0.35">
      <c r="B254" t="s">
        <v>12</v>
      </c>
      <c r="C254" s="1">
        <v>44711</v>
      </c>
      <c r="D254">
        <v>359.08</v>
      </c>
      <c r="E254">
        <v>361.43</v>
      </c>
      <c r="F254">
        <v>362.8</v>
      </c>
      <c r="H254" s="2">
        <f t="shared" si="6"/>
        <v>6.5445026178010401E-3</v>
      </c>
      <c r="I254" s="18">
        <f>H254*'Portfolio Details'!$D$8</f>
        <v>1.3089005235602082E-3</v>
      </c>
      <c r="J254" s="2">
        <f t="shared" si="7"/>
        <v>-3.3469833469833454E-2</v>
      </c>
      <c r="K254" s="18">
        <f>J254*'Portfolio Details'!$D$8</f>
        <v>-6.6939666939666914E-3</v>
      </c>
    </row>
    <row r="255" spans="2:11" x14ac:dyDescent="0.35">
      <c r="B255" t="s">
        <v>12</v>
      </c>
      <c r="C255" s="1">
        <v>44712</v>
      </c>
      <c r="D255">
        <v>361.43</v>
      </c>
      <c r="E255">
        <v>357.62</v>
      </c>
      <c r="F255">
        <v>359.52</v>
      </c>
      <c r="H255" s="2">
        <f t="shared" si="6"/>
        <v>-1.054146031043357E-2</v>
      </c>
      <c r="I255" s="18">
        <f>H255*'Portfolio Details'!$D$8</f>
        <v>-2.1082920620867141E-3</v>
      </c>
      <c r="J255" s="2">
        <f t="shared" si="7"/>
        <v>-1.109856517308816E-2</v>
      </c>
      <c r="K255" s="18">
        <f>J255*'Portfolio Details'!$D$8</f>
        <v>-2.219713034617632E-3</v>
      </c>
    </row>
    <row r="256" spans="2:11" x14ac:dyDescent="0.35">
      <c r="B256" t="s">
        <v>12</v>
      </c>
      <c r="C256" s="1">
        <v>44713</v>
      </c>
      <c r="D256">
        <v>357.62</v>
      </c>
      <c r="E256">
        <v>359.51</v>
      </c>
      <c r="F256">
        <v>358.92</v>
      </c>
      <c r="H256" s="2">
        <f t="shared" si="6"/>
        <v>5.2849393210669948E-3</v>
      </c>
      <c r="I256" s="18">
        <f>H256*'Portfolio Details'!$D$8</f>
        <v>1.0569878642133991E-3</v>
      </c>
      <c r="J256" s="2">
        <f t="shared" si="7"/>
        <v>-2.0940124331988219E-2</v>
      </c>
      <c r="K256" s="18">
        <f>J256*'Portfolio Details'!$D$8</f>
        <v>-4.188024866397644E-3</v>
      </c>
    </row>
    <row r="257" spans="2:11" x14ac:dyDescent="0.35">
      <c r="B257" t="s">
        <v>12</v>
      </c>
      <c r="C257" s="1">
        <v>44714</v>
      </c>
      <c r="D257">
        <v>359.51</v>
      </c>
      <c r="E257">
        <v>359.49</v>
      </c>
      <c r="F257">
        <v>358.56</v>
      </c>
      <c r="H257" s="2">
        <f t="shared" si="6"/>
        <v>-5.5631275903245125E-5</v>
      </c>
      <c r="I257" s="18">
        <f>H257*'Portfolio Details'!$D$8</f>
        <v>-1.1126255180649026E-5</v>
      </c>
      <c r="J257" s="2">
        <f t="shared" si="7"/>
        <v>-1.3028420647573036E-2</v>
      </c>
      <c r="K257" s="18">
        <f>J257*'Portfolio Details'!$D$8</f>
        <v>-2.6056841295146074E-3</v>
      </c>
    </row>
    <row r="258" spans="2:11" x14ac:dyDescent="0.35">
      <c r="B258" t="s">
        <v>12</v>
      </c>
      <c r="C258" s="1">
        <v>44715</v>
      </c>
      <c r="D258">
        <v>359.49</v>
      </c>
      <c r="E258">
        <v>356.01</v>
      </c>
      <c r="F258">
        <v>358.58</v>
      </c>
      <c r="H258" s="2">
        <f t="shared" si="6"/>
        <v>-9.6803805390971442E-3</v>
      </c>
      <c r="I258" s="18">
        <f>H258*'Portfolio Details'!$D$8</f>
        <v>-1.9360761078194288E-3</v>
      </c>
      <c r="J258" s="2">
        <f t="shared" si="7"/>
        <v>-1.2688473263574251E-2</v>
      </c>
      <c r="K258" s="18">
        <f>J258*'Portfolio Details'!$D$8</f>
        <v>-2.5376946527148505E-3</v>
      </c>
    </row>
    <row r="259" spans="2:11" x14ac:dyDescent="0.35">
      <c r="B259" t="s">
        <v>12</v>
      </c>
      <c r="C259" s="1">
        <v>44718</v>
      </c>
      <c r="D259">
        <v>356.01</v>
      </c>
      <c r="E259">
        <v>356.47</v>
      </c>
      <c r="F259">
        <v>356.01</v>
      </c>
      <c r="H259" s="2">
        <f t="shared" ref="H259:H322" si="8">E259/D259-1</f>
        <v>1.292098536558095E-3</v>
      </c>
      <c r="I259" s="18">
        <f>H259*'Portfolio Details'!$D$8</f>
        <v>2.5841970731161902E-4</v>
      </c>
      <c r="J259" s="2">
        <f t="shared" si="7"/>
        <v>1.2656091798852742E-3</v>
      </c>
      <c r="K259" s="18">
        <f>J259*'Portfolio Details'!$D$8</f>
        <v>2.5312183597705486E-4</v>
      </c>
    </row>
    <row r="260" spans="2:11" x14ac:dyDescent="0.35">
      <c r="B260" t="s">
        <v>12</v>
      </c>
      <c r="C260" s="1">
        <v>44719</v>
      </c>
      <c r="D260">
        <v>356.47</v>
      </c>
      <c r="E260">
        <v>353.39</v>
      </c>
      <c r="F260">
        <v>353.3</v>
      </c>
      <c r="H260" s="2">
        <f t="shared" si="8"/>
        <v>-8.6402782842877057E-3</v>
      </c>
      <c r="I260" s="18">
        <f>H260*'Portfolio Details'!$D$8</f>
        <v>-1.7280556568575413E-3</v>
      </c>
      <c r="J260" s="2">
        <f t="shared" si="7"/>
        <v>4.0046250599283795E-3</v>
      </c>
      <c r="K260" s="18">
        <f>J260*'Portfolio Details'!$D$8</f>
        <v>8.0092501198567598E-4</v>
      </c>
    </row>
    <row r="261" spans="2:11" x14ac:dyDescent="0.35">
      <c r="B261" t="s">
        <v>12</v>
      </c>
      <c r="C261" s="1">
        <v>44720</v>
      </c>
      <c r="D261">
        <v>353.39</v>
      </c>
      <c r="E261">
        <v>352.61</v>
      </c>
      <c r="F261">
        <v>354.11</v>
      </c>
      <c r="H261" s="2">
        <f t="shared" si="8"/>
        <v>-2.2071931859983795E-3</v>
      </c>
      <c r="I261" s="18">
        <f>H261*'Portfolio Details'!$D$8</f>
        <v>-4.4143863719967594E-4</v>
      </c>
      <c r="J261" s="2">
        <f t="shared" si="7"/>
        <v>2.263468931091861E-2</v>
      </c>
      <c r="K261" s="18">
        <f>J261*'Portfolio Details'!$D$8</f>
        <v>4.526937862183722E-3</v>
      </c>
    </row>
    <row r="262" spans="2:11" x14ac:dyDescent="0.35">
      <c r="B262" t="s">
        <v>12</v>
      </c>
      <c r="C262" s="1">
        <v>44721</v>
      </c>
      <c r="D262">
        <v>352.61</v>
      </c>
      <c r="E262">
        <v>353.58</v>
      </c>
      <c r="F262">
        <v>351.78</v>
      </c>
      <c r="H262" s="2">
        <f t="shared" si="8"/>
        <v>2.7509146082072E-3</v>
      </c>
      <c r="I262" s="18">
        <f>H262*'Portfolio Details'!$D$8</f>
        <v>5.5018292164144E-4</v>
      </c>
      <c r="J262" s="2">
        <f t="shared" si="7"/>
        <v>2.3475265580223947E-2</v>
      </c>
      <c r="K262" s="18">
        <f>J262*'Portfolio Details'!$D$8</f>
        <v>4.6950531160447895E-3</v>
      </c>
    </row>
    <row r="263" spans="2:11" x14ac:dyDescent="0.35">
      <c r="B263" t="s">
        <v>12</v>
      </c>
      <c r="C263" s="1">
        <v>44722</v>
      </c>
      <c r="D263">
        <v>353.58</v>
      </c>
      <c r="E263">
        <v>348.61</v>
      </c>
      <c r="F263">
        <v>348.89</v>
      </c>
      <c r="H263" s="2">
        <f t="shared" si="8"/>
        <v>-1.4056224899598346E-2</v>
      </c>
      <c r="I263" s="18">
        <f>H263*'Portfolio Details'!$D$8</f>
        <v>-2.8112449799196693E-3</v>
      </c>
      <c r="J263" s="2">
        <f t="shared" si="7"/>
        <v>5.6831294714978497E-3</v>
      </c>
      <c r="K263" s="18">
        <f>J263*'Portfolio Details'!$D$8</f>
        <v>1.13662589429957E-3</v>
      </c>
    </row>
    <row r="264" spans="2:11" x14ac:dyDescent="0.35">
      <c r="B264" t="s">
        <v>12</v>
      </c>
      <c r="C264" s="1">
        <v>44725</v>
      </c>
      <c r="D264">
        <v>348.61</v>
      </c>
      <c r="E264">
        <v>338.36</v>
      </c>
      <c r="F264">
        <v>338</v>
      </c>
      <c r="H264" s="2">
        <f t="shared" si="8"/>
        <v>-2.9402484151343944E-2</v>
      </c>
      <c r="I264" s="18">
        <f>H264*'Portfolio Details'!$D$8</f>
        <v>-5.8804968302687893E-3</v>
      </c>
      <c r="J264" s="2">
        <f t="shared" si="7"/>
        <v>3.1563845050208705E-4</v>
      </c>
      <c r="K264" s="18">
        <f>J264*'Portfolio Details'!$D$8</f>
        <v>6.3127690100417411E-5</v>
      </c>
    </row>
    <row r="265" spans="2:11" x14ac:dyDescent="0.35">
      <c r="B265" t="s">
        <v>12</v>
      </c>
      <c r="C265" s="1">
        <v>44726</v>
      </c>
      <c r="D265">
        <v>338.36</v>
      </c>
      <c r="E265">
        <v>337.16</v>
      </c>
      <c r="F265">
        <v>337.35</v>
      </c>
      <c r="H265" s="2">
        <f t="shared" si="8"/>
        <v>-3.5465185010048472E-3</v>
      </c>
      <c r="I265" s="18">
        <f>H265*'Portfolio Details'!$D$8</f>
        <v>-7.0930370020096947E-4</v>
      </c>
      <c r="J265" s="2">
        <f t="shared" si="7"/>
        <v>3.0811082527573364E-2</v>
      </c>
      <c r="K265" s="18">
        <f>J265*'Portfolio Details'!$D$8</f>
        <v>6.1622165055146734E-3</v>
      </c>
    </row>
    <row r="266" spans="2:11" x14ac:dyDescent="0.35">
      <c r="B266" t="s">
        <v>12</v>
      </c>
      <c r="C266" s="1">
        <v>44727</v>
      </c>
      <c r="D266">
        <v>337.16</v>
      </c>
      <c r="E266">
        <v>336.55</v>
      </c>
      <c r="F266">
        <v>337.49</v>
      </c>
      <c r="H266" s="2">
        <f t="shared" si="8"/>
        <v>-1.8092300391505667E-3</v>
      </c>
      <c r="I266" s="18">
        <f>H266*'Portfolio Details'!$D$8</f>
        <v>-3.6184600783011338E-4</v>
      </c>
      <c r="J266" s="2">
        <f t="shared" si="7"/>
        <v>9.9997015014476887E-3</v>
      </c>
      <c r="K266" s="18">
        <f>J266*'Portfolio Details'!$D$8</f>
        <v>1.999940300289538E-3</v>
      </c>
    </row>
    <row r="267" spans="2:11" x14ac:dyDescent="0.35">
      <c r="B267" t="s">
        <v>12</v>
      </c>
      <c r="C267" s="1">
        <v>44728</v>
      </c>
      <c r="D267">
        <v>336.55</v>
      </c>
      <c r="E267">
        <v>329.41</v>
      </c>
      <c r="F267">
        <v>332.09</v>
      </c>
      <c r="H267" s="2">
        <f t="shared" si="8"/>
        <v>-2.1215272619224401E-2</v>
      </c>
      <c r="I267" s="18">
        <f>H267*'Portfolio Details'!$D$8</f>
        <v>-4.2430545238448802E-3</v>
      </c>
      <c r="J267" s="2">
        <f t="shared" si="7"/>
        <v>-2.7715466351829976E-2</v>
      </c>
      <c r="K267" s="18">
        <f>J267*'Portfolio Details'!$D$8</f>
        <v>-5.5430932703659959E-3</v>
      </c>
    </row>
    <row r="268" spans="2:11" x14ac:dyDescent="0.35">
      <c r="B268" t="s">
        <v>12</v>
      </c>
      <c r="C268" s="1">
        <v>44729</v>
      </c>
      <c r="D268">
        <v>329.41</v>
      </c>
      <c r="E268">
        <v>330.74</v>
      </c>
      <c r="F268">
        <v>329.93</v>
      </c>
      <c r="H268" s="2">
        <f t="shared" si="8"/>
        <v>4.0375216295800431E-3</v>
      </c>
      <c r="I268" s="18">
        <f>H268*'Portfolio Details'!$D$8</f>
        <v>8.0750432591600871E-4</v>
      </c>
      <c r="J268" s="2">
        <f t="shared" si="7"/>
        <v>-4.2997685185185208E-2</v>
      </c>
      <c r="K268" s="18">
        <f>J268*'Portfolio Details'!$D$8</f>
        <v>-8.5995370370370427E-3</v>
      </c>
    </row>
    <row r="269" spans="2:11" x14ac:dyDescent="0.35">
      <c r="B269" t="s">
        <v>12</v>
      </c>
      <c r="C269" s="1">
        <v>44732</v>
      </c>
      <c r="D269">
        <v>330.74</v>
      </c>
      <c r="E269">
        <v>329.99</v>
      </c>
      <c r="F269">
        <v>329.84</v>
      </c>
      <c r="H269" s="2">
        <f t="shared" si="8"/>
        <v>-2.2676422567575738E-3</v>
      </c>
      <c r="I269" s="18">
        <f>H269*'Portfolio Details'!$D$8</f>
        <v>-4.5352845135151478E-4</v>
      </c>
      <c r="J269" s="2">
        <f t="shared" si="7"/>
        <v>-4.1638897742748648E-2</v>
      </c>
      <c r="K269" s="18">
        <f>J269*'Portfolio Details'!$D$8</f>
        <v>-8.3277795485497304E-3</v>
      </c>
    </row>
    <row r="270" spans="2:11" x14ac:dyDescent="0.35">
      <c r="B270" t="s">
        <v>12</v>
      </c>
      <c r="C270" s="1">
        <v>44733</v>
      </c>
      <c r="D270">
        <v>329.99</v>
      </c>
      <c r="E270">
        <v>335.23</v>
      </c>
      <c r="F270">
        <v>335.27</v>
      </c>
      <c r="H270" s="2">
        <f t="shared" si="8"/>
        <v>1.5879269068759694E-2</v>
      </c>
      <c r="I270" s="18">
        <f>H270*'Portfolio Details'!$D$8</f>
        <v>3.1758538137519388E-3</v>
      </c>
      <c r="J270" s="2">
        <f t="shared" si="7"/>
        <v>-1.6883657333095603E-2</v>
      </c>
      <c r="K270" s="18">
        <f>J270*'Portfolio Details'!$D$8</f>
        <v>-3.3767314666191209E-3</v>
      </c>
    </row>
    <row r="271" spans="2:11" x14ac:dyDescent="0.35">
      <c r="B271" t="s">
        <v>12</v>
      </c>
      <c r="C271" s="1">
        <v>44734</v>
      </c>
      <c r="D271">
        <v>335.23</v>
      </c>
      <c r="E271">
        <v>331.64</v>
      </c>
      <c r="F271">
        <v>331.88</v>
      </c>
      <c r="H271" s="2">
        <f t="shared" si="8"/>
        <v>-1.0709065417772945E-2</v>
      </c>
      <c r="I271" s="18">
        <f>H271*'Portfolio Details'!$D$8</f>
        <v>-2.1418130835545893E-3</v>
      </c>
      <c r="J271" s="2">
        <f t="shared" si="7"/>
        <v>-4.4282900834105576E-2</v>
      </c>
      <c r="K271" s="18">
        <f>J271*'Portfolio Details'!$D$8</f>
        <v>-8.8565801668211153E-3</v>
      </c>
    </row>
    <row r="272" spans="2:11" x14ac:dyDescent="0.35">
      <c r="B272" t="s">
        <v>12</v>
      </c>
      <c r="C272" s="1">
        <v>44735</v>
      </c>
      <c r="D272">
        <v>331.64</v>
      </c>
      <c r="E272">
        <v>334.77</v>
      </c>
      <c r="F272">
        <v>334.5</v>
      </c>
      <c r="H272" s="2">
        <f t="shared" si="8"/>
        <v>9.4379447593775367E-3</v>
      </c>
      <c r="I272" s="18">
        <f>H272*'Portfolio Details'!$D$8</f>
        <v>1.8875889518755074E-3</v>
      </c>
      <c r="J272" s="2">
        <f t="shared" si="7"/>
        <v>-2.9652173913043534E-2</v>
      </c>
      <c r="K272" s="18">
        <f>J272*'Portfolio Details'!$D$8</f>
        <v>-5.9304347826087071E-3</v>
      </c>
    </row>
    <row r="273" spans="2:11" x14ac:dyDescent="0.35">
      <c r="B273" t="s">
        <v>12</v>
      </c>
      <c r="C273" s="1">
        <v>44736</v>
      </c>
      <c r="D273">
        <v>334.77</v>
      </c>
      <c r="E273">
        <v>339.69</v>
      </c>
      <c r="F273">
        <v>339.2</v>
      </c>
      <c r="H273" s="2">
        <f t="shared" si="8"/>
        <v>1.4696657406577662E-2</v>
      </c>
      <c r="I273" s="18">
        <f>H273*'Portfolio Details'!$D$8</f>
        <v>2.9393314813155325E-3</v>
      </c>
      <c r="J273" s="2">
        <f t="shared" si="7"/>
        <v>-1.6616970153142452E-2</v>
      </c>
      <c r="K273" s="18">
        <f>J273*'Portfolio Details'!$D$8</f>
        <v>-3.3233940306284905E-3</v>
      </c>
    </row>
    <row r="274" spans="2:11" x14ac:dyDescent="0.35">
      <c r="B274" t="s">
        <v>12</v>
      </c>
      <c r="C274" s="1">
        <v>44739</v>
      </c>
      <c r="D274">
        <v>339.69</v>
      </c>
      <c r="E274">
        <v>341.4</v>
      </c>
      <c r="F274">
        <v>342.46</v>
      </c>
      <c r="H274" s="2">
        <f t="shared" si="8"/>
        <v>5.0340015896845891E-3</v>
      </c>
      <c r="I274" s="18">
        <f>H274*'Portfolio Details'!$D$8</f>
        <v>1.0068003179369179E-3</v>
      </c>
      <c r="J274" s="2">
        <f t="shared" si="7"/>
        <v>-1.9936526255049158E-2</v>
      </c>
      <c r="K274" s="18">
        <f>J274*'Portfolio Details'!$D$8</f>
        <v>-3.9873052510098319E-3</v>
      </c>
    </row>
    <row r="275" spans="2:11" x14ac:dyDescent="0.35">
      <c r="B275" t="s">
        <v>12</v>
      </c>
      <c r="C275" s="1">
        <v>44740</v>
      </c>
      <c r="D275">
        <v>341.4</v>
      </c>
      <c r="E275">
        <v>339.89</v>
      </c>
      <c r="F275">
        <v>339.42</v>
      </c>
      <c r="H275" s="2">
        <f t="shared" si="8"/>
        <v>-4.4229642647920508E-3</v>
      </c>
      <c r="I275" s="18">
        <f>H275*'Portfolio Details'!$D$8</f>
        <v>-8.8459285295841019E-4</v>
      </c>
      <c r="J275" s="2">
        <f t="shared" si="7"/>
        <v>-4.0532143260648579E-2</v>
      </c>
      <c r="K275" s="18">
        <f>J275*'Portfolio Details'!$D$8</f>
        <v>-8.1064286521297154E-3</v>
      </c>
    </row>
    <row r="276" spans="2:11" x14ac:dyDescent="0.35">
      <c r="B276" t="s">
        <v>12</v>
      </c>
      <c r="C276" s="1">
        <v>44741</v>
      </c>
      <c r="D276">
        <v>339.89</v>
      </c>
      <c r="E276">
        <v>336.09</v>
      </c>
      <c r="F276">
        <v>336.23</v>
      </c>
      <c r="H276" s="2">
        <f t="shared" si="8"/>
        <v>-1.1180087675424444E-2</v>
      </c>
      <c r="I276" s="18">
        <f>H276*'Portfolio Details'!$D$8</f>
        <v>-2.236017535084889E-3</v>
      </c>
      <c r="J276" s="2">
        <f t="shared" si="7"/>
        <v>-4.9236938843711719E-2</v>
      </c>
      <c r="K276" s="18">
        <f>J276*'Portfolio Details'!$D$8</f>
        <v>-9.8473877687423449E-3</v>
      </c>
    </row>
    <row r="277" spans="2:11" x14ac:dyDescent="0.35">
      <c r="B277" t="s">
        <v>12</v>
      </c>
      <c r="C277" s="1">
        <v>44742</v>
      </c>
      <c r="D277">
        <v>336.09</v>
      </c>
      <c r="E277">
        <v>337.34</v>
      </c>
      <c r="F277">
        <v>337.66</v>
      </c>
      <c r="H277" s="2">
        <f t="shared" si="8"/>
        <v>3.7192418697373775E-3</v>
      </c>
      <c r="I277" s="18">
        <f>H277*'Portfolio Details'!$D$8</f>
        <v>7.4384837394747549E-4</v>
      </c>
      <c r="J277" s="2">
        <f t="shared" si="7"/>
        <v>-6.6651910466757114E-2</v>
      </c>
      <c r="K277" s="18">
        <f>J277*'Portfolio Details'!$D$8</f>
        <v>-1.3330382093351424E-2</v>
      </c>
    </row>
    <row r="278" spans="2:11" x14ac:dyDescent="0.35">
      <c r="B278" t="s">
        <v>12</v>
      </c>
      <c r="C278" s="1">
        <v>44743</v>
      </c>
      <c r="D278">
        <v>337.34</v>
      </c>
      <c r="E278">
        <v>339.31</v>
      </c>
      <c r="F278">
        <v>336.79</v>
      </c>
      <c r="H278" s="2">
        <f t="shared" si="8"/>
        <v>5.8398055374400126E-3</v>
      </c>
      <c r="I278" s="18">
        <f>H278*'Portfolio Details'!$D$8</f>
        <v>1.1679611074880026E-3</v>
      </c>
      <c r="J278" s="2">
        <f t="shared" si="7"/>
        <v>-5.6708237794306893E-2</v>
      </c>
      <c r="K278" s="18">
        <f>J278*'Portfolio Details'!$D$8</f>
        <v>-1.1341647558861379E-2</v>
      </c>
    </row>
    <row r="279" spans="2:11" x14ac:dyDescent="0.35">
      <c r="B279" t="s">
        <v>12</v>
      </c>
      <c r="C279" s="1">
        <v>44746</v>
      </c>
      <c r="D279">
        <v>339.31</v>
      </c>
      <c r="E279">
        <v>342.74</v>
      </c>
      <c r="F279">
        <v>341.03</v>
      </c>
      <c r="H279" s="2">
        <f t="shared" si="8"/>
        <v>1.0108750110518372E-2</v>
      </c>
      <c r="I279" s="18">
        <f>H279*'Portfolio Details'!$D$8</f>
        <v>2.0217500221036745E-3</v>
      </c>
      <c r="J279" s="2">
        <f t="shared" si="7"/>
        <v>-5.6187588662345966E-2</v>
      </c>
      <c r="K279" s="18">
        <f>J279*'Portfolio Details'!$D$8</f>
        <v>-1.1237517732469194E-2</v>
      </c>
    </row>
    <row r="280" spans="2:11" x14ac:dyDescent="0.35">
      <c r="B280" t="s">
        <v>12</v>
      </c>
      <c r="C280" s="1">
        <v>44747</v>
      </c>
      <c r="D280">
        <v>342.74</v>
      </c>
      <c r="E280">
        <v>341.43</v>
      </c>
      <c r="F280">
        <v>345.04</v>
      </c>
      <c r="H280" s="2">
        <f t="shared" si="8"/>
        <v>-3.8221392309039093E-3</v>
      </c>
      <c r="I280" s="18">
        <f>H280*'Portfolio Details'!$D$8</f>
        <v>-7.6442784618078194E-4</v>
      </c>
      <c r="J280" s="2">
        <f t="shared" si="7"/>
        <v>-5.6135080252580072E-2</v>
      </c>
      <c r="K280" s="18">
        <f>J280*'Portfolio Details'!$D$8</f>
        <v>-1.1227016050516014E-2</v>
      </c>
    </row>
    <row r="281" spans="2:11" x14ac:dyDescent="0.35">
      <c r="B281" t="s">
        <v>12</v>
      </c>
      <c r="C281" s="1">
        <v>44748</v>
      </c>
      <c r="D281">
        <v>341.43</v>
      </c>
      <c r="E281">
        <v>347.2</v>
      </c>
      <c r="F281">
        <v>345.84</v>
      </c>
      <c r="H281" s="2">
        <f t="shared" si="8"/>
        <v>1.6899510880707513E-2</v>
      </c>
      <c r="I281" s="18">
        <f>H281*'Portfolio Details'!$D$8</f>
        <v>3.379902176141503E-3</v>
      </c>
      <c r="J281" s="2">
        <f t="shared" si="7"/>
        <v>-4.6908794696778111E-2</v>
      </c>
      <c r="K281" s="18">
        <f>J281*'Portfolio Details'!$D$8</f>
        <v>-9.3817589393556233E-3</v>
      </c>
    </row>
    <row r="282" spans="2:11" x14ac:dyDescent="0.35">
      <c r="B282" t="s">
        <v>12</v>
      </c>
      <c r="C282" s="1">
        <v>44749</v>
      </c>
      <c r="D282">
        <v>347.2</v>
      </c>
      <c r="E282">
        <v>352.96</v>
      </c>
      <c r="F282">
        <v>350.85</v>
      </c>
      <c r="H282" s="2">
        <f t="shared" si="8"/>
        <v>1.6589861751151957E-2</v>
      </c>
      <c r="I282" s="18">
        <f>H282*'Portfolio Details'!$D$8</f>
        <v>3.3179723502303918E-3</v>
      </c>
      <c r="J282" s="2">
        <f t="shared" ref="J282:J345" si="9">(INDEX(E259:E1757,MATCH(EDATE(C259,1),C259:C1757,1))/E259)-1</f>
        <v>-2.6004993407580002E-2</v>
      </c>
      <c r="K282" s="18">
        <f>J282*'Portfolio Details'!$D$8</f>
        <v>-5.2009986815160008E-3</v>
      </c>
    </row>
    <row r="283" spans="2:11" x14ac:dyDescent="0.35">
      <c r="B283" t="s">
        <v>12</v>
      </c>
      <c r="C283" s="1">
        <v>44750</v>
      </c>
      <c r="D283">
        <v>352.96</v>
      </c>
      <c r="E283">
        <v>354.65</v>
      </c>
      <c r="F283">
        <v>354.55</v>
      </c>
      <c r="H283" s="2">
        <f t="shared" si="8"/>
        <v>4.7880779691749087E-3</v>
      </c>
      <c r="I283" s="18">
        <f>H283*'Portfolio Details'!$D$8</f>
        <v>9.5761559383498182E-4</v>
      </c>
      <c r="J283" s="2">
        <f t="shared" si="9"/>
        <v>-1.216785987153024E-3</v>
      </c>
      <c r="K283" s="18">
        <f>J283*'Portfolio Details'!$D$8</f>
        <v>-2.433571974306048E-4</v>
      </c>
    </row>
    <row r="284" spans="2:11" x14ac:dyDescent="0.35">
      <c r="B284" t="s">
        <v>12</v>
      </c>
      <c r="C284" s="1">
        <v>44753</v>
      </c>
      <c r="D284">
        <v>354.65</v>
      </c>
      <c r="E284">
        <v>358.74</v>
      </c>
      <c r="F284">
        <v>357.17</v>
      </c>
      <c r="H284" s="2">
        <f t="shared" si="8"/>
        <v>1.1532496827858507E-2</v>
      </c>
      <c r="I284" s="18">
        <f>H284*'Portfolio Details'!$D$8</f>
        <v>2.3064993655717014E-3</v>
      </c>
      <c r="J284" s="2">
        <f t="shared" si="9"/>
        <v>5.7854286605596439E-3</v>
      </c>
      <c r="K284" s="18">
        <f>J284*'Portfolio Details'!$D$8</f>
        <v>1.1570857321119288E-3</v>
      </c>
    </row>
    <row r="285" spans="2:11" x14ac:dyDescent="0.35">
      <c r="B285" t="s">
        <v>12</v>
      </c>
      <c r="C285" s="1">
        <v>44754</v>
      </c>
      <c r="D285">
        <v>358.74</v>
      </c>
      <c r="E285">
        <v>355.01</v>
      </c>
      <c r="F285">
        <v>356.49</v>
      </c>
      <c r="H285" s="2">
        <f t="shared" si="8"/>
        <v>-1.0397502369404066E-2</v>
      </c>
      <c r="I285" s="18">
        <f>H285*'Portfolio Details'!$D$8</f>
        <v>-2.0795004738808132E-3</v>
      </c>
      <c r="J285" s="2">
        <f t="shared" si="9"/>
        <v>3.0261892640985888E-3</v>
      </c>
      <c r="K285" s="18">
        <f>J285*'Portfolio Details'!$D$8</f>
        <v>6.0523785281971785E-4</v>
      </c>
    </row>
    <row r="286" spans="2:11" x14ac:dyDescent="0.35">
      <c r="B286" t="s">
        <v>12</v>
      </c>
      <c r="C286" s="1">
        <v>44755</v>
      </c>
      <c r="D286">
        <v>355.01</v>
      </c>
      <c r="E286">
        <v>352.33</v>
      </c>
      <c r="F286">
        <v>353.84</v>
      </c>
      <c r="H286" s="2">
        <f t="shared" si="8"/>
        <v>-7.5490831244190426E-3</v>
      </c>
      <c r="I286" s="18">
        <f>H286*'Portfolio Details'!$D$8</f>
        <v>-1.5098166248838085E-3</v>
      </c>
      <c r="J286" s="2">
        <f t="shared" si="9"/>
        <v>1.7325951636499193E-2</v>
      </c>
      <c r="K286" s="18">
        <f>J286*'Portfolio Details'!$D$8</f>
        <v>3.4651903272998386E-3</v>
      </c>
    </row>
    <row r="287" spans="2:11" x14ac:dyDescent="0.35">
      <c r="B287" t="s">
        <v>12</v>
      </c>
      <c r="C287" s="1">
        <v>44756</v>
      </c>
      <c r="D287">
        <v>352.33</v>
      </c>
      <c r="E287">
        <v>351.09</v>
      </c>
      <c r="F287">
        <v>351.68</v>
      </c>
      <c r="H287" s="2">
        <f t="shared" si="8"/>
        <v>-3.5194278091562614E-3</v>
      </c>
      <c r="I287" s="18">
        <f>H287*'Portfolio Details'!$D$8</f>
        <v>-7.0388556183125233E-4</v>
      </c>
      <c r="J287" s="2">
        <f t="shared" si="9"/>
        <v>4.1287386215864696E-2</v>
      </c>
      <c r="K287" s="18">
        <f>J287*'Portfolio Details'!$D$8</f>
        <v>8.2574772431729393E-3</v>
      </c>
    </row>
    <row r="288" spans="2:11" x14ac:dyDescent="0.35">
      <c r="B288" t="s">
        <v>12</v>
      </c>
      <c r="C288" s="1">
        <v>44757</v>
      </c>
      <c r="D288">
        <v>351.09</v>
      </c>
      <c r="E288">
        <v>351.06</v>
      </c>
      <c r="F288">
        <v>350.4</v>
      </c>
      <c r="H288" s="2">
        <f t="shared" si="8"/>
        <v>-8.5448175681346328E-5</v>
      </c>
      <c r="I288" s="18">
        <f>H288*'Portfolio Details'!$D$8</f>
        <v>-1.7089635136269267E-5</v>
      </c>
      <c r="J288" s="2">
        <f t="shared" si="9"/>
        <v>4.131569581207728E-2</v>
      </c>
      <c r="K288" s="18">
        <f>J288*'Portfolio Details'!$D$8</f>
        <v>8.263139162415457E-3</v>
      </c>
    </row>
    <row r="289" spans="2:11" x14ac:dyDescent="0.35">
      <c r="B289" t="s">
        <v>12</v>
      </c>
      <c r="C289" s="1">
        <v>44760</v>
      </c>
      <c r="D289">
        <v>351.06</v>
      </c>
      <c r="E289">
        <v>357.55</v>
      </c>
      <c r="F289">
        <v>355.57</v>
      </c>
      <c r="H289" s="2">
        <f t="shared" si="8"/>
        <v>1.8486868341593965E-2</v>
      </c>
      <c r="I289" s="18">
        <f>H289*'Portfolio Details'!$D$8</f>
        <v>3.697373668318793E-3</v>
      </c>
      <c r="J289" s="2">
        <f t="shared" si="9"/>
        <v>4.3113950378844024E-2</v>
      </c>
      <c r="K289" s="18">
        <f>J289*'Portfolio Details'!$D$8</f>
        <v>8.6227900757688044E-3</v>
      </c>
    </row>
    <row r="290" spans="2:11" x14ac:dyDescent="0.35">
      <c r="B290" t="s">
        <v>12</v>
      </c>
      <c r="C290" s="1">
        <v>44761</v>
      </c>
      <c r="D290">
        <v>357.55</v>
      </c>
      <c r="E290">
        <v>360.84</v>
      </c>
      <c r="F290">
        <v>359.4</v>
      </c>
      <c r="H290" s="2">
        <f t="shared" si="8"/>
        <v>9.201510278282754E-3</v>
      </c>
      <c r="I290" s="18">
        <f>H290*'Portfolio Details'!$D$8</f>
        <v>1.8403020556565508E-3</v>
      </c>
      <c r="J290" s="2">
        <f t="shared" si="9"/>
        <v>6.5723566376248321E-2</v>
      </c>
      <c r="K290" s="18">
        <f>J290*'Portfolio Details'!$D$8</f>
        <v>1.3144713275249666E-2</v>
      </c>
    </row>
    <row r="291" spans="2:11" x14ac:dyDescent="0.35">
      <c r="B291" t="s">
        <v>12</v>
      </c>
      <c r="C291" s="1">
        <v>44762</v>
      </c>
      <c r="D291">
        <v>360.84</v>
      </c>
      <c r="E291">
        <v>362.97</v>
      </c>
      <c r="F291">
        <v>363.94</v>
      </c>
      <c r="H291" s="2">
        <f t="shared" si="8"/>
        <v>5.9028932490856612E-3</v>
      </c>
      <c r="I291" s="18">
        <f>H291*'Portfolio Details'!$D$8</f>
        <v>1.1805786498171322E-3</v>
      </c>
      <c r="J291" s="2">
        <f t="shared" si="9"/>
        <v>6.1437987543085271E-2</v>
      </c>
      <c r="K291" s="18">
        <f>J291*'Portfolio Details'!$D$8</f>
        <v>1.2287597508617056E-2</v>
      </c>
    </row>
    <row r="292" spans="2:11" x14ac:dyDescent="0.35">
      <c r="B292" t="s">
        <v>12</v>
      </c>
      <c r="C292" s="1">
        <v>44763</v>
      </c>
      <c r="D292">
        <v>362.97</v>
      </c>
      <c r="E292">
        <v>365.31</v>
      </c>
      <c r="F292">
        <v>365.14</v>
      </c>
      <c r="H292" s="2">
        <f t="shared" si="8"/>
        <v>6.4468137862632169E-3</v>
      </c>
      <c r="I292" s="18">
        <f>H292*'Portfolio Details'!$D$8</f>
        <v>1.2893627572526435E-3</v>
      </c>
      <c r="J292" s="2">
        <f t="shared" si="9"/>
        <v>9.9942422497651506E-2</v>
      </c>
      <c r="K292" s="18">
        <f>J292*'Portfolio Details'!$D$8</f>
        <v>1.9988484499530303E-2</v>
      </c>
    </row>
    <row r="293" spans="2:11" x14ac:dyDescent="0.35">
      <c r="B293" t="s">
        <v>12</v>
      </c>
      <c r="C293" s="1">
        <v>44764</v>
      </c>
      <c r="D293">
        <v>365.31</v>
      </c>
      <c r="E293">
        <v>370.9</v>
      </c>
      <c r="F293">
        <v>369.8</v>
      </c>
      <c r="H293" s="2">
        <f t="shared" si="8"/>
        <v>1.5302072212641349E-2</v>
      </c>
      <c r="I293" s="18">
        <f>H293*'Portfolio Details'!$D$8</f>
        <v>3.0604144425282701E-3</v>
      </c>
      <c r="J293" s="2">
        <f t="shared" si="9"/>
        <v>8.9729439489305785E-2</v>
      </c>
      <c r="K293" s="18">
        <f>J293*'Portfolio Details'!$D$8</f>
        <v>1.7945887897861158E-2</v>
      </c>
    </row>
    <row r="294" spans="2:11" x14ac:dyDescent="0.35">
      <c r="B294" t="s">
        <v>12</v>
      </c>
      <c r="C294" s="1">
        <v>44767</v>
      </c>
      <c r="D294">
        <v>370.9</v>
      </c>
      <c r="E294">
        <v>370.3</v>
      </c>
      <c r="F294">
        <v>370.46</v>
      </c>
      <c r="H294" s="2">
        <f t="shared" si="8"/>
        <v>-1.6176867080074375E-3</v>
      </c>
      <c r="I294" s="18">
        <f>H294*'Portfolio Details'!$D$8</f>
        <v>-3.2353734160148754E-4</v>
      </c>
      <c r="J294" s="2">
        <f t="shared" si="9"/>
        <v>0.11838137739717758</v>
      </c>
      <c r="K294" s="18">
        <f>J294*'Portfolio Details'!$D$8</f>
        <v>2.3676275479435516E-2</v>
      </c>
    </row>
    <row r="295" spans="2:11" x14ac:dyDescent="0.35">
      <c r="B295" t="s">
        <v>12</v>
      </c>
      <c r="C295" s="1">
        <v>44768</v>
      </c>
      <c r="D295">
        <v>370.3</v>
      </c>
      <c r="E295">
        <v>367.78</v>
      </c>
      <c r="F295">
        <v>369.02</v>
      </c>
      <c r="H295" s="2">
        <f t="shared" si="8"/>
        <v>-6.8052930056712313E-3</v>
      </c>
      <c r="I295" s="18">
        <f>H295*'Portfolio Details'!$D$8</f>
        <v>-1.3610586011342464E-3</v>
      </c>
      <c r="J295" s="2">
        <f t="shared" si="9"/>
        <v>0.10792484392269319</v>
      </c>
      <c r="K295" s="18">
        <f>J295*'Portfolio Details'!$D$8</f>
        <v>2.1584968784538638E-2</v>
      </c>
    </row>
    <row r="296" spans="2:11" x14ac:dyDescent="0.35">
      <c r="B296" t="s">
        <v>12</v>
      </c>
      <c r="C296" s="1">
        <v>44769</v>
      </c>
      <c r="D296">
        <v>367.78</v>
      </c>
      <c r="E296">
        <v>372.22</v>
      </c>
      <c r="F296">
        <v>370.93</v>
      </c>
      <c r="H296" s="2">
        <f t="shared" si="8"/>
        <v>1.2072434607645954E-2</v>
      </c>
      <c r="I296" s="18">
        <f>H296*'Portfolio Details'!$D$8</f>
        <v>2.414486921529191E-3</v>
      </c>
      <c r="J296" s="2">
        <f t="shared" si="9"/>
        <v>9.1877888663192797E-2</v>
      </c>
      <c r="K296" s="18">
        <f>J296*'Portfolio Details'!$D$8</f>
        <v>1.8375577732638562E-2</v>
      </c>
    </row>
    <row r="297" spans="2:11" x14ac:dyDescent="0.35">
      <c r="B297" t="s">
        <v>12</v>
      </c>
      <c r="C297" s="1">
        <v>44770</v>
      </c>
      <c r="D297">
        <v>372.22</v>
      </c>
      <c r="E297">
        <v>377</v>
      </c>
      <c r="F297">
        <v>376.61</v>
      </c>
      <c r="H297" s="2">
        <f t="shared" si="8"/>
        <v>1.2841867712642951E-2</v>
      </c>
      <c r="I297" s="18">
        <f>H297*'Portfolio Details'!$D$8</f>
        <v>2.5683735425285903E-3</v>
      </c>
      <c r="J297" s="2">
        <f t="shared" si="9"/>
        <v>9.0275336848272048E-2</v>
      </c>
      <c r="K297" s="18">
        <f>J297*'Portfolio Details'!$D$8</f>
        <v>1.8055067369654409E-2</v>
      </c>
    </row>
    <row r="298" spans="2:11" x14ac:dyDescent="0.35">
      <c r="B298" t="s">
        <v>12</v>
      </c>
      <c r="C298" s="1">
        <v>44771</v>
      </c>
      <c r="D298">
        <v>377</v>
      </c>
      <c r="E298">
        <v>378.04</v>
      </c>
      <c r="F298">
        <v>378.2</v>
      </c>
      <c r="H298" s="2">
        <f t="shared" si="8"/>
        <v>2.7586206896552667E-3</v>
      </c>
      <c r="I298" s="18">
        <f>H298*'Portfolio Details'!$D$8</f>
        <v>5.5172413793105337E-4</v>
      </c>
      <c r="J298" s="2">
        <f t="shared" si="9"/>
        <v>0.10918238253552626</v>
      </c>
      <c r="K298" s="18">
        <f>J298*'Portfolio Details'!$D$8</f>
        <v>2.1836476507105254E-2</v>
      </c>
    </row>
    <row r="299" spans="2:11" x14ac:dyDescent="0.35">
      <c r="B299" t="s">
        <v>12</v>
      </c>
      <c r="C299" s="1">
        <v>44774</v>
      </c>
      <c r="D299">
        <v>378.04</v>
      </c>
      <c r="E299">
        <v>382.53</v>
      </c>
      <c r="F299">
        <v>380.91</v>
      </c>
      <c r="H299" s="2">
        <f t="shared" si="8"/>
        <v>1.1877050047613968E-2</v>
      </c>
      <c r="I299" s="18">
        <f>H299*'Portfolio Details'!$D$8</f>
        <v>2.3754100095227937E-3</v>
      </c>
      <c r="J299" s="2">
        <f t="shared" si="9"/>
        <v>0.12481775714838306</v>
      </c>
      <c r="K299" s="18">
        <f>J299*'Portfolio Details'!$D$8</f>
        <v>2.4963551429676614E-2</v>
      </c>
    </row>
    <row r="300" spans="2:11" x14ac:dyDescent="0.35">
      <c r="B300" t="s">
        <v>12</v>
      </c>
      <c r="C300" s="1">
        <v>44775</v>
      </c>
      <c r="D300">
        <v>382.53</v>
      </c>
      <c r="E300">
        <v>384.28</v>
      </c>
      <c r="F300">
        <v>383.48</v>
      </c>
      <c r="H300" s="2">
        <f t="shared" si="8"/>
        <v>4.5748045904896451E-3</v>
      </c>
      <c r="I300" s="18">
        <f>H300*'Portfolio Details'!$D$8</f>
        <v>9.149609180979291E-4</v>
      </c>
      <c r="J300" s="2">
        <f t="shared" si="9"/>
        <v>0.12064978952985128</v>
      </c>
      <c r="K300" s="18">
        <f>J300*'Portfolio Details'!$D$8</f>
        <v>2.4129957905970258E-2</v>
      </c>
    </row>
    <row r="301" spans="2:11" x14ac:dyDescent="0.35">
      <c r="B301" t="s">
        <v>12</v>
      </c>
      <c r="C301" s="1">
        <v>44776</v>
      </c>
      <c r="D301">
        <v>384.28</v>
      </c>
      <c r="E301">
        <v>383.4</v>
      </c>
      <c r="F301">
        <v>382.34</v>
      </c>
      <c r="H301" s="2">
        <f t="shared" si="8"/>
        <v>-2.2899968772769341E-3</v>
      </c>
      <c r="I301" s="18">
        <f>H301*'Portfolio Details'!$D$8</f>
        <v>-4.5799937545538684E-4</v>
      </c>
      <c r="J301" s="2">
        <f t="shared" si="9"/>
        <v>0.12737614570746514</v>
      </c>
      <c r="K301" s="18">
        <f>J301*'Portfolio Details'!$D$8</f>
        <v>2.5475229141493028E-2</v>
      </c>
    </row>
    <row r="302" spans="2:11" x14ac:dyDescent="0.35">
      <c r="B302" t="s">
        <v>12</v>
      </c>
      <c r="C302" s="1">
        <v>44777</v>
      </c>
      <c r="D302">
        <v>383.4</v>
      </c>
      <c r="E302">
        <v>380.84</v>
      </c>
      <c r="F302">
        <v>380.75</v>
      </c>
      <c r="H302" s="2">
        <f t="shared" si="8"/>
        <v>-6.6770996348460843E-3</v>
      </c>
      <c r="I302" s="18">
        <f>H302*'Portfolio Details'!$D$8</f>
        <v>-1.3354199269692169E-3</v>
      </c>
      <c r="J302" s="2">
        <f t="shared" si="9"/>
        <v>0.11116298068506736</v>
      </c>
      <c r="K302" s="18">
        <f>J302*'Portfolio Details'!$D$8</f>
        <v>2.2232596137013474E-2</v>
      </c>
    </row>
    <row r="303" spans="2:11" x14ac:dyDescent="0.35">
      <c r="B303" t="s">
        <v>12</v>
      </c>
      <c r="C303" s="1">
        <v>44778</v>
      </c>
      <c r="D303">
        <v>380.84</v>
      </c>
      <c r="E303">
        <v>382.74</v>
      </c>
      <c r="F303">
        <v>383.63</v>
      </c>
      <c r="H303" s="2">
        <f t="shared" si="8"/>
        <v>4.9889717466653494E-3</v>
      </c>
      <c r="I303" s="18">
        <f>H303*'Portfolio Details'!$D$8</f>
        <v>9.9779434933306983E-4</v>
      </c>
      <c r="J303" s="2">
        <f t="shared" si="9"/>
        <v>0.12099112556014413</v>
      </c>
      <c r="K303" s="18">
        <f>J303*'Portfolio Details'!$D$8</f>
        <v>2.4198225112028827E-2</v>
      </c>
    </row>
    <row r="304" spans="2:11" x14ac:dyDescent="0.35">
      <c r="B304" t="s">
        <v>12</v>
      </c>
      <c r="C304" s="1">
        <v>44781</v>
      </c>
      <c r="D304">
        <v>382.74</v>
      </c>
      <c r="E304">
        <v>386.46</v>
      </c>
      <c r="F304">
        <v>385.45</v>
      </c>
      <c r="H304" s="2">
        <f t="shared" si="8"/>
        <v>9.7193917541933406E-3</v>
      </c>
      <c r="I304" s="18">
        <f>H304*'Portfolio Details'!$D$8</f>
        <v>1.9438783508386682E-3</v>
      </c>
      <c r="J304" s="2">
        <f t="shared" si="9"/>
        <v>0.1023617511520738</v>
      </c>
      <c r="K304" s="18">
        <f>J304*'Portfolio Details'!$D$8</f>
        <v>2.047235023041476E-2</v>
      </c>
    </row>
    <row r="305" spans="2:11" x14ac:dyDescent="0.35">
      <c r="B305" t="s">
        <v>12</v>
      </c>
      <c r="C305" s="1">
        <v>44783</v>
      </c>
      <c r="D305">
        <v>386.46</v>
      </c>
      <c r="E305">
        <v>386.84</v>
      </c>
      <c r="F305">
        <v>387.08</v>
      </c>
      <c r="H305" s="2">
        <f t="shared" si="8"/>
        <v>9.8328416912485395E-4</v>
      </c>
      <c r="I305" s="18">
        <f>H305*'Portfolio Details'!$D$8</f>
        <v>1.9665683382497079E-4</v>
      </c>
      <c r="J305" s="2">
        <f t="shared" si="9"/>
        <v>8.4372166817769711E-2</v>
      </c>
      <c r="K305" s="18">
        <f>J305*'Portfolio Details'!$D$8</f>
        <v>1.6874433363553942E-2</v>
      </c>
    </row>
    <row r="306" spans="2:11" x14ac:dyDescent="0.35">
      <c r="B306" t="s">
        <v>12</v>
      </c>
      <c r="C306" s="1">
        <v>44784</v>
      </c>
      <c r="D306">
        <v>386.84</v>
      </c>
      <c r="E306">
        <v>393.22</v>
      </c>
      <c r="F306">
        <v>392.16</v>
      </c>
      <c r="H306" s="2">
        <f t="shared" si="8"/>
        <v>1.6492606762485984E-2</v>
      </c>
      <c r="I306" s="18">
        <f>H306*'Portfolio Details'!$D$8</f>
        <v>3.2985213524971968E-3</v>
      </c>
      <c r="J306" s="2">
        <f t="shared" si="9"/>
        <v>8.9694064570703613E-2</v>
      </c>
      <c r="K306" s="18">
        <f>J306*'Portfolio Details'!$D$8</f>
        <v>1.7938812914140723E-2</v>
      </c>
    </row>
    <row r="307" spans="2:11" x14ac:dyDescent="0.35">
      <c r="B307" t="s">
        <v>12</v>
      </c>
      <c r="C307" s="1">
        <v>44785</v>
      </c>
      <c r="D307">
        <v>393.22</v>
      </c>
      <c r="E307">
        <v>394.9</v>
      </c>
      <c r="F307">
        <v>393.9</v>
      </c>
      <c r="H307" s="2">
        <f t="shared" si="8"/>
        <v>4.2724174762218681E-3</v>
      </c>
      <c r="I307" s="18">
        <f>H307*'Portfolio Details'!$D$8</f>
        <v>8.5448349524437368E-4</v>
      </c>
      <c r="J307" s="2">
        <f t="shared" si="9"/>
        <v>9.6114177398673117E-2</v>
      </c>
      <c r="K307" s="18">
        <f>J307*'Portfolio Details'!$D$8</f>
        <v>1.9222835479734624E-2</v>
      </c>
    </row>
    <row r="308" spans="2:11" x14ac:dyDescent="0.35">
      <c r="B308" t="s">
        <v>12</v>
      </c>
      <c r="C308" s="1">
        <v>44789</v>
      </c>
      <c r="D308">
        <v>394.9</v>
      </c>
      <c r="E308">
        <v>397.06</v>
      </c>
      <c r="F308">
        <v>397.44</v>
      </c>
      <c r="H308" s="2">
        <f t="shared" si="8"/>
        <v>5.4697391744746859E-3</v>
      </c>
      <c r="I308" s="18">
        <f>H308*'Portfolio Details'!$D$8</f>
        <v>1.0939478348949373E-3</v>
      </c>
      <c r="J308" s="2">
        <f t="shared" si="9"/>
        <v>0.11236303202726683</v>
      </c>
      <c r="K308" s="18">
        <f>J308*'Portfolio Details'!$D$8</f>
        <v>2.2472606405453368E-2</v>
      </c>
    </row>
    <row r="309" spans="2:11" x14ac:dyDescent="0.35">
      <c r="B309" t="s">
        <v>12</v>
      </c>
      <c r="C309" s="1">
        <v>44790</v>
      </c>
      <c r="D309">
        <v>397.06</v>
      </c>
      <c r="E309">
        <v>399.07</v>
      </c>
      <c r="F309">
        <v>398.06</v>
      </c>
      <c r="H309" s="2">
        <f t="shared" si="8"/>
        <v>5.0622072230896986E-3</v>
      </c>
      <c r="I309" s="18">
        <f>H309*'Portfolio Details'!$D$8</f>
        <v>1.0124414446179397E-3</v>
      </c>
      <c r="J309" s="2">
        <f t="shared" si="9"/>
        <v>0.12082422728691844</v>
      </c>
      <c r="K309" s="18">
        <f>J309*'Portfolio Details'!$D$8</f>
        <v>2.4164845457383691E-2</v>
      </c>
    </row>
    <row r="310" spans="2:11" x14ac:dyDescent="0.35">
      <c r="B310" t="s">
        <v>12</v>
      </c>
      <c r="C310" s="1">
        <v>44791</v>
      </c>
      <c r="D310">
        <v>399.07</v>
      </c>
      <c r="E310">
        <v>401.1</v>
      </c>
      <c r="F310">
        <v>399.77</v>
      </c>
      <c r="H310" s="2">
        <f t="shared" si="8"/>
        <v>5.0868268724786336E-3</v>
      </c>
      <c r="I310" s="18">
        <f>H310*'Portfolio Details'!$D$8</f>
        <v>1.0173653744957269E-3</v>
      </c>
      <c r="J310" s="2">
        <f t="shared" si="9"/>
        <v>0.124782819220143</v>
      </c>
      <c r="K310" s="18">
        <f>J310*'Portfolio Details'!$D$8</f>
        <v>2.4956563844028602E-2</v>
      </c>
    </row>
    <row r="311" spans="2:11" x14ac:dyDescent="0.35">
      <c r="B311" t="s">
        <v>12</v>
      </c>
      <c r="C311" s="1">
        <v>44792</v>
      </c>
      <c r="D311">
        <v>401.1</v>
      </c>
      <c r="E311">
        <v>393.8</v>
      </c>
      <c r="F311">
        <v>395.56</v>
      </c>
      <c r="H311" s="2">
        <f t="shared" si="8"/>
        <v>-1.8199950137122944E-2</v>
      </c>
      <c r="I311" s="18">
        <f>H311*'Portfolio Details'!$D$8</f>
        <v>-3.6399900274245891E-3</v>
      </c>
      <c r="J311" s="2">
        <f t="shared" si="9"/>
        <v>0.12487893807326378</v>
      </c>
      <c r="K311" s="18">
        <f>J311*'Portfolio Details'!$D$8</f>
        <v>2.4975787614652759E-2</v>
      </c>
    </row>
    <row r="312" spans="2:11" x14ac:dyDescent="0.35">
      <c r="B312" t="s">
        <v>12</v>
      </c>
      <c r="C312" s="1">
        <v>44795</v>
      </c>
      <c r="D312">
        <v>393.8</v>
      </c>
      <c r="E312">
        <v>387.38</v>
      </c>
      <c r="F312">
        <v>388.28</v>
      </c>
      <c r="H312" s="2">
        <f t="shared" si="8"/>
        <v>-1.6302691721686191E-2</v>
      </c>
      <c r="I312" s="18">
        <f>H312*'Portfolio Details'!$D$8</f>
        <v>-3.2605383443372383E-3</v>
      </c>
      <c r="J312" s="2">
        <f t="shared" si="9"/>
        <v>0.1218011466927702</v>
      </c>
      <c r="K312" s="18">
        <f>J312*'Portfolio Details'!$D$8</f>
        <v>2.4360229338554043E-2</v>
      </c>
    </row>
    <row r="313" spans="2:11" x14ac:dyDescent="0.35">
      <c r="B313" t="s">
        <v>12</v>
      </c>
      <c r="C313" s="1">
        <v>44796</v>
      </c>
      <c r="D313">
        <v>387.38</v>
      </c>
      <c r="E313">
        <v>391.72</v>
      </c>
      <c r="F313">
        <v>388.54</v>
      </c>
      <c r="H313" s="2">
        <f t="shared" si="8"/>
        <v>1.1203469461510851E-2</v>
      </c>
      <c r="I313" s="18">
        <f>H313*'Portfolio Details'!$D$8</f>
        <v>2.2406938923021703E-3</v>
      </c>
      <c r="J313" s="2">
        <f t="shared" si="9"/>
        <v>9.1342423234674675E-2</v>
      </c>
      <c r="K313" s="18">
        <f>J313*'Portfolio Details'!$D$8</f>
        <v>1.8268484646934934E-2</v>
      </c>
    </row>
    <row r="314" spans="2:11" x14ac:dyDescent="0.35">
      <c r="B314" t="s">
        <v>12</v>
      </c>
      <c r="C314" s="1">
        <v>44797</v>
      </c>
      <c r="D314">
        <v>391.72</v>
      </c>
      <c r="E314">
        <v>394.87</v>
      </c>
      <c r="F314">
        <v>392.91</v>
      </c>
      <c r="H314" s="2">
        <f t="shared" si="8"/>
        <v>8.0414581844174826E-3</v>
      </c>
      <c r="I314" s="18">
        <f>H314*'Portfolio Details'!$D$8</f>
        <v>1.6082916368834967E-3</v>
      </c>
      <c r="J314" s="2">
        <f t="shared" si="9"/>
        <v>8.4938149158332532E-2</v>
      </c>
      <c r="K314" s="18">
        <f>J314*'Portfolio Details'!$D$8</f>
        <v>1.6987629831666507E-2</v>
      </c>
    </row>
    <row r="315" spans="2:11" x14ac:dyDescent="0.35">
      <c r="B315" t="s">
        <v>12</v>
      </c>
      <c r="C315" s="1">
        <v>44798</v>
      </c>
      <c r="D315">
        <v>394.87</v>
      </c>
      <c r="E315">
        <v>394.26</v>
      </c>
      <c r="F315">
        <v>397.19</v>
      </c>
      <c r="H315" s="2">
        <f t="shared" si="8"/>
        <v>-1.5448122166789036E-3</v>
      </c>
      <c r="I315" s="18">
        <f>H315*'Portfolio Details'!$D$8</f>
        <v>-3.0896244333578071E-4</v>
      </c>
      <c r="J315" s="2">
        <f t="shared" si="9"/>
        <v>7.798855766335433E-2</v>
      </c>
      <c r="K315" s="18">
        <f>J315*'Portfolio Details'!$D$8</f>
        <v>1.5597711532670866E-2</v>
      </c>
    </row>
    <row r="316" spans="2:11" x14ac:dyDescent="0.35">
      <c r="B316" t="s">
        <v>12</v>
      </c>
      <c r="C316" s="1">
        <v>44799</v>
      </c>
      <c r="D316">
        <v>394.26</v>
      </c>
      <c r="E316">
        <v>394.85</v>
      </c>
      <c r="F316">
        <v>396.33</v>
      </c>
      <c r="H316" s="2">
        <f t="shared" si="8"/>
        <v>1.4964744077512471E-3</v>
      </c>
      <c r="I316" s="18">
        <f>H316*'Portfolio Details'!$D$8</f>
        <v>2.9929488155024944E-4</v>
      </c>
      <c r="J316" s="2">
        <f t="shared" si="9"/>
        <v>4.4432461579940741E-2</v>
      </c>
      <c r="K316" s="18">
        <f>J316*'Portfolio Details'!$D$8</f>
        <v>8.8864923159881481E-3</v>
      </c>
    </row>
    <row r="317" spans="2:11" x14ac:dyDescent="0.35">
      <c r="B317" t="s">
        <v>12</v>
      </c>
      <c r="C317" s="1">
        <v>44802</v>
      </c>
      <c r="D317">
        <v>394.85</v>
      </c>
      <c r="E317">
        <v>387.78</v>
      </c>
      <c r="F317">
        <v>387.11</v>
      </c>
      <c r="H317" s="2">
        <f t="shared" si="8"/>
        <v>-1.7905533746992663E-2</v>
      </c>
      <c r="I317" s="18">
        <f>H317*'Portfolio Details'!$D$8</f>
        <v>-3.5811067493985329E-3</v>
      </c>
      <c r="J317" s="2">
        <f t="shared" si="9"/>
        <v>6.4704293815824876E-2</v>
      </c>
      <c r="K317" s="18">
        <f>J317*'Portfolio Details'!$D$8</f>
        <v>1.2940858763164975E-2</v>
      </c>
    </row>
    <row r="318" spans="2:11" x14ac:dyDescent="0.35">
      <c r="B318" t="s">
        <v>12</v>
      </c>
      <c r="C318" s="1">
        <v>44803</v>
      </c>
      <c r="D318">
        <v>387.78</v>
      </c>
      <c r="E318">
        <v>399.95</v>
      </c>
      <c r="F318">
        <v>397.22</v>
      </c>
      <c r="H318" s="2">
        <f t="shared" si="8"/>
        <v>3.1383774305018264E-2</v>
      </c>
      <c r="I318" s="18">
        <f>H318*'Portfolio Details'!$D$8</f>
        <v>6.2767548610036528E-3</v>
      </c>
      <c r="J318" s="2">
        <f t="shared" si="9"/>
        <v>7.3603784871390632E-2</v>
      </c>
      <c r="K318" s="18">
        <f>J318*'Portfolio Details'!$D$8</f>
        <v>1.4720756974278127E-2</v>
      </c>
    </row>
    <row r="319" spans="2:11" x14ac:dyDescent="0.35">
      <c r="B319" t="s">
        <v>12</v>
      </c>
      <c r="C319" s="1">
        <v>44805</v>
      </c>
      <c r="D319">
        <v>399.95</v>
      </c>
      <c r="E319">
        <v>398.11</v>
      </c>
      <c r="F319">
        <v>398.13</v>
      </c>
      <c r="H319" s="2">
        <f t="shared" si="8"/>
        <v>-4.6005750718839389E-3</v>
      </c>
      <c r="I319" s="18">
        <f>H319*'Portfolio Details'!$D$8</f>
        <v>-9.2011501437678784E-4</v>
      </c>
      <c r="J319" s="2">
        <f t="shared" si="9"/>
        <v>6.0797377894793447E-2</v>
      </c>
      <c r="K319" s="18">
        <f>J319*'Portfolio Details'!$D$8</f>
        <v>1.2159475578958689E-2</v>
      </c>
    </row>
    <row r="320" spans="2:11" x14ac:dyDescent="0.35">
      <c r="B320" t="s">
        <v>12</v>
      </c>
      <c r="C320" s="1">
        <v>44806</v>
      </c>
      <c r="D320">
        <v>398.11</v>
      </c>
      <c r="E320">
        <v>398.77</v>
      </c>
      <c r="F320">
        <v>398.75</v>
      </c>
      <c r="H320" s="2">
        <f t="shared" si="8"/>
        <v>1.6578332621637326E-3</v>
      </c>
      <c r="I320" s="18">
        <f>H320*'Portfolio Details'!$D$8</f>
        <v>3.3156665243274654E-4</v>
      </c>
      <c r="J320" s="2">
        <f t="shared" si="9"/>
        <v>4.7347480106100903E-2</v>
      </c>
      <c r="K320" s="18">
        <f>J320*'Portfolio Details'!$D$8</f>
        <v>9.469496021220181E-3</v>
      </c>
    </row>
    <row r="321" spans="2:11" x14ac:dyDescent="0.35">
      <c r="B321" t="s">
        <v>12</v>
      </c>
      <c r="C321" s="1">
        <v>44809</v>
      </c>
      <c r="D321">
        <v>398.77</v>
      </c>
      <c r="E321">
        <v>402.79</v>
      </c>
      <c r="F321">
        <v>402.28</v>
      </c>
      <c r="H321" s="2">
        <f t="shared" si="8"/>
        <v>1.0080999072146879E-2</v>
      </c>
      <c r="I321" s="18">
        <f>H321*'Portfolio Details'!$D$8</f>
        <v>2.0161998144293757E-3</v>
      </c>
      <c r="J321" s="2">
        <f t="shared" si="9"/>
        <v>2.5764469368320775E-2</v>
      </c>
      <c r="K321" s="18">
        <f>J321*'Portfolio Details'!$D$8</f>
        <v>5.1528938736641553E-3</v>
      </c>
    </row>
    <row r="322" spans="2:11" x14ac:dyDescent="0.35">
      <c r="B322" t="s">
        <v>12</v>
      </c>
      <c r="C322" s="1">
        <v>44810</v>
      </c>
      <c r="D322">
        <v>402.79</v>
      </c>
      <c r="E322">
        <v>401.25</v>
      </c>
      <c r="F322">
        <v>402.5</v>
      </c>
      <c r="H322" s="2">
        <f t="shared" si="8"/>
        <v>-3.8233322575039752E-3</v>
      </c>
      <c r="I322" s="18">
        <f>H322*'Portfolio Details'!$D$8</f>
        <v>-7.6466645150079508E-4</v>
      </c>
      <c r="J322" s="2">
        <f t="shared" si="9"/>
        <v>4.0728831725616477E-2</v>
      </c>
      <c r="K322" s="18">
        <f>J322*'Portfolio Details'!$D$8</f>
        <v>8.145766345123295E-3</v>
      </c>
    </row>
    <row r="323" spans="2:11" x14ac:dyDescent="0.35">
      <c r="B323" t="s">
        <v>12</v>
      </c>
      <c r="C323" s="1">
        <v>44811</v>
      </c>
      <c r="D323">
        <v>401.25</v>
      </c>
      <c r="E323">
        <v>399.28</v>
      </c>
      <c r="F323">
        <v>398.92</v>
      </c>
      <c r="H323" s="2">
        <f t="shared" ref="H323:H386" si="10">E323/D323-1</f>
        <v>-4.9096573208723404E-3</v>
      </c>
      <c r="I323" s="18">
        <f>H323*'Portfolio Details'!$D$8</f>
        <v>-9.8193146417446808E-4</v>
      </c>
      <c r="J323" s="2">
        <f t="shared" si="9"/>
        <v>3.7706880399708487E-2</v>
      </c>
      <c r="K323" s="18">
        <f>J323*'Portfolio Details'!$D$8</f>
        <v>7.541376079941698E-3</v>
      </c>
    </row>
    <row r="324" spans="2:11" x14ac:dyDescent="0.35">
      <c r="B324" t="s">
        <v>12</v>
      </c>
      <c r="C324" s="1">
        <v>44812</v>
      </c>
      <c r="D324">
        <v>399.28</v>
      </c>
      <c r="E324">
        <v>406.47</v>
      </c>
      <c r="F324">
        <v>404.71</v>
      </c>
      <c r="H324" s="2">
        <f t="shared" si="10"/>
        <v>1.8007413344019341E-2</v>
      </c>
      <c r="I324" s="18">
        <f>H324*'Portfolio Details'!$D$8</f>
        <v>3.6014826688038682E-3</v>
      </c>
      <c r="J324" s="2">
        <f t="shared" si="9"/>
        <v>4.0088680229525275E-2</v>
      </c>
      <c r="K324" s="18">
        <f>J324*'Portfolio Details'!$D$8</f>
        <v>8.0177360459050551E-3</v>
      </c>
    </row>
    <row r="325" spans="2:11" x14ac:dyDescent="0.35">
      <c r="B325" t="s">
        <v>12</v>
      </c>
      <c r="C325" s="1">
        <v>44813</v>
      </c>
      <c r="D325">
        <v>406.47</v>
      </c>
      <c r="E325">
        <v>408.82</v>
      </c>
      <c r="F325">
        <v>409.67</v>
      </c>
      <c r="H325" s="2">
        <f t="shared" si="10"/>
        <v>5.7814844884001015E-3</v>
      </c>
      <c r="I325" s="18">
        <f>H325*'Portfolio Details'!$D$8</f>
        <v>1.1562968976800204E-3</v>
      </c>
      <c r="J325" s="2">
        <f t="shared" si="9"/>
        <v>4.7080138640898994E-2</v>
      </c>
      <c r="K325" s="18">
        <f>J325*'Portfolio Details'!$D$8</f>
        <v>9.4160277281797999E-3</v>
      </c>
    </row>
    <row r="326" spans="2:11" x14ac:dyDescent="0.35">
      <c r="B326" t="s">
        <v>12</v>
      </c>
      <c r="C326" s="1">
        <v>44816</v>
      </c>
      <c r="D326">
        <v>408.82</v>
      </c>
      <c r="E326">
        <v>410.22</v>
      </c>
      <c r="F326">
        <v>410.54</v>
      </c>
      <c r="H326" s="2">
        <f t="shared" si="10"/>
        <v>3.4244899955970798E-3</v>
      </c>
      <c r="I326" s="18">
        <f>H326*'Portfolio Details'!$D$8</f>
        <v>6.8489799911941596E-4</v>
      </c>
      <c r="J326" s="2">
        <f t="shared" si="9"/>
        <v>5.2385431363327628E-2</v>
      </c>
      <c r="K326" s="18">
        <f>J326*'Portfolio Details'!$D$8</f>
        <v>1.0477086272665526E-2</v>
      </c>
    </row>
    <row r="327" spans="2:11" x14ac:dyDescent="0.35">
      <c r="B327" t="s">
        <v>12</v>
      </c>
      <c r="C327" s="1">
        <v>44817</v>
      </c>
      <c r="D327">
        <v>410.22</v>
      </c>
      <c r="E327">
        <v>412.96</v>
      </c>
      <c r="F327">
        <v>412.41</v>
      </c>
      <c r="H327" s="2">
        <f t="shared" si="10"/>
        <v>6.6793427916727044E-3</v>
      </c>
      <c r="I327" s="18">
        <f>H327*'Portfolio Details'!$D$8</f>
        <v>1.335868558334541E-3</v>
      </c>
      <c r="J327" s="2">
        <f t="shared" si="9"/>
        <v>5.1777674274181118E-2</v>
      </c>
      <c r="K327" s="18">
        <f>J327*'Portfolio Details'!$D$8</f>
        <v>1.0355534854836224E-2</v>
      </c>
    </row>
    <row r="328" spans="2:11" x14ac:dyDescent="0.35">
      <c r="B328" t="s">
        <v>12</v>
      </c>
      <c r="C328" s="1">
        <v>44818</v>
      </c>
      <c r="D328">
        <v>412.96</v>
      </c>
      <c r="E328">
        <v>419.29</v>
      </c>
      <c r="F328">
        <v>416.69</v>
      </c>
      <c r="H328" s="2">
        <f t="shared" si="10"/>
        <v>1.5328361100348742E-2</v>
      </c>
      <c r="I328" s="18">
        <f>H328*'Portfolio Details'!$D$8</f>
        <v>3.0656722200697486E-3</v>
      </c>
      <c r="J328" s="2">
        <f t="shared" si="9"/>
        <v>5.681935684003725E-2</v>
      </c>
      <c r="K328" s="18">
        <f>J328*'Portfolio Details'!$D$8</f>
        <v>1.136387136800745E-2</v>
      </c>
    </row>
    <row r="329" spans="2:11" x14ac:dyDescent="0.35">
      <c r="B329" t="s">
        <v>12</v>
      </c>
      <c r="C329" s="1">
        <v>44819</v>
      </c>
      <c r="D329">
        <v>419.29</v>
      </c>
      <c r="E329">
        <v>417.53</v>
      </c>
      <c r="F329">
        <v>419.35</v>
      </c>
      <c r="H329" s="2">
        <f t="shared" si="10"/>
        <v>-4.1975720861457955E-3</v>
      </c>
      <c r="I329" s="18">
        <f>H329*'Portfolio Details'!$D$8</f>
        <v>-8.3951441722915918E-4</v>
      </c>
      <c r="J329" s="2">
        <f t="shared" si="9"/>
        <v>3.9672447993489568E-2</v>
      </c>
      <c r="K329" s="18">
        <f>J329*'Portfolio Details'!$D$8</f>
        <v>7.9344895986979136E-3</v>
      </c>
    </row>
    <row r="330" spans="2:11" x14ac:dyDescent="0.35">
      <c r="B330" t="s">
        <v>12</v>
      </c>
      <c r="C330" s="1">
        <v>44820</v>
      </c>
      <c r="D330">
        <v>417.53</v>
      </c>
      <c r="E330">
        <v>412.33</v>
      </c>
      <c r="F330">
        <v>413.59</v>
      </c>
      <c r="H330" s="2">
        <f t="shared" si="10"/>
        <v>-1.2454194908150251E-2</v>
      </c>
      <c r="I330" s="18">
        <f>H330*'Portfolio Details'!$D$8</f>
        <v>-2.4908389816300502E-3</v>
      </c>
      <c r="J330" s="2">
        <f t="shared" si="9"/>
        <v>3.8794631552291792E-2</v>
      </c>
      <c r="K330" s="18">
        <f>J330*'Portfolio Details'!$D$8</f>
        <v>7.7589263104583589E-3</v>
      </c>
    </row>
    <row r="331" spans="2:11" x14ac:dyDescent="0.35">
      <c r="B331" t="s">
        <v>12</v>
      </c>
      <c r="C331" s="1">
        <v>44823</v>
      </c>
      <c r="D331">
        <v>412.33</v>
      </c>
      <c r="E331">
        <v>413.35</v>
      </c>
      <c r="F331">
        <v>414.26</v>
      </c>
      <c r="H331" s="2">
        <f t="shared" si="10"/>
        <v>2.4737467562390147E-3</v>
      </c>
      <c r="I331" s="18">
        <f>H331*'Portfolio Details'!$D$8</f>
        <v>4.9474935124780293E-4</v>
      </c>
      <c r="J331" s="2">
        <f t="shared" si="9"/>
        <v>3.8457663829144062E-2</v>
      </c>
      <c r="K331" s="18">
        <f>J331*'Portfolio Details'!$D$8</f>
        <v>7.6915327658288127E-3</v>
      </c>
    </row>
    <row r="332" spans="2:11" x14ac:dyDescent="0.35">
      <c r="B332" t="s">
        <v>12</v>
      </c>
      <c r="C332" s="1">
        <v>44824</v>
      </c>
      <c r="D332">
        <v>413.35</v>
      </c>
      <c r="E332">
        <v>419.07</v>
      </c>
      <c r="F332">
        <v>419.64</v>
      </c>
      <c r="H332" s="2">
        <f t="shared" si="10"/>
        <v>1.3838151687431965E-2</v>
      </c>
      <c r="I332" s="18">
        <f>H332*'Portfolio Details'!$D$8</f>
        <v>2.7676303374863931E-3</v>
      </c>
      <c r="J332" s="2">
        <f t="shared" si="9"/>
        <v>3.3227253364071396E-2</v>
      </c>
      <c r="K332" s="18">
        <f>J332*'Portfolio Details'!$D$8</f>
        <v>6.6454506728142798E-3</v>
      </c>
    </row>
    <row r="333" spans="2:11" x14ac:dyDescent="0.35">
      <c r="B333" t="s">
        <v>12</v>
      </c>
      <c r="C333" s="1">
        <v>44825</v>
      </c>
      <c r="D333">
        <v>419.07</v>
      </c>
      <c r="E333">
        <v>416.52</v>
      </c>
      <c r="F333">
        <v>416.69</v>
      </c>
      <c r="H333" s="2">
        <f t="shared" si="10"/>
        <v>-6.0849022836280131E-3</v>
      </c>
      <c r="I333" s="18">
        <f>H333*'Portfolio Details'!$D$8</f>
        <v>-1.2169804567256028E-3</v>
      </c>
      <c r="J333" s="2">
        <f t="shared" si="9"/>
        <v>2.7998005484916488E-2</v>
      </c>
      <c r="K333" s="18">
        <f>J333*'Portfolio Details'!$D$8</f>
        <v>5.5996010969832982E-3</v>
      </c>
    </row>
    <row r="334" spans="2:11" x14ac:dyDescent="0.35">
      <c r="B334" t="s">
        <v>12</v>
      </c>
      <c r="C334" s="1">
        <v>44826</v>
      </c>
      <c r="D334">
        <v>416.52</v>
      </c>
      <c r="E334">
        <v>411.67</v>
      </c>
      <c r="F334">
        <v>412.11</v>
      </c>
      <c r="H334" s="2">
        <f t="shared" si="10"/>
        <v>-1.1644098722750296E-2</v>
      </c>
      <c r="I334" s="18">
        <f>H334*'Portfolio Details'!$D$8</f>
        <v>-2.3288197445500594E-3</v>
      </c>
      <c r="J334" s="2">
        <f t="shared" si="9"/>
        <v>4.9644489588623664E-2</v>
      </c>
      <c r="K334" s="18">
        <f>J334*'Portfolio Details'!$D$8</f>
        <v>9.9288979177247338E-3</v>
      </c>
    </row>
    <row r="335" spans="2:11" x14ac:dyDescent="0.35">
      <c r="B335" t="s">
        <v>12</v>
      </c>
      <c r="C335" s="1">
        <v>44827</v>
      </c>
      <c r="D335">
        <v>411.67</v>
      </c>
      <c r="E335">
        <v>401.59</v>
      </c>
      <c r="F335">
        <v>403.31</v>
      </c>
      <c r="H335" s="2">
        <f t="shared" si="10"/>
        <v>-2.4485631695290055E-2</v>
      </c>
      <c r="I335" s="18">
        <f>H335*'Portfolio Details'!$D$8</f>
        <v>-4.8971263390580116E-3</v>
      </c>
      <c r="J335" s="2">
        <f t="shared" si="9"/>
        <v>6.2703288760390441E-2</v>
      </c>
      <c r="K335" s="18">
        <f>J335*'Portfolio Details'!$D$8</f>
        <v>1.2540657752078089E-2</v>
      </c>
    </row>
    <row r="336" spans="2:11" x14ac:dyDescent="0.35">
      <c r="B336" t="s">
        <v>12</v>
      </c>
      <c r="C336" s="1">
        <v>44830</v>
      </c>
      <c r="D336">
        <v>401.59</v>
      </c>
      <c r="E336">
        <v>391.54</v>
      </c>
      <c r="F336">
        <v>392.57</v>
      </c>
      <c r="H336" s="2">
        <f t="shared" si="10"/>
        <v>-2.5025523543912853E-2</v>
      </c>
      <c r="I336" s="18">
        <f>H336*'Portfolio Details'!$D$8</f>
        <v>-5.0051047087825706E-3</v>
      </c>
      <c r="J336" s="2">
        <f t="shared" si="9"/>
        <v>2.5196568977841283E-2</v>
      </c>
      <c r="K336" s="18">
        <f>J336*'Portfolio Details'!$D$8</f>
        <v>5.0393137955682572E-3</v>
      </c>
    </row>
    <row r="337" spans="2:11" x14ac:dyDescent="0.35">
      <c r="B337" t="s">
        <v>12</v>
      </c>
      <c r="C337" s="1">
        <v>44831</v>
      </c>
      <c r="D337">
        <v>391.54</v>
      </c>
      <c r="E337">
        <v>388.72</v>
      </c>
      <c r="F337">
        <v>390.78</v>
      </c>
      <c r="H337" s="2">
        <f t="shared" si="10"/>
        <v>-7.2023292639321612E-3</v>
      </c>
      <c r="I337" s="18">
        <f>H337*'Portfolio Details'!$D$8</f>
        <v>-1.4404658527864323E-3</v>
      </c>
      <c r="J337" s="2">
        <f t="shared" si="9"/>
        <v>1.7018259173905204E-2</v>
      </c>
      <c r="K337" s="18">
        <f>J337*'Portfolio Details'!$D$8</f>
        <v>3.4036518347810409E-3</v>
      </c>
    </row>
    <row r="338" spans="2:11" x14ac:dyDescent="0.35">
      <c r="B338" t="s">
        <v>12</v>
      </c>
      <c r="C338" s="1">
        <v>44832</v>
      </c>
      <c r="D338">
        <v>388.72</v>
      </c>
      <c r="E338">
        <v>383.17</v>
      </c>
      <c r="F338">
        <v>385.61</v>
      </c>
      <c r="H338" s="2">
        <f t="shared" si="10"/>
        <v>-1.4277629141798753E-2</v>
      </c>
      <c r="I338" s="18">
        <f>H338*'Portfolio Details'!$D$8</f>
        <v>-2.8555258283597508E-3</v>
      </c>
      <c r="J338" s="2">
        <f t="shared" si="9"/>
        <v>1.8591792218332959E-2</v>
      </c>
      <c r="K338" s="18">
        <f>J338*'Portfolio Details'!$D$8</f>
        <v>3.7183584436665919E-3</v>
      </c>
    </row>
    <row r="339" spans="2:11" x14ac:dyDescent="0.35">
      <c r="B339" t="s">
        <v>12</v>
      </c>
      <c r="C339" s="1">
        <v>44833</v>
      </c>
      <c r="D339">
        <v>383.17</v>
      </c>
      <c r="E339">
        <v>382.02</v>
      </c>
      <c r="F339">
        <v>383.71</v>
      </c>
      <c r="H339" s="2">
        <f t="shared" si="10"/>
        <v>-3.0012788057520723E-3</v>
      </c>
      <c r="I339" s="18">
        <f>H339*'Portfolio Details'!$D$8</f>
        <v>-6.0025576115041446E-4</v>
      </c>
      <c r="J339" s="2">
        <f t="shared" si="9"/>
        <v>-8.3829302266683614E-3</v>
      </c>
      <c r="K339" s="18">
        <f>J339*'Portfolio Details'!$D$8</f>
        <v>-1.6765860453336725E-3</v>
      </c>
    </row>
    <row r="340" spans="2:11" x14ac:dyDescent="0.35">
      <c r="B340" t="s">
        <v>12</v>
      </c>
      <c r="C340" s="1">
        <v>44834</v>
      </c>
      <c r="D340">
        <v>382.02</v>
      </c>
      <c r="E340">
        <v>391.05</v>
      </c>
      <c r="F340">
        <v>388.01</v>
      </c>
      <c r="H340" s="2">
        <f t="shared" si="10"/>
        <v>2.3637505889744004E-2</v>
      </c>
      <c r="I340" s="18">
        <f>H340*'Portfolio Details'!$D$8</f>
        <v>4.7275011779488009E-3</v>
      </c>
      <c r="J340" s="2">
        <f t="shared" si="9"/>
        <v>-1.4853783072876325E-2</v>
      </c>
      <c r="K340" s="18">
        <f>J340*'Portfolio Details'!$D$8</f>
        <v>-2.9707566145752654E-3</v>
      </c>
    </row>
    <row r="341" spans="2:11" x14ac:dyDescent="0.35">
      <c r="B341" t="s">
        <v>12</v>
      </c>
      <c r="C341" s="1">
        <v>44837</v>
      </c>
      <c r="D341">
        <v>391.05</v>
      </c>
      <c r="E341">
        <v>385.88</v>
      </c>
      <c r="F341">
        <v>387.47</v>
      </c>
      <c r="H341" s="2">
        <f t="shared" si="10"/>
        <v>-1.3220815752461368E-2</v>
      </c>
      <c r="I341" s="18">
        <f>H341*'Portfolio Details'!$D$8</f>
        <v>-2.6441631504922737E-3</v>
      </c>
      <c r="J341" s="2">
        <f t="shared" si="9"/>
        <v>-2.2252781597699611E-2</v>
      </c>
      <c r="K341" s="18">
        <f>J341*'Portfolio Details'!$D$8</f>
        <v>-4.4505563195399228E-3</v>
      </c>
    </row>
    <row r="342" spans="2:11" x14ac:dyDescent="0.35">
      <c r="B342" t="s">
        <v>12</v>
      </c>
      <c r="C342" s="1">
        <v>44838</v>
      </c>
      <c r="D342">
        <v>385.88</v>
      </c>
      <c r="E342">
        <v>395.52</v>
      </c>
      <c r="F342">
        <v>394.62</v>
      </c>
      <c r="H342" s="2">
        <f t="shared" si="10"/>
        <v>2.4981859645485605E-2</v>
      </c>
      <c r="I342" s="18">
        <f>H342*'Portfolio Details'!$D$8</f>
        <v>4.9963719290971216E-3</v>
      </c>
      <c r="J342" s="2">
        <f t="shared" si="9"/>
        <v>-1.7733792167993756E-2</v>
      </c>
      <c r="K342" s="18">
        <f>J342*'Portfolio Details'!$D$8</f>
        <v>-3.5467584335987512E-3</v>
      </c>
    </row>
    <row r="343" spans="2:11" x14ac:dyDescent="0.35">
      <c r="B343" t="s">
        <v>12</v>
      </c>
      <c r="C343" s="1">
        <v>44840</v>
      </c>
      <c r="D343">
        <v>395.52</v>
      </c>
      <c r="E343">
        <v>397.32</v>
      </c>
      <c r="F343">
        <v>398.6</v>
      </c>
      <c r="H343" s="2">
        <f t="shared" si="10"/>
        <v>4.5509708737865306E-3</v>
      </c>
      <c r="I343" s="18">
        <f>H343*'Portfolio Details'!$D$8</f>
        <v>9.1019417475730619E-4</v>
      </c>
      <c r="J343" s="2">
        <f t="shared" si="9"/>
        <v>-1.9359530556461002E-2</v>
      </c>
      <c r="K343" s="18">
        <f>J343*'Portfolio Details'!$D$8</f>
        <v>-3.8719061112922008E-3</v>
      </c>
    </row>
    <row r="344" spans="2:11" x14ac:dyDescent="0.35">
      <c r="B344" t="s">
        <v>12</v>
      </c>
      <c r="C344" s="1">
        <v>44841</v>
      </c>
      <c r="D344">
        <v>397.32</v>
      </c>
      <c r="E344">
        <v>396.35</v>
      </c>
      <c r="F344">
        <v>394.12</v>
      </c>
      <c r="H344" s="2">
        <f t="shared" si="10"/>
        <v>-2.4413570925198025E-3</v>
      </c>
      <c r="I344" s="18">
        <f>H344*'Portfolio Details'!$D$8</f>
        <v>-4.8827141850396052E-4</v>
      </c>
      <c r="J344" s="2">
        <f t="shared" si="9"/>
        <v>-1.8049107475359483E-2</v>
      </c>
      <c r="K344" s="18">
        <f>J344*'Portfolio Details'!$D$8</f>
        <v>-3.6098214950718967E-3</v>
      </c>
    </row>
    <row r="345" spans="2:11" x14ac:dyDescent="0.35">
      <c r="B345" t="s">
        <v>12</v>
      </c>
      <c r="C345" s="1">
        <v>44844</v>
      </c>
      <c r="D345">
        <v>396.35</v>
      </c>
      <c r="E345">
        <v>395.58</v>
      </c>
      <c r="F345">
        <v>393.91</v>
      </c>
      <c r="H345" s="2">
        <f t="shared" si="10"/>
        <v>-1.9427273874101925E-3</v>
      </c>
      <c r="I345" s="18">
        <f>H345*'Portfolio Details'!$D$8</f>
        <v>-3.8854547748203851E-4</v>
      </c>
      <c r="J345" s="2">
        <f t="shared" si="9"/>
        <v>-9.794392523364448E-3</v>
      </c>
      <c r="K345" s="18">
        <f>J345*'Portfolio Details'!$D$8</f>
        <v>-1.9588785046728897E-3</v>
      </c>
    </row>
    <row r="346" spans="2:11" x14ac:dyDescent="0.35">
      <c r="B346" t="s">
        <v>12</v>
      </c>
      <c r="C346" s="1">
        <v>44845</v>
      </c>
      <c r="D346">
        <v>395.58</v>
      </c>
      <c r="E346">
        <v>392</v>
      </c>
      <c r="F346">
        <v>393.94</v>
      </c>
      <c r="H346" s="2">
        <f t="shared" si="10"/>
        <v>-9.0500025279336427E-3</v>
      </c>
      <c r="I346" s="18">
        <f>H346*'Portfolio Details'!$D$8</f>
        <v>-1.8100005055867287E-3</v>
      </c>
      <c r="J346" s="2">
        <f t="shared" ref="J346:J409" si="11">(INDEX(E323:E1821,MATCH(EDATE(C323,1),C323:C1821,1))/E323)-1</f>
        <v>-7.3382087757962733E-3</v>
      </c>
      <c r="K346" s="18">
        <f>J346*'Portfolio Details'!$D$8</f>
        <v>-1.4676417551592548E-3</v>
      </c>
    </row>
    <row r="347" spans="2:11" x14ac:dyDescent="0.35">
      <c r="B347" t="s">
        <v>12</v>
      </c>
      <c r="C347" s="1">
        <v>44846</v>
      </c>
      <c r="D347">
        <v>392</v>
      </c>
      <c r="E347">
        <v>395.87</v>
      </c>
      <c r="F347">
        <v>394</v>
      </c>
      <c r="H347" s="2">
        <f t="shared" si="10"/>
        <v>9.8724489795918302E-3</v>
      </c>
      <c r="I347" s="18">
        <f>H347*'Portfolio Details'!$D$8</f>
        <v>1.9744897959183662E-3</v>
      </c>
      <c r="J347" s="2">
        <f t="shared" si="11"/>
        <v>-2.4897286392599693E-2</v>
      </c>
      <c r="K347" s="18">
        <f>J347*'Portfolio Details'!$D$8</f>
        <v>-4.9794572785199394E-3</v>
      </c>
    </row>
    <row r="348" spans="2:11" x14ac:dyDescent="0.35">
      <c r="B348" t="s">
        <v>12</v>
      </c>
      <c r="C348" s="1">
        <v>44847</v>
      </c>
      <c r="D348">
        <v>395.87</v>
      </c>
      <c r="E348">
        <v>391.61</v>
      </c>
      <c r="F348">
        <v>391.88</v>
      </c>
      <c r="H348" s="2">
        <f t="shared" si="10"/>
        <v>-1.076110844469147E-2</v>
      </c>
      <c r="I348" s="18">
        <f>H348*'Portfolio Details'!$D$8</f>
        <v>-2.1522216889382942E-3</v>
      </c>
      <c r="J348" s="2">
        <f t="shared" si="11"/>
        <v>-3.0502421603639696E-2</v>
      </c>
      <c r="K348" s="18">
        <f>J348*'Portfolio Details'!$D$8</f>
        <v>-6.1004843207279396E-3</v>
      </c>
    </row>
    <row r="349" spans="2:11" x14ac:dyDescent="0.35">
      <c r="B349" t="s">
        <v>12</v>
      </c>
      <c r="C349" s="1">
        <v>44848</v>
      </c>
      <c r="D349">
        <v>391.61</v>
      </c>
      <c r="E349">
        <v>397.86</v>
      </c>
      <c r="F349">
        <v>398.95</v>
      </c>
      <c r="H349" s="2">
        <f t="shared" si="10"/>
        <v>1.59597558795741E-2</v>
      </c>
      <c r="I349" s="18">
        <f>H349*'Portfolio Details'!$D$8</f>
        <v>3.1919511759148202E-3</v>
      </c>
      <c r="J349" s="2">
        <f t="shared" si="11"/>
        <v>-3.4981229584125639E-2</v>
      </c>
      <c r="K349" s="18">
        <f>J349*'Portfolio Details'!$D$8</f>
        <v>-6.9962459168251279E-3</v>
      </c>
    </row>
    <row r="350" spans="2:11" x14ac:dyDescent="0.35">
      <c r="B350" t="s">
        <v>12</v>
      </c>
      <c r="C350" s="1">
        <v>44851</v>
      </c>
      <c r="D350">
        <v>397.86</v>
      </c>
      <c r="E350">
        <v>403.65</v>
      </c>
      <c r="F350">
        <v>401.24</v>
      </c>
      <c r="H350" s="2">
        <f t="shared" si="10"/>
        <v>1.4552857789172036E-2</v>
      </c>
      <c r="I350" s="18">
        <f>H350*'Portfolio Details'!$D$8</f>
        <v>2.9105715578344074E-3</v>
      </c>
      <c r="J350" s="2">
        <f t="shared" si="11"/>
        <v>-5.1699922510654694E-2</v>
      </c>
      <c r="K350" s="18">
        <f>J350*'Portfolio Details'!$D$8</f>
        <v>-1.0339984502130939E-2</v>
      </c>
    </row>
    <row r="351" spans="2:11" x14ac:dyDescent="0.35">
      <c r="B351" t="s">
        <v>12</v>
      </c>
      <c r="C351" s="1">
        <v>44852</v>
      </c>
      <c r="D351">
        <v>403.65</v>
      </c>
      <c r="E351">
        <v>407.21</v>
      </c>
      <c r="F351">
        <v>407.2</v>
      </c>
      <c r="H351" s="2">
        <f t="shared" si="10"/>
        <v>8.8195218630000571E-3</v>
      </c>
      <c r="I351" s="18">
        <f>H351*'Portfolio Details'!$D$8</f>
        <v>1.7639043726000116E-3</v>
      </c>
      <c r="J351" s="2">
        <f t="shared" si="11"/>
        <v>-5.1110210117102706E-2</v>
      </c>
      <c r="K351" s="18">
        <f>J351*'Portfolio Details'!$D$8</f>
        <v>-1.0222042023420542E-2</v>
      </c>
    </row>
    <row r="352" spans="2:11" x14ac:dyDescent="0.35">
      <c r="B352" t="s">
        <v>12</v>
      </c>
      <c r="C352" s="1">
        <v>44853</v>
      </c>
      <c r="D352">
        <v>407.21</v>
      </c>
      <c r="E352">
        <v>408.01</v>
      </c>
      <c r="F352">
        <v>408.92</v>
      </c>
      <c r="H352" s="2">
        <f t="shared" si="10"/>
        <v>1.9645882959653527E-3</v>
      </c>
      <c r="I352" s="18">
        <f>H352*'Portfolio Details'!$D$8</f>
        <v>3.9291765919307058E-4</v>
      </c>
      <c r="J352" s="2">
        <f t="shared" si="11"/>
        <v>-4.7110387277560783E-2</v>
      </c>
      <c r="K352" s="18">
        <f>J352*'Portfolio Details'!$D$8</f>
        <v>-9.4220774555121567E-3</v>
      </c>
    </row>
    <row r="353" spans="2:11" x14ac:dyDescent="0.35">
      <c r="B353" t="s">
        <v>12</v>
      </c>
      <c r="C353" s="1">
        <v>44854</v>
      </c>
      <c r="D353">
        <v>408.01</v>
      </c>
      <c r="E353">
        <v>405.96</v>
      </c>
      <c r="F353">
        <v>404.89</v>
      </c>
      <c r="H353" s="2">
        <f t="shared" si="10"/>
        <v>-5.0243866571898499E-3</v>
      </c>
      <c r="I353" s="18">
        <f>H353*'Portfolio Details'!$D$8</f>
        <v>-1.0048773314379701E-3</v>
      </c>
      <c r="J353" s="2">
        <f t="shared" si="11"/>
        <v>-3.5093250551742505E-2</v>
      </c>
      <c r="K353" s="18">
        <f>J353*'Portfolio Details'!$D$8</f>
        <v>-7.0186501103485016E-3</v>
      </c>
    </row>
    <row r="354" spans="2:11" x14ac:dyDescent="0.35">
      <c r="B354" t="s">
        <v>12</v>
      </c>
      <c r="C354" s="1">
        <v>44855</v>
      </c>
      <c r="D354">
        <v>405.96</v>
      </c>
      <c r="E354">
        <v>412.12</v>
      </c>
      <c r="F354">
        <v>411.71</v>
      </c>
      <c r="H354" s="2">
        <f t="shared" si="10"/>
        <v>1.5173908759483767E-2</v>
      </c>
      <c r="I354" s="18">
        <f>H354*'Portfolio Details'!$D$8</f>
        <v>3.0347817518967535E-3</v>
      </c>
      <c r="J354" s="2">
        <f t="shared" si="11"/>
        <v>-1.2918833917987205E-2</v>
      </c>
      <c r="K354" s="18">
        <f>J354*'Portfolio Details'!$D$8</f>
        <v>-2.5837667835974412E-3</v>
      </c>
    </row>
    <row r="355" spans="2:11" x14ac:dyDescent="0.35">
      <c r="B355" t="s">
        <v>12</v>
      </c>
      <c r="C355" s="1">
        <v>44858</v>
      </c>
      <c r="D355">
        <v>412.12</v>
      </c>
      <c r="E355">
        <v>416.7</v>
      </c>
      <c r="F355">
        <v>416.45</v>
      </c>
      <c r="H355" s="2">
        <f t="shared" si="10"/>
        <v>1.1113267980199959E-2</v>
      </c>
      <c r="I355" s="18">
        <f>H355*'Portfolio Details'!$D$8</f>
        <v>2.2226535960399919E-3</v>
      </c>
      <c r="J355" s="2">
        <f t="shared" si="11"/>
        <v>-3.1283556446417116E-2</v>
      </c>
      <c r="K355" s="18">
        <f>J355*'Portfolio Details'!$D$8</f>
        <v>-6.2567112892834235E-3</v>
      </c>
    </row>
    <row r="356" spans="2:11" x14ac:dyDescent="0.35">
      <c r="B356" t="s">
        <v>12</v>
      </c>
      <c r="C356" s="1">
        <v>44859</v>
      </c>
      <c r="D356">
        <v>416.7</v>
      </c>
      <c r="E356">
        <v>415.39</v>
      </c>
      <c r="F356">
        <v>416.39</v>
      </c>
      <c r="H356" s="2">
        <f t="shared" si="10"/>
        <v>-3.1437485001200027E-3</v>
      </c>
      <c r="I356" s="18">
        <f>H356*'Portfolio Details'!$D$8</f>
        <v>-6.2874970002400063E-4</v>
      </c>
      <c r="J356" s="2">
        <f t="shared" si="11"/>
        <v>-1.0563718428886926E-2</v>
      </c>
      <c r="K356" s="18">
        <f>J356*'Portfolio Details'!$D$8</f>
        <v>-2.1127436857773852E-3</v>
      </c>
    </row>
    <row r="357" spans="2:11" x14ac:dyDescent="0.35">
      <c r="B357" t="s">
        <v>12</v>
      </c>
      <c r="C357" s="1">
        <v>44861</v>
      </c>
      <c r="D357">
        <v>415.39</v>
      </c>
      <c r="E357">
        <v>416.94</v>
      </c>
      <c r="F357">
        <v>417.47</v>
      </c>
      <c r="H357" s="2">
        <f t="shared" si="10"/>
        <v>3.7314331110522847E-3</v>
      </c>
      <c r="I357" s="18">
        <f>H357*'Portfolio Details'!$D$8</f>
        <v>7.4628662221045696E-4</v>
      </c>
      <c r="J357" s="2">
        <f t="shared" si="11"/>
        <v>1.0931085578254063E-3</v>
      </c>
      <c r="K357" s="18">
        <f>J357*'Portfolio Details'!$D$8</f>
        <v>2.1862171156508128E-4</v>
      </c>
    </row>
    <row r="358" spans="2:11" x14ac:dyDescent="0.35">
      <c r="B358" t="s">
        <v>12</v>
      </c>
      <c r="C358" s="1">
        <v>44862</v>
      </c>
      <c r="D358">
        <v>416.94</v>
      </c>
      <c r="E358">
        <v>414.18</v>
      </c>
      <c r="F358">
        <v>415.52</v>
      </c>
      <c r="H358" s="2">
        <f t="shared" si="10"/>
        <v>-6.6196575046768569E-3</v>
      </c>
      <c r="I358" s="18">
        <f>H358*'Portfolio Details'!$D$8</f>
        <v>-1.3239315009353715E-3</v>
      </c>
      <c r="J358" s="2">
        <f t="shared" si="11"/>
        <v>2.622077242959242E-2</v>
      </c>
      <c r="K358" s="18">
        <f>J358*'Portfolio Details'!$D$8</f>
        <v>5.2441544859184843E-3</v>
      </c>
    </row>
    <row r="359" spans="2:11" x14ac:dyDescent="0.35">
      <c r="B359" t="s">
        <v>12</v>
      </c>
      <c r="C359" s="1">
        <v>44865</v>
      </c>
      <c r="D359">
        <v>414.18</v>
      </c>
      <c r="E359">
        <v>417.25</v>
      </c>
      <c r="F359">
        <v>416.44</v>
      </c>
      <c r="H359" s="2">
        <f t="shared" si="10"/>
        <v>7.4122362257955654E-3</v>
      </c>
      <c r="I359" s="18">
        <f>H359*'Portfolio Details'!$D$8</f>
        <v>1.4824472451591131E-3</v>
      </c>
      <c r="J359" s="2">
        <f t="shared" si="11"/>
        <v>6.091331664708588E-2</v>
      </c>
      <c r="K359" s="18">
        <f>J359*'Portfolio Details'!$D$8</f>
        <v>1.2182663329417177E-2</v>
      </c>
    </row>
    <row r="360" spans="2:11" x14ac:dyDescent="0.35">
      <c r="B360" t="s">
        <v>12</v>
      </c>
      <c r="C360" s="1">
        <v>44866</v>
      </c>
      <c r="D360">
        <v>417.25</v>
      </c>
      <c r="E360">
        <v>417.4</v>
      </c>
      <c r="F360">
        <v>419.05</v>
      </c>
      <c r="H360" s="2">
        <f t="shared" si="10"/>
        <v>3.5949670461343786E-4</v>
      </c>
      <c r="I360" s="18">
        <f>H360*'Portfolio Details'!$D$8</f>
        <v>7.1899340922687579E-5</v>
      </c>
      <c r="J360" s="2">
        <f t="shared" si="11"/>
        <v>7.2597242230911574E-2</v>
      </c>
      <c r="K360" s="18">
        <f>J360*'Portfolio Details'!$D$8</f>
        <v>1.4519448446182316E-2</v>
      </c>
    </row>
    <row r="361" spans="2:11" x14ac:dyDescent="0.35">
      <c r="B361" t="s">
        <v>12</v>
      </c>
      <c r="C361" s="1">
        <v>44867</v>
      </c>
      <c r="D361">
        <v>417.4</v>
      </c>
      <c r="E361">
        <v>415.86</v>
      </c>
      <c r="F361">
        <v>416.82</v>
      </c>
      <c r="H361" s="2">
        <f t="shared" si="10"/>
        <v>-3.6895064686151002E-3</v>
      </c>
      <c r="I361" s="18">
        <f>H361*'Portfolio Details'!$D$8</f>
        <v>-7.3790129372302009E-4</v>
      </c>
      <c r="J361" s="2">
        <f t="shared" si="11"/>
        <v>8.0930135449017282E-2</v>
      </c>
      <c r="K361" s="18">
        <f>J361*'Portfolio Details'!$D$8</f>
        <v>1.6186027089803458E-2</v>
      </c>
    </row>
    <row r="362" spans="2:11" x14ac:dyDescent="0.35">
      <c r="B362" t="s">
        <v>12</v>
      </c>
      <c r="C362" s="1">
        <v>44868</v>
      </c>
      <c r="D362">
        <v>415.86</v>
      </c>
      <c r="E362">
        <v>417.38</v>
      </c>
      <c r="F362">
        <v>416.99</v>
      </c>
      <c r="H362" s="2">
        <f t="shared" si="10"/>
        <v>3.655076227576437E-3</v>
      </c>
      <c r="I362" s="18">
        <f>H362*'Portfolio Details'!$D$8</f>
        <v>7.3101524551528747E-4</v>
      </c>
      <c r="J362" s="2">
        <f t="shared" si="11"/>
        <v>8.418407413224438E-2</v>
      </c>
      <c r="K362" s="18">
        <f>J362*'Portfolio Details'!$D$8</f>
        <v>1.6836814826448877E-2</v>
      </c>
    </row>
    <row r="363" spans="2:11" x14ac:dyDescent="0.35">
      <c r="B363" t="s">
        <v>12</v>
      </c>
      <c r="C363" s="1">
        <v>44869</v>
      </c>
      <c r="D363">
        <v>417.38</v>
      </c>
      <c r="E363">
        <v>417</v>
      </c>
      <c r="F363">
        <v>416.98</v>
      </c>
      <c r="H363" s="2">
        <f t="shared" si="10"/>
        <v>-9.1044132445250447E-4</v>
      </c>
      <c r="I363" s="18">
        <f>H363*'Portfolio Details'!$D$8</f>
        <v>-1.820882648905009E-4</v>
      </c>
      <c r="J363" s="2">
        <f t="shared" si="11"/>
        <v>5.9148446490218554E-2</v>
      </c>
      <c r="K363" s="18">
        <f>J363*'Portfolio Details'!$D$8</f>
        <v>1.1829689298043712E-2</v>
      </c>
    </row>
    <row r="364" spans="2:11" x14ac:dyDescent="0.35">
      <c r="B364" t="s">
        <v>12</v>
      </c>
      <c r="C364" s="1">
        <v>44872</v>
      </c>
      <c r="D364">
        <v>417</v>
      </c>
      <c r="E364">
        <v>421.16</v>
      </c>
      <c r="F364">
        <v>420.39</v>
      </c>
      <c r="H364" s="2">
        <f t="shared" si="10"/>
        <v>9.9760191846522961E-3</v>
      </c>
      <c r="I364" s="18">
        <f>H364*'Portfolio Details'!$D$8</f>
        <v>1.9952038369304595E-3</v>
      </c>
      <c r="J364" s="2">
        <f t="shared" si="11"/>
        <v>8.1631595314605621E-2</v>
      </c>
      <c r="K364" s="18">
        <f>J364*'Portfolio Details'!$D$8</f>
        <v>1.6326319062921126E-2</v>
      </c>
    </row>
    <row r="365" spans="2:11" x14ac:dyDescent="0.35">
      <c r="B365" t="s">
        <v>12</v>
      </c>
      <c r="C365" s="1">
        <v>44874</v>
      </c>
      <c r="D365">
        <v>421.16</v>
      </c>
      <c r="E365">
        <v>422.29</v>
      </c>
      <c r="F365">
        <v>422.44</v>
      </c>
      <c r="H365" s="2">
        <f t="shared" si="10"/>
        <v>2.6830658182164235E-3</v>
      </c>
      <c r="I365" s="18">
        <f>H365*'Portfolio Details'!$D$8</f>
        <v>5.3661316364328471E-4</v>
      </c>
      <c r="J365" s="2">
        <f t="shared" si="11"/>
        <v>5.4308252427184511E-2</v>
      </c>
      <c r="K365" s="18">
        <f>J365*'Portfolio Details'!$D$8</f>
        <v>1.0861650485436903E-2</v>
      </c>
    </row>
    <row r="366" spans="2:11" x14ac:dyDescent="0.35">
      <c r="B366" t="s">
        <v>12</v>
      </c>
      <c r="C366" s="1">
        <v>44875</v>
      </c>
      <c r="D366">
        <v>422.29</v>
      </c>
      <c r="E366">
        <v>420.57</v>
      </c>
      <c r="F366">
        <v>419.64</v>
      </c>
      <c r="H366" s="2">
        <f t="shared" si="10"/>
        <v>-4.0730303819650482E-3</v>
      </c>
      <c r="I366" s="18">
        <f>H366*'Portfolio Details'!$D$8</f>
        <v>-8.146060763930097E-4</v>
      </c>
      <c r="J366" s="2">
        <f t="shared" si="11"/>
        <v>4.9531863485351879E-2</v>
      </c>
      <c r="K366" s="18">
        <f>J366*'Portfolio Details'!$D$8</f>
        <v>9.9063726970703772E-3</v>
      </c>
    </row>
    <row r="367" spans="2:11" x14ac:dyDescent="0.35">
      <c r="B367" t="s">
        <v>12</v>
      </c>
      <c r="C367" s="1">
        <v>44876</v>
      </c>
      <c r="D367">
        <v>420.57</v>
      </c>
      <c r="E367">
        <v>425.93</v>
      </c>
      <c r="F367">
        <v>425.8</v>
      </c>
      <c r="H367" s="2">
        <f t="shared" si="10"/>
        <v>1.2744608507501809E-2</v>
      </c>
      <c r="I367" s="18">
        <f>H367*'Portfolio Details'!$D$8</f>
        <v>2.5489217015003621E-3</v>
      </c>
      <c r="J367" s="2">
        <f t="shared" si="11"/>
        <v>6.2596190235902682E-2</v>
      </c>
      <c r="K367" s="18">
        <f>J367*'Portfolio Details'!$D$8</f>
        <v>1.2519238047180537E-2</v>
      </c>
    </row>
    <row r="368" spans="2:11" x14ac:dyDescent="0.35">
      <c r="B368" t="s">
        <v>12</v>
      </c>
      <c r="C368" s="1">
        <v>44879</v>
      </c>
      <c r="D368">
        <v>425.93</v>
      </c>
      <c r="E368">
        <v>425.65</v>
      </c>
      <c r="F368">
        <v>425.88</v>
      </c>
      <c r="H368" s="2">
        <f t="shared" si="10"/>
        <v>-6.5738501631729118E-4</v>
      </c>
      <c r="I368" s="18">
        <f>H368*'Portfolio Details'!$D$8</f>
        <v>-1.3147700326345823E-4</v>
      </c>
      <c r="J368" s="2">
        <f t="shared" si="11"/>
        <v>6.3173062338844232E-2</v>
      </c>
      <c r="K368" s="18">
        <f>J368*'Portfolio Details'!$D$8</f>
        <v>1.2634612467768848E-2</v>
      </c>
    </row>
    <row r="369" spans="2:11" x14ac:dyDescent="0.35">
      <c r="B369" t="s">
        <v>12</v>
      </c>
      <c r="C369" s="1">
        <v>44880</v>
      </c>
      <c r="D369">
        <v>425.65</v>
      </c>
      <c r="E369">
        <v>428.51</v>
      </c>
      <c r="F369">
        <v>427.32</v>
      </c>
      <c r="H369" s="2">
        <f t="shared" si="10"/>
        <v>6.7191354399154246E-3</v>
      </c>
      <c r="I369" s="18">
        <f>H369*'Portfolio Details'!$D$8</f>
        <v>1.3438270879830849E-3</v>
      </c>
      <c r="J369" s="2">
        <f t="shared" si="11"/>
        <v>8.65561224489797E-2</v>
      </c>
      <c r="K369" s="18">
        <f>J369*'Portfolio Details'!$D$8</f>
        <v>1.731122448979594E-2</v>
      </c>
    </row>
    <row r="370" spans="2:11" x14ac:dyDescent="0.35">
      <c r="B370" t="s">
        <v>12</v>
      </c>
      <c r="C370" s="1">
        <v>44881</v>
      </c>
      <c r="D370">
        <v>428.51</v>
      </c>
      <c r="E370">
        <v>429.87</v>
      </c>
      <c r="F370">
        <v>429.4</v>
      </c>
      <c r="H370" s="2">
        <f t="shared" si="10"/>
        <v>3.1737882429814235E-3</v>
      </c>
      <c r="I370" s="18">
        <f>H370*'Portfolio Details'!$D$8</f>
        <v>6.3475764859628476E-4</v>
      </c>
      <c r="J370" s="2">
        <f t="shared" si="11"/>
        <v>7.5934018743526899E-2</v>
      </c>
      <c r="K370" s="18">
        <f>J370*'Portfolio Details'!$D$8</f>
        <v>1.5186803748705381E-2</v>
      </c>
    </row>
    <row r="371" spans="2:11" x14ac:dyDescent="0.35">
      <c r="B371" t="s">
        <v>12</v>
      </c>
      <c r="C371" s="1">
        <v>44882</v>
      </c>
      <c r="D371">
        <v>429.87</v>
      </c>
      <c r="E371">
        <v>429.55</v>
      </c>
      <c r="F371">
        <v>430</v>
      </c>
      <c r="H371" s="2">
        <f t="shared" si="10"/>
        <v>-7.4441110103051766E-4</v>
      </c>
      <c r="I371" s="18">
        <f>H371*'Portfolio Details'!$D$8</f>
        <v>-1.4888222020610354E-4</v>
      </c>
      <c r="J371" s="2">
        <f t="shared" si="11"/>
        <v>8.7638211485917106E-2</v>
      </c>
      <c r="K371" s="18">
        <f>J371*'Portfolio Details'!$D$8</f>
        <v>1.7527642297183423E-2</v>
      </c>
    </row>
    <row r="372" spans="2:11" x14ac:dyDescent="0.35">
      <c r="B372" t="s">
        <v>12</v>
      </c>
      <c r="C372" s="1">
        <v>44883</v>
      </c>
      <c r="D372">
        <v>429.55</v>
      </c>
      <c r="E372">
        <v>429.45</v>
      </c>
      <c r="F372">
        <v>429.02</v>
      </c>
      <c r="H372" s="2">
        <f t="shared" si="10"/>
        <v>-2.3280176929352248E-4</v>
      </c>
      <c r="I372" s="18">
        <f>H372*'Portfolio Details'!$D$8</f>
        <v>-4.6560353858704499E-5</v>
      </c>
      <c r="J372" s="2">
        <f t="shared" si="11"/>
        <v>6.984869049414355E-2</v>
      </c>
      <c r="K372" s="18">
        <f>J372*'Portfolio Details'!$D$8</f>
        <v>1.3969738098828711E-2</v>
      </c>
    </row>
    <row r="373" spans="2:11" x14ac:dyDescent="0.35">
      <c r="B373" t="s">
        <v>12</v>
      </c>
      <c r="C373" s="1">
        <v>44886</v>
      </c>
      <c r="D373">
        <v>429.45</v>
      </c>
      <c r="E373">
        <v>428.05</v>
      </c>
      <c r="F373">
        <v>427.87</v>
      </c>
      <c r="H373" s="2">
        <f t="shared" si="10"/>
        <v>-3.2599837000814036E-3</v>
      </c>
      <c r="I373" s="18">
        <f>H373*'Portfolio Details'!$D$8</f>
        <v>-6.5199674001628074E-4</v>
      </c>
      <c r="J373" s="2">
        <f t="shared" si="11"/>
        <v>6.416449894710774E-2</v>
      </c>
      <c r="K373" s="18">
        <f>J373*'Portfolio Details'!$D$8</f>
        <v>1.2832899789421549E-2</v>
      </c>
    </row>
    <row r="374" spans="2:11" x14ac:dyDescent="0.35">
      <c r="B374" t="s">
        <v>12</v>
      </c>
      <c r="C374" s="1">
        <v>44887</v>
      </c>
      <c r="D374">
        <v>428.05</v>
      </c>
      <c r="E374">
        <v>428.95</v>
      </c>
      <c r="F374">
        <v>428.76</v>
      </c>
      <c r="H374" s="2">
        <f t="shared" si="10"/>
        <v>2.1025581123699233E-3</v>
      </c>
      <c r="I374" s="18">
        <f>H374*'Portfolio Details'!$D$8</f>
        <v>4.2051162247398467E-4</v>
      </c>
      <c r="J374" s="2">
        <f t="shared" si="11"/>
        <v>5.4615554627833296E-2</v>
      </c>
      <c r="K374" s="18">
        <f>J374*'Portfolio Details'!$D$8</f>
        <v>1.092311092556666E-2</v>
      </c>
    </row>
    <row r="375" spans="2:11" x14ac:dyDescent="0.35">
      <c r="B375" t="s">
        <v>12</v>
      </c>
      <c r="C375" s="1">
        <v>44888</v>
      </c>
      <c r="D375">
        <v>428.95</v>
      </c>
      <c r="E375">
        <v>431.81</v>
      </c>
      <c r="F375">
        <v>431.54</v>
      </c>
      <c r="H375" s="2">
        <f t="shared" si="10"/>
        <v>6.667443758013869E-3</v>
      </c>
      <c r="I375" s="18">
        <f>H375*'Portfolio Details'!$D$8</f>
        <v>1.3334887516027738E-3</v>
      </c>
      <c r="J375" s="2">
        <f t="shared" si="11"/>
        <v>5.2547731673243225E-2</v>
      </c>
      <c r="K375" s="18">
        <f>J375*'Portfolio Details'!$D$8</f>
        <v>1.0509546334648645E-2</v>
      </c>
    </row>
    <row r="376" spans="2:11" x14ac:dyDescent="0.35">
      <c r="B376" t="s">
        <v>12</v>
      </c>
      <c r="C376" s="1">
        <v>44889</v>
      </c>
      <c r="D376">
        <v>431.81</v>
      </c>
      <c r="E376">
        <v>435.16</v>
      </c>
      <c r="F376">
        <v>434.08</v>
      </c>
      <c r="H376" s="2">
        <f t="shared" si="10"/>
        <v>7.7580417313170003E-3</v>
      </c>
      <c r="I376" s="18">
        <f>H376*'Portfolio Details'!$D$8</f>
        <v>1.5516083462634002E-3</v>
      </c>
      <c r="J376" s="2">
        <f t="shared" si="11"/>
        <v>5.7862843629914229E-2</v>
      </c>
      <c r="K376" s="18">
        <f>J376*'Portfolio Details'!$D$8</f>
        <v>1.1572568725982847E-2</v>
      </c>
    </row>
    <row r="377" spans="2:11" x14ac:dyDescent="0.35">
      <c r="B377" t="s">
        <v>12</v>
      </c>
      <c r="C377" s="1">
        <v>44890</v>
      </c>
      <c r="D377">
        <v>435.16</v>
      </c>
      <c r="E377">
        <v>435.16</v>
      </c>
      <c r="F377">
        <v>435.7</v>
      </c>
      <c r="H377" s="2">
        <f t="shared" si="10"/>
        <v>0</v>
      </c>
      <c r="I377" s="18">
        <f>H377*'Portfolio Details'!$D$8</f>
        <v>0</v>
      </c>
      <c r="J377" s="2">
        <f t="shared" si="11"/>
        <v>3.8653790158206469E-2</v>
      </c>
      <c r="K377" s="18">
        <f>J377*'Portfolio Details'!$D$8</f>
        <v>7.7307580316412945E-3</v>
      </c>
    </row>
    <row r="378" spans="2:11" x14ac:dyDescent="0.35">
      <c r="B378" t="s">
        <v>12</v>
      </c>
      <c r="C378" s="1">
        <v>44893</v>
      </c>
      <c r="D378">
        <v>435.16</v>
      </c>
      <c r="E378">
        <v>435.31</v>
      </c>
      <c r="F378">
        <v>435</v>
      </c>
      <c r="H378" s="2">
        <f t="shared" si="10"/>
        <v>3.4470079970572165E-4</v>
      </c>
      <c r="I378" s="18">
        <f>H378*'Portfolio Details'!$D$8</f>
        <v>6.8940159941144327E-5</v>
      </c>
      <c r="J378" s="2">
        <f t="shared" si="11"/>
        <v>4.4300455963522944E-2</v>
      </c>
      <c r="K378" s="18">
        <f>J378*'Portfolio Details'!$D$8</f>
        <v>8.8600911927045889E-3</v>
      </c>
    </row>
    <row r="379" spans="2:11" x14ac:dyDescent="0.35">
      <c r="B379" t="s">
        <v>12</v>
      </c>
      <c r="C379" s="1">
        <v>44894</v>
      </c>
      <c r="D379">
        <v>435.31</v>
      </c>
      <c r="E379">
        <v>435.9</v>
      </c>
      <c r="F379">
        <v>436.56</v>
      </c>
      <c r="H379" s="2">
        <f t="shared" si="10"/>
        <v>1.3553559532286652E-3</v>
      </c>
      <c r="I379" s="18">
        <f>H379*'Portfolio Details'!$D$8</f>
        <v>2.7107119064573304E-4</v>
      </c>
      <c r="J379" s="2">
        <f t="shared" si="11"/>
        <v>4.759382748742147E-2</v>
      </c>
      <c r="K379" s="18">
        <f>J379*'Portfolio Details'!$D$8</f>
        <v>9.5187654974842953E-3</v>
      </c>
    </row>
    <row r="380" spans="2:11" x14ac:dyDescent="0.35">
      <c r="B380" t="s">
        <v>12</v>
      </c>
      <c r="C380" s="1">
        <v>44895</v>
      </c>
      <c r="D380">
        <v>435.9</v>
      </c>
      <c r="E380">
        <v>436.93</v>
      </c>
      <c r="F380">
        <v>435.8</v>
      </c>
      <c r="H380" s="2">
        <f t="shared" si="10"/>
        <v>2.3629272768983522E-3</v>
      </c>
      <c r="I380" s="18">
        <f>H380*'Portfolio Details'!$D$8</f>
        <v>4.7258545537967047E-4</v>
      </c>
      <c r="J380" s="2">
        <f t="shared" si="11"/>
        <v>4.3699333237396276E-2</v>
      </c>
      <c r="K380" s="18">
        <f>J380*'Portfolio Details'!$D$8</f>
        <v>8.7398666474792549E-3</v>
      </c>
    </row>
    <row r="381" spans="2:11" x14ac:dyDescent="0.35">
      <c r="B381" t="s">
        <v>12</v>
      </c>
      <c r="C381" s="1">
        <v>44896</v>
      </c>
      <c r="D381">
        <v>436.93</v>
      </c>
      <c r="E381">
        <v>436.7</v>
      </c>
      <c r="F381">
        <v>437.96</v>
      </c>
      <c r="H381" s="2">
        <f t="shared" si="10"/>
        <v>-5.2640010985749441E-4</v>
      </c>
      <c r="I381" s="18">
        <f>H381*'Portfolio Details'!$D$8</f>
        <v>-1.0528002197149889E-4</v>
      </c>
      <c r="J381" s="2">
        <f t="shared" si="11"/>
        <v>5.1016466270703553E-2</v>
      </c>
      <c r="K381" s="18">
        <f>J381*'Portfolio Details'!$D$8</f>
        <v>1.0203293254140711E-2</v>
      </c>
    </row>
    <row r="382" spans="2:11" x14ac:dyDescent="0.35">
      <c r="B382" t="s">
        <v>12</v>
      </c>
      <c r="C382" s="1">
        <v>44897</v>
      </c>
      <c r="D382">
        <v>436.7</v>
      </c>
      <c r="E382">
        <v>435.61</v>
      </c>
      <c r="F382">
        <v>435.51</v>
      </c>
      <c r="H382" s="2">
        <f t="shared" si="10"/>
        <v>-2.4959926723150394E-3</v>
      </c>
      <c r="I382" s="18">
        <f>H382*'Portfolio Details'!$D$8</f>
        <v>-4.9919853446300788E-4</v>
      </c>
      <c r="J382" s="2">
        <f t="shared" si="11"/>
        <v>4.716596764529668E-2</v>
      </c>
      <c r="K382" s="18">
        <f>J382*'Portfolio Details'!$D$8</f>
        <v>9.4331935290593374E-3</v>
      </c>
    </row>
    <row r="383" spans="2:11" x14ac:dyDescent="0.35">
      <c r="B383" t="s">
        <v>12</v>
      </c>
      <c r="C383" s="1">
        <v>44900</v>
      </c>
      <c r="D383">
        <v>435.61</v>
      </c>
      <c r="E383">
        <v>437.9</v>
      </c>
      <c r="F383">
        <v>436.79</v>
      </c>
      <c r="H383" s="2">
        <f t="shared" si="10"/>
        <v>5.2569959367323449E-3</v>
      </c>
      <c r="I383" s="18">
        <f>H383*'Portfolio Details'!$D$8</f>
        <v>1.051399187346469E-3</v>
      </c>
      <c r="J383" s="2">
        <f t="shared" si="11"/>
        <v>4.6238620028749455E-2</v>
      </c>
      <c r="K383" s="18">
        <f>J383*'Portfolio Details'!$D$8</f>
        <v>9.2477240057498907E-3</v>
      </c>
    </row>
    <row r="384" spans="2:11" x14ac:dyDescent="0.35">
      <c r="B384" t="s">
        <v>12</v>
      </c>
      <c r="C384" s="1">
        <v>44901</v>
      </c>
      <c r="D384">
        <v>437.9</v>
      </c>
      <c r="E384">
        <v>436.77</v>
      </c>
      <c r="F384">
        <v>437</v>
      </c>
      <c r="H384" s="2">
        <f t="shared" si="10"/>
        <v>-2.5804978305549175E-3</v>
      </c>
      <c r="I384" s="18">
        <f>H384*'Portfolio Details'!$D$8</f>
        <v>-5.1609956611098351E-4</v>
      </c>
      <c r="J384" s="2">
        <f t="shared" si="11"/>
        <v>4.7491944404366881E-2</v>
      </c>
      <c r="K384" s="18">
        <f>J384*'Portfolio Details'!$D$8</f>
        <v>9.4983888808733777E-3</v>
      </c>
    </row>
    <row r="385" spans="2:11" x14ac:dyDescent="0.35">
      <c r="B385" t="s">
        <v>12</v>
      </c>
      <c r="C385" s="1">
        <v>44902</v>
      </c>
      <c r="D385">
        <v>436.77</v>
      </c>
      <c r="E385">
        <v>435.34</v>
      </c>
      <c r="F385">
        <v>435.85</v>
      </c>
      <c r="H385" s="2">
        <f t="shared" si="10"/>
        <v>-3.2740343888087997E-3</v>
      </c>
      <c r="I385" s="18">
        <f>H385*'Portfolio Details'!$D$8</f>
        <v>-6.5480687776175994E-4</v>
      </c>
      <c r="J385" s="2">
        <f t="shared" si="11"/>
        <v>4.3677224591499364E-2</v>
      </c>
      <c r="K385" s="18">
        <f>J385*'Portfolio Details'!$D$8</f>
        <v>8.7354449182998738E-3</v>
      </c>
    </row>
    <row r="386" spans="2:11" x14ac:dyDescent="0.35">
      <c r="B386" t="s">
        <v>12</v>
      </c>
      <c r="C386" s="1">
        <v>44903</v>
      </c>
      <c r="D386">
        <v>435.34</v>
      </c>
      <c r="E386">
        <v>440.5</v>
      </c>
      <c r="F386">
        <v>438.76</v>
      </c>
      <c r="H386" s="2">
        <f t="shared" si="10"/>
        <v>1.1852804704369113E-2</v>
      </c>
      <c r="I386" s="18">
        <f>H386*'Portfolio Details'!$D$8</f>
        <v>2.3705609408738227E-3</v>
      </c>
      <c r="J386" s="2">
        <f t="shared" si="11"/>
        <v>4.4628297362110381E-2</v>
      </c>
      <c r="K386" s="18">
        <f>J386*'Portfolio Details'!$D$8</f>
        <v>8.9256594724220761E-3</v>
      </c>
    </row>
    <row r="387" spans="2:11" x14ac:dyDescent="0.35">
      <c r="B387" t="s">
        <v>12</v>
      </c>
      <c r="C387" s="1">
        <v>44904</v>
      </c>
      <c r="D387">
        <v>440.5</v>
      </c>
      <c r="E387">
        <v>440.98</v>
      </c>
      <c r="F387">
        <v>441.07</v>
      </c>
      <c r="H387" s="2">
        <f t="shared" ref="H387:H450" si="12">E387/D387-1</f>
        <v>1.0896708286038947E-3</v>
      </c>
      <c r="I387" s="18">
        <f>H387*'Portfolio Details'!$D$8</f>
        <v>2.1793416572077895E-4</v>
      </c>
      <c r="J387" s="2">
        <f t="shared" si="11"/>
        <v>3.3668914426820962E-2</v>
      </c>
      <c r="K387" s="18">
        <f>J387*'Portfolio Details'!$D$8</f>
        <v>6.7337828853641923E-3</v>
      </c>
    </row>
    <row r="388" spans="2:11" x14ac:dyDescent="0.35">
      <c r="B388" t="s">
        <v>12</v>
      </c>
      <c r="C388" s="1">
        <v>44907</v>
      </c>
      <c r="D388">
        <v>440.98</v>
      </c>
      <c r="E388">
        <v>441.77</v>
      </c>
      <c r="F388">
        <v>441.21</v>
      </c>
      <c r="H388" s="2">
        <f t="shared" si="12"/>
        <v>1.7914644655085965E-3</v>
      </c>
      <c r="I388" s="18">
        <f>H388*'Portfolio Details'!$D$8</f>
        <v>3.5829289310171933E-4</v>
      </c>
      <c r="J388" s="2">
        <f t="shared" si="11"/>
        <v>4.4258684790073222E-2</v>
      </c>
      <c r="K388" s="18">
        <f>J388*'Portfolio Details'!$D$8</f>
        <v>8.851736958014644E-3</v>
      </c>
    </row>
    <row r="389" spans="2:11" x14ac:dyDescent="0.35">
      <c r="B389" t="s">
        <v>12</v>
      </c>
      <c r="C389" s="1">
        <v>44908</v>
      </c>
      <c r="D389">
        <v>441.77</v>
      </c>
      <c r="E389">
        <v>444.71</v>
      </c>
      <c r="F389">
        <v>445.03</v>
      </c>
      <c r="H389" s="2">
        <f t="shared" si="12"/>
        <v>6.6550467437807015E-3</v>
      </c>
      <c r="I389" s="18">
        <f>H389*'Portfolio Details'!$D$8</f>
        <v>1.3310093487561405E-3</v>
      </c>
      <c r="J389" s="2">
        <f t="shared" si="11"/>
        <v>4.8529376798154944E-2</v>
      </c>
      <c r="K389" s="18">
        <f>J389*'Portfolio Details'!$D$8</f>
        <v>9.7058753596309891E-3</v>
      </c>
    </row>
    <row r="390" spans="2:11" x14ac:dyDescent="0.35">
      <c r="B390" t="s">
        <v>12</v>
      </c>
      <c r="C390" s="1">
        <v>44909</v>
      </c>
      <c r="D390">
        <v>444.71</v>
      </c>
      <c r="E390">
        <v>444.84</v>
      </c>
      <c r="F390">
        <v>445.34</v>
      </c>
      <c r="H390" s="2">
        <f t="shared" si="12"/>
        <v>2.9232533561196483E-4</v>
      </c>
      <c r="I390" s="18">
        <f>H390*'Portfolio Details'!$D$8</f>
        <v>5.8465067122392968E-5</v>
      </c>
      <c r="J390" s="2">
        <f t="shared" si="11"/>
        <v>3.5334444627051376E-2</v>
      </c>
      <c r="K390" s="18">
        <f>J390*'Portfolio Details'!$D$8</f>
        <v>7.0668889254102757E-3</v>
      </c>
    </row>
    <row r="391" spans="2:11" x14ac:dyDescent="0.35">
      <c r="B391" t="s">
        <v>12</v>
      </c>
      <c r="C391" s="1">
        <v>44910</v>
      </c>
      <c r="D391">
        <v>444.84</v>
      </c>
      <c r="E391">
        <v>439.69</v>
      </c>
      <c r="F391">
        <v>441.7</v>
      </c>
      <c r="H391" s="2">
        <f t="shared" si="12"/>
        <v>-1.1577196295297187E-2</v>
      </c>
      <c r="I391" s="18">
        <f>H391*'Portfolio Details'!$D$8</f>
        <v>-2.3154392590594374E-3</v>
      </c>
      <c r="J391" s="2">
        <f t="shared" si="11"/>
        <v>4.508398919299883E-2</v>
      </c>
      <c r="K391" s="18">
        <f>J391*'Portfolio Details'!$D$8</f>
        <v>9.016797838599766E-3</v>
      </c>
    </row>
    <row r="392" spans="2:11" x14ac:dyDescent="0.35">
      <c r="B392" t="s">
        <v>12</v>
      </c>
      <c r="C392" s="1">
        <v>44911</v>
      </c>
      <c r="D392">
        <v>439.69</v>
      </c>
      <c r="E392">
        <v>436.85</v>
      </c>
      <c r="F392">
        <v>437.49</v>
      </c>
      <c r="H392" s="2">
        <f t="shared" si="12"/>
        <v>-6.4590961814005032E-3</v>
      </c>
      <c r="I392" s="18">
        <f>H392*'Portfolio Details'!$D$8</f>
        <v>-1.2918192362801008E-3</v>
      </c>
      <c r="J392" s="2">
        <f t="shared" si="11"/>
        <v>2.6090406291568558E-2</v>
      </c>
      <c r="K392" s="18">
        <f>J392*'Portfolio Details'!$D$8</f>
        <v>5.2180812583137118E-3</v>
      </c>
    </row>
    <row r="393" spans="2:11" x14ac:dyDescent="0.35">
      <c r="B393" t="s">
        <v>12</v>
      </c>
      <c r="C393" s="1">
        <v>44914</v>
      </c>
      <c r="D393">
        <v>436.85</v>
      </c>
      <c r="E393">
        <v>439.14</v>
      </c>
      <c r="F393">
        <v>438.08</v>
      </c>
      <c r="H393" s="2">
        <f t="shared" si="12"/>
        <v>5.2420739384226867E-3</v>
      </c>
      <c r="I393" s="18">
        <f>H393*'Portfolio Details'!$D$8</f>
        <v>1.0484147876845373E-3</v>
      </c>
      <c r="J393" s="2">
        <f t="shared" si="11"/>
        <v>1.6237467141228867E-2</v>
      </c>
      <c r="K393" s="18">
        <f>J393*'Portfolio Details'!$D$8</f>
        <v>3.2474934282457736E-3</v>
      </c>
    </row>
    <row r="394" spans="2:11" x14ac:dyDescent="0.35">
      <c r="B394" t="s">
        <v>12</v>
      </c>
      <c r="C394" s="1">
        <v>44915</v>
      </c>
      <c r="D394">
        <v>439.14</v>
      </c>
      <c r="E394">
        <v>440.02</v>
      </c>
      <c r="F394">
        <v>437.58</v>
      </c>
      <c r="H394" s="2">
        <f t="shared" si="12"/>
        <v>2.0039167463679064E-3</v>
      </c>
      <c r="I394" s="18">
        <f>H394*'Portfolio Details'!$D$8</f>
        <v>4.0078334927358129E-4</v>
      </c>
      <c r="J394" s="2">
        <f t="shared" si="11"/>
        <v>1.6994529158421701E-2</v>
      </c>
      <c r="K394" s="18">
        <f>J394*'Portfolio Details'!$D$8</f>
        <v>3.3989058316843401E-3</v>
      </c>
    </row>
    <row r="395" spans="2:11" x14ac:dyDescent="0.35">
      <c r="B395" t="s">
        <v>12</v>
      </c>
      <c r="C395" s="1">
        <v>44916</v>
      </c>
      <c r="D395">
        <v>440.02</v>
      </c>
      <c r="E395">
        <v>432.06</v>
      </c>
      <c r="F395">
        <v>435.02</v>
      </c>
      <c r="H395" s="2">
        <f t="shared" si="12"/>
        <v>-1.8090086814235629E-2</v>
      </c>
      <c r="I395" s="18">
        <f>H395*'Portfolio Details'!$D$8</f>
        <v>-3.6180173628471259E-3</v>
      </c>
      <c r="J395" s="2">
        <f t="shared" si="11"/>
        <v>1.7231342414716577E-2</v>
      </c>
      <c r="K395" s="18">
        <f>J395*'Portfolio Details'!$D$8</f>
        <v>3.4462684829433157E-3</v>
      </c>
    </row>
    <row r="396" spans="2:11" x14ac:dyDescent="0.35">
      <c r="B396" t="s">
        <v>12</v>
      </c>
      <c r="C396" s="1">
        <v>44917</v>
      </c>
      <c r="D396">
        <v>432.06</v>
      </c>
      <c r="E396">
        <v>430.36</v>
      </c>
      <c r="F396">
        <v>430.36</v>
      </c>
      <c r="H396" s="2">
        <f t="shared" si="12"/>
        <v>-3.9346387075869238E-3</v>
      </c>
      <c r="I396" s="18">
        <f>H396*'Portfolio Details'!$D$8</f>
        <v>-7.869277415173848E-4</v>
      </c>
      <c r="J396" s="2">
        <f t="shared" si="11"/>
        <v>9.3680644784488454E-3</v>
      </c>
      <c r="K396" s="18">
        <f>J396*'Portfolio Details'!$D$8</f>
        <v>1.8736128956897691E-3</v>
      </c>
    </row>
    <row r="397" spans="2:11" x14ac:dyDescent="0.35">
      <c r="B397" t="s">
        <v>12</v>
      </c>
      <c r="C397" s="1">
        <v>44918</v>
      </c>
      <c r="D397">
        <v>430.36</v>
      </c>
      <c r="E397">
        <v>421.38</v>
      </c>
      <c r="F397">
        <v>423.56</v>
      </c>
      <c r="H397" s="2">
        <f t="shared" si="12"/>
        <v>-2.0866251510363476E-2</v>
      </c>
      <c r="I397" s="18">
        <f>H397*'Portfolio Details'!$D$8</f>
        <v>-4.1732503020726957E-3</v>
      </c>
      <c r="J397" s="2">
        <f t="shared" si="11"/>
        <v>3.2870963981816992E-3</v>
      </c>
      <c r="K397" s="18">
        <f>J397*'Portfolio Details'!$D$8</f>
        <v>6.5741927963633992E-4</v>
      </c>
    </row>
    <row r="398" spans="2:11" x14ac:dyDescent="0.35">
      <c r="B398" t="s">
        <v>12</v>
      </c>
      <c r="C398" s="1">
        <v>44921</v>
      </c>
      <c r="D398">
        <v>421.38</v>
      </c>
      <c r="E398">
        <v>430.88</v>
      </c>
      <c r="F398">
        <v>427.37</v>
      </c>
      <c r="H398" s="2">
        <f t="shared" si="12"/>
        <v>2.2544971284826021E-2</v>
      </c>
      <c r="I398" s="18">
        <f>H398*'Portfolio Details'!$D$8</f>
        <v>4.508994256965204E-3</v>
      </c>
      <c r="J398" s="2">
        <f t="shared" si="11"/>
        <v>-2.4154141867951173E-2</v>
      </c>
      <c r="K398" s="18">
        <f>J398*'Portfolio Details'!$D$8</f>
        <v>-4.8308283735902348E-3</v>
      </c>
    </row>
    <row r="399" spans="2:11" x14ac:dyDescent="0.35">
      <c r="B399" t="s">
        <v>12</v>
      </c>
      <c r="C399" s="1">
        <v>44922</v>
      </c>
      <c r="D399">
        <v>430.88</v>
      </c>
      <c r="E399">
        <v>433.18</v>
      </c>
      <c r="F399">
        <v>431.75</v>
      </c>
      <c r="H399" s="2">
        <f t="shared" si="12"/>
        <v>5.3379131080579789E-3</v>
      </c>
      <c r="I399" s="18">
        <f>H399*'Portfolio Details'!$D$8</f>
        <v>1.0675826216115958E-3</v>
      </c>
      <c r="J399" s="2">
        <f t="shared" si="11"/>
        <v>-3.166651346631133E-2</v>
      </c>
      <c r="K399" s="18">
        <f>J399*'Portfolio Details'!$D$8</f>
        <v>-6.333302693262266E-3</v>
      </c>
    </row>
    <row r="400" spans="2:11" x14ac:dyDescent="0.35">
      <c r="B400" t="s">
        <v>12</v>
      </c>
      <c r="C400" s="1">
        <v>44923</v>
      </c>
      <c r="D400">
        <v>433.18</v>
      </c>
      <c r="E400">
        <v>432.69</v>
      </c>
      <c r="F400">
        <v>433.65</v>
      </c>
      <c r="H400" s="2">
        <f t="shared" si="12"/>
        <v>-1.1311694907428782E-3</v>
      </c>
      <c r="I400" s="18">
        <f>H400*'Portfolio Details'!$D$8</f>
        <v>-2.2623389814857564E-4</v>
      </c>
      <c r="J400" s="2">
        <f t="shared" si="11"/>
        <v>-3.166651346631133E-2</v>
      </c>
      <c r="K400" s="18">
        <f>J400*'Portfolio Details'!$D$8</f>
        <v>-6.333302693262266E-3</v>
      </c>
    </row>
    <row r="401" spans="2:11" x14ac:dyDescent="0.35">
      <c r="B401" t="s">
        <v>12</v>
      </c>
      <c r="C401" s="1">
        <v>44924</v>
      </c>
      <c r="D401">
        <v>432.69</v>
      </c>
      <c r="E401">
        <v>436.93</v>
      </c>
      <c r="F401">
        <v>433.86</v>
      </c>
      <c r="H401" s="2">
        <f t="shared" si="12"/>
        <v>9.7991633733158778E-3</v>
      </c>
      <c r="I401" s="18">
        <f>H401*'Portfolio Details'!$D$8</f>
        <v>1.9598326746631755E-3</v>
      </c>
      <c r="J401" s="2">
        <f t="shared" si="11"/>
        <v>-6.0186993177275827E-3</v>
      </c>
      <c r="K401" s="18">
        <f>J401*'Portfolio Details'!$D$8</f>
        <v>-1.2037398635455167E-3</v>
      </c>
    </row>
    <row r="402" spans="2:11" x14ac:dyDescent="0.35">
      <c r="B402" t="s">
        <v>12</v>
      </c>
      <c r="C402" s="1">
        <v>44925</v>
      </c>
      <c r="D402">
        <v>436.93</v>
      </c>
      <c r="E402">
        <v>435.48</v>
      </c>
      <c r="F402">
        <v>436.89</v>
      </c>
      <c r="H402" s="2">
        <f t="shared" si="12"/>
        <v>-3.3186093882314749E-3</v>
      </c>
      <c r="I402" s="18">
        <f>H402*'Portfolio Details'!$D$8</f>
        <v>-6.6372187764629498E-4</v>
      </c>
      <c r="J402" s="2">
        <f t="shared" si="11"/>
        <v>2.3629272768983522E-3</v>
      </c>
      <c r="K402" s="18">
        <f>J402*'Portfolio Details'!$D$8</f>
        <v>4.7258545537967047E-4</v>
      </c>
    </row>
    <row r="403" spans="2:11" x14ac:dyDescent="0.35">
      <c r="B403" t="s">
        <v>12</v>
      </c>
      <c r="C403" s="1">
        <v>44928</v>
      </c>
      <c r="D403">
        <v>435.48</v>
      </c>
      <c r="E403">
        <v>437.18</v>
      </c>
      <c r="F403">
        <v>437.01</v>
      </c>
      <c r="H403" s="2">
        <f t="shared" si="12"/>
        <v>3.9037384036006983E-3</v>
      </c>
      <c r="I403" s="18">
        <f>H403*'Portfolio Details'!$D$8</f>
        <v>7.8074768072013969E-4</v>
      </c>
      <c r="J403" s="2">
        <f t="shared" si="11"/>
        <v>-3.3186093882314749E-3</v>
      </c>
      <c r="K403" s="18">
        <f>J403*'Portfolio Details'!$D$8</f>
        <v>-6.6372187764629498E-4</v>
      </c>
    </row>
    <row r="404" spans="2:11" x14ac:dyDescent="0.35">
      <c r="B404" t="s">
        <v>12</v>
      </c>
      <c r="C404" s="1">
        <v>44929</v>
      </c>
      <c r="D404">
        <v>437.18</v>
      </c>
      <c r="E404">
        <v>439.23</v>
      </c>
      <c r="F404">
        <v>438.55</v>
      </c>
      <c r="H404" s="2">
        <f t="shared" si="12"/>
        <v>4.6891440596550371E-3</v>
      </c>
      <c r="I404" s="18">
        <f>H404*'Portfolio Details'!$D$8</f>
        <v>9.3782881193100749E-4</v>
      </c>
      <c r="J404" s="2">
        <f t="shared" si="11"/>
        <v>-2.7936798717654865E-3</v>
      </c>
      <c r="K404" s="18">
        <f>J404*'Portfolio Details'!$D$8</f>
        <v>-5.5873597435309732E-4</v>
      </c>
    </row>
    <row r="405" spans="2:11" x14ac:dyDescent="0.35">
      <c r="B405" t="s">
        <v>12</v>
      </c>
      <c r="C405" s="1">
        <v>44930</v>
      </c>
      <c r="D405">
        <v>439.23</v>
      </c>
      <c r="E405">
        <v>435.32</v>
      </c>
      <c r="F405">
        <v>436.22</v>
      </c>
      <c r="H405" s="2">
        <f t="shared" si="12"/>
        <v>-8.9019420349247813E-3</v>
      </c>
      <c r="I405" s="18">
        <f>H405*'Portfolio Details'!$D$8</f>
        <v>-1.7803884069849563E-3</v>
      </c>
      <c r="J405" s="2">
        <f t="shared" si="11"/>
        <v>3.6041413190697202E-3</v>
      </c>
      <c r="K405" s="18">
        <f>J405*'Portfolio Details'!$D$8</f>
        <v>7.2082826381394407E-4</v>
      </c>
    </row>
    <row r="406" spans="2:11" x14ac:dyDescent="0.35">
      <c r="B406" t="s">
        <v>12</v>
      </c>
      <c r="C406" s="1">
        <v>44931</v>
      </c>
      <c r="D406">
        <v>435.32</v>
      </c>
      <c r="E406">
        <v>431.63</v>
      </c>
      <c r="F406">
        <v>432.38</v>
      </c>
      <c r="H406" s="2">
        <f t="shared" si="12"/>
        <v>-8.4765230175503081E-3</v>
      </c>
      <c r="I406" s="18">
        <f>H406*'Portfolio Details'!$D$8</f>
        <v>-1.6953046035100617E-3</v>
      </c>
      <c r="J406" s="2">
        <f t="shared" si="11"/>
        <v>-1.4318337519981683E-2</v>
      </c>
      <c r="K406" s="18">
        <f>J406*'Portfolio Details'!$D$8</f>
        <v>-2.8636675039963367E-3</v>
      </c>
    </row>
    <row r="407" spans="2:11" x14ac:dyDescent="0.35">
      <c r="B407" t="s">
        <v>12</v>
      </c>
      <c r="C407" s="1">
        <v>44932</v>
      </c>
      <c r="D407">
        <v>431.63</v>
      </c>
      <c r="E407">
        <v>427.41</v>
      </c>
      <c r="F407">
        <v>427.07</v>
      </c>
      <c r="H407" s="2">
        <f t="shared" si="12"/>
        <v>-9.776892245673352E-3</v>
      </c>
      <c r="I407" s="18">
        <f>H407*'Portfolio Details'!$D$8</f>
        <v>-1.9553784491346707E-3</v>
      </c>
      <c r="J407" s="2">
        <f t="shared" si="11"/>
        <v>-2.1430043272202659E-2</v>
      </c>
      <c r="K407" s="18">
        <f>J407*'Portfolio Details'!$D$8</f>
        <v>-4.2860086544405322E-3</v>
      </c>
    </row>
    <row r="408" spans="2:11" x14ac:dyDescent="0.35">
      <c r="B408" t="s">
        <v>12</v>
      </c>
      <c r="C408" s="1">
        <v>44935</v>
      </c>
      <c r="D408">
        <v>427.41</v>
      </c>
      <c r="E408">
        <v>430.82</v>
      </c>
      <c r="F408">
        <v>430.32</v>
      </c>
      <c r="H408" s="2">
        <f t="shared" si="12"/>
        <v>7.9782878266769774E-3</v>
      </c>
      <c r="I408" s="18">
        <f>H408*'Portfolio Details'!$D$8</f>
        <v>1.5956575653353956E-3</v>
      </c>
      <c r="J408" s="2">
        <f t="shared" si="11"/>
        <v>-1.821564753985383E-2</v>
      </c>
      <c r="K408" s="18">
        <f>J408*'Portfolio Details'!$D$8</f>
        <v>-3.6431295079707663E-3</v>
      </c>
    </row>
    <row r="409" spans="2:11" x14ac:dyDescent="0.35">
      <c r="B409" t="s">
        <v>12</v>
      </c>
      <c r="C409" s="1">
        <v>44936</v>
      </c>
      <c r="D409">
        <v>430.82</v>
      </c>
      <c r="E409">
        <v>426.09</v>
      </c>
      <c r="F409">
        <v>428.16</v>
      </c>
      <c r="H409" s="2">
        <f t="shared" si="12"/>
        <v>-1.0979063181839277E-2</v>
      </c>
      <c r="I409" s="18">
        <f>H409*'Portfolio Details'!$D$8</f>
        <v>-2.1958126363678557E-3</v>
      </c>
      <c r="J409" s="2">
        <f t="shared" si="11"/>
        <v>-2.9716231555050987E-2</v>
      </c>
      <c r="K409" s="18">
        <f>J409*'Portfolio Details'!$D$8</f>
        <v>-5.9432463110101977E-3</v>
      </c>
    </row>
    <row r="410" spans="2:11" x14ac:dyDescent="0.35">
      <c r="B410" t="s">
        <v>12</v>
      </c>
      <c r="C410" s="1">
        <v>44937</v>
      </c>
      <c r="D410">
        <v>426.09</v>
      </c>
      <c r="E410">
        <v>428</v>
      </c>
      <c r="F410">
        <v>427.44</v>
      </c>
      <c r="H410" s="2">
        <f t="shared" si="12"/>
        <v>4.4826210425028545E-3</v>
      </c>
      <c r="I410" s="18">
        <f>H410*'Portfolio Details'!$D$8</f>
        <v>8.9652420850057097E-4</v>
      </c>
      <c r="J410" s="2">
        <f t="shared" ref="J410:J473" si="13">(INDEX(E387:E1885,MATCH(EDATE(C387,1),C387:C1885,1))/E387)-1</f>
        <v>-2.3039593632364297E-2</v>
      </c>
      <c r="K410" s="18">
        <f>J410*'Portfolio Details'!$D$8</f>
        <v>-4.6079187264728592E-3</v>
      </c>
    </row>
    <row r="411" spans="2:11" x14ac:dyDescent="0.35">
      <c r="B411" t="s">
        <v>12</v>
      </c>
      <c r="C411" s="1">
        <v>44938</v>
      </c>
      <c r="D411">
        <v>428</v>
      </c>
      <c r="E411">
        <v>426.3</v>
      </c>
      <c r="F411">
        <v>425.67</v>
      </c>
      <c r="H411" s="2">
        <f t="shared" si="12"/>
        <v>-3.971962616822422E-3</v>
      </c>
      <c r="I411" s="18">
        <f>H411*'Portfolio Details'!$D$8</f>
        <v>-7.9439252336448445E-4</v>
      </c>
      <c r="J411" s="2">
        <f t="shared" si="13"/>
        <v>-3.5018222151798395E-2</v>
      </c>
      <c r="K411" s="18">
        <f>J411*'Portfolio Details'!$D$8</f>
        <v>-7.0036444303596792E-3</v>
      </c>
    </row>
    <row r="412" spans="2:11" x14ac:dyDescent="0.35">
      <c r="B412" t="s">
        <v>12</v>
      </c>
      <c r="C412" s="1">
        <v>44939</v>
      </c>
      <c r="D412">
        <v>426.3</v>
      </c>
      <c r="E412">
        <v>429.24</v>
      </c>
      <c r="F412">
        <v>427.43</v>
      </c>
      <c r="H412" s="2">
        <f t="shared" si="12"/>
        <v>6.8965517241379448E-3</v>
      </c>
      <c r="I412" s="18">
        <f>H412*'Portfolio Details'!$D$8</f>
        <v>1.3793103448275891E-3</v>
      </c>
      <c r="J412" s="2">
        <f t="shared" si="13"/>
        <v>-3.4786714937824592E-2</v>
      </c>
      <c r="K412" s="18">
        <f>J412*'Portfolio Details'!$D$8</f>
        <v>-6.9573429875649188E-3</v>
      </c>
    </row>
    <row r="413" spans="2:11" x14ac:dyDescent="0.35">
      <c r="B413" t="s">
        <v>12</v>
      </c>
      <c r="C413" s="1">
        <v>44942</v>
      </c>
      <c r="D413">
        <v>429.24</v>
      </c>
      <c r="E413">
        <v>427.67</v>
      </c>
      <c r="F413">
        <v>428.5</v>
      </c>
      <c r="H413" s="2">
        <f t="shared" si="12"/>
        <v>-3.6576274345354598E-3</v>
      </c>
      <c r="I413" s="18">
        <f>H413*'Portfolio Details'!$D$8</f>
        <v>-7.3152548690709202E-4</v>
      </c>
      <c r="J413" s="2">
        <f t="shared" si="13"/>
        <v>-3.506878877798747E-2</v>
      </c>
      <c r="K413" s="18">
        <f>J413*'Portfolio Details'!$D$8</f>
        <v>-7.0137577555974941E-3</v>
      </c>
    </row>
    <row r="414" spans="2:11" x14ac:dyDescent="0.35">
      <c r="B414" t="s">
        <v>12</v>
      </c>
      <c r="C414" s="1">
        <v>44943</v>
      </c>
      <c r="D414">
        <v>427.67</v>
      </c>
      <c r="E414">
        <v>428.04</v>
      </c>
      <c r="F414">
        <v>426.89</v>
      </c>
      <c r="H414" s="2">
        <f t="shared" si="12"/>
        <v>8.6515303855771997E-4</v>
      </c>
      <c r="I414" s="18">
        <f>H414*'Portfolio Details'!$D$8</f>
        <v>1.73030607711544E-4</v>
      </c>
      <c r="J414" s="2">
        <f t="shared" si="13"/>
        <v>-2.376674475198437E-2</v>
      </c>
      <c r="K414" s="18">
        <f>J414*'Portfolio Details'!$D$8</f>
        <v>-4.7533489503968742E-3</v>
      </c>
    </row>
    <row r="415" spans="2:11" x14ac:dyDescent="0.35">
      <c r="B415" t="s">
        <v>12</v>
      </c>
      <c r="C415" s="1">
        <v>44944</v>
      </c>
      <c r="D415">
        <v>428.04</v>
      </c>
      <c r="E415">
        <v>430.01</v>
      </c>
      <c r="F415">
        <v>429.72</v>
      </c>
      <c r="H415" s="2">
        <f t="shared" si="12"/>
        <v>4.602373609942978E-3</v>
      </c>
      <c r="I415" s="18">
        <f>H415*'Portfolio Details'!$D$8</f>
        <v>9.2047472198859566E-4</v>
      </c>
      <c r="J415" s="2">
        <f t="shared" si="13"/>
        <v>-2.1014078058830266E-2</v>
      </c>
      <c r="K415" s="18">
        <f>J415*'Portfolio Details'!$D$8</f>
        <v>-4.2028156117660531E-3</v>
      </c>
    </row>
    <row r="416" spans="2:11" x14ac:dyDescent="0.35">
      <c r="B416" t="s">
        <v>12</v>
      </c>
      <c r="C416" s="1">
        <v>44945</v>
      </c>
      <c r="D416">
        <v>430.01</v>
      </c>
      <c r="E416">
        <v>428.67</v>
      </c>
      <c r="F416">
        <v>429.06</v>
      </c>
      <c r="H416" s="2">
        <f t="shared" si="12"/>
        <v>-3.1162065998464605E-3</v>
      </c>
      <c r="I416" s="18">
        <f>H416*'Portfolio Details'!$D$8</f>
        <v>-6.2324131996929213E-4</v>
      </c>
      <c r="J416" s="2">
        <f t="shared" si="13"/>
        <v>-2.384205492553626E-2</v>
      </c>
      <c r="K416" s="18">
        <f>J416*'Portfolio Details'!$D$8</f>
        <v>-4.7684109851072526E-3</v>
      </c>
    </row>
    <row r="417" spans="2:11" x14ac:dyDescent="0.35">
      <c r="B417" t="s">
        <v>12</v>
      </c>
      <c r="C417" s="1">
        <v>44946</v>
      </c>
      <c r="D417">
        <v>428.67</v>
      </c>
      <c r="E417">
        <v>430.59</v>
      </c>
      <c r="F417">
        <v>430.78</v>
      </c>
      <c r="H417" s="2">
        <f t="shared" si="12"/>
        <v>4.4789698369374076E-3</v>
      </c>
      <c r="I417" s="18">
        <f>H417*'Portfolio Details'!$D$8</f>
        <v>8.9579396738748152E-4</v>
      </c>
      <c r="J417" s="2">
        <f t="shared" si="13"/>
        <v>-2.143084405254303E-2</v>
      </c>
      <c r="K417" s="18">
        <f>J417*'Portfolio Details'!$D$8</f>
        <v>-4.2861688105086063E-3</v>
      </c>
    </row>
    <row r="418" spans="2:11" x14ac:dyDescent="0.35">
      <c r="B418" t="s">
        <v>12</v>
      </c>
      <c r="C418" s="1">
        <v>44949</v>
      </c>
      <c r="D418">
        <v>430.59</v>
      </c>
      <c r="E418">
        <v>433.57</v>
      </c>
      <c r="F418">
        <v>433.88</v>
      </c>
      <c r="H418" s="2">
        <f t="shared" si="12"/>
        <v>6.9207366636476753E-3</v>
      </c>
      <c r="I418" s="18">
        <f>H418*'Portfolio Details'!$D$8</f>
        <v>1.3841473327295352E-3</v>
      </c>
      <c r="J418" s="2">
        <f t="shared" si="13"/>
        <v>-3.4023052353839844E-3</v>
      </c>
      <c r="K418" s="18">
        <f>J418*'Portfolio Details'!$D$8</f>
        <v>-6.8046104707679693E-4</v>
      </c>
    </row>
    <row r="419" spans="2:11" x14ac:dyDescent="0.35">
      <c r="B419" t="s">
        <v>12</v>
      </c>
      <c r="C419" s="1">
        <v>44950</v>
      </c>
      <c r="D419">
        <v>433.57</v>
      </c>
      <c r="E419">
        <v>432.66</v>
      </c>
      <c r="F419">
        <v>433.64</v>
      </c>
      <c r="H419" s="2">
        <f t="shared" si="12"/>
        <v>-2.0988537029775767E-3</v>
      </c>
      <c r="I419" s="18">
        <f>H419*'Portfolio Details'!$D$8</f>
        <v>-4.1977074059551533E-4</v>
      </c>
      <c r="J419" s="2">
        <f t="shared" si="13"/>
        <v>5.3443628590010839E-4</v>
      </c>
      <c r="K419" s="18">
        <f>J419*'Portfolio Details'!$D$8</f>
        <v>1.0688725718002169E-4</v>
      </c>
    </row>
    <row r="420" spans="2:11" x14ac:dyDescent="0.35">
      <c r="B420" t="s">
        <v>12</v>
      </c>
      <c r="C420" s="1">
        <v>44951</v>
      </c>
      <c r="D420">
        <v>432.66</v>
      </c>
      <c r="E420">
        <v>422.41</v>
      </c>
      <c r="F420">
        <v>424.72</v>
      </c>
      <c r="H420" s="2">
        <f t="shared" si="12"/>
        <v>-2.3690657791337277E-2</v>
      </c>
      <c r="I420" s="18">
        <f>H420*'Portfolio Details'!$D$8</f>
        <v>-4.7381315582674562E-3</v>
      </c>
      <c r="J420" s="2">
        <f t="shared" si="13"/>
        <v>2.8928757890740009E-2</v>
      </c>
      <c r="K420" s="18">
        <f>J420*'Portfolio Details'!$D$8</f>
        <v>5.7857515781480021E-3</v>
      </c>
    </row>
    <row r="421" spans="2:11" x14ac:dyDescent="0.35">
      <c r="B421" t="s">
        <v>12</v>
      </c>
      <c r="C421" s="1">
        <v>44953</v>
      </c>
      <c r="D421">
        <v>422.41</v>
      </c>
      <c r="E421">
        <v>409.34</v>
      </c>
      <c r="F421">
        <v>411.53</v>
      </c>
      <c r="H421" s="2">
        <f t="shared" si="12"/>
        <v>-3.0941502331857773E-2</v>
      </c>
      <c r="I421" s="18">
        <f>H421*'Portfolio Details'!$D$8</f>
        <v>-6.188300466371555E-3</v>
      </c>
      <c r="J421" s="2">
        <f t="shared" si="13"/>
        <v>-1.9657445228369763E-2</v>
      </c>
      <c r="K421" s="18">
        <f>J421*'Portfolio Details'!$D$8</f>
        <v>-3.9314890456739532E-3</v>
      </c>
    </row>
    <row r="422" spans="2:11" x14ac:dyDescent="0.35">
      <c r="B422" t="s">
        <v>12</v>
      </c>
      <c r="C422" s="1">
        <v>44956</v>
      </c>
      <c r="D422">
        <v>409.34</v>
      </c>
      <c r="E422">
        <v>409.38</v>
      </c>
      <c r="F422">
        <v>406.32</v>
      </c>
      <c r="H422" s="2">
        <f t="shared" si="12"/>
        <v>9.7718278204039777E-5</v>
      </c>
      <c r="I422" s="18">
        <f>H422*'Portfolio Details'!$D$8</f>
        <v>1.9543655640807957E-5</v>
      </c>
      <c r="J422" s="2">
        <f t="shared" si="13"/>
        <v>-5.5034858488388294E-2</v>
      </c>
      <c r="K422" s="18">
        <f>J422*'Portfolio Details'!$D$8</f>
        <v>-1.100697169767766E-2</v>
      </c>
    </row>
    <row r="423" spans="2:11" x14ac:dyDescent="0.35">
      <c r="B423" t="s">
        <v>12</v>
      </c>
      <c r="C423" s="1">
        <v>44957</v>
      </c>
      <c r="D423">
        <v>409.38</v>
      </c>
      <c r="E423">
        <v>412.38</v>
      </c>
      <c r="F423">
        <v>410.44</v>
      </c>
      <c r="H423" s="2">
        <f t="shared" si="12"/>
        <v>7.3281547706287586E-3</v>
      </c>
      <c r="I423" s="18">
        <f>H423*'Portfolio Details'!$D$8</f>
        <v>1.4656309541257518E-3</v>
      </c>
      <c r="J423" s="2">
        <f t="shared" si="13"/>
        <v>-5.3964732256349901E-2</v>
      </c>
      <c r="K423" s="18">
        <f>J423*'Portfolio Details'!$D$8</f>
        <v>-1.0792946451269981E-2</v>
      </c>
    </row>
    <row r="424" spans="2:11" x14ac:dyDescent="0.35">
      <c r="B424" t="s">
        <v>12</v>
      </c>
      <c r="C424" s="1">
        <v>44958</v>
      </c>
      <c r="D424">
        <v>412.38</v>
      </c>
      <c r="E424">
        <v>410.42</v>
      </c>
      <c r="F424">
        <v>414.6</v>
      </c>
      <c r="H424" s="2">
        <f t="shared" si="12"/>
        <v>-4.7528978126969434E-3</v>
      </c>
      <c r="I424" s="18">
        <f>H424*'Portfolio Details'!$D$8</f>
        <v>-9.5057956253938878E-4</v>
      </c>
      <c r="J424" s="2">
        <f t="shared" si="13"/>
        <v>-6.314512622159163E-2</v>
      </c>
      <c r="K424" s="18">
        <f>J424*'Portfolio Details'!$D$8</f>
        <v>-1.2629025244318326E-2</v>
      </c>
    </row>
    <row r="425" spans="2:11" x14ac:dyDescent="0.35">
      <c r="B425" t="s">
        <v>12</v>
      </c>
      <c r="C425" s="1">
        <v>44959</v>
      </c>
      <c r="D425">
        <v>410.42</v>
      </c>
      <c r="E425">
        <v>412.33</v>
      </c>
      <c r="F425">
        <v>409.21</v>
      </c>
      <c r="H425" s="2">
        <f t="shared" si="12"/>
        <v>4.6537693094876875E-3</v>
      </c>
      <c r="I425" s="18">
        <f>H425*'Portfolio Details'!$D$8</f>
        <v>9.3075386189753759E-4</v>
      </c>
      <c r="J425" s="2">
        <f t="shared" si="13"/>
        <v>-5.9933866078809683E-2</v>
      </c>
      <c r="K425" s="18">
        <f>J425*'Portfolio Details'!$D$8</f>
        <v>-1.1986773215761937E-2</v>
      </c>
    </row>
    <row r="426" spans="2:11" x14ac:dyDescent="0.35">
      <c r="B426" t="s">
        <v>12</v>
      </c>
      <c r="C426" s="1">
        <v>44960</v>
      </c>
      <c r="D426">
        <v>412.33</v>
      </c>
      <c r="E426">
        <v>419.14</v>
      </c>
      <c r="F426">
        <v>415.67</v>
      </c>
      <c r="H426" s="2">
        <f t="shared" si="12"/>
        <v>1.6515897460771756E-2</v>
      </c>
      <c r="I426" s="18">
        <f>H426*'Portfolio Details'!$D$8</f>
        <v>3.3031794921543514E-3</v>
      </c>
      <c r="J426" s="2">
        <f t="shared" si="13"/>
        <v>-5.68415755524041E-2</v>
      </c>
      <c r="K426" s="18">
        <f>J426*'Portfolio Details'!$D$8</f>
        <v>-1.1368315110480821E-2</v>
      </c>
    </row>
    <row r="427" spans="2:11" x14ac:dyDescent="0.35">
      <c r="B427" t="s">
        <v>12</v>
      </c>
      <c r="C427" s="1">
        <v>44963</v>
      </c>
      <c r="D427">
        <v>419.14</v>
      </c>
      <c r="E427">
        <v>418.31</v>
      </c>
      <c r="F427">
        <v>419.04</v>
      </c>
      <c r="H427" s="2">
        <f t="shared" si="12"/>
        <v>-1.9802452641122237E-3</v>
      </c>
      <c r="I427" s="18">
        <f>H427*'Portfolio Details'!$D$8</f>
        <v>-3.9604905282244476E-4</v>
      </c>
      <c r="J427" s="2">
        <f t="shared" si="13"/>
        <v>-4.5739134394281011E-2</v>
      </c>
      <c r="K427" s="18">
        <f>J427*'Portfolio Details'!$D$8</f>
        <v>-9.1478268788562026E-3</v>
      </c>
    </row>
    <row r="428" spans="2:11" x14ac:dyDescent="0.35">
      <c r="B428" t="s">
        <v>12</v>
      </c>
      <c r="C428" s="1">
        <v>44964</v>
      </c>
      <c r="D428">
        <v>418.31</v>
      </c>
      <c r="E428">
        <v>419.37</v>
      </c>
      <c r="F428">
        <v>418.43</v>
      </c>
      <c r="H428" s="2">
        <f t="shared" si="12"/>
        <v>2.5340058808061006E-3</v>
      </c>
      <c r="I428" s="18">
        <f>H428*'Portfolio Details'!$D$8</f>
        <v>5.0680117616122013E-4</v>
      </c>
      <c r="J428" s="2">
        <f t="shared" si="13"/>
        <v>-3.7168060277497084E-2</v>
      </c>
      <c r="K428" s="18">
        <f>J428*'Portfolio Details'!$D$8</f>
        <v>-7.4336120554994167E-3</v>
      </c>
    </row>
    <row r="429" spans="2:11" x14ac:dyDescent="0.35">
      <c r="B429" t="s">
        <v>12</v>
      </c>
      <c r="C429" s="1">
        <v>44965</v>
      </c>
      <c r="D429">
        <v>419.37</v>
      </c>
      <c r="E429">
        <v>419.76</v>
      </c>
      <c r="F429">
        <v>420.04</v>
      </c>
      <c r="H429" s="2">
        <f t="shared" si="12"/>
        <v>9.299663781385803E-4</v>
      </c>
      <c r="I429" s="18">
        <f>H429*'Portfolio Details'!$D$8</f>
        <v>1.8599327562771606E-4</v>
      </c>
      <c r="J429" s="2">
        <f t="shared" si="13"/>
        <v>-2.8936820888260772E-2</v>
      </c>
      <c r="K429" s="18">
        <f>J429*'Portfolio Details'!$D$8</f>
        <v>-5.7873641776521548E-3</v>
      </c>
    </row>
    <row r="430" spans="2:11" x14ac:dyDescent="0.35">
      <c r="B430" t="s">
        <v>12</v>
      </c>
      <c r="C430" s="1">
        <v>44966</v>
      </c>
      <c r="D430">
        <v>419.76</v>
      </c>
      <c r="E430">
        <v>420.23</v>
      </c>
      <c r="F430">
        <v>418.79</v>
      </c>
      <c r="H430" s="2">
        <f t="shared" si="12"/>
        <v>1.1196874404422186E-3</v>
      </c>
      <c r="I430" s="18">
        <f>H430*'Portfolio Details'!$D$8</f>
        <v>2.2393748808844372E-4</v>
      </c>
      <c r="J430" s="2">
        <f t="shared" si="13"/>
        <v>-2.1291032030135049E-2</v>
      </c>
      <c r="K430" s="18">
        <f>J430*'Portfolio Details'!$D$8</f>
        <v>-4.2582064060270102E-3</v>
      </c>
    </row>
    <row r="431" spans="2:11" x14ac:dyDescent="0.35">
      <c r="B431" t="s">
        <v>12</v>
      </c>
      <c r="C431" s="1">
        <v>44967</v>
      </c>
      <c r="D431">
        <v>420.23</v>
      </c>
      <c r="E431">
        <v>420.06</v>
      </c>
      <c r="F431">
        <v>420.03</v>
      </c>
      <c r="H431" s="2">
        <f t="shared" si="12"/>
        <v>-4.0454037074943994E-4</v>
      </c>
      <c r="I431" s="18">
        <f>H431*'Portfolio Details'!$D$8</f>
        <v>-8.090807414988799E-5</v>
      </c>
      <c r="J431" s="2">
        <f t="shared" si="13"/>
        <v>-2.458103152128488E-2</v>
      </c>
      <c r="K431" s="18">
        <f>J431*'Portfolio Details'!$D$8</f>
        <v>-4.9162063042569766E-3</v>
      </c>
    </row>
    <row r="432" spans="2:11" x14ac:dyDescent="0.35">
      <c r="B432" t="s">
        <v>12</v>
      </c>
      <c r="C432" s="1">
        <v>44970</v>
      </c>
      <c r="D432">
        <v>420.06</v>
      </c>
      <c r="E432">
        <v>417.34</v>
      </c>
      <c r="F432">
        <v>417.9</v>
      </c>
      <c r="H432" s="2">
        <f t="shared" si="12"/>
        <v>-6.4752654382708164E-3</v>
      </c>
      <c r="I432" s="18">
        <f>H432*'Portfolio Details'!$D$8</f>
        <v>-1.2950530876541634E-3</v>
      </c>
      <c r="J432" s="2">
        <f t="shared" si="13"/>
        <v>-1.4151939731042673E-2</v>
      </c>
      <c r="K432" s="18">
        <f>J432*'Portfolio Details'!$D$8</f>
        <v>-2.8303879462085349E-3</v>
      </c>
    </row>
    <row r="433" spans="2:11" x14ac:dyDescent="0.35">
      <c r="B433" t="s">
        <v>12</v>
      </c>
      <c r="C433" s="1">
        <v>44971</v>
      </c>
      <c r="D433">
        <v>417.34</v>
      </c>
      <c r="E433">
        <v>420.6</v>
      </c>
      <c r="F433">
        <v>418.97</v>
      </c>
      <c r="H433" s="2">
        <f t="shared" si="12"/>
        <v>7.8113768150669394E-3</v>
      </c>
      <c r="I433" s="18">
        <f>H433*'Portfolio Details'!$D$8</f>
        <v>1.5622753630133879E-3</v>
      </c>
      <c r="J433" s="2">
        <f t="shared" si="13"/>
        <v>-1.8551401869158823E-2</v>
      </c>
      <c r="K433" s="18">
        <f>J433*'Portfolio Details'!$D$8</f>
        <v>-3.7102803738317649E-3</v>
      </c>
    </row>
    <row r="434" spans="2:11" x14ac:dyDescent="0.35">
      <c r="B434" t="s">
        <v>12</v>
      </c>
      <c r="C434" s="1">
        <v>44972</v>
      </c>
      <c r="D434">
        <v>420.6</v>
      </c>
      <c r="E434">
        <v>421.69</v>
      </c>
      <c r="F434">
        <v>420.61</v>
      </c>
      <c r="H434" s="2">
        <f t="shared" si="12"/>
        <v>2.5915359010935113E-3</v>
      </c>
      <c r="I434" s="18">
        <f>H434*'Portfolio Details'!$D$8</f>
        <v>5.1830718021870224E-4</v>
      </c>
      <c r="J434" s="2">
        <f t="shared" si="13"/>
        <v>-1.4637579169598847E-2</v>
      </c>
      <c r="K434" s="18">
        <f>J434*'Portfolio Details'!$D$8</f>
        <v>-2.9275158339197695E-3</v>
      </c>
    </row>
    <row r="435" spans="2:11" x14ac:dyDescent="0.35">
      <c r="B435" t="s">
        <v>12</v>
      </c>
      <c r="C435" s="1">
        <v>44973</v>
      </c>
      <c r="D435">
        <v>421.69</v>
      </c>
      <c r="E435">
        <v>421.28</v>
      </c>
      <c r="F435">
        <v>422.57</v>
      </c>
      <c r="H435" s="2">
        <f t="shared" si="12"/>
        <v>-9.7227821385381663E-4</v>
      </c>
      <c r="I435" s="18">
        <f>H435*'Portfolio Details'!$D$8</f>
        <v>-1.9445564277076333E-4</v>
      </c>
      <c r="J435" s="2">
        <f t="shared" si="13"/>
        <v>-2.7723418134377065E-2</v>
      </c>
      <c r="K435" s="18">
        <f>J435*'Portfolio Details'!$D$8</f>
        <v>-5.5446836268754135E-3</v>
      </c>
    </row>
    <row r="436" spans="2:11" x14ac:dyDescent="0.35">
      <c r="B436" t="s">
        <v>12</v>
      </c>
      <c r="C436" s="1">
        <v>44974</v>
      </c>
      <c r="D436">
        <v>421.28</v>
      </c>
      <c r="E436">
        <v>416.31</v>
      </c>
      <c r="F436">
        <v>416.72</v>
      </c>
      <c r="H436" s="2">
        <f t="shared" si="12"/>
        <v>-1.1797379415115716E-2</v>
      </c>
      <c r="I436" s="18">
        <f>H436*'Portfolio Details'!$D$8</f>
        <v>-2.3594758830231435E-3</v>
      </c>
      <c r="J436" s="2">
        <f t="shared" si="13"/>
        <v>-1.4941426801038271E-2</v>
      </c>
      <c r="K436" s="18">
        <f>J436*'Portfolio Details'!$D$8</f>
        <v>-2.9882853602076543E-3</v>
      </c>
    </row>
    <row r="437" spans="2:11" x14ac:dyDescent="0.35">
      <c r="B437" t="s">
        <v>12</v>
      </c>
      <c r="C437" s="1">
        <v>44977</v>
      </c>
      <c r="D437">
        <v>416.31</v>
      </c>
      <c r="E437">
        <v>412.84</v>
      </c>
      <c r="F437">
        <v>414.45</v>
      </c>
      <c r="H437" s="2">
        <f t="shared" si="12"/>
        <v>-8.3351348754534538E-3</v>
      </c>
      <c r="I437" s="18">
        <f>H437*'Portfolio Details'!$D$8</f>
        <v>-1.6670269750906908E-3</v>
      </c>
      <c r="J437" s="2">
        <f t="shared" si="13"/>
        <v>-2.7403980936361094E-2</v>
      </c>
      <c r="K437" s="18">
        <f>J437*'Portfolio Details'!$D$8</f>
        <v>-5.480796187272219E-3</v>
      </c>
    </row>
    <row r="438" spans="2:11" x14ac:dyDescent="0.35">
      <c r="B438" t="s">
        <v>12</v>
      </c>
      <c r="C438" s="1">
        <v>44978</v>
      </c>
      <c r="D438">
        <v>412.84</v>
      </c>
      <c r="E438">
        <v>411.9</v>
      </c>
      <c r="F438">
        <v>412.26</v>
      </c>
      <c r="H438" s="2">
        <f t="shared" si="12"/>
        <v>-2.2769111520201113E-3</v>
      </c>
      <c r="I438" s="18">
        <f>H438*'Portfolio Details'!$D$8</f>
        <v>-4.553822304040223E-4</v>
      </c>
      <c r="J438" s="2">
        <f t="shared" si="13"/>
        <v>-3.1859724192460637E-2</v>
      </c>
      <c r="K438" s="18">
        <f>J438*'Portfolio Details'!$D$8</f>
        <v>-6.3719448384921273E-3</v>
      </c>
    </row>
    <row r="439" spans="2:11" x14ac:dyDescent="0.35">
      <c r="B439" t="s">
        <v>12</v>
      </c>
      <c r="C439" s="1">
        <v>44979</v>
      </c>
      <c r="D439">
        <v>411.9</v>
      </c>
      <c r="E439">
        <v>405.9</v>
      </c>
      <c r="F439">
        <v>407.08</v>
      </c>
      <c r="H439" s="2">
        <f t="shared" si="12"/>
        <v>-1.4566642388929352E-2</v>
      </c>
      <c r="I439" s="18">
        <f>H439*'Portfolio Details'!$D$8</f>
        <v>-2.9133284777858705E-3</v>
      </c>
      <c r="J439" s="2">
        <f t="shared" si="13"/>
        <v>-2.8833368325285269E-2</v>
      </c>
      <c r="K439" s="18">
        <f>J439*'Portfolio Details'!$D$8</f>
        <v>-5.7666736650570545E-3</v>
      </c>
    </row>
    <row r="440" spans="2:11" x14ac:dyDescent="0.35">
      <c r="B440" t="s">
        <v>12</v>
      </c>
      <c r="C440" s="1">
        <v>44980</v>
      </c>
      <c r="D440">
        <v>405.9</v>
      </c>
      <c r="E440">
        <v>405.81</v>
      </c>
      <c r="F440">
        <v>404.99</v>
      </c>
      <c r="H440" s="2">
        <f t="shared" si="12"/>
        <v>-2.2172949002208231E-4</v>
      </c>
      <c r="I440" s="18">
        <f>H440*'Portfolio Details'!$D$8</f>
        <v>-4.4345898004416463E-5</v>
      </c>
      <c r="J440" s="2">
        <f t="shared" si="13"/>
        <v>-4.1222508650920808E-2</v>
      </c>
      <c r="K440" s="18">
        <f>J440*'Portfolio Details'!$D$8</f>
        <v>-8.2445017301841627E-3</v>
      </c>
    </row>
    <row r="441" spans="2:11" x14ac:dyDescent="0.35">
      <c r="B441" t="s">
        <v>12</v>
      </c>
      <c r="C441" s="1">
        <v>44981</v>
      </c>
      <c r="D441">
        <v>405.81</v>
      </c>
      <c r="E441">
        <v>404.68</v>
      </c>
      <c r="F441">
        <v>405.82</v>
      </c>
      <c r="H441" s="2">
        <f t="shared" si="12"/>
        <v>-2.7845543480938817E-3</v>
      </c>
      <c r="I441" s="18">
        <f>H441*'Portfolio Details'!$D$8</f>
        <v>-5.5691086961877638E-4</v>
      </c>
      <c r="J441" s="2">
        <f t="shared" si="13"/>
        <v>-6.4026570104020131E-2</v>
      </c>
      <c r="K441" s="18">
        <f>J441*'Portfolio Details'!$D$8</f>
        <v>-1.2805314020804027E-2</v>
      </c>
    </row>
    <row r="442" spans="2:11" x14ac:dyDescent="0.35">
      <c r="B442" t="s">
        <v>12</v>
      </c>
      <c r="C442" s="1">
        <v>44984</v>
      </c>
      <c r="D442">
        <v>404.68</v>
      </c>
      <c r="E442">
        <v>408.36</v>
      </c>
      <c r="F442">
        <v>406.39</v>
      </c>
      <c r="H442" s="2">
        <f t="shared" si="12"/>
        <v>9.0936048235643607E-3</v>
      </c>
      <c r="I442" s="18">
        <f>H442*'Portfolio Details'!$D$8</f>
        <v>1.8187209647128723E-3</v>
      </c>
      <c r="J442" s="2">
        <f t="shared" si="13"/>
        <v>-6.4669717561133488E-2</v>
      </c>
      <c r="K442" s="18">
        <f>J442*'Portfolio Details'!$D$8</f>
        <v>-1.2933943512226698E-2</v>
      </c>
    </row>
    <row r="443" spans="2:11" x14ac:dyDescent="0.35">
      <c r="B443" t="s">
        <v>12</v>
      </c>
      <c r="C443" s="1">
        <v>44985</v>
      </c>
      <c r="D443">
        <v>408.36</v>
      </c>
      <c r="E443">
        <v>408.06</v>
      </c>
      <c r="F443">
        <v>408.19</v>
      </c>
      <c r="H443" s="2">
        <f t="shared" si="12"/>
        <v>-7.3464590067595648E-4</v>
      </c>
      <c r="I443" s="18">
        <f>H443*'Portfolio Details'!$D$8</f>
        <v>-1.4692918013519131E-4</v>
      </c>
      <c r="J443" s="2">
        <f t="shared" si="13"/>
        <v>-4.1973438128832252E-2</v>
      </c>
      <c r="K443" s="18">
        <f>J443*'Portfolio Details'!$D$8</f>
        <v>-8.3946876257664504E-3</v>
      </c>
    </row>
    <row r="444" spans="2:11" x14ac:dyDescent="0.35">
      <c r="B444" t="s">
        <v>12</v>
      </c>
      <c r="C444" s="1">
        <v>44986</v>
      </c>
      <c r="D444">
        <v>408.06</v>
      </c>
      <c r="E444">
        <v>412.37</v>
      </c>
      <c r="F444">
        <v>411.1</v>
      </c>
      <c r="H444" s="2">
        <f t="shared" si="12"/>
        <v>1.0562172229574118E-2</v>
      </c>
      <c r="I444" s="18">
        <f>H444*'Portfolio Details'!$D$8</f>
        <v>2.1124344459148236E-3</v>
      </c>
      <c r="J444" s="2">
        <f t="shared" si="13"/>
        <v>-2.394097815996421E-3</v>
      </c>
      <c r="K444" s="18">
        <f>J444*'Portfolio Details'!$D$8</f>
        <v>-4.788195631992842E-4</v>
      </c>
    </row>
    <row r="445" spans="2:11" x14ac:dyDescent="0.35">
      <c r="B445" t="s">
        <v>12</v>
      </c>
      <c r="C445" s="1">
        <v>44987</v>
      </c>
      <c r="D445">
        <v>412.37</v>
      </c>
      <c r="E445">
        <v>409.53</v>
      </c>
      <c r="F445">
        <v>410.78</v>
      </c>
      <c r="H445" s="2">
        <f t="shared" si="12"/>
        <v>-6.8870189393022141E-3</v>
      </c>
      <c r="I445" s="18">
        <f>H445*'Portfolio Details'!$D$8</f>
        <v>-1.3774037878604428E-3</v>
      </c>
      <c r="J445" s="2">
        <f t="shared" si="13"/>
        <v>-3.2243880990766582E-3</v>
      </c>
      <c r="K445" s="18">
        <f>J445*'Portfolio Details'!$D$8</f>
        <v>-6.4487761981533174E-4</v>
      </c>
    </row>
    <row r="446" spans="2:11" x14ac:dyDescent="0.35">
      <c r="B446" t="s">
        <v>12</v>
      </c>
      <c r="C446" s="1">
        <v>44988</v>
      </c>
      <c r="D446">
        <v>409.53</v>
      </c>
      <c r="E446">
        <v>416.96</v>
      </c>
      <c r="F446">
        <v>415.96</v>
      </c>
      <c r="H446" s="2">
        <f t="shared" si="12"/>
        <v>1.8142749004956826E-2</v>
      </c>
      <c r="I446" s="18">
        <f>H446*'Portfolio Details'!$D$8</f>
        <v>3.6285498009913653E-3</v>
      </c>
      <c r="J446" s="2">
        <f t="shared" si="13"/>
        <v>-1.0475774770842383E-2</v>
      </c>
      <c r="K446" s="18">
        <f>J446*'Portfolio Details'!$D$8</f>
        <v>-2.0951549541684765E-3</v>
      </c>
    </row>
    <row r="447" spans="2:11" x14ac:dyDescent="0.35">
      <c r="B447" t="s">
        <v>12</v>
      </c>
      <c r="C447" s="1">
        <v>44991</v>
      </c>
      <c r="D447">
        <v>416.96</v>
      </c>
      <c r="E447">
        <v>417.84</v>
      </c>
      <c r="F447">
        <v>418.94</v>
      </c>
      <c r="H447" s="2">
        <f t="shared" si="12"/>
        <v>2.110514198004676E-3</v>
      </c>
      <c r="I447" s="18">
        <f>H447*'Portfolio Details'!$D$8</f>
        <v>4.2210283960093521E-4</v>
      </c>
      <c r="J447" s="2">
        <f t="shared" si="13"/>
        <v>4.7512304468593225E-3</v>
      </c>
      <c r="K447" s="18">
        <f>J447*'Portfolio Details'!$D$8</f>
        <v>9.5024608937186459E-4</v>
      </c>
    </row>
    <row r="448" spans="2:11" x14ac:dyDescent="0.35">
      <c r="B448" t="s">
        <v>12</v>
      </c>
      <c r="C448" s="1">
        <v>44993</v>
      </c>
      <c r="D448">
        <v>417.84</v>
      </c>
      <c r="E448">
        <v>419.91</v>
      </c>
      <c r="F448">
        <v>417.57</v>
      </c>
      <c r="H448" s="2">
        <f t="shared" si="12"/>
        <v>4.9540493968984745E-3</v>
      </c>
      <c r="I448" s="18">
        <f>H448*'Portfolio Details'!$D$8</f>
        <v>9.9080987937969498E-4</v>
      </c>
      <c r="J448" s="2">
        <f t="shared" si="13"/>
        <v>-6.7906773700676659E-3</v>
      </c>
      <c r="K448" s="18">
        <f>J448*'Portfolio Details'!$D$8</f>
        <v>-1.3581354740135332E-3</v>
      </c>
    </row>
    <row r="449" spans="2:11" x14ac:dyDescent="0.35">
      <c r="B449" t="s">
        <v>12</v>
      </c>
      <c r="C449" s="1">
        <v>44994</v>
      </c>
      <c r="D449">
        <v>419.91</v>
      </c>
      <c r="E449">
        <v>417.13</v>
      </c>
      <c r="F449">
        <v>418.75</v>
      </c>
      <c r="H449" s="2">
        <f t="shared" si="12"/>
        <v>-6.620466290395588E-3</v>
      </c>
      <c r="I449" s="18">
        <f>H449*'Portfolio Details'!$D$8</f>
        <v>-1.3240932580791177E-3</v>
      </c>
      <c r="J449" s="2">
        <f t="shared" si="13"/>
        <v>-5.201126115379151E-3</v>
      </c>
      <c r="K449" s="18">
        <f>J449*'Portfolio Details'!$D$8</f>
        <v>-1.0402252230758303E-3</v>
      </c>
    </row>
    <row r="450" spans="2:11" x14ac:dyDescent="0.35">
      <c r="B450" t="s">
        <v>12</v>
      </c>
      <c r="C450" s="1">
        <v>44995</v>
      </c>
      <c r="D450">
        <v>417.13</v>
      </c>
      <c r="E450">
        <v>410</v>
      </c>
      <c r="F450">
        <v>410.2</v>
      </c>
      <c r="H450" s="2">
        <f t="shared" si="12"/>
        <v>-1.7092992592237399E-2</v>
      </c>
      <c r="I450" s="18">
        <f>H450*'Portfolio Details'!$D$8</f>
        <v>-3.4185985184474799E-3</v>
      </c>
      <c r="J450" s="2">
        <f t="shared" si="13"/>
        <v>-1.1235686452631954E-3</v>
      </c>
      <c r="K450" s="18">
        <f>J450*'Portfolio Details'!$D$8</f>
        <v>-2.2471372905263909E-4</v>
      </c>
    </row>
    <row r="451" spans="2:11" x14ac:dyDescent="0.35">
      <c r="B451" t="s">
        <v>12</v>
      </c>
      <c r="C451" s="1">
        <v>44998</v>
      </c>
      <c r="D451">
        <v>410</v>
      </c>
      <c r="E451">
        <v>401.21</v>
      </c>
      <c r="F451">
        <v>404.48</v>
      </c>
      <c r="H451" s="2">
        <f t="shared" ref="H451:H514" si="14">E451/D451-1</f>
        <v>-2.1439024390243921E-2</v>
      </c>
      <c r="I451" s="18">
        <f>H451*'Portfolio Details'!$D$8</f>
        <v>-4.2878048780487848E-3</v>
      </c>
      <c r="J451" s="2">
        <f t="shared" si="13"/>
        <v>-3.6483296373132079E-3</v>
      </c>
      <c r="K451" s="18">
        <f>J451*'Portfolio Details'!$D$8</f>
        <v>-7.2966592746264163E-4</v>
      </c>
    </row>
    <row r="452" spans="2:11" x14ac:dyDescent="0.35">
      <c r="B452" t="s">
        <v>12</v>
      </c>
      <c r="C452" s="1">
        <v>44999</v>
      </c>
      <c r="D452">
        <v>401.21</v>
      </c>
      <c r="E452">
        <v>399.74</v>
      </c>
      <c r="F452">
        <v>399.58</v>
      </c>
      <c r="H452" s="2">
        <f t="shared" si="14"/>
        <v>-3.6639166521272859E-3</v>
      </c>
      <c r="I452" s="18">
        <f>H452*'Portfolio Details'!$D$8</f>
        <v>-7.3278333042545727E-4</v>
      </c>
      <c r="J452" s="2">
        <f t="shared" si="13"/>
        <v>3.5734705546031087E-4</v>
      </c>
      <c r="K452" s="18">
        <f>J452*'Portfolio Details'!$D$8</f>
        <v>7.1469411092062182E-5</v>
      </c>
    </row>
    <row r="453" spans="2:11" x14ac:dyDescent="0.35">
      <c r="B453" t="s">
        <v>12</v>
      </c>
      <c r="C453" s="1">
        <v>45000</v>
      </c>
      <c r="D453">
        <v>399.74</v>
      </c>
      <c r="E453">
        <v>395.81</v>
      </c>
      <c r="F453">
        <v>398.99</v>
      </c>
      <c r="H453" s="2">
        <f t="shared" si="14"/>
        <v>-9.8313904037624633E-3</v>
      </c>
      <c r="I453" s="18">
        <f>H453*'Portfolio Details'!$D$8</f>
        <v>-1.9662780807524929E-3</v>
      </c>
      <c r="J453" s="2">
        <f t="shared" si="13"/>
        <v>-7.3769126430764942E-3</v>
      </c>
      <c r="K453" s="18">
        <f>J453*'Portfolio Details'!$D$8</f>
        <v>-1.475382528615299E-3</v>
      </c>
    </row>
    <row r="454" spans="2:11" x14ac:dyDescent="0.35">
      <c r="B454" t="s">
        <v>12</v>
      </c>
      <c r="C454" s="1">
        <v>45001</v>
      </c>
      <c r="D454">
        <v>395.81</v>
      </c>
      <c r="E454">
        <v>396.37</v>
      </c>
      <c r="F454">
        <v>395.35</v>
      </c>
      <c r="H454" s="2">
        <f t="shared" si="14"/>
        <v>1.4148202420354306E-3</v>
      </c>
      <c r="I454" s="18">
        <f>H454*'Portfolio Details'!$D$8</f>
        <v>2.8296404840708614E-4</v>
      </c>
      <c r="J454" s="2">
        <f t="shared" si="13"/>
        <v>-2.3948959672427717E-2</v>
      </c>
      <c r="K454" s="18">
        <f>J454*'Portfolio Details'!$D$8</f>
        <v>-4.7897919344855435E-3</v>
      </c>
    </row>
    <row r="455" spans="2:11" x14ac:dyDescent="0.35">
      <c r="B455" t="s">
        <v>12</v>
      </c>
      <c r="C455" s="1">
        <v>45002</v>
      </c>
      <c r="D455">
        <v>396.37</v>
      </c>
      <c r="E455">
        <v>399.76</v>
      </c>
      <c r="F455">
        <v>397.35</v>
      </c>
      <c r="H455" s="2">
        <f t="shared" si="14"/>
        <v>8.5526149809520557E-3</v>
      </c>
      <c r="I455" s="18">
        <f>H455*'Portfolio Details'!$D$8</f>
        <v>1.7105229961904113E-3</v>
      </c>
      <c r="J455" s="2">
        <f t="shared" si="13"/>
        <v>-3.8649542339579179E-2</v>
      </c>
      <c r="K455" s="18">
        <f>J455*'Portfolio Details'!$D$8</f>
        <v>-7.729908467915836E-3</v>
      </c>
    </row>
    <row r="456" spans="2:11" x14ac:dyDescent="0.35">
      <c r="B456" t="s">
        <v>12</v>
      </c>
      <c r="C456" s="1">
        <v>45005</v>
      </c>
      <c r="D456">
        <v>399.76</v>
      </c>
      <c r="E456">
        <v>397.46</v>
      </c>
      <c r="F456">
        <v>395.92</v>
      </c>
      <c r="H456" s="2">
        <f t="shared" si="14"/>
        <v>-5.7534520712427817E-3</v>
      </c>
      <c r="I456" s="18">
        <f>H456*'Portfolio Details'!$D$8</f>
        <v>-1.1506904142485565E-3</v>
      </c>
      <c r="J456" s="2">
        <f t="shared" si="13"/>
        <v>-4.9595815501664364E-2</v>
      </c>
      <c r="K456" s="18">
        <f>J456*'Portfolio Details'!$D$8</f>
        <v>-9.9191631003328739E-3</v>
      </c>
    </row>
    <row r="457" spans="2:11" x14ac:dyDescent="0.35">
      <c r="B457" t="s">
        <v>12</v>
      </c>
      <c r="C457" s="1">
        <v>45006</v>
      </c>
      <c r="D457">
        <v>397.46</v>
      </c>
      <c r="E457">
        <v>402.95</v>
      </c>
      <c r="F457">
        <v>400.37</v>
      </c>
      <c r="H457" s="2">
        <f t="shared" si="14"/>
        <v>1.3812710713027698E-2</v>
      </c>
      <c r="I457" s="18">
        <f>H457*'Portfolio Details'!$D$8</f>
        <v>2.76254214260554E-3</v>
      </c>
      <c r="J457" s="2">
        <f t="shared" si="13"/>
        <v>-6.1372097986672647E-2</v>
      </c>
      <c r="K457" s="18">
        <f>J457*'Portfolio Details'!$D$8</f>
        <v>-1.2274419597334531E-2</v>
      </c>
    </row>
    <row r="458" spans="2:11" x14ac:dyDescent="0.35">
      <c r="B458" t="s">
        <v>12</v>
      </c>
      <c r="C458" s="1">
        <v>45007</v>
      </c>
      <c r="D458">
        <v>402.95</v>
      </c>
      <c r="E458">
        <v>403.96</v>
      </c>
      <c r="F458">
        <v>403.76</v>
      </c>
      <c r="H458" s="2">
        <f t="shared" si="14"/>
        <v>2.5065144558877872E-3</v>
      </c>
      <c r="I458" s="18">
        <f>H458*'Portfolio Details'!$D$8</f>
        <v>5.0130289117755744E-4</v>
      </c>
      <c r="J458" s="2">
        <f t="shared" si="13"/>
        <v>-5.91293201671097E-2</v>
      </c>
      <c r="K458" s="18">
        <f>J458*'Portfolio Details'!$D$8</f>
        <v>-1.1825864033421941E-2</v>
      </c>
    </row>
    <row r="459" spans="2:11" x14ac:dyDescent="0.35">
      <c r="B459" t="s">
        <v>12</v>
      </c>
      <c r="C459" s="1">
        <v>45008</v>
      </c>
      <c r="D459">
        <v>403.96</v>
      </c>
      <c r="E459">
        <v>400.22</v>
      </c>
      <c r="F459">
        <v>403.52</v>
      </c>
      <c r="H459" s="2">
        <f t="shared" si="14"/>
        <v>-9.2583424101394529E-3</v>
      </c>
      <c r="I459" s="18">
        <f>H459*'Portfolio Details'!$D$8</f>
        <v>-1.8516684820278906E-3</v>
      </c>
      <c r="J459" s="2">
        <f t="shared" si="13"/>
        <v>-3.9754029449208583E-2</v>
      </c>
      <c r="K459" s="18">
        <f>J459*'Portfolio Details'!$D$8</f>
        <v>-7.9508058898417177E-3</v>
      </c>
    </row>
    <row r="460" spans="2:11" x14ac:dyDescent="0.35">
      <c r="B460" t="s">
        <v>12</v>
      </c>
      <c r="C460" s="1">
        <v>45009</v>
      </c>
      <c r="D460">
        <v>400.22</v>
      </c>
      <c r="E460">
        <v>397.73</v>
      </c>
      <c r="F460">
        <v>399.48</v>
      </c>
      <c r="H460" s="2">
        <f t="shared" si="14"/>
        <v>-6.2215781320273944E-3</v>
      </c>
      <c r="I460" s="18">
        <f>H460*'Portfolio Details'!$D$8</f>
        <v>-1.2443156264054789E-3</v>
      </c>
      <c r="J460" s="2">
        <f t="shared" si="13"/>
        <v>-3.7254142040499927E-2</v>
      </c>
      <c r="K460" s="18">
        <f>J460*'Portfolio Details'!$D$8</f>
        <v>-7.4508284080999857E-3</v>
      </c>
    </row>
    <row r="461" spans="2:11" x14ac:dyDescent="0.35">
      <c r="B461" t="s">
        <v>12</v>
      </c>
      <c r="C461" s="1">
        <v>45012</v>
      </c>
      <c r="D461">
        <v>397.73</v>
      </c>
      <c r="E461">
        <v>398.45</v>
      </c>
      <c r="F461">
        <v>398.97</v>
      </c>
      <c r="H461" s="2">
        <f t="shared" si="14"/>
        <v>1.8102733009830452E-3</v>
      </c>
      <c r="I461" s="18">
        <f>H461*'Portfolio Details'!$D$8</f>
        <v>3.6205466019660908E-4</v>
      </c>
      <c r="J461" s="2">
        <f t="shared" si="13"/>
        <v>-2.1728574896819564E-2</v>
      </c>
      <c r="K461" s="18">
        <f>J461*'Portfolio Details'!$D$8</f>
        <v>-4.3457149793639125E-3</v>
      </c>
    </row>
    <row r="462" spans="2:11" x14ac:dyDescent="0.35">
      <c r="B462" t="s">
        <v>12</v>
      </c>
      <c r="C462" s="1">
        <v>45013</v>
      </c>
      <c r="D462">
        <v>398.45</v>
      </c>
      <c r="E462">
        <v>400.02</v>
      </c>
      <c r="F462">
        <v>399.39</v>
      </c>
      <c r="H462" s="2">
        <f t="shared" si="14"/>
        <v>3.9402685405947047E-3</v>
      </c>
      <c r="I462" s="18">
        <f>H462*'Portfolio Details'!$D$8</f>
        <v>7.8805370811894102E-4</v>
      </c>
      <c r="J462" s="2">
        <f t="shared" si="13"/>
        <v>-4.7795023404779702E-3</v>
      </c>
      <c r="K462" s="18">
        <f>J462*'Portfolio Details'!$D$8</f>
        <v>-9.5590046809559406E-4</v>
      </c>
    </row>
    <row r="463" spans="2:11" x14ac:dyDescent="0.35">
      <c r="B463" t="s">
        <v>12</v>
      </c>
      <c r="C463" s="1">
        <v>45014</v>
      </c>
      <c r="D463">
        <v>400.02</v>
      </c>
      <c r="E463">
        <v>404.01</v>
      </c>
      <c r="F463">
        <v>402.54</v>
      </c>
      <c r="H463" s="2">
        <f t="shared" si="14"/>
        <v>9.9745012749363759E-3</v>
      </c>
      <c r="I463" s="18">
        <f>H463*'Portfolio Details'!$D$8</f>
        <v>1.9949002549872752E-3</v>
      </c>
      <c r="J463" s="2">
        <f t="shared" si="13"/>
        <v>-1.3774919297207977E-2</v>
      </c>
      <c r="K463" s="18">
        <f>J463*'Portfolio Details'!$D$8</f>
        <v>-2.7549838594415955E-3</v>
      </c>
    </row>
    <row r="464" spans="2:11" x14ac:dyDescent="0.35">
      <c r="B464" t="s">
        <v>12</v>
      </c>
      <c r="C464" s="1">
        <v>45016</v>
      </c>
      <c r="D464">
        <v>404.01</v>
      </c>
      <c r="E464">
        <v>410.55</v>
      </c>
      <c r="F464">
        <v>409.19</v>
      </c>
      <c r="H464" s="2">
        <f t="shared" si="14"/>
        <v>1.6187718125789008E-2</v>
      </c>
      <c r="I464" s="18">
        <f>H464*'Portfolio Details'!$D$8</f>
        <v>3.2375436251578017E-3</v>
      </c>
      <c r="J464" s="2">
        <f t="shared" si="13"/>
        <v>-1.7174063457546684E-2</v>
      </c>
      <c r="K464" s="18">
        <f>J464*'Portfolio Details'!$D$8</f>
        <v>-3.434812691509337E-3</v>
      </c>
    </row>
    <row r="465" spans="2:11" x14ac:dyDescent="0.35">
      <c r="B465" t="s">
        <v>12</v>
      </c>
      <c r="C465" s="1">
        <v>45019</v>
      </c>
      <c r="D465">
        <v>410.55</v>
      </c>
      <c r="E465">
        <v>412.37</v>
      </c>
      <c r="F465">
        <v>411.49</v>
      </c>
      <c r="H465" s="2">
        <f t="shared" si="14"/>
        <v>4.4330775788576915E-3</v>
      </c>
      <c r="I465" s="18">
        <f>H465*'Portfolio Details'!$D$8</f>
        <v>8.8661551577153832E-4</v>
      </c>
      <c r="J465" s="2">
        <f t="shared" si="13"/>
        <v>-2.4267802918993109E-2</v>
      </c>
      <c r="K465" s="18">
        <f>J465*'Portfolio Details'!$D$8</f>
        <v>-4.8535605837986221E-3</v>
      </c>
    </row>
    <row r="466" spans="2:11" x14ac:dyDescent="0.35">
      <c r="B466" t="s">
        <v>12</v>
      </c>
      <c r="C466" s="1">
        <v>45021</v>
      </c>
      <c r="D466">
        <v>412.37</v>
      </c>
      <c r="E466">
        <v>414.09</v>
      </c>
      <c r="F466">
        <v>413.54</v>
      </c>
      <c r="H466" s="2">
        <f t="shared" si="14"/>
        <v>4.1710114702815382E-3</v>
      </c>
      <c r="I466" s="18">
        <f>H466*'Portfolio Details'!$D$8</f>
        <v>8.3420229405630766E-4</v>
      </c>
      <c r="J466" s="2">
        <f t="shared" si="13"/>
        <v>-1.9702984855168415E-2</v>
      </c>
      <c r="K466" s="18">
        <f>J466*'Portfolio Details'!$D$8</f>
        <v>-3.9405969710336834E-3</v>
      </c>
    </row>
    <row r="467" spans="2:11" x14ac:dyDescent="0.35">
      <c r="B467" t="s">
        <v>12</v>
      </c>
      <c r="C467" s="1">
        <v>45022</v>
      </c>
      <c r="D467">
        <v>414.09</v>
      </c>
      <c r="E467">
        <v>414.81</v>
      </c>
      <c r="F467">
        <v>415.26</v>
      </c>
      <c r="H467" s="2">
        <f t="shared" si="14"/>
        <v>1.7387524451206726E-3</v>
      </c>
      <c r="I467" s="18">
        <f>H467*'Portfolio Details'!$D$8</f>
        <v>3.4775048902413452E-4</v>
      </c>
      <c r="J467" s="2">
        <f t="shared" si="13"/>
        <v>-4.4135121371583486E-3</v>
      </c>
      <c r="K467" s="18">
        <f>J467*'Portfolio Details'!$D$8</f>
        <v>-8.8270242743166978E-4</v>
      </c>
    </row>
    <row r="468" spans="2:11" x14ac:dyDescent="0.35">
      <c r="B468" t="s">
        <v>12</v>
      </c>
      <c r="C468" s="1">
        <v>45026</v>
      </c>
      <c r="D468">
        <v>414.81</v>
      </c>
      <c r="E468">
        <v>413.13</v>
      </c>
      <c r="F468">
        <v>414.15</v>
      </c>
      <c r="H468" s="2">
        <f t="shared" si="14"/>
        <v>-4.0500470094742003E-3</v>
      </c>
      <c r="I468" s="18">
        <f>H468*'Portfolio Details'!$D$8</f>
        <v>-8.100094018948401E-4</v>
      </c>
      <c r="J468" s="2">
        <f t="shared" si="13"/>
        <v>2.4906600249066102E-3</v>
      </c>
      <c r="K468" s="18">
        <f>J468*'Portfolio Details'!$D$8</f>
        <v>4.9813200498132208E-4</v>
      </c>
    </row>
    <row r="469" spans="2:11" x14ac:dyDescent="0.35">
      <c r="B469" t="s">
        <v>12</v>
      </c>
      <c r="C469" s="1">
        <v>45027</v>
      </c>
      <c r="D469">
        <v>413.13</v>
      </c>
      <c r="E469">
        <v>418.13</v>
      </c>
      <c r="F469">
        <v>417.27</v>
      </c>
      <c r="H469" s="2">
        <f t="shared" si="14"/>
        <v>1.2102727954881098E-2</v>
      </c>
      <c r="I469" s="18">
        <f>H469*'Portfolio Details'!$D$8</f>
        <v>2.4205455909762199E-3</v>
      </c>
      <c r="J469" s="2">
        <f t="shared" si="13"/>
        <v>-1.100825019186491E-2</v>
      </c>
      <c r="K469" s="18">
        <f>J469*'Portfolio Details'!$D$8</f>
        <v>-2.2016500383729822E-3</v>
      </c>
    </row>
    <row r="470" spans="2:11" x14ac:dyDescent="0.35">
      <c r="B470" t="s">
        <v>12</v>
      </c>
      <c r="C470" s="1">
        <v>45028</v>
      </c>
      <c r="D470">
        <v>418.13</v>
      </c>
      <c r="E470">
        <v>420.43</v>
      </c>
      <c r="F470">
        <v>419.51</v>
      </c>
      <c r="H470" s="2">
        <f t="shared" si="14"/>
        <v>5.5006816061990982E-3</v>
      </c>
      <c r="I470" s="18">
        <f>H470*'Portfolio Details'!$D$8</f>
        <v>1.1001363212398197E-3</v>
      </c>
      <c r="J470" s="2">
        <f t="shared" si="13"/>
        <v>-7.251579551981524E-3</v>
      </c>
      <c r="K470" s="18">
        <f>J470*'Portfolio Details'!$D$8</f>
        <v>-1.450315910396305E-3</v>
      </c>
    </row>
    <row r="471" spans="2:11" x14ac:dyDescent="0.35">
      <c r="B471" t="s">
        <v>12</v>
      </c>
      <c r="C471" s="1">
        <v>45029</v>
      </c>
      <c r="D471">
        <v>420.43</v>
      </c>
      <c r="E471">
        <v>425.4</v>
      </c>
      <c r="F471">
        <v>423.15</v>
      </c>
      <c r="H471" s="2">
        <f t="shared" si="14"/>
        <v>1.1821230644815994E-2</v>
      </c>
      <c r="I471" s="18">
        <f>H471*'Portfolio Details'!$D$8</f>
        <v>2.364246128963199E-3</v>
      </c>
      <c r="J471" s="2">
        <f t="shared" si="13"/>
        <v>-1.2145459741373155E-2</v>
      </c>
      <c r="K471" s="18">
        <f>J471*'Portfolio Details'!$D$8</f>
        <v>-2.4290919482746311E-3</v>
      </c>
    </row>
    <row r="472" spans="2:11" x14ac:dyDescent="0.35">
      <c r="B472" t="s">
        <v>12</v>
      </c>
      <c r="C472" s="1">
        <v>45033</v>
      </c>
      <c r="D472">
        <v>425.4</v>
      </c>
      <c r="E472">
        <v>427.05</v>
      </c>
      <c r="F472">
        <v>425.35</v>
      </c>
      <c r="H472" s="2">
        <f t="shared" si="14"/>
        <v>3.8787023977433499E-3</v>
      </c>
      <c r="I472" s="18">
        <f>H472*'Portfolio Details'!$D$8</f>
        <v>7.7574047954867E-4</v>
      </c>
      <c r="J472" s="2">
        <f t="shared" si="13"/>
        <v>-5.5618152614292926E-3</v>
      </c>
      <c r="K472" s="18">
        <f>J472*'Portfolio Details'!$D$8</f>
        <v>-1.1123630522858585E-3</v>
      </c>
    </row>
    <row r="473" spans="2:11" x14ac:dyDescent="0.35">
      <c r="B473" t="s">
        <v>12</v>
      </c>
      <c r="C473" s="1">
        <v>45034</v>
      </c>
      <c r="D473">
        <v>427.05</v>
      </c>
      <c r="E473">
        <v>426.91</v>
      </c>
      <c r="F473">
        <v>427.33</v>
      </c>
      <c r="H473" s="2">
        <f t="shared" si="14"/>
        <v>-3.2783046481676958E-4</v>
      </c>
      <c r="I473" s="18">
        <f>H473*'Portfolio Details'!$D$8</f>
        <v>-6.5566092963353922E-5</v>
      </c>
      <c r="J473" s="2">
        <f t="shared" si="13"/>
        <v>7.6341463414633104E-3</v>
      </c>
      <c r="K473" s="18">
        <f>J473*'Portfolio Details'!$D$8</f>
        <v>1.5268292682926621E-3</v>
      </c>
    </row>
    <row r="474" spans="2:11" x14ac:dyDescent="0.35">
      <c r="B474" t="s">
        <v>12</v>
      </c>
      <c r="C474" s="1">
        <v>45035</v>
      </c>
      <c r="D474">
        <v>426.91</v>
      </c>
      <c r="E474">
        <v>425.86</v>
      </c>
      <c r="F474">
        <v>426.02</v>
      </c>
      <c r="H474" s="2">
        <f t="shared" si="14"/>
        <v>-2.4595347965613579E-3</v>
      </c>
      <c r="I474" s="18">
        <f>H474*'Portfolio Details'!$D$8</f>
        <v>-4.9190695931227162E-4</v>
      </c>
      <c r="J474" s="2">
        <f t="shared" ref="J474:J537" si="15">(INDEX(E451:E1949,MATCH(EDATE(C451,1),C451:C1949,1))/E451)-1</f>
        <v>6.0292614840108616E-2</v>
      </c>
      <c r="K474" s="18">
        <f>J474*'Portfolio Details'!$D$8</f>
        <v>1.2058522968021724E-2</v>
      </c>
    </row>
    <row r="475" spans="2:11" x14ac:dyDescent="0.35">
      <c r="B475" t="s">
        <v>12</v>
      </c>
      <c r="C475" s="1">
        <v>45036</v>
      </c>
      <c r="D475">
        <v>425.86</v>
      </c>
      <c r="E475">
        <v>427.06</v>
      </c>
      <c r="F475">
        <v>426.9</v>
      </c>
      <c r="H475" s="2">
        <f t="shared" si="14"/>
        <v>2.8178274550321181E-3</v>
      </c>
      <c r="I475" s="18">
        <f>H475*'Portfolio Details'!$D$8</f>
        <v>5.6356549100642359E-4</v>
      </c>
      <c r="J475" s="2">
        <f t="shared" si="15"/>
        <v>6.4191724621003532E-2</v>
      </c>
      <c r="K475" s="18">
        <f>J475*'Portfolio Details'!$D$8</f>
        <v>1.2838344924200707E-2</v>
      </c>
    </row>
    <row r="476" spans="2:11" x14ac:dyDescent="0.35">
      <c r="B476" t="s">
        <v>12</v>
      </c>
      <c r="C476" s="1">
        <v>45037</v>
      </c>
      <c r="D476">
        <v>427.06</v>
      </c>
      <c r="E476">
        <v>425.64</v>
      </c>
      <c r="F476">
        <v>426.28</v>
      </c>
      <c r="H476" s="2">
        <f t="shared" si="14"/>
        <v>-3.3250597105793922E-3</v>
      </c>
      <c r="I476" s="18">
        <f>H476*'Portfolio Details'!$D$8</f>
        <v>-6.6501194211587844E-4</v>
      </c>
      <c r="J476" s="2">
        <f t="shared" si="15"/>
        <v>7.4758091003259031E-2</v>
      </c>
      <c r="K476" s="18">
        <f>J476*'Portfolio Details'!$D$8</f>
        <v>1.4951618200651808E-2</v>
      </c>
    </row>
    <row r="477" spans="2:11" x14ac:dyDescent="0.35">
      <c r="B477" t="s">
        <v>12</v>
      </c>
      <c r="C477" s="1">
        <v>45040</v>
      </c>
      <c r="D477">
        <v>425.64</v>
      </c>
      <c r="E477">
        <v>431.09</v>
      </c>
      <c r="F477">
        <v>429.58</v>
      </c>
      <c r="H477" s="2">
        <f t="shared" si="14"/>
        <v>1.2804247721078799E-2</v>
      </c>
      <c r="I477" s="18">
        <f>H477*'Portfolio Details'!$D$8</f>
        <v>2.5608495442157597E-3</v>
      </c>
      <c r="J477" s="2">
        <f t="shared" si="15"/>
        <v>7.3239649822135711E-2</v>
      </c>
      <c r="K477" s="18">
        <f>J477*'Portfolio Details'!$D$8</f>
        <v>1.4647929964427143E-2</v>
      </c>
    </row>
    <row r="478" spans="2:11" x14ac:dyDescent="0.35">
      <c r="B478" t="s">
        <v>12</v>
      </c>
      <c r="C478" s="1">
        <v>45041</v>
      </c>
      <c r="D478">
        <v>431.09</v>
      </c>
      <c r="E478">
        <v>431.19</v>
      </c>
      <c r="F478">
        <v>432.3</v>
      </c>
      <c r="H478" s="2">
        <f t="shared" si="14"/>
        <v>2.3197012224840385E-4</v>
      </c>
      <c r="I478" s="18">
        <f>H478*'Portfolio Details'!$D$8</f>
        <v>4.6394024449680775E-5</v>
      </c>
      <c r="J478" s="2">
        <f t="shared" si="15"/>
        <v>6.826595957574555E-2</v>
      </c>
      <c r="K478" s="18">
        <f>J478*'Portfolio Details'!$D$8</f>
        <v>1.3653191915149111E-2</v>
      </c>
    </row>
    <row r="479" spans="2:11" x14ac:dyDescent="0.35">
      <c r="B479" t="s">
        <v>12</v>
      </c>
      <c r="C479" s="1">
        <v>45042</v>
      </c>
      <c r="D479">
        <v>431.19</v>
      </c>
      <c r="E479">
        <v>432.65</v>
      </c>
      <c r="F479">
        <v>431.11</v>
      </c>
      <c r="H479" s="2">
        <f t="shared" si="14"/>
        <v>3.3859783390153275E-3</v>
      </c>
      <c r="I479" s="18">
        <f>H479*'Portfolio Details'!$D$8</f>
        <v>6.7719566780306557E-4</v>
      </c>
      <c r="J479" s="2">
        <f t="shared" si="15"/>
        <v>7.4472902933628626E-2</v>
      </c>
      <c r="K479" s="18">
        <f>J479*'Portfolio Details'!$D$8</f>
        <v>1.4894580586725726E-2</v>
      </c>
    </row>
    <row r="480" spans="2:11" x14ac:dyDescent="0.35">
      <c r="B480" t="s">
        <v>12</v>
      </c>
      <c r="C480" s="1">
        <v>45043</v>
      </c>
      <c r="D480">
        <v>432.65</v>
      </c>
      <c r="E480">
        <v>434.42</v>
      </c>
      <c r="F480">
        <v>433.33</v>
      </c>
      <c r="H480" s="2">
        <f t="shared" si="14"/>
        <v>4.0910666820757058E-3</v>
      </c>
      <c r="I480" s="18">
        <f>H480*'Portfolio Details'!$D$8</f>
        <v>8.1821333641514122E-4</v>
      </c>
      <c r="J480" s="2">
        <f t="shared" si="15"/>
        <v>5.6309715845638486E-2</v>
      </c>
      <c r="K480" s="18">
        <f>J480*'Portfolio Details'!$D$8</f>
        <v>1.1261943169127698E-2</v>
      </c>
    </row>
    <row r="481" spans="2:11" x14ac:dyDescent="0.35">
      <c r="B481" t="s">
        <v>12</v>
      </c>
      <c r="C481" s="1">
        <v>45044</v>
      </c>
      <c r="D481">
        <v>434.42</v>
      </c>
      <c r="E481">
        <v>436.6</v>
      </c>
      <c r="F481">
        <v>434.97</v>
      </c>
      <c r="H481" s="2">
        <f t="shared" si="14"/>
        <v>5.0181851664288235E-3</v>
      </c>
      <c r="I481" s="18">
        <f>H481*'Portfolio Details'!$D$8</f>
        <v>1.0036370332857647E-3</v>
      </c>
      <c r="J481" s="2">
        <f t="shared" si="15"/>
        <v>5.3668680067333385E-2</v>
      </c>
      <c r="K481" s="18">
        <f>J481*'Portfolio Details'!$D$8</f>
        <v>1.0733736013466678E-2</v>
      </c>
    </row>
    <row r="482" spans="2:11" x14ac:dyDescent="0.35">
      <c r="B482" t="s">
        <v>12</v>
      </c>
      <c r="C482" s="1">
        <v>45048</v>
      </c>
      <c r="D482">
        <v>436.6</v>
      </c>
      <c r="E482">
        <v>437.85</v>
      </c>
      <c r="F482">
        <v>438.35</v>
      </c>
      <c r="H482" s="2">
        <f t="shared" si="14"/>
        <v>2.8630325240495136E-3</v>
      </c>
      <c r="I482" s="18">
        <f>H482*'Portfolio Details'!$D$8</f>
        <v>5.7260650480990278E-4</v>
      </c>
      <c r="J482" s="2">
        <f t="shared" si="15"/>
        <v>6.3515066713307533E-2</v>
      </c>
      <c r="K482" s="18">
        <f>J482*'Portfolio Details'!$D$8</f>
        <v>1.2703013342661508E-2</v>
      </c>
    </row>
    <row r="483" spans="2:11" x14ac:dyDescent="0.35">
      <c r="B483" t="s">
        <v>12</v>
      </c>
      <c r="C483" s="1">
        <v>45049</v>
      </c>
      <c r="D483">
        <v>437.85</v>
      </c>
      <c r="E483">
        <v>437.72</v>
      </c>
      <c r="F483">
        <v>436.67</v>
      </c>
      <c r="H483" s="2">
        <f t="shared" si="14"/>
        <v>-2.969053328765181E-4</v>
      </c>
      <c r="I483" s="18">
        <f>H483*'Portfolio Details'!$D$8</f>
        <v>-5.9381066575303626E-5</v>
      </c>
      <c r="J483" s="2">
        <f t="shared" si="15"/>
        <v>8.3875996278882647E-2</v>
      </c>
      <c r="K483" s="18">
        <f>J483*'Portfolio Details'!$D$8</f>
        <v>1.6775199255776529E-2</v>
      </c>
    </row>
    <row r="484" spans="2:11" x14ac:dyDescent="0.35">
      <c r="B484" t="s">
        <v>12</v>
      </c>
      <c r="C484" s="1">
        <v>45050</v>
      </c>
      <c r="D484">
        <v>437.72</v>
      </c>
      <c r="E484">
        <v>441.18</v>
      </c>
      <c r="F484">
        <v>439.53</v>
      </c>
      <c r="H484" s="2">
        <f t="shared" si="14"/>
        <v>7.9045965457369416E-3</v>
      </c>
      <c r="I484" s="18">
        <f>H484*'Portfolio Details'!$D$8</f>
        <v>1.5809193091473883E-3</v>
      </c>
      <c r="J484" s="2">
        <f t="shared" si="15"/>
        <v>9.0274814907767675E-2</v>
      </c>
      <c r="K484" s="18">
        <f>J484*'Portfolio Details'!$D$8</f>
        <v>1.8054962981553537E-2</v>
      </c>
    </row>
    <row r="485" spans="2:11" x14ac:dyDescent="0.35">
      <c r="B485" t="s">
        <v>12</v>
      </c>
      <c r="C485" s="1">
        <v>45051</v>
      </c>
      <c r="D485">
        <v>441.18</v>
      </c>
      <c r="E485">
        <v>432.14</v>
      </c>
      <c r="F485">
        <v>436.14</v>
      </c>
      <c r="H485" s="2">
        <f t="shared" si="14"/>
        <v>-2.0490502742644745E-2</v>
      </c>
      <c r="I485" s="18">
        <f>H485*'Portfolio Details'!$D$8</f>
        <v>-4.0981005485289492E-3</v>
      </c>
      <c r="J485" s="2">
        <f t="shared" si="15"/>
        <v>9.1445427728613637E-2</v>
      </c>
      <c r="K485" s="18">
        <f>J485*'Portfolio Details'!$D$8</f>
        <v>1.8289085545722727E-2</v>
      </c>
    </row>
    <row r="486" spans="2:11" x14ac:dyDescent="0.35">
      <c r="B486" t="s">
        <v>12</v>
      </c>
      <c r="C486" s="1">
        <v>45054</v>
      </c>
      <c r="D486">
        <v>432.14</v>
      </c>
      <c r="E486">
        <v>437.54</v>
      </c>
      <c r="F486">
        <v>437.05</v>
      </c>
      <c r="H486" s="2">
        <f t="shared" si="14"/>
        <v>1.2495950386449017E-2</v>
      </c>
      <c r="I486" s="18">
        <f>H486*'Portfolio Details'!$D$8</f>
        <v>2.4991900772898036E-3</v>
      </c>
      <c r="J486" s="2">
        <f t="shared" si="15"/>
        <v>8.0666320140590608E-2</v>
      </c>
      <c r="K486" s="18">
        <f>J486*'Portfolio Details'!$D$8</f>
        <v>1.6133264028118124E-2</v>
      </c>
    </row>
    <row r="487" spans="2:11" x14ac:dyDescent="0.35">
      <c r="B487" t="s">
        <v>12</v>
      </c>
      <c r="C487" s="1">
        <v>45055</v>
      </c>
      <c r="D487">
        <v>437.54</v>
      </c>
      <c r="E487">
        <v>436.29</v>
      </c>
      <c r="F487">
        <v>438.15</v>
      </c>
      <c r="H487" s="2">
        <f t="shared" si="14"/>
        <v>-2.8568816565343047E-3</v>
      </c>
      <c r="I487" s="18">
        <f>H487*'Portfolio Details'!$D$8</f>
        <v>-5.7137633130686092E-4</v>
      </c>
      <c r="J487" s="2">
        <f t="shared" si="15"/>
        <v>6.3451467543539142E-2</v>
      </c>
      <c r="K487" s="18">
        <f>J487*'Portfolio Details'!$D$8</f>
        <v>1.2690293508707829E-2</v>
      </c>
    </row>
    <row r="488" spans="2:11" x14ac:dyDescent="0.35">
      <c r="B488" t="s">
        <v>12</v>
      </c>
      <c r="C488" s="1">
        <v>45056</v>
      </c>
      <c r="D488">
        <v>436.29</v>
      </c>
      <c r="E488">
        <v>437.22</v>
      </c>
      <c r="F488">
        <v>435.88</v>
      </c>
      <c r="H488" s="2">
        <f t="shared" si="14"/>
        <v>2.1316097091383934E-3</v>
      </c>
      <c r="I488" s="18">
        <f>H488*'Portfolio Details'!$D$8</f>
        <v>4.2632194182767869E-4</v>
      </c>
      <c r="J488" s="2">
        <f t="shared" si="15"/>
        <v>6.147391905327737E-2</v>
      </c>
      <c r="K488" s="18">
        <f>J488*'Portfolio Details'!$D$8</f>
        <v>1.2294783810655475E-2</v>
      </c>
    </row>
    <row r="489" spans="2:11" x14ac:dyDescent="0.35">
      <c r="B489" t="s">
        <v>12</v>
      </c>
      <c r="C489" s="1">
        <v>45057</v>
      </c>
      <c r="D489">
        <v>437.22</v>
      </c>
      <c r="E489">
        <v>439.39</v>
      </c>
      <c r="F489">
        <v>439.86</v>
      </c>
      <c r="H489" s="2">
        <f t="shared" si="14"/>
        <v>4.9631764329169936E-3</v>
      </c>
      <c r="I489" s="18">
        <f>H489*'Portfolio Details'!$D$8</f>
        <v>9.9263528658339868E-4</v>
      </c>
      <c r="J489" s="2">
        <f t="shared" si="15"/>
        <v>4.3589557825593594E-2</v>
      </c>
      <c r="K489" s="18">
        <f>J489*'Portfolio Details'!$D$8</f>
        <v>8.7179115651187192E-3</v>
      </c>
    </row>
    <row r="490" spans="2:11" x14ac:dyDescent="0.35">
      <c r="B490" t="s">
        <v>12</v>
      </c>
      <c r="C490" s="1">
        <v>45058</v>
      </c>
      <c r="D490">
        <v>439.39</v>
      </c>
      <c r="E490">
        <v>442.59</v>
      </c>
      <c r="F490">
        <v>441.55</v>
      </c>
      <c r="H490" s="2">
        <f t="shared" si="14"/>
        <v>7.2828239149729246E-3</v>
      </c>
      <c r="I490" s="18">
        <f>H490*'Portfolio Details'!$D$8</f>
        <v>1.456564782994585E-3</v>
      </c>
      <c r="J490" s="2">
        <f t="shared" si="15"/>
        <v>4.1778163496540621E-2</v>
      </c>
      <c r="K490" s="18">
        <f>J490*'Portfolio Details'!$D$8</f>
        <v>8.3556326993081253E-3</v>
      </c>
    </row>
    <row r="491" spans="2:11" x14ac:dyDescent="0.35">
      <c r="B491" t="s">
        <v>12</v>
      </c>
      <c r="C491" s="1">
        <v>45061</v>
      </c>
      <c r="D491">
        <v>442.59</v>
      </c>
      <c r="E491">
        <v>445.19</v>
      </c>
      <c r="F491">
        <v>444.57</v>
      </c>
      <c r="H491" s="2">
        <f t="shared" si="14"/>
        <v>5.8745113988116771E-3</v>
      </c>
      <c r="I491" s="18">
        <f>H491*'Portfolio Details'!$D$8</f>
        <v>1.1749022797623355E-3</v>
      </c>
      <c r="J491" s="2">
        <f t="shared" si="15"/>
        <v>5.8310943286616901E-2</v>
      </c>
      <c r="K491" s="18">
        <f>J491*'Portfolio Details'!$D$8</f>
        <v>1.166218865732338E-2</v>
      </c>
    </row>
    <row r="492" spans="2:11" x14ac:dyDescent="0.35">
      <c r="B492" t="s">
        <v>12</v>
      </c>
      <c r="C492" s="1">
        <v>45062</v>
      </c>
      <c r="D492">
        <v>445.19</v>
      </c>
      <c r="E492">
        <v>444.97</v>
      </c>
      <c r="F492">
        <v>446.01</v>
      </c>
      <c r="H492" s="2">
        <f t="shared" si="14"/>
        <v>-4.9417102810034308E-4</v>
      </c>
      <c r="I492" s="18">
        <f>H492*'Portfolio Details'!$D$8</f>
        <v>-9.8834205620068616E-5</v>
      </c>
      <c r="J492" s="2">
        <f t="shared" si="15"/>
        <v>5.0845430846865769E-2</v>
      </c>
      <c r="K492" s="18">
        <f>J492*'Portfolio Details'!$D$8</f>
        <v>1.0169086169373155E-2</v>
      </c>
    </row>
    <row r="493" spans="2:11" x14ac:dyDescent="0.35">
      <c r="B493" t="s">
        <v>12</v>
      </c>
      <c r="C493" s="1">
        <v>45063</v>
      </c>
      <c r="D493">
        <v>444.97</v>
      </c>
      <c r="E493">
        <v>442.86</v>
      </c>
      <c r="F493">
        <v>442.88</v>
      </c>
      <c r="H493" s="2">
        <f t="shared" si="14"/>
        <v>-4.7418927118682008E-3</v>
      </c>
      <c r="I493" s="18">
        <f>H493*'Portfolio Details'!$D$8</f>
        <v>-9.4837854237364019E-4</v>
      </c>
      <c r="J493" s="2">
        <f t="shared" si="15"/>
        <v>5.2707941869038821E-2</v>
      </c>
      <c r="K493" s="18">
        <f>J493*'Portfolio Details'!$D$8</f>
        <v>1.0541588373807765E-2</v>
      </c>
    </row>
    <row r="494" spans="2:11" x14ac:dyDescent="0.35">
      <c r="B494" t="s">
        <v>12</v>
      </c>
      <c r="C494" s="1">
        <v>45064</v>
      </c>
      <c r="D494">
        <v>442.86</v>
      </c>
      <c r="E494">
        <v>443.79</v>
      </c>
      <c r="F494">
        <v>445.2</v>
      </c>
      <c r="H494" s="2">
        <f t="shared" si="14"/>
        <v>2.0999864517003974E-3</v>
      </c>
      <c r="I494" s="18">
        <f>H494*'Portfolio Details'!$D$8</f>
        <v>4.1999729034007953E-4</v>
      </c>
      <c r="J494" s="2">
        <f t="shared" si="15"/>
        <v>4.040902679830749E-2</v>
      </c>
      <c r="K494" s="18">
        <f>J494*'Portfolio Details'!$D$8</f>
        <v>8.0818053596614977E-3</v>
      </c>
    </row>
    <row r="495" spans="2:11" x14ac:dyDescent="0.35">
      <c r="B495" t="s">
        <v>12</v>
      </c>
      <c r="C495" s="1">
        <v>45065</v>
      </c>
      <c r="D495">
        <v>443.79</v>
      </c>
      <c r="E495">
        <v>445.57</v>
      </c>
      <c r="F495">
        <v>443.86</v>
      </c>
      <c r="H495" s="2">
        <f t="shared" si="14"/>
        <v>4.0109060591719814E-3</v>
      </c>
      <c r="I495" s="18">
        <f>H495*'Portfolio Details'!$D$8</f>
        <v>8.0218121183439628E-4</v>
      </c>
      <c r="J495" s="2">
        <f t="shared" si="15"/>
        <v>3.70214260625219E-2</v>
      </c>
      <c r="K495" s="18">
        <f>J495*'Portfolio Details'!$D$8</f>
        <v>7.4042852125043804E-3</v>
      </c>
    </row>
    <row r="496" spans="2:11" x14ac:dyDescent="0.35">
      <c r="B496" t="s">
        <v>12</v>
      </c>
      <c r="C496" s="1">
        <v>45068</v>
      </c>
      <c r="D496">
        <v>445.57</v>
      </c>
      <c r="E496">
        <v>445.27</v>
      </c>
      <c r="F496">
        <v>444.94</v>
      </c>
      <c r="H496" s="2">
        <f t="shared" si="14"/>
        <v>-6.7329488071465882E-4</v>
      </c>
      <c r="I496" s="18">
        <f>H496*'Portfolio Details'!$D$8</f>
        <v>-1.3465897614293177E-4</v>
      </c>
      <c r="J496" s="2">
        <f t="shared" si="15"/>
        <v>3.9539949872338331E-2</v>
      </c>
      <c r="K496" s="18">
        <f>J496*'Portfolio Details'!$D$8</f>
        <v>7.907989974467667E-3</v>
      </c>
    </row>
    <row r="497" spans="2:11" x14ac:dyDescent="0.35">
      <c r="B497" t="s">
        <v>12</v>
      </c>
      <c r="C497" s="1">
        <v>45069</v>
      </c>
      <c r="D497">
        <v>445.27</v>
      </c>
      <c r="E497">
        <v>445.37</v>
      </c>
      <c r="F497">
        <v>446</v>
      </c>
      <c r="H497" s="2">
        <f t="shared" si="14"/>
        <v>2.2458283737969431E-4</v>
      </c>
      <c r="I497" s="18">
        <f>H497*'Portfolio Details'!$D$8</f>
        <v>4.4916567475938868E-5</v>
      </c>
      <c r="J497" s="2">
        <f t="shared" si="15"/>
        <v>4.6282815948903266E-2</v>
      </c>
      <c r="K497" s="18">
        <f>J497*'Portfolio Details'!$D$8</f>
        <v>9.2565631897806536E-3</v>
      </c>
    </row>
    <row r="498" spans="2:11" x14ac:dyDescent="0.35">
      <c r="B498" t="s">
        <v>12</v>
      </c>
      <c r="C498" s="1">
        <v>45070</v>
      </c>
      <c r="D498">
        <v>445.37</v>
      </c>
      <c r="E498">
        <v>443.29</v>
      </c>
      <c r="F498">
        <v>444.37</v>
      </c>
      <c r="H498" s="2">
        <f t="shared" si="14"/>
        <v>-4.6702741540740611E-3</v>
      </c>
      <c r="I498" s="18">
        <f>H498*'Portfolio Details'!$D$8</f>
        <v>-9.3405483081481226E-4</v>
      </c>
      <c r="J498" s="2">
        <f t="shared" si="15"/>
        <v>4.3342855804805014E-2</v>
      </c>
      <c r="K498" s="18">
        <f>J498*'Portfolio Details'!$D$8</f>
        <v>8.6685711609610031E-3</v>
      </c>
    </row>
    <row r="499" spans="2:11" x14ac:dyDescent="0.35">
      <c r="B499" t="s">
        <v>12</v>
      </c>
      <c r="C499" s="1">
        <v>45071</v>
      </c>
      <c r="D499">
        <v>443.29</v>
      </c>
      <c r="E499">
        <v>442.91</v>
      </c>
      <c r="F499">
        <v>442.09</v>
      </c>
      <c r="H499" s="2">
        <f t="shared" si="14"/>
        <v>-8.5722664621357136E-4</v>
      </c>
      <c r="I499" s="18">
        <f>H499*'Portfolio Details'!$D$8</f>
        <v>-1.7144532924271428E-4</v>
      </c>
      <c r="J499" s="2">
        <f t="shared" si="15"/>
        <v>4.6823606803871876E-2</v>
      </c>
      <c r="K499" s="18">
        <f>J499*'Portfolio Details'!$D$8</f>
        <v>9.3647213607743751E-3</v>
      </c>
    </row>
    <row r="500" spans="2:11" x14ac:dyDescent="0.35">
      <c r="B500" t="s">
        <v>12</v>
      </c>
      <c r="C500" s="1">
        <v>45072</v>
      </c>
      <c r="D500">
        <v>442.91</v>
      </c>
      <c r="E500">
        <v>446.15</v>
      </c>
      <c r="F500">
        <v>444.89</v>
      </c>
      <c r="H500" s="2">
        <f t="shared" si="14"/>
        <v>7.3152559210674095E-3</v>
      </c>
      <c r="I500" s="18">
        <f>H500*'Portfolio Details'!$D$8</f>
        <v>1.4630511842134821E-3</v>
      </c>
      <c r="J500" s="2">
        <f t="shared" si="15"/>
        <v>2.8300354914287063E-2</v>
      </c>
      <c r="K500" s="18">
        <f>J500*'Portfolio Details'!$D$8</f>
        <v>5.6600709828574132E-3</v>
      </c>
    </row>
    <row r="501" spans="2:11" x14ac:dyDescent="0.35">
      <c r="B501" t="s">
        <v>12</v>
      </c>
      <c r="C501" s="1">
        <v>45075</v>
      </c>
      <c r="D501">
        <v>446.15</v>
      </c>
      <c r="E501">
        <v>449.93</v>
      </c>
      <c r="F501">
        <v>449.93</v>
      </c>
      <c r="H501" s="2">
        <f t="shared" si="14"/>
        <v>8.4724868317831437E-3</v>
      </c>
      <c r="I501" s="18">
        <f>H501*'Portfolio Details'!$D$8</f>
        <v>1.6944973663566287E-3</v>
      </c>
      <c r="J501" s="2">
        <f t="shared" si="15"/>
        <v>2.7180593241958428E-2</v>
      </c>
      <c r="K501" s="18">
        <f>J501*'Portfolio Details'!$D$8</f>
        <v>5.436118648391686E-3</v>
      </c>
    </row>
    <row r="502" spans="2:11" x14ac:dyDescent="0.35">
      <c r="B502" t="s">
        <v>12</v>
      </c>
      <c r="C502" s="1">
        <v>45076</v>
      </c>
      <c r="D502">
        <v>449.93</v>
      </c>
      <c r="E502">
        <v>450.81</v>
      </c>
      <c r="F502">
        <v>450.23</v>
      </c>
      <c r="H502" s="2">
        <f t="shared" si="14"/>
        <v>1.955859800413462E-3</v>
      </c>
      <c r="I502" s="18">
        <f>H502*'Portfolio Details'!$D$8</f>
        <v>3.9117196008269244E-4</v>
      </c>
      <c r="J502" s="2">
        <f t="shared" si="15"/>
        <v>3.1203050964983214E-2</v>
      </c>
      <c r="K502" s="18">
        <f>J502*'Portfolio Details'!$D$8</f>
        <v>6.2406101929966436E-3</v>
      </c>
    </row>
    <row r="503" spans="2:11" x14ac:dyDescent="0.35">
      <c r="B503" t="s">
        <v>12</v>
      </c>
      <c r="C503" s="1">
        <v>45077</v>
      </c>
      <c r="D503">
        <v>450.81</v>
      </c>
      <c r="E503">
        <v>448.75</v>
      </c>
      <c r="F503">
        <v>447.7</v>
      </c>
      <c r="H503" s="2">
        <f t="shared" si="14"/>
        <v>-4.5695525831281891E-3</v>
      </c>
      <c r="I503" s="18">
        <f>H503*'Portfolio Details'!$D$8</f>
        <v>-9.1391051662563787E-4</v>
      </c>
      <c r="J503" s="2">
        <f t="shared" si="15"/>
        <v>2.700151926706873E-2</v>
      </c>
      <c r="K503" s="18">
        <f>J503*'Portfolio Details'!$D$8</f>
        <v>5.4003038534137463E-3</v>
      </c>
    </row>
    <row r="504" spans="2:11" x14ac:dyDescent="0.35">
      <c r="B504" t="s">
        <v>12</v>
      </c>
      <c r="C504" s="1">
        <v>45078</v>
      </c>
      <c r="D504">
        <v>448.75</v>
      </c>
      <c r="E504">
        <v>445.77</v>
      </c>
      <c r="F504">
        <v>447.38</v>
      </c>
      <c r="H504" s="2">
        <f t="shared" si="14"/>
        <v>-6.6406685236769514E-3</v>
      </c>
      <c r="I504" s="18">
        <f>H504*'Portfolio Details'!$D$8</f>
        <v>-1.3281337047353903E-3</v>
      </c>
      <c r="J504" s="2">
        <f t="shared" si="15"/>
        <v>2.1873568483737893E-2</v>
      </c>
      <c r="K504" s="18">
        <f>J504*'Portfolio Details'!$D$8</f>
        <v>4.3747136967475786E-3</v>
      </c>
    </row>
    <row r="505" spans="2:11" x14ac:dyDescent="0.35">
      <c r="B505" t="s">
        <v>12</v>
      </c>
      <c r="C505" s="1">
        <v>45079</v>
      </c>
      <c r="D505">
        <v>445.77</v>
      </c>
      <c r="E505">
        <v>447.64</v>
      </c>
      <c r="F505">
        <v>448.09</v>
      </c>
      <c r="H505" s="2">
        <f t="shared" si="14"/>
        <v>4.194988446956982E-3</v>
      </c>
      <c r="I505" s="18">
        <f>H505*'Portfolio Details'!$D$8</f>
        <v>8.3899768939139647E-4</v>
      </c>
      <c r="J505" s="2">
        <f t="shared" si="15"/>
        <v>2.2359255452780502E-2</v>
      </c>
      <c r="K505" s="18">
        <f>J505*'Portfolio Details'!$D$8</f>
        <v>4.4718510905561006E-3</v>
      </c>
    </row>
    <row r="506" spans="2:11" x14ac:dyDescent="0.35">
      <c r="B506" t="s">
        <v>12</v>
      </c>
      <c r="C506" s="1">
        <v>45082</v>
      </c>
      <c r="D506">
        <v>447.64</v>
      </c>
      <c r="E506">
        <v>449.24</v>
      </c>
      <c r="F506">
        <v>449.94</v>
      </c>
      <c r="H506" s="2">
        <f t="shared" si="14"/>
        <v>3.5743007774104996E-3</v>
      </c>
      <c r="I506" s="18">
        <f>H506*'Portfolio Details'!$D$8</f>
        <v>7.1486015548209996E-4</v>
      </c>
      <c r="J506" s="2">
        <f t="shared" si="15"/>
        <v>2.2662889518413554E-2</v>
      </c>
      <c r="K506" s="18">
        <f>J506*'Portfolio Details'!$D$8</f>
        <v>4.5325779036827106E-3</v>
      </c>
    </row>
    <row r="507" spans="2:11" x14ac:dyDescent="0.35">
      <c r="B507" t="s">
        <v>12</v>
      </c>
      <c r="C507" s="1">
        <v>45083</v>
      </c>
      <c r="D507">
        <v>449.24</v>
      </c>
      <c r="E507">
        <v>449.85</v>
      </c>
      <c r="F507">
        <v>449.15</v>
      </c>
      <c r="H507" s="2">
        <f t="shared" si="14"/>
        <v>1.3578488113257237E-3</v>
      </c>
      <c r="I507" s="18">
        <f>H507*'Portfolio Details'!$D$8</f>
        <v>2.7156976226514476E-4</v>
      </c>
      <c r="J507" s="2">
        <f t="shared" si="15"/>
        <v>1.464254952627031E-2</v>
      </c>
      <c r="K507" s="18">
        <f>J507*'Portfolio Details'!$D$8</f>
        <v>2.928509905254062E-3</v>
      </c>
    </row>
    <row r="508" spans="2:11" x14ac:dyDescent="0.35">
      <c r="B508" t="s">
        <v>12</v>
      </c>
      <c r="C508" s="1">
        <v>45084</v>
      </c>
      <c r="D508">
        <v>449.85</v>
      </c>
      <c r="E508">
        <v>450.34</v>
      </c>
      <c r="F508">
        <v>450.28</v>
      </c>
      <c r="H508" s="2">
        <f t="shared" si="14"/>
        <v>1.08925197287979E-3</v>
      </c>
      <c r="I508" s="18">
        <f>H508*'Portfolio Details'!$D$8</f>
        <v>2.1785039457595802E-4</v>
      </c>
      <c r="J508" s="2">
        <f t="shared" si="15"/>
        <v>3.9570509557087963E-2</v>
      </c>
      <c r="K508" s="18">
        <f>J508*'Portfolio Details'!$D$8</f>
        <v>7.9141019114175922E-3</v>
      </c>
    </row>
    <row r="509" spans="2:11" x14ac:dyDescent="0.35">
      <c r="B509" t="s">
        <v>12</v>
      </c>
      <c r="C509" s="1">
        <v>45085</v>
      </c>
      <c r="D509">
        <v>450.34</v>
      </c>
      <c r="E509">
        <v>447.88</v>
      </c>
      <c r="F509">
        <v>450.15</v>
      </c>
      <c r="H509" s="2">
        <f t="shared" si="14"/>
        <v>-5.4625394146644579E-3</v>
      </c>
      <c r="I509" s="18">
        <f>H509*'Portfolio Details'!$D$8</f>
        <v>-1.0925078829328917E-3</v>
      </c>
      <c r="J509" s="2">
        <f t="shared" si="15"/>
        <v>2.3632125062851284E-2</v>
      </c>
      <c r="K509" s="18">
        <f>J509*'Portfolio Details'!$D$8</f>
        <v>4.7264250125702567E-3</v>
      </c>
    </row>
    <row r="510" spans="2:11" x14ac:dyDescent="0.35">
      <c r="B510" t="s">
        <v>12</v>
      </c>
      <c r="C510" s="1">
        <v>45086</v>
      </c>
      <c r="D510">
        <v>447.88</v>
      </c>
      <c r="E510">
        <v>447.75</v>
      </c>
      <c r="F510">
        <v>448.51</v>
      </c>
      <c r="H510" s="2">
        <f t="shared" si="14"/>
        <v>-2.9025631865675638E-4</v>
      </c>
      <c r="I510" s="18">
        <f>H510*'Portfolio Details'!$D$8</f>
        <v>-5.8051263731351282E-5</v>
      </c>
      <c r="J510" s="2">
        <f t="shared" si="15"/>
        <v>2.6266932544867005E-2</v>
      </c>
      <c r="K510" s="18">
        <f>J510*'Portfolio Details'!$D$8</f>
        <v>5.2533865089734013E-3</v>
      </c>
    </row>
    <row r="511" spans="2:11" x14ac:dyDescent="0.35">
      <c r="B511" t="s">
        <v>12</v>
      </c>
      <c r="C511" s="1">
        <v>45089</v>
      </c>
      <c r="D511">
        <v>447.75</v>
      </c>
      <c r="E511">
        <v>447.53</v>
      </c>
      <c r="F511">
        <v>447.54</v>
      </c>
      <c r="H511" s="2">
        <f t="shared" si="14"/>
        <v>-4.9134561697383727E-4</v>
      </c>
      <c r="I511" s="18">
        <f>H511*'Portfolio Details'!$D$8</f>
        <v>-9.8269123394767457E-5</v>
      </c>
      <c r="J511" s="2">
        <f t="shared" si="15"/>
        <v>2.4083985179085943E-2</v>
      </c>
      <c r="K511" s="18">
        <f>J511*'Portfolio Details'!$D$8</f>
        <v>4.8167970358171889E-3</v>
      </c>
    </row>
    <row r="512" spans="2:11" x14ac:dyDescent="0.35">
      <c r="B512" t="s">
        <v>12</v>
      </c>
      <c r="C512" s="1">
        <v>45090</v>
      </c>
      <c r="D512">
        <v>447.53</v>
      </c>
      <c r="E512">
        <v>448.61</v>
      </c>
      <c r="F512">
        <v>448.46</v>
      </c>
      <c r="H512" s="2">
        <f t="shared" si="14"/>
        <v>2.4132460393717636E-3</v>
      </c>
      <c r="I512" s="18">
        <f>H512*'Portfolio Details'!$D$8</f>
        <v>4.8264920787435275E-4</v>
      </c>
      <c r="J512" s="2">
        <f t="shared" si="15"/>
        <v>1.9026377477867173E-2</v>
      </c>
      <c r="K512" s="18">
        <f>J512*'Portfolio Details'!$D$8</f>
        <v>3.805275495573435E-3</v>
      </c>
    </row>
    <row r="513" spans="2:11" x14ac:dyDescent="0.35">
      <c r="B513" t="s">
        <v>12</v>
      </c>
      <c r="C513" s="1">
        <v>45091</v>
      </c>
      <c r="D513">
        <v>448.61</v>
      </c>
      <c r="E513">
        <v>447.89</v>
      </c>
      <c r="F513">
        <v>448.04</v>
      </c>
      <c r="H513" s="2">
        <f t="shared" si="14"/>
        <v>-1.6049575354986079E-3</v>
      </c>
      <c r="I513" s="18">
        <f>H513*'Portfolio Details'!$D$8</f>
        <v>-3.2099150709972161E-4</v>
      </c>
      <c r="J513" s="2">
        <f t="shared" si="15"/>
        <v>1.1161571657742009E-2</v>
      </c>
      <c r="K513" s="18">
        <f>J513*'Portfolio Details'!$D$8</f>
        <v>2.232314331548402E-3</v>
      </c>
    </row>
    <row r="514" spans="2:11" x14ac:dyDescent="0.35">
      <c r="B514" t="s">
        <v>12</v>
      </c>
      <c r="C514" s="1">
        <v>45092</v>
      </c>
      <c r="D514">
        <v>447.89</v>
      </c>
      <c r="E514">
        <v>442.22</v>
      </c>
      <c r="F514">
        <v>444.07</v>
      </c>
      <c r="H514" s="2">
        <f t="shared" si="14"/>
        <v>-1.2659358324588532E-2</v>
      </c>
      <c r="I514" s="18">
        <f>H514*'Portfolio Details'!$D$8</f>
        <v>-2.5318716649177066E-3</v>
      </c>
      <c r="J514" s="2">
        <f t="shared" si="15"/>
        <v>-6.6713088793548536E-3</v>
      </c>
      <c r="K514" s="18">
        <f>J514*'Portfolio Details'!$D$8</f>
        <v>-1.3342617758709708E-3</v>
      </c>
    </row>
    <row r="515" spans="2:11" x14ac:dyDescent="0.35">
      <c r="B515" t="s">
        <v>12</v>
      </c>
      <c r="C515" s="1">
        <v>45093</v>
      </c>
      <c r="D515">
        <v>442.22</v>
      </c>
      <c r="E515">
        <v>446.91</v>
      </c>
      <c r="F515">
        <v>445.31</v>
      </c>
      <c r="H515" s="2">
        <f t="shared" ref="H515:H578" si="16">E515/D515-1</f>
        <v>1.0605580932567582E-2</v>
      </c>
      <c r="I515" s="18">
        <f>H515*'Portfolio Details'!$D$8</f>
        <v>2.1211161865135166E-3</v>
      </c>
      <c r="J515" s="2">
        <f t="shared" si="15"/>
        <v>4.3598444838977013E-3</v>
      </c>
      <c r="K515" s="18">
        <f>J515*'Portfolio Details'!$D$8</f>
        <v>8.7196889677954026E-4</v>
      </c>
    </row>
    <row r="516" spans="2:11" x14ac:dyDescent="0.35">
      <c r="B516" t="s">
        <v>12</v>
      </c>
      <c r="C516" s="1">
        <v>45096</v>
      </c>
      <c r="D516">
        <v>446.91</v>
      </c>
      <c r="E516">
        <v>444.05</v>
      </c>
      <c r="F516">
        <v>444.29</v>
      </c>
      <c r="H516" s="2">
        <f t="shared" si="16"/>
        <v>-6.399498780515156E-3</v>
      </c>
      <c r="I516" s="18">
        <f>H516*'Portfolio Details'!$D$8</f>
        <v>-1.2798997561030312E-3</v>
      </c>
      <c r="J516" s="2">
        <f t="shared" si="15"/>
        <v>9.1451022896626988E-3</v>
      </c>
      <c r="K516" s="18">
        <f>J516*'Portfolio Details'!$D$8</f>
        <v>1.8290204579325398E-3</v>
      </c>
    </row>
    <row r="517" spans="2:11" x14ac:dyDescent="0.35">
      <c r="B517" t="s">
        <v>12</v>
      </c>
      <c r="C517" s="1">
        <v>45097</v>
      </c>
      <c r="D517">
        <v>444.05</v>
      </c>
      <c r="E517">
        <v>444.8</v>
      </c>
      <c r="F517">
        <v>442.7</v>
      </c>
      <c r="H517" s="2">
        <f t="shared" si="16"/>
        <v>1.6889989866006871E-3</v>
      </c>
      <c r="I517" s="18">
        <f>H517*'Portfolio Details'!$D$8</f>
        <v>3.3779979732013744E-4</v>
      </c>
      <c r="J517" s="2">
        <f t="shared" si="15"/>
        <v>7.0303521936050384E-3</v>
      </c>
      <c r="K517" s="18">
        <f>J517*'Portfolio Details'!$D$8</f>
        <v>1.4060704387210078E-3</v>
      </c>
    </row>
    <row r="518" spans="2:11" x14ac:dyDescent="0.35">
      <c r="B518" t="s">
        <v>12</v>
      </c>
      <c r="C518" s="1">
        <v>45098</v>
      </c>
      <c r="D518">
        <v>444.8</v>
      </c>
      <c r="E518">
        <v>445.54</v>
      </c>
      <c r="F518">
        <v>445.31</v>
      </c>
      <c r="H518" s="2">
        <f t="shared" si="16"/>
        <v>1.6636690647482411E-3</v>
      </c>
      <c r="I518" s="18">
        <f>H518*'Portfolio Details'!$D$8</f>
        <v>3.3273381294964823E-4</v>
      </c>
      <c r="J518" s="2">
        <f t="shared" si="15"/>
        <v>-3.4113607289538717E-3</v>
      </c>
      <c r="K518" s="18">
        <f>J518*'Portfolio Details'!$D$8</f>
        <v>-6.8227214579077435E-4</v>
      </c>
    </row>
    <row r="519" spans="2:11" x14ac:dyDescent="0.35">
      <c r="B519" t="s">
        <v>12</v>
      </c>
      <c r="C519" s="1">
        <v>45099</v>
      </c>
      <c r="D519">
        <v>445.54</v>
      </c>
      <c r="E519">
        <v>444.45</v>
      </c>
      <c r="F519">
        <v>445.94</v>
      </c>
      <c r="H519" s="2">
        <f t="shared" si="16"/>
        <v>-2.4464694527989161E-3</v>
      </c>
      <c r="I519" s="18">
        <f>H519*'Portfolio Details'!$D$8</f>
        <v>-4.8929389055978327E-4</v>
      </c>
      <c r="J519" s="2">
        <f t="shared" si="15"/>
        <v>-1.8415792665124053E-3</v>
      </c>
      <c r="K519" s="18">
        <f>J519*'Portfolio Details'!$D$8</f>
        <v>-3.6831585330248111E-4</v>
      </c>
    </row>
    <row r="520" spans="2:11" x14ac:dyDescent="0.35">
      <c r="B520" t="s">
        <v>12</v>
      </c>
      <c r="C520" s="1">
        <v>45100</v>
      </c>
      <c r="D520">
        <v>444.45</v>
      </c>
      <c r="E520">
        <v>443.47</v>
      </c>
      <c r="F520">
        <v>443.97</v>
      </c>
      <c r="H520" s="2">
        <f t="shared" si="16"/>
        <v>-2.2049724378444546E-3</v>
      </c>
      <c r="I520" s="18">
        <f>H520*'Portfolio Details'!$D$8</f>
        <v>-4.4099448756889097E-4</v>
      </c>
      <c r="J520" s="2">
        <f t="shared" si="15"/>
        <v>-4.2661158138176392E-3</v>
      </c>
      <c r="K520" s="18">
        <f>J520*'Portfolio Details'!$D$8</f>
        <v>-8.5322316276352787E-4</v>
      </c>
    </row>
    <row r="521" spans="2:11" x14ac:dyDescent="0.35">
      <c r="B521" t="s">
        <v>12</v>
      </c>
      <c r="C521" s="1">
        <v>45103</v>
      </c>
      <c r="D521">
        <v>443.47</v>
      </c>
      <c r="E521">
        <v>443.46</v>
      </c>
      <c r="F521">
        <v>443.2</v>
      </c>
      <c r="H521" s="2">
        <f t="shared" si="16"/>
        <v>-2.2549439646524227E-5</v>
      </c>
      <c r="I521" s="18">
        <f>H521*'Portfolio Details'!$D$8</f>
        <v>-4.5098879293048458E-6</v>
      </c>
      <c r="J521" s="2">
        <f t="shared" si="15"/>
        <v>4.0605472715382618E-4</v>
      </c>
      <c r="K521" s="18">
        <f>J521*'Portfolio Details'!$D$8</f>
        <v>8.1210945430765241E-5</v>
      </c>
    </row>
    <row r="522" spans="2:11" x14ac:dyDescent="0.35">
      <c r="B522" t="s">
        <v>12</v>
      </c>
      <c r="C522" s="1">
        <v>45104</v>
      </c>
      <c r="D522">
        <v>443.46</v>
      </c>
      <c r="E522">
        <v>448.36</v>
      </c>
      <c r="F522">
        <v>446.48</v>
      </c>
      <c r="H522" s="2">
        <f t="shared" si="16"/>
        <v>1.1049474586208419E-2</v>
      </c>
      <c r="I522" s="18">
        <f>H522*'Portfolio Details'!$D$8</f>
        <v>2.2098949172416837E-3</v>
      </c>
      <c r="J522" s="2">
        <f t="shared" si="15"/>
        <v>1.2643652209252121E-3</v>
      </c>
      <c r="K522" s="18">
        <f>J522*'Portfolio Details'!$D$8</f>
        <v>2.5287304418504243E-4</v>
      </c>
    </row>
    <row r="523" spans="2:11" x14ac:dyDescent="0.35">
      <c r="B523" t="s">
        <v>12</v>
      </c>
      <c r="C523" s="1">
        <v>45105</v>
      </c>
      <c r="D523">
        <v>448.36</v>
      </c>
      <c r="E523">
        <v>450.81</v>
      </c>
      <c r="F523">
        <v>450.51</v>
      </c>
      <c r="H523" s="2">
        <f t="shared" si="16"/>
        <v>5.4643589972342976E-3</v>
      </c>
      <c r="I523" s="18">
        <f>H523*'Portfolio Details'!$D$8</f>
        <v>1.0928717994468597E-3</v>
      </c>
      <c r="J523" s="2">
        <f t="shared" si="15"/>
        <v>-6.0293623220889492E-3</v>
      </c>
      <c r="K523" s="18">
        <f>J523*'Portfolio Details'!$D$8</f>
        <v>-1.20587246441779E-3</v>
      </c>
    </row>
    <row r="524" spans="2:11" x14ac:dyDescent="0.35">
      <c r="B524" t="s">
        <v>12</v>
      </c>
      <c r="C524" s="1">
        <v>45107</v>
      </c>
      <c r="D524">
        <v>450.81</v>
      </c>
      <c r="E524">
        <v>454.48</v>
      </c>
      <c r="F524">
        <v>453.66</v>
      </c>
      <c r="H524" s="2">
        <f t="shared" si="16"/>
        <v>8.1409019320779485E-3</v>
      </c>
      <c r="I524" s="18">
        <f>H524*'Portfolio Details'!$D$8</f>
        <v>1.6281803864155898E-3</v>
      </c>
      <c r="J524" s="2">
        <f t="shared" si="15"/>
        <v>1.955859800413462E-3</v>
      </c>
      <c r="K524" s="18">
        <f>J524*'Portfolio Details'!$D$8</f>
        <v>3.9117196008269244E-4</v>
      </c>
    </row>
    <row r="525" spans="2:11" x14ac:dyDescent="0.35">
      <c r="B525" t="s">
        <v>12</v>
      </c>
      <c r="C525" s="1">
        <v>45110</v>
      </c>
      <c r="D525">
        <v>454.48</v>
      </c>
      <c r="E525">
        <v>459.73</v>
      </c>
      <c r="F525">
        <v>459.21</v>
      </c>
      <c r="H525" s="2">
        <f t="shared" si="16"/>
        <v>1.1551663439535398E-2</v>
      </c>
      <c r="I525" s="18">
        <f>H525*'Portfolio Details'!$D$8</f>
        <v>2.3103326879070798E-3</v>
      </c>
      <c r="J525" s="2">
        <f t="shared" si="15"/>
        <v>8.1409019320779485E-3</v>
      </c>
      <c r="K525" s="18">
        <f>J525*'Portfolio Details'!$D$8</f>
        <v>1.6281803864155898E-3</v>
      </c>
    </row>
    <row r="526" spans="2:11" x14ac:dyDescent="0.35">
      <c r="B526" t="s">
        <v>12</v>
      </c>
      <c r="C526" s="1">
        <v>45111</v>
      </c>
      <c r="D526">
        <v>459.73</v>
      </c>
      <c r="E526">
        <v>462.23</v>
      </c>
      <c r="F526">
        <v>461.62</v>
      </c>
      <c r="H526" s="2">
        <f t="shared" si="16"/>
        <v>5.4379744632719884E-3</v>
      </c>
      <c r="I526" s="18">
        <f>H526*'Portfolio Details'!$D$8</f>
        <v>1.0875948926543978E-3</v>
      </c>
      <c r="J526" s="2">
        <f t="shared" si="15"/>
        <v>1.2768802228412257E-2</v>
      </c>
      <c r="K526" s="18">
        <f>J526*'Portfolio Details'!$D$8</f>
        <v>2.5537604456824514E-3</v>
      </c>
    </row>
    <row r="527" spans="2:11" x14ac:dyDescent="0.35">
      <c r="B527" t="s">
        <v>12</v>
      </c>
      <c r="C527" s="1">
        <v>45112</v>
      </c>
      <c r="D527">
        <v>462.23</v>
      </c>
      <c r="E527">
        <v>459.99</v>
      </c>
      <c r="F527">
        <v>460.37</v>
      </c>
      <c r="H527" s="2">
        <f t="shared" si="16"/>
        <v>-4.846072301668003E-3</v>
      </c>
      <c r="I527" s="18">
        <f>H527*'Portfolio Details'!$D$8</f>
        <v>-9.6921446033360059E-4</v>
      </c>
      <c r="J527" s="2">
        <f t="shared" si="15"/>
        <v>1.9539224263633859E-2</v>
      </c>
      <c r="K527" s="18">
        <f>J527*'Portfolio Details'!$D$8</f>
        <v>3.9078448527267717E-3</v>
      </c>
    </row>
    <row r="528" spans="2:11" x14ac:dyDescent="0.35">
      <c r="B528" t="s">
        <v>12</v>
      </c>
      <c r="C528" s="1">
        <v>45113</v>
      </c>
      <c r="D528">
        <v>459.99</v>
      </c>
      <c r="E528">
        <v>461.64</v>
      </c>
      <c r="F528">
        <v>461.06</v>
      </c>
      <c r="H528" s="2">
        <f t="shared" si="16"/>
        <v>3.5870345007500415E-3</v>
      </c>
      <c r="I528" s="18">
        <f>H528*'Portfolio Details'!$D$8</f>
        <v>7.1740690015000832E-4</v>
      </c>
      <c r="J528" s="2">
        <f t="shared" si="15"/>
        <v>1.5280135823429575E-2</v>
      </c>
      <c r="K528" s="18">
        <f>J528*'Portfolio Details'!$D$8</f>
        <v>3.0560271646859153E-3</v>
      </c>
    </row>
    <row r="529" spans="2:11" x14ac:dyDescent="0.35">
      <c r="B529" t="s">
        <v>12</v>
      </c>
      <c r="C529" s="1">
        <v>45114</v>
      </c>
      <c r="D529">
        <v>461.64</v>
      </c>
      <c r="E529">
        <v>457.88</v>
      </c>
      <c r="F529">
        <v>458.4</v>
      </c>
      <c r="H529" s="2">
        <f t="shared" si="16"/>
        <v>-8.1448747942118871E-3</v>
      </c>
      <c r="I529" s="18">
        <f>H529*'Portfolio Details'!$D$8</f>
        <v>-1.6289749588423775E-3</v>
      </c>
      <c r="J529" s="2">
        <f t="shared" si="15"/>
        <v>2.3929302822544685E-2</v>
      </c>
      <c r="K529" s="18">
        <f>J529*'Portfolio Details'!$D$8</f>
        <v>4.7858605645089373E-3</v>
      </c>
    </row>
    <row r="530" spans="2:11" x14ac:dyDescent="0.35">
      <c r="B530" t="s">
        <v>12</v>
      </c>
      <c r="C530" s="1">
        <v>45117</v>
      </c>
      <c r="D530">
        <v>457.88</v>
      </c>
      <c r="E530">
        <v>456.61</v>
      </c>
      <c r="F530">
        <v>457.35</v>
      </c>
      <c r="H530" s="2">
        <f t="shared" si="16"/>
        <v>-2.7736524853673172E-3</v>
      </c>
      <c r="I530" s="18">
        <f>H530*'Portfolio Details'!$D$8</f>
        <v>-5.5473049707346347E-4</v>
      </c>
      <c r="J530" s="2">
        <f t="shared" si="15"/>
        <v>2.6208736245415087E-2</v>
      </c>
      <c r="K530" s="18">
        <f>J530*'Portfolio Details'!$D$8</f>
        <v>5.2417472490830178E-3</v>
      </c>
    </row>
    <row r="531" spans="2:11" x14ac:dyDescent="0.35">
      <c r="B531" t="s">
        <v>12</v>
      </c>
      <c r="C531" s="1">
        <v>45118</v>
      </c>
      <c r="D531">
        <v>456.61</v>
      </c>
      <c r="E531">
        <v>456.07</v>
      </c>
      <c r="F531">
        <v>458.22</v>
      </c>
      <c r="H531" s="2">
        <f t="shared" si="16"/>
        <v>-1.1826285013468718E-3</v>
      </c>
      <c r="I531" s="18">
        <f>H531*'Portfolio Details'!$D$8</f>
        <v>-2.3652570026937438E-4</v>
      </c>
      <c r="J531" s="2">
        <f t="shared" si="15"/>
        <v>1.6742905360394467E-2</v>
      </c>
      <c r="K531" s="18">
        <f>J531*'Portfolio Details'!$D$8</f>
        <v>3.3485810720788934E-3</v>
      </c>
    </row>
    <row r="532" spans="2:11" x14ac:dyDescent="0.35">
      <c r="B532" t="s">
        <v>12</v>
      </c>
      <c r="C532" s="1">
        <v>45119</v>
      </c>
      <c r="D532">
        <v>456.07</v>
      </c>
      <c r="E532">
        <v>454.9</v>
      </c>
      <c r="F532">
        <v>456.03</v>
      </c>
      <c r="H532" s="2">
        <f t="shared" si="16"/>
        <v>-2.5653956629465569E-3</v>
      </c>
      <c r="I532" s="18">
        <f>H532*'Portfolio Details'!$D$8</f>
        <v>-5.1307913258931144E-4</v>
      </c>
      <c r="J532" s="2">
        <f t="shared" si="15"/>
        <v>2.2327409127444797E-2</v>
      </c>
      <c r="K532" s="18">
        <f>J532*'Portfolio Details'!$D$8</f>
        <v>4.4654818254889596E-3</v>
      </c>
    </row>
    <row r="533" spans="2:11" x14ac:dyDescent="0.35">
      <c r="B533" t="s">
        <v>12</v>
      </c>
      <c r="C533" s="1">
        <v>45120</v>
      </c>
      <c r="D533">
        <v>454.9</v>
      </c>
      <c r="E533">
        <v>454.98</v>
      </c>
      <c r="F533">
        <v>456.44</v>
      </c>
      <c r="H533" s="2">
        <f t="shared" si="16"/>
        <v>1.7586282699499911E-4</v>
      </c>
      <c r="I533" s="18">
        <f>H533*'Portfolio Details'!$D$8</f>
        <v>3.5172565398999824E-5</v>
      </c>
      <c r="J533" s="2">
        <f t="shared" si="15"/>
        <v>2.2624232272473455E-2</v>
      </c>
      <c r="K533" s="18">
        <f>J533*'Portfolio Details'!$D$8</f>
        <v>4.5248464544946909E-3</v>
      </c>
    </row>
    <row r="534" spans="2:11" x14ac:dyDescent="0.35">
      <c r="B534" t="s">
        <v>12</v>
      </c>
      <c r="C534" s="1">
        <v>45121</v>
      </c>
      <c r="D534">
        <v>454.98</v>
      </c>
      <c r="E534">
        <v>456.23</v>
      </c>
      <c r="F534">
        <v>455.49</v>
      </c>
      <c r="H534" s="2">
        <f t="shared" si="16"/>
        <v>2.7473735109235786E-3</v>
      </c>
      <c r="I534" s="18">
        <f>H534*'Portfolio Details'!$D$8</f>
        <v>5.4947470218471575E-4</v>
      </c>
      <c r="J534" s="2">
        <f t="shared" si="15"/>
        <v>1.6468169731638005E-2</v>
      </c>
      <c r="K534" s="18">
        <f>J534*'Portfolio Details'!$D$8</f>
        <v>3.2936339463276012E-3</v>
      </c>
    </row>
    <row r="535" spans="2:11" x14ac:dyDescent="0.35">
      <c r="B535" t="s">
        <v>12</v>
      </c>
      <c r="C535" s="1">
        <v>45124</v>
      </c>
      <c r="D535">
        <v>456.23</v>
      </c>
      <c r="E535">
        <v>462.18</v>
      </c>
      <c r="F535">
        <v>458.52</v>
      </c>
      <c r="H535" s="2">
        <f t="shared" si="16"/>
        <v>1.3041667579948735E-2</v>
      </c>
      <c r="I535" s="18">
        <f>H535*'Portfolio Details'!$D$8</f>
        <v>2.608333515989747E-3</v>
      </c>
      <c r="J535" s="2">
        <f t="shared" si="15"/>
        <v>1.4199415973785712E-2</v>
      </c>
      <c r="K535" s="18">
        <f>J535*'Portfolio Details'!$D$8</f>
        <v>2.8398831947571423E-3</v>
      </c>
    </row>
    <row r="536" spans="2:11" x14ac:dyDescent="0.35">
      <c r="B536" t="s">
        <v>12</v>
      </c>
      <c r="C536" s="1">
        <v>45125</v>
      </c>
      <c r="D536">
        <v>462.18</v>
      </c>
      <c r="E536">
        <v>461.46</v>
      </c>
      <c r="F536">
        <v>463.44</v>
      </c>
      <c r="H536" s="2">
        <f t="shared" si="16"/>
        <v>-1.557834609892339E-3</v>
      </c>
      <c r="I536" s="18">
        <f>H536*'Portfolio Details'!$D$8</f>
        <v>-3.1156692197846785E-4</v>
      </c>
      <c r="J536" s="2">
        <f t="shared" si="15"/>
        <v>1.8620643461564335E-2</v>
      </c>
      <c r="K536" s="18">
        <f>J536*'Portfolio Details'!$D$8</f>
        <v>3.7241286923128669E-3</v>
      </c>
    </row>
    <row r="537" spans="2:11" x14ac:dyDescent="0.35">
      <c r="B537" t="s">
        <v>12</v>
      </c>
      <c r="C537" s="1">
        <v>45126</v>
      </c>
      <c r="D537">
        <v>461.46</v>
      </c>
      <c r="E537">
        <v>464.02</v>
      </c>
      <c r="F537">
        <v>463.33</v>
      </c>
      <c r="H537" s="2">
        <f t="shared" si="16"/>
        <v>5.5476097603259777E-3</v>
      </c>
      <c r="I537" s="18">
        <f>H537*'Portfolio Details'!$D$8</f>
        <v>1.1095219520651956E-3</v>
      </c>
      <c r="J537" s="2">
        <f t="shared" si="15"/>
        <v>3.1681063723938196E-2</v>
      </c>
      <c r="K537" s="18">
        <f>J537*'Portfolio Details'!$D$8</f>
        <v>6.3362127447876395E-3</v>
      </c>
    </row>
    <row r="538" spans="2:11" x14ac:dyDescent="0.35">
      <c r="B538" t="s">
        <v>12</v>
      </c>
      <c r="C538" s="1">
        <v>45127</v>
      </c>
      <c r="D538">
        <v>464.02</v>
      </c>
      <c r="E538">
        <v>469.15</v>
      </c>
      <c r="F538">
        <v>467.04</v>
      </c>
      <c r="H538" s="2">
        <f t="shared" si="16"/>
        <v>1.105555795008839E-2</v>
      </c>
      <c r="I538" s="18">
        <f>H538*'Portfolio Details'!$D$8</f>
        <v>2.2111115900176784E-3</v>
      </c>
      <c r="J538" s="2">
        <f t="shared" ref="J538:J601" si="17">(INDEX(E515:E2013,MATCH(EDATE(C515,1),C515:C2013,1))/E515)-1</f>
        <v>2.0854310711328816E-2</v>
      </c>
      <c r="K538" s="18">
        <f>J538*'Portfolio Details'!$D$8</f>
        <v>4.1708621422657634E-3</v>
      </c>
    </row>
    <row r="539" spans="2:11" x14ac:dyDescent="0.35">
      <c r="B539" t="s">
        <v>12</v>
      </c>
      <c r="C539" s="1">
        <v>45128</v>
      </c>
      <c r="D539">
        <v>469.15</v>
      </c>
      <c r="E539">
        <v>468.69</v>
      </c>
      <c r="F539">
        <v>468.94</v>
      </c>
      <c r="H539" s="2">
        <f t="shared" si="16"/>
        <v>-9.8049664286470328E-4</v>
      </c>
      <c r="I539" s="18">
        <f>H539*'Portfolio Details'!$D$8</f>
        <v>-1.9609932857294067E-4</v>
      </c>
      <c r="J539" s="2">
        <f t="shared" si="17"/>
        <v>4.4972413016552082E-2</v>
      </c>
      <c r="K539" s="18">
        <f>J539*'Portfolio Details'!$D$8</f>
        <v>8.9944826033104171E-3</v>
      </c>
    </row>
    <row r="540" spans="2:11" x14ac:dyDescent="0.35">
      <c r="B540" t="s">
        <v>12</v>
      </c>
      <c r="C540" s="1">
        <v>45131</v>
      </c>
      <c r="D540">
        <v>468.69</v>
      </c>
      <c r="E540">
        <v>467.53</v>
      </c>
      <c r="F540">
        <v>468.04</v>
      </c>
      <c r="H540" s="2">
        <f t="shared" si="16"/>
        <v>-2.4749834645502178E-3</v>
      </c>
      <c r="I540" s="18">
        <f>H540*'Portfolio Details'!$D$8</f>
        <v>-4.9499669291004362E-4</v>
      </c>
      <c r="J540" s="2">
        <f t="shared" si="17"/>
        <v>5.4743705035971146E-2</v>
      </c>
      <c r="K540" s="18">
        <f>J540*'Portfolio Details'!$D$8</f>
        <v>1.0948741007194229E-2</v>
      </c>
    </row>
    <row r="541" spans="2:11" x14ac:dyDescent="0.35">
      <c r="B541" t="s">
        <v>12</v>
      </c>
      <c r="C541" s="1">
        <v>45132</v>
      </c>
      <c r="D541">
        <v>467.53</v>
      </c>
      <c r="E541">
        <v>466.81</v>
      </c>
      <c r="F541">
        <v>466.66</v>
      </c>
      <c r="H541" s="2">
        <f t="shared" si="16"/>
        <v>-1.5400081278206246E-3</v>
      </c>
      <c r="I541" s="18">
        <f>H541*'Portfolio Details'!$D$8</f>
        <v>-3.0800162556412494E-4</v>
      </c>
      <c r="J541" s="2">
        <f t="shared" si="17"/>
        <v>5.1959420029626946E-2</v>
      </c>
      <c r="K541" s="18">
        <f>J541*'Portfolio Details'!$D$8</f>
        <v>1.0391884005925389E-2</v>
      </c>
    </row>
    <row r="542" spans="2:11" x14ac:dyDescent="0.35">
      <c r="B542" t="s">
        <v>12</v>
      </c>
      <c r="C542" s="1">
        <v>45133</v>
      </c>
      <c r="D542">
        <v>466.81</v>
      </c>
      <c r="E542">
        <v>468.6</v>
      </c>
      <c r="F542">
        <v>467.86</v>
      </c>
      <c r="H542" s="2">
        <f t="shared" si="16"/>
        <v>3.8345365352070448E-3</v>
      </c>
      <c r="I542" s="18">
        <f>H542*'Portfolio Details'!$D$8</f>
        <v>7.6690730704140906E-4</v>
      </c>
      <c r="J542" s="2">
        <f t="shared" si="17"/>
        <v>5.4539318258521874E-2</v>
      </c>
      <c r="K542" s="18">
        <f>J542*'Portfolio Details'!$D$8</f>
        <v>1.0907863651704375E-2</v>
      </c>
    </row>
    <row r="543" spans="2:11" x14ac:dyDescent="0.35">
      <c r="B543" t="s">
        <v>12</v>
      </c>
      <c r="C543" s="1">
        <v>45134</v>
      </c>
      <c r="D543">
        <v>468.6</v>
      </c>
      <c r="E543">
        <v>465.7</v>
      </c>
      <c r="F543">
        <v>467.34</v>
      </c>
      <c r="H543" s="2">
        <f t="shared" si="16"/>
        <v>-6.1886470337175759E-3</v>
      </c>
      <c r="I543" s="18">
        <f>H543*'Portfolio Details'!$D$8</f>
        <v>-1.2377294067435153E-3</v>
      </c>
      <c r="J543" s="2">
        <f t="shared" si="17"/>
        <v>5.6869686788283191E-2</v>
      </c>
      <c r="K543" s="18">
        <f>J543*'Portfolio Details'!$D$8</f>
        <v>1.1373937357656639E-2</v>
      </c>
    </row>
    <row r="544" spans="2:11" x14ac:dyDescent="0.35">
      <c r="B544" t="s">
        <v>12</v>
      </c>
      <c r="C544" s="1">
        <v>45135</v>
      </c>
      <c r="D544">
        <v>465.7</v>
      </c>
      <c r="E544">
        <v>463.03</v>
      </c>
      <c r="F544">
        <v>462.68</v>
      </c>
      <c r="H544" s="2">
        <f t="shared" si="16"/>
        <v>-5.733304702598252E-3</v>
      </c>
      <c r="I544" s="18">
        <f>H544*'Portfolio Details'!$D$8</f>
        <v>-1.1466609405196505E-3</v>
      </c>
      <c r="J544" s="2">
        <f t="shared" si="17"/>
        <v>5.6690569611689945E-2</v>
      </c>
      <c r="K544" s="18">
        <f>J544*'Portfolio Details'!$D$8</f>
        <v>1.1338113922337989E-2</v>
      </c>
    </row>
    <row r="545" spans="2:11" x14ac:dyDescent="0.35">
      <c r="B545" t="s">
        <v>12</v>
      </c>
      <c r="C545" s="1">
        <v>45138</v>
      </c>
      <c r="D545">
        <v>463.03</v>
      </c>
      <c r="E545">
        <v>464.52</v>
      </c>
      <c r="F545">
        <v>463.8</v>
      </c>
      <c r="H545" s="2">
        <f t="shared" si="16"/>
        <v>3.2179340431506276E-3</v>
      </c>
      <c r="I545" s="18">
        <f>H545*'Portfolio Details'!$D$8</f>
        <v>6.4358680863012556E-4</v>
      </c>
      <c r="J545" s="2">
        <f t="shared" si="17"/>
        <v>3.8674279596752514E-2</v>
      </c>
      <c r="K545" s="18">
        <f>J545*'Portfolio Details'!$D$8</f>
        <v>7.7348559193505034E-3</v>
      </c>
    </row>
    <row r="546" spans="2:11" x14ac:dyDescent="0.35">
      <c r="B546" t="s">
        <v>12</v>
      </c>
      <c r="C546" s="1">
        <v>45139</v>
      </c>
      <c r="D546">
        <v>464.52</v>
      </c>
      <c r="E546">
        <v>463.54</v>
      </c>
      <c r="F546">
        <v>463.84</v>
      </c>
      <c r="H546" s="2">
        <f t="shared" si="16"/>
        <v>-2.1097046413500742E-3</v>
      </c>
      <c r="I546" s="18">
        <f>H546*'Portfolio Details'!$D$8</f>
        <v>-4.2194092827001488E-4</v>
      </c>
      <c r="J546" s="2">
        <f t="shared" si="17"/>
        <v>2.7106763381468779E-2</v>
      </c>
      <c r="K546" s="18">
        <f>J546*'Portfolio Details'!$D$8</f>
        <v>5.4213526762937562E-3</v>
      </c>
    </row>
    <row r="547" spans="2:11" x14ac:dyDescent="0.35">
      <c r="B547" t="s">
        <v>12</v>
      </c>
      <c r="C547" s="1">
        <v>45140</v>
      </c>
      <c r="D547">
        <v>463.54</v>
      </c>
      <c r="E547">
        <v>458.12</v>
      </c>
      <c r="F547">
        <v>458.67</v>
      </c>
      <c r="H547" s="2">
        <f t="shared" si="16"/>
        <v>-1.1692626310566556E-2</v>
      </c>
      <c r="I547" s="18">
        <f>H547*'Portfolio Details'!$D$8</f>
        <v>-2.3385252621133112E-3</v>
      </c>
      <c r="J547" s="2">
        <f t="shared" si="17"/>
        <v>1.8812709030100239E-2</v>
      </c>
      <c r="K547" s="18">
        <f>J547*'Portfolio Details'!$D$8</f>
        <v>3.7625418060200479E-3</v>
      </c>
    </row>
    <row r="548" spans="2:11" x14ac:dyDescent="0.35">
      <c r="B548" t="s">
        <v>12</v>
      </c>
      <c r="C548" s="1">
        <v>45141</v>
      </c>
      <c r="D548">
        <v>458.12</v>
      </c>
      <c r="E548">
        <v>453.76</v>
      </c>
      <c r="F548">
        <v>454.08</v>
      </c>
      <c r="H548" s="2">
        <f t="shared" si="16"/>
        <v>-9.5171570767484948E-3</v>
      </c>
      <c r="I548" s="18">
        <f>H548*'Portfolio Details'!$D$8</f>
        <v>-1.903431415349699E-3</v>
      </c>
      <c r="J548" s="2">
        <f t="shared" si="17"/>
        <v>-1.2985883018293398E-2</v>
      </c>
      <c r="K548" s="18">
        <f>J548*'Portfolio Details'!$D$8</f>
        <v>-2.59717660365868E-3</v>
      </c>
    </row>
    <row r="549" spans="2:11" x14ac:dyDescent="0.35">
      <c r="B549" t="s">
        <v>12</v>
      </c>
      <c r="C549" s="1">
        <v>45142</v>
      </c>
      <c r="D549">
        <v>453.76</v>
      </c>
      <c r="E549">
        <v>456.88</v>
      </c>
      <c r="F549">
        <v>456.22</v>
      </c>
      <c r="H549" s="2">
        <f t="shared" si="16"/>
        <v>6.8758815232721204E-3</v>
      </c>
      <c r="I549" s="18">
        <f>H549*'Portfolio Details'!$D$8</f>
        <v>1.3751763046544242E-3</v>
      </c>
      <c r="J549" s="2">
        <f t="shared" si="17"/>
        <v>-1.1574324470501773E-2</v>
      </c>
      <c r="K549" s="18">
        <f>J549*'Portfolio Details'!$D$8</f>
        <v>-2.3148648941003548E-3</v>
      </c>
    </row>
    <row r="550" spans="2:11" x14ac:dyDescent="0.35">
      <c r="B550" t="s">
        <v>12</v>
      </c>
      <c r="C550" s="1">
        <v>45145</v>
      </c>
      <c r="D550">
        <v>456.88</v>
      </c>
      <c r="E550">
        <v>455.91</v>
      </c>
      <c r="F550">
        <v>456.29</v>
      </c>
      <c r="H550" s="2">
        <f t="shared" si="16"/>
        <v>-2.1230957800735251E-3</v>
      </c>
      <c r="I550" s="18">
        <f>H550*'Portfolio Details'!$D$8</f>
        <v>-4.2461915601470506E-4</v>
      </c>
      <c r="J550" s="2">
        <f t="shared" si="17"/>
        <v>-6.7610165438379832E-3</v>
      </c>
      <c r="K550" s="18">
        <f>J550*'Portfolio Details'!$D$8</f>
        <v>-1.3522033087675967E-3</v>
      </c>
    </row>
    <row r="551" spans="2:11" x14ac:dyDescent="0.35">
      <c r="B551" t="s">
        <v>12</v>
      </c>
      <c r="C551" s="1">
        <v>45146</v>
      </c>
      <c r="D551">
        <v>455.91</v>
      </c>
      <c r="E551">
        <v>457.33</v>
      </c>
      <c r="F551">
        <v>457.64</v>
      </c>
      <c r="H551" s="2">
        <f t="shared" si="16"/>
        <v>3.1146498212366591E-3</v>
      </c>
      <c r="I551" s="18">
        <f>H551*'Portfolio Details'!$D$8</f>
        <v>6.2292996424733187E-4</v>
      </c>
      <c r="J551" s="2">
        <f t="shared" si="17"/>
        <v>-1.0311064899055533E-2</v>
      </c>
      <c r="K551" s="18">
        <f>J551*'Portfolio Details'!$D$8</f>
        <v>-2.0622129798111067E-3</v>
      </c>
    </row>
    <row r="552" spans="2:11" x14ac:dyDescent="0.35">
      <c r="B552" t="s">
        <v>12</v>
      </c>
      <c r="C552" s="1">
        <v>45147</v>
      </c>
      <c r="D552">
        <v>457.33</v>
      </c>
      <c r="E552">
        <v>457.45</v>
      </c>
      <c r="F552">
        <v>455.96</v>
      </c>
      <c r="H552" s="2">
        <f t="shared" si="16"/>
        <v>2.623925830362861E-4</v>
      </c>
      <c r="I552" s="18">
        <f>H552*'Portfolio Details'!$D$8</f>
        <v>5.2478516607257225E-5</v>
      </c>
      <c r="J552" s="2">
        <f t="shared" si="17"/>
        <v>-4.302437319821717E-3</v>
      </c>
      <c r="K552" s="18">
        <f>J552*'Portfolio Details'!$D$8</f>
        <v>-8.6048746396434346E-4</v>
      </c>
    </row>
    <row r="553" spans="2:11" x14ac:dyDescent="0.35">
      <c r="B553" t="s">
        <v>12</v>
      </c>
      <c r="C553" s="1">
        <v>45148</v>
      </c>
      <c r="D553">
        <v>457.45</v>
      </c>
      <c r="E553">
        <v>454.4</v>
      </c>
      <c r="F553">
        <v>455.45</v>
      </c>
      <c r="H553" s="2">
        <f t="shared" si="16"/>
        <v>-6.6673953437534905E-3</v>
      </c>
      <c r="I553" s="18">
        <f>H553*'Portfolio Details'!$D$8</f>
        <v>-1.3334790687506981E-3</v>
      </c>
      <c r="J553" s="2">
        <f t="shared" si="17"/>
        <v>-4.8400166444012571E-3</v>
      </c>
      <c r="K553" s="18">
        <f>J553*'Portfolio Details'!$D$8</f>
        <v>-9.6800332888025142E-4</v>
      </c>
    </row>
    <row r="554" spans="2:11" x14ac:dyDescent="0.35">
      <c r="B554" t="s">
        <v>12</v>
      </c>
      <c r="C554" s="1">
        <v>45149</v>
      </c>
      <c r="D554">
        <v>454.4</v>
      </c>
      <c r="E554">
        <v>451.41</v>
      </c>
      <c r="F554">
        <v>452.44</v>
      </c>
      <c r="H554" s="2">
        <f t="shared" si="16"/>
        <v>-6.5801056338027353E-3</v>
      </c>
      <c r="I554" s="18">
        <f>H554*'Portfolio Details'!$D$8</f>
        <v>-1.3160211267605471E-3</v>
      </c>
      <c r="J554" s="2">
        <f t="shared" si="17"/>
        <v>-1.0217729734470549E-2</v>
      </c>
      <c r="K554" s="18">
        <f>J554*'Portfolio Details'!$D$8</f>
        <v>-2.0435459468941099E-3</v>
      </c>
    </row>
    <row r="555" spans="2:11" x14ac:dyDescent="0.35">
      <c r="B555" t="s">
        <v>12</v>
      </c>
      <c r="C555" s="1">
        <v>45152</v>
      </c>
      <c r="D555">
        <v>451.41</v>
      </c>
      <c r="E555">
        <v>449.69</v>
      </c>
      <c r="F555">
        <v>448.68</v>
      </c>
      <c r="H555" s="2">
        <f t="shared" si="16"/>
        <v>-3.8102833344410003E-3</v>
      </c>
      <c r="I555" s="18">
        <f>H555*'Portfolio Details'!$D$8</f>
        <v>-7.6205666688820015E-4</v>
      </c>
      <c r="J555" s="2">
        <f t="shared" si="17"/>
        <v>-7.6720158276543104E-3</v>
      </c>
      <c r="K555" s="18">
        <f>J555*'Portfolio Details'!$D$8</f>
        <v>-1.5344031655308622E-3</v>
      </c>
    </row>
    <row r="556" spans="2:11" x14ac:dyDescent="0.35">
      <c r="B556" t="s">
        <v>12</v>
      </c>
      <c r="C556" s="1">
        <v>45154</v>
      </c>
      <c r="D556">
        <v>449.69</v>
      </c>
      <c r="E556">
        <v>447.66</v>
      </c>
      <c r="F556">
        <v>446.48</v>
      </c>
      <c r="H556" s="2">
        <f t="shared" si="16"/>
        <v>-4.5142209077363438E-3</v>
      </c>
      <c r="I556" s="18">
        <f>H556*'Portfolio Details'!$D$8</f>
        <v>-9.0284418154726884E-4</v>
      </c>
      <c r="J556" s="2">
        <f t="shared" si="17"/>
        <v>-7.8464987471976722E-3</v>
      </c>
      <c r="K556" s="18">
        <f>J556*'Portfolio Details'!$D$8</f>
        <v>-1.5692997494395344E-3</v>
      </c>
    </row>
    <row r="557" spans="2:11" x14ac:dyDescent="0.35">
      <c r="B557" t="s">
        <v>12</v>
      </c>
      <c r="C557" s="1">
        <v>45155</v>
      </c>
      <c r="D557">
        <v>447.66</v>
      </c>
      <c r="E557">
        <v>446.98</v>
      </c>
      <c r="F557">
        <v>446.77</v>
      </c>
      <c r="H557" s="2">
        <f t="shared" si="16"/>
        <v>-1.5190099629183162E-3</v>
      </c>
      <c r="I557" s="18">
        <f>H557*'Portfolio Details'!$D$8</f>
        <v>-3.0380199258366329E-4</v>
      </c>
      <c r="J557" s="2">
        <f t="shared" si="17"/>
        <v>-1.4334874953422672E-2</v>
      </c>
      <c r="K557" s="18">
        <f>J557*'Portfolio Details'!$D$8</f>
        <v>-2.8669749906845344E-3</v>
      </c>
    </row>
    <row r="558" spans="2:11" x14ac:dyDescent="0.35">
      <c r="B558" t="s">
        <v>12</v>
      </c>
      <c r="C558" s="1">
        <v>45156</v>
      </c>
      <c r="D558">
        <v>446.98</v>
      </c>
      <c r="E558">
        <v>446.49</v>
      </c>
      <c r="F558">
        <v>446.74</v>
      </c>
      <c r="H558" s="2">
        <f t="shared" si="16"/>
        <v>-1.0962459170432703E-3</v>
      </c>
      <c r="I558" s="18">
        <f>H558*'Portfolio Details'!$D$8</f>
        <v>-2.1924918340865407E-4</v>
      </c>
      <c r="J558" s="2">
        <f t="shared" si="17"/>
        <v>-3.2887619542169677E-2</v>
      </c>
      <c r="K558" s="18">
        <f>J558*'Portfolio Details'!$D$8</f>
        <v>-6.5775239084339358E-3</v>
      </c>
    </row>
    <row r="559" spans="2:11" x14ac:dyDescent="0.35">
      <c r="B559" t="s">
        <v>12</v>
      </c>
      <c r="C559" s="1">
        <v>45159</v>
      </c>
      <c r="D559">
        <v>446.49</v>
      </c>
      <c r="E559">
        <v>448.04</v>
      </c>
      <c r="F559">
        <v>448.18</v>
      </c>
      <c r="H559" s="2">
        <f t="shared" si="16"/>
        <v>3.4715223185290967E-3</v>
      </c>
      <c r="I559" s="18">
        <f>H559*'Portfolio Details'!$D$8</f>
        <v>6.9430446370581937E-4</v>
      </c>
      <c r="J559" s="2">
        <f t="shared" si="17"/>
        <v>-3.2440514887530858E-2</v>
      </c>
      <c r="K559" s="18">
        <f>J559*'Portfolio Details'!$D$8</f>
        <v>-6.4881029775061723E-3</v>
      </c>
    </row>
    <row r="560" spans="2:11" x14ac:dyDescent="0.35">
      <c r="B560" t="s">
        <v>12</v>
      </c>
      <c r="C560" s="1">
        <v>45160</v>
      </c>
      <c r="D560">
        <v>448.04</v>
      </c>
      <c r="E560">
        <v>448.08</v>
      </c>
      <c r="F560">
        <v>448.92</v>
      </c>
      <c r="H560" s="2">
        <f t="shared" si="16"/>
        <v>8.9277743058557846E-5</v>
      </c>
      <c r="I560" s="18">
        <f>H560*'Portfolio Details'!$D$8</f>
        <v>1.7855548611711568E-5</v>
      </c>
      <c r="J560" s="2">
        <f t="shared" si="17"/>
        <v>-3.777854402827463E-2</v>
      </c>
      <c r="K560" s="18">
        <f>J560*'Portfolio Details'!$D$8</f>
        <v>-7.555708805654926E-3</v>
      </c>
    </row>
    <row r="561" spans="2:11" x14ac:dyDescent="0.35">
      <c r="B561" t="s">
        <v>12</v>
      </c>
      <c r="C561" s="1">
        <v>45161</v>
      </c>
      <c r="D561">
        <v>448.08</v>
      </c>
      <c r="E561">
        <v>452.91</v>
      </c>
      <c r="F561">
        <v>450.91</v>
      </c>
      <c r="H561" s="2">
        <f t="shared" si="16"/>
        <v>1.0779325120514383E-2</v>
      </c>
      <c r="I561" s="18">
        <f>H561*'Portfolio Details'!$D$8</f>
        <v>2.1558650241028767E-3</v>
      </c>
      <c r="J561" s="2">
        <f t="shared" si="17"/>
        <v>-4.8300117233294193E-2</v>
      </c>
      <c r="K561" s="18">
        <f>J561*'Portfolio Details'!$D$8</f>
        <v>-9.6600234466588386E-3</v>
      </c>
    </row>
    <row r="562" spans="2:11" x14ac:dyDescent="0.35">
      <c r="B562" t="s">
        <v>12</v>
      </c>
      <c r="C562" s="1">
        <v>45162</v>
      </c>
      <c r="D562">
        <v>452.91</v>
      </c>
      <c r="E562">
        <v>453.38</v>
      </c>
      <c r="F562">
        <v>455.43</v>
      </c>
      <c r="H562" s="2">
        <f t="shared" si="16"/>
        <v>1.0377337660902874E-3</v>
      </c>
      <c r="I562" s="18">
        <f>H562*'Portfolio Details'!$D$8</f>
        <v>2.075467532180575E-4</v>
      </c>
      <c r="J562" s="2">
        <f t="shared" si="17"/>
        <v>-4.4058972881862113E-2</v>
      </c>
      <c r="K562" s="18">
        <f>J562*'Portfolio Details'!$D$8</f>
        <v>-8.8117945763724233E-3</v>
      </c>
    </row>
    <row r="563" spans="2:11" x14ac:dyDescent="0.35">
      <c r="B563" t="s">
        <v>12</v>
      </c>
      <c r="C563" s="1">
        <v>45163</v>
      </c>
      <c r="D563">
        <v>453.38</v>
      </c>
      <c r="E563">
        <v>450.63</v>
      </c>
      <c r="F563">
        <v>450.33</v>
      </c>
      <c r="H563" s="2">
        <f t="shared" si="16"/>
        <v>-6.0655520755216186E-3</v>
      </c>
      <c r="I563" s="18">
        <f>H563*'Portfolio Details'!$D$8</f>
        <v>-1.2131104151043238E-3</v>
      </c>
      <c r="J563" s="2">
        <f t="shared" si="17"/>
        <v>-3.0265437512031257E-2</v>
      </c>
      <c r="K563" s="18">
        <f>J563*'Portfolio Details'!$D$8</f>
        <v>-6.0530875024062515E-3</v>
      </c>
    </row>
    <row r="564" spans="2:11" x14ac:dyDescent="0.35">
      <c r="B564" t="s">
        <v>12</v>
      </c>
      <c r="C564" s="1">
        <v>45166</v>
      </c>
      <c r="D564">
        <v>450.63</v>
      </c>
      <c r="E564">
        <v>453.15</v>
      </c>
      <c r="F564">
        <v>452.32</v>
      </c>
      <c r="H564" s="2">
        <f t="shared" si="16"/>
        <v>5.5921709606550074E-3</v>
      </c>
      <c r="I564" s="18">
        <f>H564*'Portfolio Details'!$D$8</f>
        <v>1.1184341921310016E-3</v>
      </c>
      <c r="J564" s="2">
        <f t="shared" si="17"/>
        <v>-3.4660782759580955E-2</v>
      </c>
      <c r="K564" s="18">
        <f>J564*'Portfolio Details'!$D$8</f>
        <v>-6.9321565519161917E-3</v>
      </c>
    </row>
    <row r="565" spans="2:11" x14ac:dyDescent="0.35">
      <c r="B565" t="s">
        <v>12</v>
      </c>
      <c r="C565" s="1">
        <v>45167</v>
      </c>
      <c r="D565">
        <v>453.15</v>
      </c>
      <c r="E565">
        <v>453.34</v>
      </c>
      <c r="F565">
        <v>453.62</v>
      </c>
      <c r="H565" s="2">
        <f t="shared" si="16"/>
        <v>4.1928721174011585E-4</v>
      </c>
      <c r="I565" s="18">
        <f>H565*'Portfolio Details'!$D$8</f>
        <v>8.3857442348023181E-5</v>
      </c>
      <c r="J565" s="2">
        <f t="shared" si="17"/>
        <v>-3.8348271446863036E-2</v>
      </c>
      <c r="K565" s="18">
        <f>J565*'Portfolio Details'!$D$8</f>
        <v>-7.6696542893726072E-3</v>
      </c>
    </row>
    <row r="566" spans="2:11" x14ac:dyDescent="0.35">
      <c r="B566" t="s">
        <v>12</v>
      </c>
      <c r="C566" s="1">
        <v>45168</v>
      </c>
      <c r="D566">
        <v>453.34</v>
      </c>
      <c r="E566">
        <v>450.82</v>
      </c>
      <c r="F566">
        <v>454</v>
      </c>
      <c r="H566" s="2">
        <f t="shared" si="16"/>
        <v>-5.5587417832090313E-3</v>
      </c>
      <c r="I566" s="18">
        <f>H566*'Portfolio Details'!$D$8</f>
        <v>-1.1117483566418062E-3</v>
      </c>
      <c r="J566" s="2">
        <f t="shared" si="17"/>
        <v>-3.2359888340133147E-2</v>
      </c>
      <c r="K566" s="18">
        <f>J566*'Portfolio Details'!$D$8</f>
        <v>-6.47197766802663E-3</v>
      </c>
    </row>
    <row r="567" spans="2:11" x14ac:dyDescent="0.35">
      <c r="B567" t="s">
        <v>12</v>
      </c>
      <c r="C567" s="1">
        <v>45169</v>
      </c>
      <c r="D567">
        <v>450.82</v>
      </c>
      <c r="E567">
        <v>449.2</v>
      </c>
      <c r="F567">
        <v>449.97</v>
      </c>
      <c r="H567" s="2">
        <f t="shared" si="16"/>
        <v>-3.5934519320349745E-3</v>
      </c>
      <c r="I567" s="18">
        <f>H567*'Portfolio Details'!$D$8</f>
        <v>-7.1869038640699496E-4</v>
      </c>
      <c r="J567" s="2">
        <f t="shared" si="17"/>
        <v>-2.1337710299548562E-2</v>
      </c>
      <c r="K567" s="18">
        <f>J567*'Portfolio Details'!$D$8</f>
        <v>-4.2675420599097126E-3</v>
      </c>
    </row>
    <row r="568" spans="2:11" x14ac:dyDescent="0.35">
      <c r="B568" t="s">
        <v>12</v>
      </c>
      <c r="C568" s="1">
        <v>45170</v>
      </c>
      <c r="D568">
        <v>449.2</v>
      </c>
      <c r="E568">
        <v>452.8</v>
      </c>
      <c r="F568">
        <v>450.77</v>
      </c>
      <c r="H568" s="2">
        <f t="shared" si="16"/>
        <v>8.0142475512021694E-3</v>
      </c>
      <c r="I568" s="18">
        <f>H568*'Portfolio Details'!$D$8</f>
        <v>1.602849510240434E-3</v>
      </c>
      <c r="J568" s="2">
        <f t="shared" si="17"/>
        <v>-3.2980280719882904E-2</v>
      </c>
      <c r="K568" s="18">
        <f>J568*'Portfolio Details'!$D$8</f>
        <v>-6.596056143976581E-3</v>
      </c>
    </row>
    <row r="569" spans="2:11" x14ac:dyDescent="0.35">
      <c r="B569" t="s">
        <v>12</v>
      </c>
      <c r="C569" s="1">
        <v>45173</v>
      </c>
      <c r="D569">
        <v>452.8</v>
      </c>
      <c r="E569">
        <v>454.25</v>
      </c>
      <c r="F569">
        <v>453.31</v>
      </c>
      <c r="H569" s="2">
        <f t="shared" si="16"/>
        <v>3.2022968197880086E-3</v>
      </c>
      <c r="I569" s="18">
        <f>H569*'Portfolio Details'!$D$8</f>
        <v>6.4045936395760181E-4</v>
      </c>
      <c r="J569" s="2">
        <f t="shared" si="17"/>
        <v>-2.316952150839191E-2</v>
      </c>
      <c r="K569" s="18">
        <f>J569*'Portfolio Details'!$D$8</f>
        <v>-4.6339043016783822E-3</v>
      </c>
    </row>
    <row r="570" spans="2:11" x14ac:dyDescent="0.35">
      <c r="B570" t="s">
        <v>12</v>
      </c>
      <c r="C570" s="1">
        <v>45174</v>
      </c>
      <c r="D570">
        <v>454.25</v>
      </c>
      <c r="E570">
        <v>454.67</v>
      </c>
      <c r="F570">
        <v>454.31</v>
      </c>
      <c r="H570" s="2">
        <f t="shared" si="16"/>
        <v>9.2460099064406442E-4</v>
      </c>
      <c r="I570" s="18">
        <f>H570*'Portfolio Details'!$D$8</f>
        <v>1.849201981288129E-4</v>
      </c>
      <c r="J570" s="2">
        <f t="shared" si="17"/>
        <v>-1.1612677900986634E-2</v>
      </c>
      <c r="K570" s="18">
        <f>J570*'Portfolio Details'!$D$8</f>
        <v>-2.322535580197327E-3</v>
      </c>
    </row>
    <row r="571" spans="2:11" x14ac:dyDescent="0.35">
      <c r="B571" t="s">
        <v>12</v>
      </c>
      <c r="C571" s="1">
        <v>45175</v>
      </c>
      <c r="D571">
        <v>454.67</v>
      </c>
      <c r="E571">
        <v>453.55</v>
      </c>
      <c r="F571">
        <v>453.2</v>
      </c>
      <c r="H571" s="2">
        <f t="shared" si="16"/>
        <v>-2.4633250489366487E-3</v>
      </c>
      <c r="I571" s="18">
        <f>H571*'Portfolio Details'!$D$8</f>
        <v>-4.9266500978732979E-4</v>
      </c>
      <c r="J571" s="2">
        <f t="shared" si="17"/>
        <v>-2.1156558533145242E-3</v>
      </c>
      <c r="K571" s="18">
        <f>J571*'Portfolio Details'!$D$8</f>
        <v>-4.2313117066290485E-4</v>
      </c>
    </row>
    <row r="572" spans="2:11" x14ac:dyDescent="0.35">
      <c r="B572" t="s">
        <v>12</v>
      </c>
      <c r="C572" s="1">
        <v>45176</v>
      </c>
      <c r="D572">
        <v>453.55</v>
      </c>
      <c r="E572">
        <v>457.36</v>
      </c>
      <c r="F572">
        <v>455.32</v>
      </c>
      <c r="H572" s="2">
        <f t="shared" si="16"/>
        <v>8.4003968691435116E-3</v>
      </c>
      <c r="I572" s="18">
        <f>H572*'Portfolio Details'!$D$8</f>
        <v>1.6800793738287025E-3</v>
      </c>
      <c r="J572" s="2">
        <f t="shared" si="17"/>
        <v>-5.7564349500962564E-3</v>
      </c>
      <c r="K572" s="18">
        <f>J572*'Portfolio Details'!$D$8</f>
        <v>-1.1512869900192513E-3</v>
      </c>
    </row>
    <row r="573" spans="2:11" x14ac:dyDescent="0.35">
      <c r="B573" t="s">
        <v>12</v>
      </c>
      <c r="C573" s="1">
        <v>45177</v>
      </c>
      <c r="D573">
        <v>457.36</v>
      </c>
      <c r="E573">
        <v>460.27</v>
      </c>
      <c r="F573">
        <v>459.79</v>
      </c>
      <c r="H573" s="2">
        <f t="shared" si="16"/>
        <v>6.362602763687164E-3</v>
      </c>
      <c r="I573" s="18">
        <f>H573*'Portfolio Details'!$D$8</f>
        <v>1.2725205527374329E-3</v>
      </c>
      <c r="J573" s="2">
        <f t="shared" si="17"/>
        <v>3.1804522822487247E-3</v>
      </c>
      <c r="K573" s="18">
        <f>J573*'Portfolio Details'!$D$8</f>
        <v>6.3609045644974493E-4</v>
      </c>
    </row>
    <row r="574" spans="2:11" x14ac:dyDescent="0.35">
      <c r="B574" t="s">
        <v>12</v>
      </c>
      <c r="C574" s="1">
        <v>45180</v>
      </c>
      <c r="D574">
        <v>460.27</v>
      </c>
      <c r="E574">
        <v>464.11</v>
      </c>
      <c r="F574">
        <v>462.95</v>
      </c>
      <c r="H574" s="2">
        <f t="shared" si="16"/>
        <v>8.3429291502814529E-3</v>
      </c>
      <c r="I574" s="18">
        <f>H574*'Portfolio Details'!$D$8</f>
        <v>1.6685858300562906E-3</v>
      </c>
      <c r="J574" s="2">
        <f t="shared" si="17"/>
        <v>6.4286182843897866E-3</v>
      </c>
      <c r="K574" s="18">
        <f>J574*'Portfolio Details'!$D$8</f>
        <v>1.2857236568779573E-3</v>
      </c>
    </row>
    <row r="575" spans="2:11" x14ac:dyDescent="0.35">
      <c r="B575" t="s">
        <v>12</v>
      </c>
      <c r="C575" s="1">
        <v>45181</v>
      </c>
      <c r="D575">
        <v>464.11</v>
      </c>
      <c r="E575">
        <v>463.86</v>
      </c>
      <c r="F575">
        <v>464.64</v>
      </c>
      <c r="H575" s="2">
        <f t="shared" si="16"/>
        <v>-5.3866540259850382E-4</v>
      </c>
      <c r="I575" s="18">
        <f>H575*'Portfolio Details'!$D$8</f>
        <v>-1.0773308051970076E-4</v>
      </c>
      <c r="J575" s="2">
        <f t="shared" si="17"/>
        <v>6.1646081538966335E-3</v>
      </c>
      <c r="K575" s="18">
        <f>J575*'Portfolio Details'!$D$8</f>
        <v>1.2329216307793269E-3</v>
      </c>
    </row>
    <row r="576" spans="2:11" x14ac:dyDescent="0.35">
      <c r="B576" t="s">
        <v>12</v>
      </c>
      <c r="C576" s="1">
        <v>45182</v>
      </c>
      <c r="D576">
        <v>463.86</v>
      </c>
      <c r="E576">
        <v>467.51</v>
      </c>
      <c r="F576">
        <v>466.15</v>
      </c>
      <c r="H576" s="2">
        <f t="shared" si="16"/>
        <v>7.8687535032120337E-3</v>
      </c>
      <c r="I576" s="18">
        <f>H576*'Portfolio Details'!$D$8</f>
        <v>1.5737507006424068E-3</v>
      </c>
      <c r="J576" s="2">
        <f t="shared" si="17"/>
        <v>1.2918133802816811E-2</v>
      </c>
      <c r="K576" s="18">
        <f>J576*'Portfolio Details'!$D$8</f>
        <v>2.5836267605633626E-3</v>
      </c>
    </row>
    <row r="577" spans="2:11" x14ac:dyDescent="0.35">
      <c r="B577" t="s">
        <v>12</v>
      </c>
      <c r="C577" s="1">
        <v>45183</v>
      </c>
      <c r="D577">
        <v>467.51</v>
      </c>
      <c r="E577">
        <v>468.57</v>
      </c>
      <c r="F577">
        <v>468.4</v>
      </c>
      <c r="H577" s="2">
        <f t="shared" si="16"/>
        <v>2.2673311800818219E-3</v>
      </c>
      <c r="I577" s="18">
        <f>H577*'Portfolio Details'!$D$8</f>
        <v>4.5346623601636441E-4</v>
      </c>
      <c r="J577" s="2">
        <f t="shared" si="17"/>
        <v>2.8134068806628054E-2</v>
      </c>
      <c r="K577" s="18">
        <f>J577*'Portfolio Details'!$D$8</f>
        <v>5.6268137613256115E-3</v>
      </c>
    </row>
    <row r="578" spans="2:11" x14ac:dyDescent="0.35">
      <c r="B578" t="s">
        <v>12</v>
      </c>
      <c r="C578" s="1">
        <v>45184</v>
      </c>
      <c r="D578">
        <v>468.57</v>
      </c>
      <c r="E578">
        <v>470.74</v>
      </c>
      <c r="F578">
        <v>470.33</v>
      </c>
      <c r="H578" s="2">
        <f t="shared" si="16"/>
        <v>4.6311116802186802E-3</v>
      </c>
      <c r="I578" s="18">
        <f>H578*'Portfolio Details'!$D$8</f>
        <v>9.2622233604373611E-4</v>
      </c>
      <c r="J578" s="2">
        <f t="shared" si="17"/>
        <v>4.1984478196090524E-2</v>
      </c>
      <c r="K578" s="18">
        <f>J578*'Portfolio Details'!$D$8</f>
        <v>8.3968956392181052E-3</v>
      </c>
    </row>
    <row r="579" spans="2:11" x14ac:dyDescent="0.35">
      <c r="B579" t="s">
        <v>12</v>
      </c>
      <c r="C579" s="1">
        <v>45187</v>
      </c>
      <c r="D579">
        <v>470.74</v>
      </c>
      <c r="E579">
        <v>468.59</v>
      </c>
      <c r="F579">
        <v>469.58</v>
      </c>
      <c r="H579" s="2">
        <f t="shared" ref="H579:H642" si="18">E579/D579-1</f>
        <v>-4.5672770531504092E-3</v>
      </c>
      <c r="I579" s="18">
        <f>H579*'Portfolio Details'!$D$8</f>
        <v>-9.1345541063008189E-4</v>
      </c>
      <c r="J579" s="2">
        <f t="shared" si="17"/>
        <v>5.1556985211991258E-2</v>
      </c>
      <c r="K579" s="18">
        <f>J579*'Portfolio Details'!$D$8</f>
        <v>1.0311397042398252E-2</v>
      </c>
    </row>
    <row r="580" spans="2:11" x14ac:dyDescent="0.35">
      <c r="B580" t="s">
        <v>12</v>
      </c>
      <c r="C580" s="1">
        <v>45189</v>
      </c>
      <c r="D580">
        <v>468.59</v>
      </c>
      <c r="E580">
        <v>462.68</v>
      </c>
      <c r="F580">
        <v>463.8</v>
      </c>
      <c r="H580" s="2">
        <f t="shared" si="18"/>
        <v>-1.2612305000106683E-2</v>
      </c>
      <c r="I580" s="18">
        <f>H580*'Portfolio Details'!$D$8</f>
        <v>-2.5224610000213368E-3</v>
      </c>
      <c r="J580" s="2">
        <f t="shared" si="17"/>
        <v>5.3156740793771418E-2</v>
      </c>
      <c r="K580" s="18">
        <f>J580*'Portfolio Details'!$D$8</f>
        <v>1.0631348158754285E-2</v>
      </c>
    </row>
    <row r="581" spans="2:11" x14ac:dyDescent="0.35">
      <c r="B581" t="s">
        <v>12</v>
      </c>
      <c r="C581" s="1">
        <v>45190</v>
      </c>
      <c r="D581">
        <v>462.68</v>
      </c>
      <c r="E581">
        <v>454.78</v>
      </c>
      <c r="F581">
        <v>456.26</v>
      </c>
      <c r="H581" s="2">
        <f t="shared" si="18"/>
        <v>-1.7074435895219287E-2</v>
      </c>
      <c r="I581" s="18">
        <f>H581*'Portfolio Details'!$D$8</f>
        <v>-3.4148871790438576E-3</v>
      </c>
      <c r="J581" s="2">
        <f t="shared" si="17"/>
        <v>4.9497189186767931E-2</v>
      </c>
      <c r="K581" s="18">
        <f>J581*'Portfolio Details'!$D$8</f>
        <v>9.8994378373535863E-3</v>
      </c>
    </row>
    <row r="582" spans="2:11" x14ac:dyDescent="0.35">
      <c r="B582" t="s">
        <v>12</v>
      </c>
      <c r="C582" s="1">
        <v>45191</v>
      </c>
      <c r="D582">
        <v>454.78</v>
      </c>
      <c r="E582">
        <v>455.45</v>
      </c>
      <c r="F582">
        <v>457.34</v>
      </c>
      <c r="H582" s="2">
        <f t="shared" si="18"/>
        <v>1.4732398082588638E-3</v>
      </c>
      <c r="I582" s="18">
        <f>H582*'Portfolio Details'!$D$8</f>
        <v>2.9464796165177279E-4</v>
      </c>
      <c r="J582" s="2">
        <f t="shared" si="17"/>
        <v>1.5043299705383317E-2</v>
      </c>
      <c r="K582" s="18">
        <f>J582*'Portfolio Details'!$D$8</f>
        <v>3.0086599410766635E-3</v>
      </c>
    </row>
    <row r="583" spans="2:11" x14ac:dyDescent="0.35">
      <c r="B583" t="s">
        <v>12</v>
      </c>
      <c r="C583" s="1">
        <v>45194</v>
      </c>
      <c r="D583">
        <v>455.45</v>
      </c>
      <c r="E583">
        <v>456.13</v>
      </c>
      <c r="F583">
        <v>454.72</v>
      </c>
      <c r="H583" s="2">
        <f t="shared" si="18"/>
        <v>1.4930288725436558E-3</v>
      </c>
      <c r="I583" s="18">
        <f>H583*'Portfolio Details'!$D$8</f>
        <v>2.986057745087312E-4</v>
      </c>
      <c r="J583" s="2">
        <f t="shared" si="17"/>
        <v>1.6447955722192376E-2</v>
      </c>
      <c r="K583" s="18">
        <f>J583*'Portfolio Details'!$D$8</f>
        <v>3.2895911444384752E-3</v>
      </c>
    </row>
    <row r="584" spans="2:11" x14ac:dyDescent="0.35">
      <c r="B584" t="s">
        <v>12</v>
      </c>
      <c r="C584" s="1">
        <v>45195</v>
      </c>
      <c r="D584">
        <v>456.13</v>
      </c>
      <c r="E584">
        <v>454.86</v>
      </c>
      <c r="F584">
        <v>455.13</v>
      </c>
      <c r="H584" s="2">
        <f t="shared" si="18"/>
        <v>-2.7842939512857656E-3</v>
      </c>
      <c r="I584" s="18">
        <f>H584*'Portfolio Details'!$D$8</f>
        <v>-5.5685879025715315E-4</v>
      </c>
      <c r="J584" s="2">
        <f t="shared" si="17"/>
        <v>5.6081782252543899E-3</v>
      </c>
      <c r="K584" s="18">
        <f>J584*'Portfolio Details'!$D$8</f>
        <v>1.1216356450508781E-3</v>
      </c>
    </row>
    <row r="585" spans="2:11" x14ac:dyDescent="0.35">
      <c r="B585" t="s">
        <v>12</v>
      </c>
      <c r="C585" s="1">
        <v>45196</v>
      </c>
      <c r="D585">
        <v>454.86</v>
      </c>
      <c r="E585">
        <v>455.19</v>
      </c>
      <c r="F585">
        <v>453.21</v>
      </c>
      <c r="H585" s="2">
        <f t="shared" si="18"/>
        <v>7.2549795541476669E-4</v>
      </c>
      <c r="I585" s="18">
        <f>H585*'Portfolio Details'!$D$8</f>
        <v>1.4509959108295335E-4</v>
      </c>
      <c r="J585" s="2">
        <f t="shared" si="17"/>
        <v>4.5657064713926498E-3</v>
      </c>
      <c r="K585" s="18">
        <f>J585*'Portfolio Details'!$D$8</f>
        <v>9.1314129427853006E-4</v>
      </c>
    </row>
    <row r="586" spans="2:11" x14ac:dyDescent="0.35">
      <c r="B586" t="s">
        <v>12</v>
      </c>
      <c r="C586" s="1">
        <v>45197</v>
      </c>
      <c r="D586">
        <v>455.19</v>
      </c>
      <c r="E586">
        <v>451.77</v>
      </c>
      <c r="F586">
        <v>452.95</v>
      </c>
      <c r="H586" s="2">
        <f t="shared" si="18"/>
        <v>-7.5133460752653258E-3</v>
      </c>
      <c r="I586" s="18">
        <f>H586*'Portfolio Details'!$D$8</f>
        <v>-1.5026692150530653E-3</v>
      </c>
      <c r="J586" s="2">
        <f t="shared" si="17"/>
        <v>1.2205135033175774E-2</v>
      </c>
      <c r="K586" s="18">
        <f>J586*'Portfolio Details'!$D$8</f>
        <v>2.4410270066351548E-3</v>
      </c>
    </row>
    <row r="587" spans="2:11" x14ac:dyDescent="0.35">
      <c r="B587" t="s">
        <v>12</v>
      </c>
      <c r="C587" s="1">
        <v>45198</v>
      </c>
      <c r="D587">
        <v>451.77</v>
      </c>
      <c r="E587">
        <v>454.42</v>
      </c>
      <c r="F587">
        <v>454.47</v>
      </c>
      <c r="H587" s="2">
        <f t="shared" si="18"/>
        <v>5.8658166766276665E-3</v>
      </c>
      <c r="I587" s="18">
        <f>H587*'Portfolio Details'!$D$8</f>
        <v>1.1731633353255335E-3</v>
      </c>
      <c r="J587" s="2">
        <f t="shared" si="17"/>
        <v>-3.0453492221118594E-3</v>
      </c>
      <c r="K587" s="18">
        <f>J587*'Portfolio Details'!$D$8</f>
        <v>-6.0906984442237193E-4</v>
      </c>
    </row>
    <row r="588" spans="2:11" x14ac:dyDescent="0.35">
      <c r="B588" t="s">
        <v>12</v>
      </c>
      <c r="C588" s="1">
        <v>45202</v>
      </c>
      <c r="D588">
        <v>454.42</v>
      </c>
      <c r="E588">
        <v>452.07</v>
      </c>
      <c r="F588">
        <v>451.95</v>
      </c>
      <c r="H588" s="2">
        <f t="shared" si="18"/>
        <v>-5.1714273139387146E-3</v>
      </c>
      <c r="I588" s="18">
        <f>H588*'Portfolio Details'!$D$8</f>
        <v>-1.034285462787743E-3</v>
      </c>
      <c r="J588" s="2">
        <f t="shared" si="17"/>
        <v>2.3823179070896483E-3</v>
      </c>
      <c r="K588" s="18">
        <f>J588*'Portfolio Details'!$D$8</f>
        <v>4.7646358141792969E-4</v>
      </c>
    </row>
    <row r="589" spans="2:11" x14ac:dyDescent="0.35">
      <c r="B589" t="s">
        <v>12</v>
      </c>
      <c r="C589" s="1">
        <v>45203</v>
      </c>
      <c r="D589">
        <v>452.07</v>
      </c>
      <c r="E589">
        <v>448.34</v>
      </c>
      <c r="F589">
        <v>448.48</v>
      </c>
      <c r="H589" s="2">
        <f t="shared" si="18"/>
        <v>-8.2509345897759934E-3</v>
      </c>
      <c r="I589" s="18">
        <f>H589*'Portfolio Details'!$D$8</f>
        <v>-1.6501869179551987E-3</v>
      </c>
      <c r="J589" s="2">
        <f t="shared" si="17"/>
        <v>7.9854487378554495E-3</v>
      </c>
      <c r="K589" s="18">
        <f>J589*'Portfolio Details'!$D$8</f>
        <v>1.59708974757109E-3</v>
      </c>
    </row>
    <row r="590" spans="2:11" x14ac:dyDescent="0.35">
      <c r="B590" t="s">
        <v>12</v>
      </c>
      <c r="C590" s="1">
        <v>45204</v>
      </c>
      <c r="D590">
        <v>448.34</v>
      </c>
      <c r="E590">
        <v>450.87</v>
      </c>
      <c r="F590">
        <v>451.39</v>
      </c>
      <c r="H590" s="2">
        <f t="shared" si="18"/>
        <v>5.6430387652228742E-3</v>
      </c>
      <c r="I590" s="18">
        <f>H590*'Portfolio Details'!$D$8</f>
        <v>1.1286077530445748E-3</v>
      </c>
      <c r="J590" s="2">
        <f t="shared" si="17"/>
        <v>1.1620658949243134E-2</v>
      </c>
      <c r="K590" s="18">
        <f>J590*'Portfolio Details'!$D$8</f>
        <v>2.3241317898486272E-3</v>
      </c>
    </row>
    <row r="591" spans="2:11" x14ac:dyDescent="0.35">
      <c r="B591" t="s">
        <v>12</v>
      </c>
      <c r="C591" s="1">
        <v>45205</v>
      </c>
      <c r="D591">
        <v>450.87</v>
      </c>
      <c r="E591">
        <v>452.67</v>
      </c>
      <c r="F591">
        <v>452.41</v>
      </c>
      <c r="H591" s="2">
        <f t="shared" si="18"/>
        <v>3.9922815889281704E-3</v>
      </c>
      <c r="I591" s="18">
        <f>H591*'Portfolio Details'!$D$8</f>
        <v>7.9845631778563408E-4</v>
      </c>
      <c r="J591" s="2">
        <f t="shared" si="17"/>
        <v>3.5777385159010411E-3</v>
      </c>
      <c r="K591" s="18">
        <f>J591*'Portfolio Details'!$D$8</f>
        <v>7.1554770318020826E-4</v>
      </c>
    </row>
    <row r="592" spans="2:11" x14ac:dyDescent="0.35">
      <c r="B592" t="s">
        <v>12</v>
      </c>
      <c r="C592" s="1">
        <v>45208</v>
      </c>
      <c r="D592">
        <v>452.67</v>
      </c>
      <c r="E592">
        <v>448.48</v>
      </c>
      <c r="F592">
        <v>448.54</v>
      </c>
      <c r="H592" s="2">
        <f t="shared" si="18"/>
        <v>-9.256191044248574E-3</v>
      </c>
      <c r="I592" s="18">
        <f>H592*'Portfolio Details'!$D$8</f>
        <v>-1.8512382088497149E-3</v>
      </c>
      <c r="J592" s="2">
        <f t="shared" si="17"/>
        <v>-1.3010456796918035E-2</v>
      </c>
      <c r="K592" s="18">
        <f>J592*'Portfolio Details'!$D$8</f>
        <v>-2.602091359383607E-3</v>
      </c>
    </row>
    <row r="593" spans="2:11" x14ac:dyDescent="0.35">
      <c r="B593" t="s">
        <v>12</v>
      </c>
      <c r="C593" s="1">
        <v>45209</v>
      </c>
      <c r="D593">
        <v>448.48</v>
      </c>
      <c r="E593">
        <v>453.03</v>
      </c>
      <c r="F593">
        <v>452.09</v>
      </c>
      <c r="H593" s="2">
        <f t="shared" si="18"/>
        <v>1.014537995005349E-2</v>
      </c>
      <c r="I593" s="18">
        <f>H593*'Portfolio Details'!$D$8</f>
        <v>2.029075990010698E-3</v>
      </c>
      <c r="J593" s="2">
        <f t="shared" si="17"/>
        <v>-8.3577099874634353E-3</v>
      </c>
      <c r="K593" s="18">
        <f>J593*'Portfolio Details'!$D$8</f>
        <v>-1.6715419974926871E-3</v>
      </c>
    </row>
    <row r="594" spans="2:11" x14ac:dyDescent="0.35">
      <c r="B594" t="s">
        <v>12</v>
      </c>
      <c r="C594" s="1">
        <v>45210</v>
      </c>
      <c r="D594">
        <v>453.03</v>
      </c>
      <c r="E594">
        <v>454.43</v>
      </c>
      <c r="F594">
        <v>454.7</v>
      </c>
      <c r="H594" s="2">
        <f t="shared" si="18"/>
        <v>3.090303070437006E-3</v>
      </c>
      <c r="I594" s="18">
        <f>H594*'Portfolio Details'!$D$8</f>
        <v>6.1806061408740129E-4</v>
      </c>
      <c r="J594" s="2">
        <f t="shared" si="17"/>
        <v>-1.9402491456289583E-3</v>
      </c>
      <c r="K594" s="18">
        <f>J594*'Portfolio Details'!$D$8</f>
        <v>-3.8804982912579169E-4</v>
      </c>
    </row>
    <row r="595" spans="2:11" x14ac:dyDescent="0.35">
      <c r="B595" t="s">
        <v>12</v>
      </c>
      <c r="C595" s="1">
        <v>45211</v>
      </c>
      <c r="D595">
        <v>454.43</v>
      </c>
      <c r="E595">
        <v>455.23</v>
      </c>
      <c r="F595">
        <v>455.16</v>
      </c>
      <c r="H595" s="2">
        <f t="shared" si="18"/>
        <v>1.7604471535770383E-3</v>
      </c>
      <c r="I595" s="18">
        <f>H595*'Portfolio Details'!$D$8</f>
        <v>3.5208943071540766E-4</v>
      </c>
      <c r="J595" s="2">
        <f t="shared" si="17"/>
        <v>-1.0254504110547513E-2</v>
      </c>
      <c r="K595" s="18">
        <f>J595*'Portfolio Details'!$D$8</f>
        <v>-2.0509008221095029E-3</v>
      </c>
    </row>
    <row r="596" spans="2:11" x14ac:dyDescent="0.35">
      <c r="B596" t="s">
        <v>12</v>
      </c>
      <c r="C596" s="1">
        <v>45212</v>
      </c>
      <c r="D596">
        <v>455.23</v>
      </c>
      <c r="E596">
        <v>452.26</v>
      </c>
      <c r="F596">
        <v>452.57</v>
      </c>
      <c r="H596" s="2">
        <f t="shared" si="18"/>
        <v>-6.5241745930628703E-3</v>
      </c>
      <c r="I596" s="18">
        <f>H596*'Portfolio Details'!$D$8</f>
        <v>-1.3048349186125742E-3</v>
      </c>
      <c r="J596" s="2">
        <f t="shared" si="17"/>
        <v>-1.6512047276598496E-2</v>
      </c>
      <c r="K596" s="18">
        <f>J596*'Portfolio Details'!$D$8</f>
        <v>-3.3024094553196996E-3</v>
      </c>
    </row>
    <row r="597" spans="2:11" x14ac:dyDescent="0.35">
      <c r="B597" t="s">
        <v>12</v>
      </c>
      <c r="C597" s="1">
        <v>45215</v>
      </c>
      <c r="D597">
        <v>452.26</v>
      </c>
      <c r="E597">
        <v>451.55</v>
      </c>
      <c r="F597">
        <v>451.54</v>
      </c>
      <c r="H597" s="2">
        <f t="shared" si="18"/>
        <v>-1.5698934241364926E-3</v>
      </c>
      <c r="I597" s="18">
        <f>H597*'Portfolio Details'!$D$8</f>
        <v>-3.1397868482729852E-4</v>
      </c>
      <c r="J597" s="2">
        <f t="shared" si="17"/>
        <v>-2.0857124388614756E-2</v>
      </c>
      <c r="K597" s="18">
        <f>J597*'Portfolio Details'!$D$8</f>
        <v>-4.1714248777229516E-3</v>
      </c>
    </row>
    <row r="598" spans="2:11" x14ac:dyDescent="0.35">
      <c r="B598" t="s">
        <v>12</v>
      </c>
      <c r="C598" s="1">
        <v>45216</v>
      </c>
      <c r="D598">
        <v>451.55</v>
      </c>
      <c r="E598">
        <v>452.5</v>
      </c>
      <c r="F598">
        <v>453.37</v>
      </c>
      <c r="H598" s="2">
        <f t="shared" si="18"/>
        <v>2.1038644668365247E-3</v>
      </c>
      <c r="I598" s="18">
        <f>H598*'Portfolio Details'!$D$8</f>
        <v>4.2077289336730497E-4</v>
      </c>
      <c r="J598" s="2">
        <f t="shared" si="17"/>
        <v>-1.8604751433622169E-2</v>
      </c>
      <c r="K598" s="18">
        <f>J598*'Portfolio Details'!$D$8</f>
        <v>-3.7209502867244339E-3</v>
      </c>
    </row>
    <row r="599" spans="2:11" x14ac:dyDescent="0.35">
      <c r="B599" t="s">
        <v>12</v>
      </c>
      <c r="C599" s="1">
        <v>45217</v>
      </c>
      <c r="D599">
        <v>452.5</v>
      </c>
      <c r="E599">
        <v>448.18</v>
      </c>
      <c r="F599">
        <v>449.12</v>
      </c>
      <c r="H599" s="2">
        <f t="shared" si="18"/>
        <v>-9.5469613259668851E-3</v>
      </c>
      <c r="I599" s="18">
        <f>H599*'Portfolio Details'!$D$8</f>
        <v>-1.909392265193377E-3</v>
      </c>
      <c r="J599" s="2">
        <f t="shared" si="17"/>
        <v>-3.2619623109666152E-2</v>
      </c>
      <c r="K599" s="18">
        <f>J599*'Portfolio Details'!$D$8</f>
        <v>-6.523924621933231E-3</v>
      </c>
    </row>
    <row r="600" spans="2:11" x14ac:dyDescent="0.35">
      <c r="B600" t="s">
        <v>12</v>
      </c>
      <c r="C600" s="1">
        <v>45218</v>
      </c>
      <c r="D600">
        <v>448.18</v>
      </c>
      <c r="E600">
        <v>446.75</v>
      </c>
      <c r="F600">
        <v>446.59</v>
      </c>
      <c r="H600" s="2">
        <f t="shared" si="18"/>
        <v>-3.1906823151413022E-3</v>
      </c>
      <c r="I600" s="18">
        <f>H600*'Portfolio Details'!$D$8</f>
        <v>-6.3813646302826046E-4</v>
      </c>
      <c r="J600" s="2">
        <f t="shared" si="17"/>
        <v>-3.4808032951319956E-2</v>
      </c>
      <c r="K600" s="18">
        <f>J600*'Portfolio Details'!$D$8</f>
        <v>-6.9616065902639917E-3</v>
      </c>
    </row>
    <row r="601" spans="2:11" x14ac:dyDescent="0.35">
      <c r="B601" t="s">
        <v>12</v>
      </c>
      <c r="C601" s="1">
        <v>45219</v>
      </c>
      <c r="D601">
        <v>446.75</v>
      </c>
      <c r="E601">
        <v>446.35</v>
      </c>
      <c r="F601">
        <v>446.19</v>
      </c>
      <c r="H601" s="2">
        <f t="shared" si="18"/>
        <v>-8.9535534415219331E-4</v>
      </c>
      <c r="I601" s="18">
        <f>H601*'Portfolio Details'!$D$8</f>
        <v>-1.7907106883043868E-4</v>
      </c>
      <c r="J601" s="2">
        <f t="shared" si="17"/>
        <v>-3.9257339508008693E-2</v>
      </c>
      <c r="K601" s="18">
        <f>J601*'Portfolio Details'!$D$8</f>
        <v>-7.8514679016017386E-3</v>
      </c>
    </row>
    <row r="602" spans="2:11" x14ac:dyDescent="0.35">
      <c r="B602" t="s">
        <v>12</v>
      </c>
      <c r="C602" s="1">
        <v>45222</v>
      </c>
      <c r="D602">
        <v>446.35</v>
      </c>
      <c r="E602">
        <v>440.83</v>
      </c>
      <c r="F602">
        <v>443.55</v>
      </c>
      <c r="H602" s="2">
        <f t="shared" si="18"/>
        <v>-1.2366976587879552E-2</v>
      </c>
      <c r="I602" s="18">
        <f>H602*'Portfolio Details'!$D$8</f>
        <v>-2.4733953175759106E-3</v>
      </c>
      <c r="J602" s="2">
        <f t="shared" ref="J602:J665" si="19">(INDEX(E579:E2077,MATCH(EDATE(C579,1),C579:C2077,1))/E579)-1</f>
        <v>-4.3556200516442933E-2</v>
      </c>
      <c r="K602" s="18">
        <f>J602*'Portfolio Details'!$D$8</f>
        <v>-8.7112401032885863E-3</v>
      </c>
    </row>
    <row r="603" spans="2:11" x14ac:dyDescent="0.35">
      <c r="B603" t="s">
        <v>12</v>
      </c>
      <c r="C603" s="1">
        <v>45224</v>
      </c>
      <c r="D603">
        <v>440.83</v>
      </c>
      <c r="E603">
        <v>437.41</v>
      </c>
      <c r="F603">
        <v>439.6</v>
      </c>
      <c r="H603" s="2">
        <f t="shared" si="18"/>
        <v>-7.7580926887914625E-3</v>
      </c>
      <c r="I603" s="18">
        <f>H603*'Portfolio Details'!$D$8</f>
        <v>-1.5516185377582926E-3</v>
      </c>
      <c r="J603" s="2">
        <f t="shared" si="19"/>
        <v>-3.5294371920117529E-2</v>
      </c>
      <c r="K603" s="18">
        <f>J603*'Portfolio Details'!$D$8</f>
        <v>-7.0588743840235063E-3</v>
      </c>
    </row>
    <row r="604" spans="2:11" x14ac:dyDescent="0.35">
      <c r="B604" t="s">
        <v>12</v>
      </c>
      <c r="C604" s="1">
        <v>45225</v>
      </c>
      <c r="D604">
        <v>437.41</v>
      </c>
      <c r="E604">
        <v>432.23</v>
      </c>
      <c r="F604">
        <v>432.21</v>
      </c>
      <c r="H604" s="2">
        <f t="shared" si="18"/>
        <v>-1.1842436158295389E-2</v>
      </c>
      <c r="I604" s="18">
        <f>H604*'Portfolio Details'!$D$8</f>
        <v>-2.3684872316590781E-3</v>
      </c>
      <c r="J604" s="2">
        <f t="shared" si="19"/>
        <v>-1.8536435199436929E-2</v>
      </c>
      <c r="K604" s="18">
        <f>J604*'Portfolio Details'!$D$8</f>
        <v>-3.707287039887386E-3</v>
      </c>
    </row>
    <row r="605" spans="2:11" x14ac:dyDescent="0.35">
      <c r="B605" t="s">
        <v>12</v>
      </c>
      <c r="C605" s="1">
        <v>45226</v>
      </c>
      <c r="D605">
        <v>432.23</v>
      </c>
      <c r="E605">
        <v>436.73</v>
      </c>
      <c r="F605">
        <v>435.75</v>
      </c>
      <c r="H605" s="2">
        <f t="shared" si="18"/>
        <v>1.0411123707285475E-2</v>
      </c>
      <c r="I605" s="18">
        <f>H605*'Portfolio Details'!$D$8</f>
        <v>2.0822247414570951E-3</v>
      </c>
      <c r="J605" s="2">
        <f t="shared" si="19"/>
        <v>-1.9980239323745708E-2</v>
      </c>
      <c r="K605" s="18">
        <f>J605*'Portfolio Details'!$D$8</f>
        <v>-3.9960478647491421E-3</v>
      </c>
    </row>
    <row r="606" spans="2:11" x14ac:dyDescent="0.35">
      <c r="B606" t="s">
        <v>12</v>
      </c>
      <c r="C606" s="1">
        <v>45229</v>
      </c>
      <c r="D606">
        <v>436.73</v>
      </c>
      <c r="E606">
        <v>439.08</v>
      </c>
      <c r="F606">
        <v>436.66</v>
      </c>
      <c r="H606" s="2">
        <f t="shared" si="18"/>
        <v>5.3808989535868434E-3</v>
      </c>
      <c r="I606" s="18">
        <f>H606*'Portfolio Details'!$D$8</f>
        <v>1.0761797907173688E-3</v>
      </c>
      <c r="J606" s="2">
        <f t="shared" si="19"/>
        <v>-4.1040931313441331E-2</v>
      </c>
      <c r="K606" s="18">
        <f>J606*'Portfolio Details'!$D$8</f>
        <v>-8.2081862626882662E-3</v>
      </c>
    </row>
    <row r="607" spans="2:11" x14ac:dyDescent="0.35">
      <c r="B607" t="s">
        <v>12</v>
      </c>
      <c r="C607" s="1">
        <v>45230</v>
      </c>
      <c r="D607">
        <v>439.08</v>
      </c>
      <c r="E607">
        <v>437.51</v>
      </c>
      <c r="F607">
        <v>438.55</v>
      </c>
      <c r="H607" s="2">
        <f t="shared" si="18"/>
        <v>-3.575658194406417E-3</v>
      </c>
      <c r="I607" s="18">
        <f>H607*'Portfolio Details'!$D$8</f>
        <v>-7.1513163888128342E-4</v>
      </c>
      <c r="J607" s="2">
        <f t="shared" si="19"/>
        <v>-4.975157191223667E-2</v>
      </c>
      <c r="K607" s="18">
        <f>J607*'Portfolio Details'!$D$8</f>
        <v>-9.9503143824473343E-3</v>
      </c>
    </row>
    <row r="608" spans="2:11" x14ac:dyDescent="0.35">
      <c r="B608" t="s">
        <v>12</v>
      </c>
      <c r="C608" s="1">
        <v>45231</v>
      </c>
      <c r="D608">
        <v>437.51</v>
      </c>
      <c r="E608">
        <v>436.45</v>
      </c>
      <c r="F608">
        <v>436.04</v>
      </c>
      <c r="H608" s="2">
        <f t="shared" si="18"/>
        <v>-2.422801764531135E-3</v>
      </c>
      <c r="I608" s="18">
        <f>H608*'Portfolio Details'!$D$8</f>
        <v>-4.8456035290622701E-4</v>
      </c>
      <c r="J608" s="2">
        <f t="shared" si="19"/>
        <v>-4.055449372789377E-2</v>
      </c>
      <c r="K608" s="18">
        <f>J608*'Portfolio Details'!$D$8</f>
        <v>-8.1108987455787551E-3</v>
      </c>
    </row>
    <row r="609" spans="2:11" x14ac:dyDescent="0.35">
      <c r="B609" t="s">
        <v>12</v>
      </c>
      <c r="C609" s="1">
        <v>45232</v>
      </c>
      <c r="D609">
        <v>436.45</v>
      </c>
      <c r="E609">
        <v>439.19</v>
      </c>
      <c r="F609">
        <v>439.04</v>
      </c>
      <c r="H609" s="2">
        <f t="shared" si="18"/>
        <v>6.2779241608432734E-3</v>
      </c>
      <c r="I609" s="18">
        <f>H609*'Portfolio Details'!$D$8</f>
        <v>1.2555848321686549E-3</v>
      </c>
      <c r="J609" s="2">
        <f t="shared" si="19"/>
        <v>-3.3291276534519687E-2</v>
      </c>
      <c r="K609" s="18">
        <f>J609*'Portfolio Details'!$D$8</f>
        <v>-6.6582553069039381E-3</v>
      </c>
    </row>
    <row r="610" spans="2:11" x14ac:dyDescent="0.35">
      <c r="B610" t="s">
        <v>12</v>
      </c>
      <c r="C610" s="1">
        <v>45233</v>
      </c>
      <c r="D610">
        <v>439.19</v>
      </c>
      <c r="E610">
        <v>442.1</v>
      </c>
      <c r="F610">
        <v>441.99</v>
      </c>
      <c r="H610" s="2">
        <f t="shared" si="18"/>
        <v>6.6258339215374829E-3</v>
      </c>
      <c r="I610" s="18">
        <f>H610*'Portfolio Details'!$D$8</f>
        <v>1.3251667843074966E-3</v>
      </c>
      <c r="J610" s="2">
        <f t="shared" si="19"/>
        <v>-3.8928744333436072E-2</v>
      </c>
      <c r="K610" s="18">
        <f>J610*'Portfolio Details'!$D$8</f>
        <v>-7.7857488666872145E-3</v>
      </c>
    </row>
    <row r="611" spans="2:11" x14ac:dyDescent="0.35">
      <c r="B611" t="s">
        <v>12</v>
      </c>
      <c r="C611" s="1">
        <v>45236</v>
      </c>
      <c r="D611">
        <v>442.1</v>
      </c>
      <c r="E611">
        <v>444.8</v>
      </c>
      <c r="F611">
        <v>444.01</v>
      </c>
      <c r="H611" s="2">
        <f t="shared" si="18"/>
        <v>6.1072155620900404E-3</v>
      </c>
      <c r="I611" s="18">
        <f>H611*'Portfolio Details'!$D$8</f>
        <v>1.2214431124180081E-3</v>
      </c>
      <c r="J611" s="2">
        <f t="shared" si="19"/>
        <v>-2.2054106664896933E-2</v>
      </c>
      <c r="K611" s="18">
        <f>J611*'Portfolio Details'!$D$8</f>
        <v>-4.4108213329793868E-3</v>
      </c>
    </row>
    <row r="612" spans="2:11" x14ac:dyDescent="0.35">
      <c r="B612" t="s">
        <v>12</v>
      </c>
      <c r="C612" s="1">
        <v>45237</v>
      </c>
      <c r="D612">
        <v>444.8</v>
      </c>
      <c r="E612">
        <v>445.81</v>
      </c>
      <c r="F612">
        <v>443.85</v>
      </c>
      <c r="H612" s="2">
        <f t="shared" si="18"/>
        <v>2.2706834532373321E-3</v>
      </c>
      <c r="I612" s="18">
        <f>H612*'Portfolio Details'!$D$8</f>
        <v>4.5413669064746647E-4</v>
      </c>
      <c r="J612" s="2">
        <f t="shared" si="19"/>
        <v>-1.3918008654146274E-2</v>
      </c>
      <c r="K612" s="18">
        <f>J612*'Portfolio Details'!$D$8</f>
        <v>-2.7836017308292549E-3</v>
      </c>
    </row>
    <row r="613" spans="2:11" x14ac:dyDescent="0.35">
      <c r="B613" t="s">
        <v>12</v>
      </c>
      <c r="C613" s="1">
        <v>45238</v>
      </c>
      <c r="D613">
        <v>445.81</v>
      </c>
      <c r="E613">
        <v>445.34</v>
      </c>
      <c r="F613">
        <v>445.55</v>
      </c>
      <c r="H613" s="2">
        <f t="shared" si="18"/>
        <v>-1.0542607837420448E-3</v>
      </c>
      <c r="I613" s="18">
        <f>H613*'Portfolio Details'!$D$8</f>
        <v>-2.1085215674840896E-4</v>
      </c>
      <c r="J613" s="2">
        <f t="shared" si="19"/>
        <v>-1.9451283074943926E-2</v>
      </c>
      <c r="K613" s="18">
        <f>J613*'Portfolio Details'!$D$8</f>
        <v>-3.8902566149887855E-3</v>
      </c>
    </row>
    <row r="614" spans="2:11" x14ac:dyDescent="0.35">
      <c r="B614" t="s">
        <v>12</v>
      </c>
      <c r="C614" s="1">
        <v>45239</v>
      </c>
      <c r="D614">
        <v>445.34</v>
      </c>
      <c r="E614">
        <v>445.59</v>
      </c>
      <c r="F614">
        <v>446.06</v>
      </c>
      <c r="H614" s="2">
        <f t="shared" si="18"/>
        <v>5.6136884178381585E-4</v>
      </c>
      <c r="I614" s="18">
        <f>H614*'Portfolio Details'!$D$8</f>
        <v>1.1227376835676317E-4</v>
      </c>
      <c r="J614" s="2">
        <f t="shared" si="19"/>
        <v>-1.7385733536571912E-2</v>
      </c>
      <c r="K614" s="18">
        <f>J614*'Portfolio Details'!$D$8</f>
        <v>-3.4771467073143828E-3</v>
      </c>
    </row>
    <row r="615" spans="2:11" x14ac:dyDescent="0.35">
      <c r="B615" t="s">
        <v>12</v>
      </c>
      <c r="C615" s="1">
        <v>45240</v>
      </c>
      <c r="D615">
        <v>445.59</v>
      </c>
      <c r="E615">
        <v>446.11</v>
      </c>
      <c r="F615">
        <v>445.35</v>
      </c>
      <c r="H615" s="2">
        <f t="shared" si="18"/>
        <v>1.1669920779191489E-3</v>
      </c>
      <c r="I615" s="18">
        <f>H615*'Portfolio Details'!$D$8</f>
        <v>2.333984155838298E-4</v>
      </c>
      <c r="J615" s="2">
        <f t="shared" si="19"/>
        <v>-6.4439885836604649E-3</v>
      </c>
      <c r="K615" s="18">
        <f>J615*'Portfolio Details'!$D$8</f>
        <v>-1.2887977167320931E-3</v>
      </c>
    </row>
    <row r="616" spans="2:11" x14ac:dyDescent="0.35">
      <c r="B616" t="s">
        <v>12</v>
      </c>
      <c r="C616" s="1">
        <v>45242</v>
      </c>
      <c r="D616">
        <v>446.11</v>
      </c>
      <c r="E616">
        <v>447.68</v>
      </c>
      <c r="F616">
        <v>447.44</v>
      </c>
      <c r="H616" s="2">
        <f t="shared" si="18"/>
        <v>3.5193113806011311E-3</v>
      </c>
      <c r="I616" s="18">
        <f>H616*'Portfolio Details'!$D$8</f>
        <v>7.0386227612022627E-4</v>
      </c>
      <c r="J616" s="2">
        <f t="shared" si="19"/>
        <v>-1.5274926605301942E-2</v>
      </c>
      <c r="K616" s="18">
        <f>J616*'Portfolio Details'!$D$8</f>
        <v>-3.0549853210603884E-3</v>
      </c>
    </row>
    <row r="617" spans="2:11" x14ac:dyDescent="0.35">
      <c r="B617" t="s">
        <v>12</v>
      </c>
      <c r="C617" s="1">
        <v>45243</v>
      </c>
      <c r="D617">
        <v>447.68</v>
      </c>
      <c r="E617">
        <v>446.84</v>
      </c>
      <c r="F617">
        <v>446.16</v>
      </c>
      <c r="H617" s="2">
        <f t="shared" si="18"/>
        <v>-1.8763402430308496E-3</v>
      </c>
      <c r="I617" s="18">
        <f>H617*'Portfolio Details'!$D$8</f>
        <v>-3.7526804860616992E-4</v>
      </c>
      <c r="J617" s="2">
        <f t="shared" si="19"/>
        <v>-1.8308650397200865E-2</v>
      </c>
      <c r="K617" s="18">
        <f>J617*'Portfolio Details'!$D$8</f>
        <v>-3.6617300794401734E-3</v>
      </c>
    </row>
    <row r="618" spans="2:11" x14ac:dyDescent="0.35">
      <c r="B618" t="s">
        <v>12</v>
      </c>
      <c r="C618" s="1">
        <v>45245</v>
      </c>
      <c r="D618">
        <v>446.84</v>
      </c>
      <c r="E618">
        <v>450.48</v>
      </c>
      <c r="F618">
        <v>450.78</v>
      </c>
      <c r="H618" s="2">
        <f t="shared" si="18"/>
        <v>8.1460925610958856E-3</v>
      </c>
      <c r="I618" s="18">
        <f>H618*'Portfolio Details'!$D$8</f>
        <v>1.6292185122191772E-3</v>
      </c>
      <c r="J618" s="2">
        <f t="shared" si="19"/>
        <v>-1.6585022955429185E-2</v>
      </c>
      <c r="K618" s="18">
        <f>J618*'Portfolio Details'!$D$8</f>
        <v>-3.3170045910858371E-3</v>
      </c>
    </row>
    <row r="619" spans="2:11" x14ac:dyDescent="0.35">
      <c r="B619" t="s">
        <v>12</v>
      </c>
      <c r="C619" s="1">
        <v>45246</v>
      </c>
      <c r="D619">
        <v>450.48</v>
      </c>
      <c r="E619">
        <v>450.2</v>
      </c>
      <c r="F619">
        <v>451.26</v>
      </c>
      <c r="H619" s="2">
        <f t="shared" si="18"/>
        <v>-6.2155922571482947E-4</v>
      </c>
      <c r="I619" s="18">
        <f>H619*'Portfolio Details'!$D$8</f>
        <v>-1.2431184514296589E-4</v>
      </c>
      <c r="J619" s="2">
        <f t="shared" si="19"/>
        <v>-1.1984256843408647E-2</v>
      </c>
      <c r="K619" s="18">
        <f>J619*'Portfolio Details'!$D$8</f>
        <v>-2.3968513686817294E-3</v>
      </c>
    </row>
    <row r="620" spans="2:11" x14ac:dyDescent="0.35">
      <c r="B620" t="s">
        <v>12</v>
      </c>
      <c r="C620" s="1">
        <v>45247</v>
      </c>
      <c r="D620">
        <v>450.2</v>
      </c>
      <c r="E620">
        <v>444.92</v>
      </c>
      <c r="F620">
        <v>446.04</v>
      </c>
      <c r="H620" s="2">
        <f t="shared" si="18"/>
        <v>-1.1728120835184264E-2</v>
      </c>
      <c r="I620" s="18">
        <f>H620*'Portfolio Details'!$D$8</f>
        <v>-2.3456241670368528E-3</v>
      </c>
      <c r="J620" s="2">
        <f t="shared" si="19"/>
        <v>-2.9897021370833832E-3</v>
      </c>
      <c r="K620" s="18">
        <f>J620*'Portfolio Details'!$D$8</f>
        <v>-5.9794042741667663E-4</v>
      </c>
    </row>
    <row r="621" spans="2:11" x14ac:dyDescent="0.35">
      <c r="B621" t="s">
        <v>12</v>
      </c>
      <c r="C621" s="1">
        <v>45250</v>
      </c>
      <c r="D621">
        <v>444.92</v>
      </c>
      <c r="E621">
        <v>444.62</v>
      </c>
      <c r="F621">
        <v>444.97</v>
      </c>
      <c r="H621" s="2">
        <f t="shared" si="18"/>
        <v>-6.742785219815417E-4</v>
      </c>
      <c r="I621" s="18">
        <f>H621*'Portfolio Details'!$D$8</f>
        <v>-1.3485570439630834E-4</v>
      </c>
      <c r="J621" s="2">
        <f t="shared" si="19"/>
        <v>-1.6751381215469596E-2</v>
      </c>
      <c r="K621" s="18">
        <f>J621*'Portfolio Details'!$D$8</f>
        <v>-3.3502762430939192E-3</v>
      </c>
    </row>
    <row r="622" spans="2:11" x14ac:dyDescent="0.35">
      <c r="B622" t="s">
        <v>12</v>
      </c>
      <c r="C622" s="1">
        <v>45251</v>
      </c>
      <c r="D622">
        <v>444.62</v>
      </c>
      <c r="E622">
        <v>445.65</v>
      </c>
      <c r="F622">
        <v>445.73</v>
      </c>
      <c r="H622" s="2">
        <f t="shared" si="18"/>
        <v>2.3165849489450441E-3</v>
      </c>
      <c r="I622" s="18">
        <f>H622*'Portfolio Details'!$D$8</f>
        <v>4.6331698978900886E-4</v>
      </c>
      <c r="J622" s="2">
        <f t="shared" si="19"/>
        <v>-7.2738631799723619E-3</v>
      </c>
      <c r="K622" s="18">
        <f>J622*'Portfolio Details'!$D$8</f>
        <v>-1.4547726359944724E-3</v>
      </c>
    </row>
    <row r="623" spans="2:11" x14ac:dyDescent="0.35">
      <c r="B623" t="s">
        <v>12</v>
      </c>
      <c r="C623" s="1">
        <v>45252</v>
      </c>
      <c r="D623">
        <v>445.65</v>
      </c>
      <c r="E623">
        <v>443.56</v>
      </c>
      <c r="F623">
        <v>443.81</v>
      </c>
      <c r="H623" s="2">
        <f t="shared" si="18"/>
        <v>-4.6897789745314888E-3</v>
      </c>
      <c r="I623" s="18">
        <f>H623*'Portfolio Details'!$D$8</f>
        <v>-9.3795579490629777E-4</v>
      </c>
      <c r="J623" s="2">
        <f t="shared" si="19"/>
        <v>-4.0962506994963732E-3</v>
      </c>
      <c r="K623" s="18">
        <f>J623*'Portfolio Details'!$D$8</f>
        <v>-8.1925013989927466E-4</v>
      </c>
    </row>
    <row r="624" spans="2:11" x14ac:dyDescent="0.35">
      <c r="B624" t="s">
        <v>12</v>
      </c>
      <c r="C624" s="1">
        <v>45253</v>
      </c>
      <c r="D624">
        <v>443.56</v>
      </c>
      <c r="E624">
        <v>444.23</v>
      </c>
      <c r="F624">
        <v>444.58</v>
      </c>
      <c r="H624" s="2">
        <f t="shared" si="18"/>
        <v>1.5105059067543891E-3</v>
      </c>
      <c r="I624" s="18">
        <f>H624*'Portfolio Details'!$D$8</f>
        <v>3.0210118135087782E-4</v>
      </c>
      <c r="J624" s="2">
        <f t="shared" si="19"/>
        <v>-3.8758821552593581E-3</v>
      </c>
      <c r="K624" s="18">
        <f>J624*'Portfolio Details'!$D$8</f>
        <v>-7.7517643105187164E-4</v>
      </c>
    </row>
    <row r="625" spans="2:11" x14ac:dyDescent="0.35">
      <c r="B625" t="s">
        <v>12</v>
      </c>
      <c r="C625" s="1">
        <v>45254</v>
      </c>
      <c r="D625">
        <v>444.23</v>
      </c>
      <c r="E625">
        <v>445.7</v>
      </c>
      <c r="F625">
        <v>445.12</v>
      </c>
      <c r="H625" s="2">
        <f t="shared" si="18"/>
        <v>3.3090966391282617E-3</v>
      </c>
      <c r="I625" s="18">
        <f>H625*'Portfolio Details'!$D$8</f>
        <v>6.6181932782565238E-4</v>
      </c>
      <c r="J625" s="2">
        <f t="shared" si="19"/>
        <v>7.7127237256993109E-3</v>
      </c>
      <c r="K625" s="18">
        <f>J625*'Portfolio Details'!$D$8</f>
        <v>1.5425447451398622E-3</v>
      </c>
    </row>
    <row r="626" spans="2:11" x14ac:dyDescent="0.35">
      <c r="B626" t="s">
        <v>12</v>
      </c>
      <c r="C626" s="1">
        <v>45258</v>
      </c>
      <c r="D626">
        <v>445.7</v>
      </c>
      <c r="E626">
        <v>447.02</v>
      </c>
      <c r="F626">
        <v>446.56</v>
      </c>
      <c r="H626" s="2">
        <f t="shared" si="18"/>
        <v>2.9616333856854471E-3</v>
      </c>
      <c r="I626" s="18">
        <f>H626*'Portfolio Details'!$D$8</f>
        <v>5.9232667713708946E-4</v>
      </c>
      <c r="J626" s="2">
        <f t="shared" si="19"/>
        <v>1.8952470222445728E-2</v>
      </c>
      <c r="K626" s="18">
        <f>J626*'Portfolio Details'!$D$8</f>
        <v>3.7904940444891456E-3</v>
      </c>
    </row>
    <row r="627" spans="2:11" x14ac:dyDescent="0.35">
      <c r="B627" t="s">
        <v>12</v>
      </c>
      <c r="C627" s="1">
        <v>45259</v>
      </c>
      <c r="D627">
        <v>447.02</v>
      </c>
      <c r="E627">
        <v>453.83</v>
      </c>
      <c r="F627">
        <v>451</v>
      </c>
      <c r="H627" s="2">
        <f t="shared" si="18"/>
        <v>1.523421770837996E-2</v>
      </c>
      <c r="I627" s="18">
        <f>H627*'Portfolio Details'!$D$8</f>
        <v>3.0468435416759923E-3</v>
      </c>
      <c r="J627" s="2">
        <f t="shared" si="19"/>
        <v>3.1163963630474356E-2</v>
      </c>
      <c r="K627" s="18">
        <f>J627*'Portfolio Details'!$D$8</f>
        <v>6.2327927260948717E-3</v>
      </c>
    </row>
    <row r="628" spans="2:11" x14ac:dyDescent="0.35">
      <c r="B628" t="s">
        <v>12</v>
      </c>
      <c r="C628" s="1">
        <v>45260</v>
      </c>
      <c r="D628">
        <v>453.83</v>
      </c>
      <c r="E628">
        <v>453.82</v>
      </c>
      <c r="F628">
        <v>454.27</v>
      </c>
      <c r="H628" s="2">
        <f t="shared" si="18"/>
        <v>-2.203468259043273E-5</v>
      </c>
      <c r="I628" s="18">
        <f>H628*'Portfolio Details'!$D$8</f>
        <v>-4.4069365180865462E-6</v>
      </c>
      <c r="J628" s="2">
        <f t="shared" si="19"/>
        <v>2.0539005793052789E-2</v>
      </c>
      <c r="K628" s="18">
        <f>J628*'Portfolio Details'!$D$8</f>
        <v>4.1078011586105582E-3</v>
      </c>
    </row>
    <row r="629" spans="2:11" x14ac:dyDescent="0.35">
      <c r="B629" t="s">
        <v>12</v>
      </c>
      <c r="C629" s="1">
        <v>45261</v>
      </c>
      <c r="D629">
        <v>453.82</v>
      </c>
      <c r="E629">
        <v>456.5</v>
      </c>
      <c r="F629">
        <v>456.62</v>
      </c>
      <c r="H629" s="2">
        <f t="shared" si="18"/>
        <v>5.9054250583931989E-3</v>
      </c>
      <c r="I629" s="18">
        <f>H629*'Portfolio Details'!$D$8</f>
        <v>1.1810850116786399E-3</v>
      </c>
      <c r="J629" s="2">
        <f t="shared" si="19"/>
        <v>3.3570192220096606E-2</v>
      </c>
      <c r="K629" s="18">
        <f>J629*'Portfolio Details'!$D$8</f>
        <v>6.7140384440193216E-3</v>
      </c>
    </row>
    <row r="630" spans="2:11" x14ac:dyDescent="0.35">
      <c r="B630" t="s">
        <v>12</v>
      </c>
      <c r="C630" s="1">
        <v>45264</v>
      </c>
      <c r="D630">
        <v>456.5</v>
      </c>
      <c r="E630">
        <v>473.6</v>
      </c>
      <c r="F630">
        <v>468.2</v>
      </c>
      <c r="H630" s="2">
        <f t="shared" si="18"/>
        <v>3.7458926615553167E-2</v>
      </c>
      <c r="I630" s="18">
        <f>H630*'Portfolio Details'!$D$8</f>
        <v>7.4917853231106337E-3</v>
      </c>
      <c r="J630" s="2">
        <f t="shared" si="19"/>
        <v>3.7279147905190824E-2</v>
      </c>
      <c r="K630" s="18">
        <f>J630*'Portfolio Details'!$D$8</f>
        <v>7.4558295810381653E-3</v>
      </c>
    </row>
    <row r="631" spans="2:11" x14ac:dyDescent="0.35">
      <c r="B631" t="s">
        <v>12</v>
      </c>
      <c r="C631" s="1">
        <v>45265</v>
      </c>
      <c r="D631">
        <v>473.6</v>
      </c>
      <c r="E631">
        <v>478.76</v>
      </c>
      <c r="F631">
        <v>478.27</v>
      </c>
      <c r="H631" s="2">
        <f t="shared" si="18"/>
        <v>1.0895270270270263E-2</v>
      </c>
      <c r="I631" s="18">
        <f>H631*'Portfolio Details'!$D$8</f>
        <v>2.1790540540540526E-3</v>
      </c>
      <c r="J631" s="2">
        <f t="shared" si="19"/>
        <v>4.5938824607629769E-2</v>
      </c>
      <c r="K631" s="18">
        <f>J631*'Portfolio Details'!$D$8</f>
        <v>9.1877649215259538E-3</v>
      </c>
    </row>
    <row r="632" spans="2:11" x14ac:dyDescent="0.35">
      <c r="B632" t="s">
        <v>12</v>
      </c>
      <c r="C632" s="1">
        <v>45266</v>
      </c>
      <c r="D632">
        <v>478.76</v>
      </c>
      <c r="E632">
        <v>476.95</v>
      </c>
      <c r="F632">
        <v>477.67</v>
      </c>
      <c r="H632" s="2">
        <f t="shared" si="18"/>
        <v>-3.7805998830311438E-3</v>
      </c>
      <c r="I632" s="18">
        <f>H632*'Portfolio Details'!$D$8</f>
        <v>-7.561199766062288E-4</v>
      </c>
      <c r="J632" s="2">
        <f t="shared" si="19"/>
        <v>3.9413465698217243E-2</v>
      </c>
      <c r="K632" s="18">
        <f>J632*'Portfolio Details'!$D$8</f>
        <v>7.8826931396434492E-3</v>
      </c>
    </row>
    <row r="633" spans="2:11" x14ac:dyDescent="0.35">
      <c r="B633" t="s">
        <v>12</v>
      </c>
      <c r="C633" s="1">
        <v>45267</v>
      </c>
      <c r="D633">
        <v>476.95</v>
      </c>
      <c r="E633">
        <v>477.37</v>
      </c>
      <c r="F633">
        <v>476.14</v>
      </c>
      <c r="H633" s="2">
        <f t="shared" si="18"/>
        <v>8.8059545025687136E-4</v>
      </c>
      <c r="I633" s="18">
        <f>H633*'Portfolio Details'!$D$8</f>
        <v>1.7611909005137429E-4</v>
      </c>
      <c r="J633" s="2">
        <f t="shared" si="19"/>
        <v>3.2571816331146808E-2</v>
      </c>
      <c r="K633" s="18">
        <f>J633*'Portfolio Details'!$D$8</f>
        <v>6.5143632662293619E-3</v>
      </c>
    </row>
    <row r="634" spans="2:11" x14ac:dyDescent="0.35">
      <c r="B634" t="s">
        <v>12</v>
      </c>
      <c r="C634" s="1">
        <v>45268</v>
      </c>
      <c r="D634">
        <v>477.37</v>
      </c>
      <c r="E634">
        <v>481.48</v>
      </c>
      <c r="F634">
        <v>479.59</v>
      </c>
      <c r="H634" s="2">
        <f t="shared" si="18"/>
        <v>8.6096738379035642E-3</v>
      </c>
      <c r="I634" s="18">
        <f>H634*'Portfolio Details'!$D$8</f>
        <v>1.721934767580713E-3</v>
      </c>
      <c r="J634" s="2">
        <f t="shared" si="19"/>
        <v>7.2279676258992787E-2</v>
      </c>
      <c r="K634" s="18">
        <f>J634*'Portfolio Details'!$D$8</f>
        <v>1.4455935251798557E-2</v>
      </c>
    </row>
    <row r="635" spans="2:11" x14ac:dyDescent="0.35">
      <c r="B635" t="s">
        <v>12</v>
      </c>
      <c r="C635" s="1">
        <v>45271</v>
      </c>
      <c r="D635">
        <v>481.48</v>
      </c>
      <c r="E635">
        <v>482.69</v>
      </c>
      <c r="F635">
        <v>482.96</v>
      </c>
      <c r="H635" s="2">
        <f t="shared" si="18"/>
        <v>2.513084655645148E-3</v>
      </c>
      <c r="I635" s="18">
        <f>H635*'Portfolio Details'!$D$8</f>
        <v>5.0261693112902967E-4</v>
      </c>
      <c r="J635" s="2">
        <f t="shared" si="19"/>
        <v>7.0792490074246928E-2</v>
      </c>
      <c r="K635" s="18">
        <f>J635*'Portfolio Details'!$D$8</f>
        <v>1.4158498014849386E-2</v>
      </c>
    </row>
    <row r="636" spans="2:11" x14ac:dyDescent="0.35">
      <c r="B636" t="s">
        <v>12</v>
      </c>
      <c r="C636" s="1">
        <v>45272</v>
      </c>
      <c r="D636">
        <v>482.69</v>
      </c>
      <c r="E636">
        <v>480.07</v>
      </c>
      <c r="F636">
        <v>481.43</v>
      </c>
      <c r="H636" s="2">
        <f t="shared" si="18"/>
        <v>-5.4279143964034438E-3</v>
      </c>
      <c r="I636" s="18">
        <f>H636*'Portfolio Details'!$D$8</f>
        <v>-1.0855828792806887E-3</v>
      </c>
      <c r="J636" s="2">
        <f t="shared" si="19"/>
        <v>8.1151479768267087E-2</v>
      </c>
      <c r="K636" s="18">
        <f>J636*'Portfolio Details'!$D$8</f>
        <v>1.6230295953653419E-2</v>
      </c>
    </row>
    <row r="637" spans="2:11" x14ac:dyDescent="0.35">
      <c r="B637" t="s">
        <v>12</v>
      </c>
      <c r="C637" s="1">
        <v>45273</v>
      </c>
      <c r="D637">
        <v>480.07</v>
      </c>
      <c r="E637">
        <v>480.64</v>
      </c>
      <c r="F637">
        <v>479.56</v>
      </c>
      <c r="H637" s="2">
        <f t="shared" si="18"/>
        <v>1.1873268481679133E-3</v>
      </c>
      <c r="I637" s="18">
        <f>H637*'Portfolio Details'!$D$8</f>
        <v>2.3746536963358268E-4</v>
      </c>
      <c r="J637" s="2">
        <f t="shared" si="19"/>
        <v>8.0544895531766914E-2</v>
      </c>
      <c r="K637" s="18">
        <f>J637*'Portfolio Details'!$D$8</f>
        <v>1.6108979106353383E-2</v>
      </c>
    </row>
    <row r="638" spans="2:11" x14ac:dyDescent="0.35">
      <c r="B638" t="s">
        <v>12</v>
      </c>
      <c r="C638" s="1">
        <v>45274</v>
      </c>
      <c r="D638">
        <v>480.64</v>
      </c>
      <c r="E638">
        <v>486.71</v>
      </c>
      <c r="F638">
        <v>486.72</v>
      </c>
      <c r="H638" s="2">
        <f t="shared" si="18"/>
        <v>1.2628994673768323E-2</v>
      </c>
      <c r="I638" s="18">
        <f>H638*'Portfolio Details'!$D$8</f>
        <v>2.5257989347536648E-3</v>
      </c>
      <c r="J638" s="2">
        <f t="shared" si="19"/>
        <v>7.9285378045773403E-2</v>
      </c>
      <c r="K638" s="18">
        <f>J638*'Portfolio Details'!$D$8</f>
        <v>1.585707560915468E-2</v>
      </c>
    </row>
    <row r="639" spans="2:11" x14ac:dyDescent="0.35">
      <c r="B639" t="s">
        <v>12</v>
      </c>
      <c r="C639" s="1">
        <v>45275</v>
      </c>
      <c r="D639">
        <v>486.71</v>
      </c>
      <c r="E639">
        <v>489.88</v>
      </c>
      <c r="F639">
        <v>487.49</v>
      </c>
      <c r="H639" s="2">
        <f t="shared" si="18"/>
        <v>6.51311869491078E-3</v>
      </c>
      <c r="I639" s="18">
        <f>H639*'Portfolio Details'!$D$8</f>
        <v>1.302623738982156E-3</v>
      </c>
      <c r="J639" s="2">
        <f t="shared" si="19"/>
        <v>7.2350786275911405E-2</v>
      </c>
      <c r="K639" s="18">
        <f>J639*'Portfolio Details'!$D$8</f>
        <v>1.4470157255182282E-2</v>
      </c>
    </row>
    <row r="640" spans="2:11" x14ac:dyDescent="0.35">
      <c r="B640" t="s">
        <v>12</v>
      </c>
      <c r="C640" s="1">
        <v>45278</v>
      </c>
      <c r="D640">
        <v>489.88</v>
      </c>
      <c r="E640">
        <v>488.15</v>
      </c>
      <c r="F640">
        <v>488.36</v>
      </c>
      <c r="H640" s="2">
        <f t="shared" si="18"/>
        <v>-3.5314770964318676E-3</v>
      </c>
      <c r="I640" s="18">
        <f>H640*'Portfolio Details'!$D$8</f>
        <v>-7.0629541928637354E-4</v>
      </c>
      <c r="J640" s="2">
        <f t="shared" si="19"/>
        <v>7.5642288067317098E-2</v>
      </c>
      <c r="K640" s="18">
        <f>J640*'Portfolio Details'!$D$8</f>
        <v>1.512845761346342E-2</v>
      </c>
    </row>
    <row r="641" spans="2:11" x14ac:dyDescent="0.35">
      <c r="B641" t="s">
        <v>12</v>
      </c>
      <c r="C641" s="1">
        <v>45279</v>
      </c>
      <c r="D641">
        <v>488.15</v>
      </c>
      <c r="E641">
        <v>488.59</v>
      </c>
      <c r="F641">
        <v>488.72</v>
      </c>
      <c r="H641" s="2">
        <f t="shared" si="18"/>
        <v>9.0136228618242775E-4</v>
      </c>
      <c r="I641" s="18">
        <f>H641*'Portfolio Details'!$D$8</f>
        <v>1.8027245723648556E-4</v>
      </c>
      <c r="J641" s="2">
        <f t="shared" si="19"/>
        <v>8.7462262475581642E-2</v>
      </c>
      <c r="K641" s="18">
        <f>J641*'Portfolio Details'!$D$8</f>
        <v>1.7492452495116328E-2</v>
      </c>
    </row>
    <row r="642" spans="2:11" x14ac:dyDescent="0.35">
      <c r="B642" t="s">
        <v>12</v>
      </c>
      <c r="C642" s="1">
        <v>45280</v>
      </c>
      <c r="D642">
        <v>488.59</v>
      </c>
      <c r="E642">
        <v>483.27</v>
      </c>
      <c r="F642">
        <v>486.88</v>
      </c>
      <c r="H642" s="2">
        <f t="shared" si="18"/>
        <v>-1.0888474999488307E-2</v>
      </c>
      <c r="I642" s="18">
        <f>H642*'Portfolio Details'!$D$8</f>
        <v>-2.1776949998976616E-3</v>
      </c>
      <c r="J642" s="2">
        <f t="shared" si="19"/>
        <v>8.8138605064415732E-2</v>
      </c>
      <c r="K642" s="18">
        <f>J642*'Portfolio Details'!$D$8</f>
        <v>1.7627721012883148E-2</v>
      </c>
    </row>
    <row r="643" spans="2:11" x14ac:dyDescent="0.35">
      <c r="B643" t="s">
        <v>12</v>
      </c>
      <c r="C643" s="1">
        <v>45281</v>
      </c>
      <c r="D643">
        <v>483.27</v>
      </c>
      <c r="E643">
        <v>488.21</v>
      </c>
      <c r="F643">
        <v>483.13</v>
      </c>
      <c r="H643" s="2">
        <f t="shared" ref="H643:H706" si="20">E643/D643-1</f>
        <v>1.0222029093467366E-2</v>
      </c>
      <c r="I643" s="18">
        <f>H643*'Portfolio Details'!$D$8</f>
        <v>2.0444058186934733E-3</v>
      </c>
      <c r="J643" s="2">
        <f t="shared" si="19"/>
        <v>0.10105187449429098</v>
      </c>
      <c r="K643" s="18">
        <f>J643*'Portfolio Details'!$D$8</f>
        <v>2.0210374898858199E-2</v>
      </c>
    </row>
    <row r="644" spans="2:11" x14ac:dyDescent="0.35">
      <c r="B644" t="s">
        <v>12</v>
      </c>
      <c r="C644" s="1">
        <v>45282</v>
      </c>
      <c r="D644">
        <v>488.21</v>
      </c>
      <c r="E644">
        <v>483.6</v>
      </c>
      <c r="F644">
        <v>486.28</v>
      </c>
      <c r="H644" s="2">
        <f t="shared" si="20"/>
        <v>-9.4426578726366506E-3</v>
      </c>
      <c r="I644" s="18">
        <f>H644*'Portfolio Details'!$D$8</f>
        <v>-1.8885315745273302E-3</v>
      </c>
      <c r="J644" s="2">
        <f t="shared" si="19"/>
        <v>8.6928163375466605E-2</v>
      </c>
      <c r="K644" s="18">
        <f>J644*'Portfolio Details'!$D$8</f>
        <v>1.7385632675093323E-2</v>
      </c>
    </row>
    <row r="645" spans="2:11" x14ac:dyDescent="0.35">
      <c r="B645" t="s">
        <v>12</v>
      </c>
      <c r="C645" s="1">
        <v>45286</v>
      </c>
      <c r="D645">
        <v>483.6</v>
      </c>
      <c r="E645">
        <v>486</v>
      </c>
      <c r="F645">
        <v>485.49</v>
      </c>
      <c r="H645" s="2">
        <f t="shared" si="20"/>
        <v>4.9627791563275903E-3</v>
      </c>
      <c r="I645" s="18">
        <f>H645*'Portfolio Details'!$D$8</f>
        <v>9.9255583126551801E-4</v>
      </c>
      <c r="J645" s="2">
        <f t="shared" si="19"/>
        <v>9.5500953663188559E-2</v>
      </c>
      <c r="K645" s="18">
        <f>J645*'Portfolio Details'!$D$8</f>
        <v>1.9100190732637714E-2</v>
      </c>
    </row>
    <row r="646" spans="2:11" x14ac:dyDescent="0.35">
      <c r="B646" t="s">
        <v>12</v>
      </c>
      <c r="C646" s="1">
        <v>45287</v>
      </c>
      <c r="D646">
        <v>486</v>
      </c>
      <c r="E646">
        <v>491.41</v>
      </c>
      <c r="F646">
        <v>489.72</v>
      </c>
      <c r="H646" s="2">
        <f t="shared" si="20"/>
        <v>1.1131687242798449E-2</v>
      </c>
      <c r="I646" s="18">
        <f>H646*'Portfolio Details'!$D$8</f>
        <v>2.2263374485596899E-3</v>
      </c>
      <c r="J646" s="2">
        <f t="shared" si="19"/>
        <v>9.0269636576787882E-2</v>
      </c>
      <c r="K646" s="18">
        <f>J646*'Portfolio Details'!$D$8</f>
        <v>1.8053927315357578E-2</v>
      </c>
    </row>
    <row r="647" spans="2:11" x14ac:dyDescent="0.35">
      <c r="B647" t="s">
        <v>12</v>
      </c>
      <c r="C647" s="1">
        <v>45288</v>
      </c>
      <c r="D647">
        <v>491.41</v>
      </c>
      <c r="E647">
        <v>493.58</v>
      </c>
      <c r="F647">
        <v>493.71</v>
      </c>
      <c r="H647" s="2">
        <f t="shared" si="20"/>
        <v>4.4158645530207874E-3</v>
      </c>
      <c r="I647" s="18">
        <f>H647*'Portfolio Details'!$D$8</f>
        <v>8.831729106041575E-4</v>
      </c>
      <c r="J647" s="2">
        <f t="shared" si="19"/>
        <v>8.8625261688764834E-2</v>
      </c>
      <c r="K647" s="18">
        <f>J647*'Portfolio Details'!$D$8</f>
        <v>1.7725052337752966E-2</v>
      </c>
    </row>
    <row r="648" spans="2:11" x14ac:dyDescent="0.35">
      <c r="B648" t="s">
        <v>12</v>
      </c>
      <c r="C648" s="1">
        <v>45289</v>
      </c>
      <c r="D648">
        <v>493.58</v>
      </c>
      <c r="E648">
        <v>492.43</v>
      </c>
      <c r="F648">
        <v>491.87</v>
      </c>
      <c r="H648" s="2">
        <f t="shared" si="20"/>
        <v>-2.3299161230194709E-3</v>
      </c>
      <c r="I648" s="18">
        <f>H648*'Portfolio Details'!$D$8</f>
        <v>-4.6598322460389419E-4</v>
      </c>
      <c r="J648" s="2">
        <f t="shared" si="19"/>
        <v>8.5034776755665398E-2</v>
      </c>
      <c r="K648" s="18">
        <f>J648*'Portfolio Details'!$D$8</f>
        <v>1.7006955351133082E-2</v>
      </c>
    </row>
    <row r="649" spans="2:11" x14ac:dyDescent="0.35">
      <c r="B649" t="s">
        <v>12</v>
      </c>
      <c r="C649" s="1">
        <v>45292</v>
      </c>
      <c r="D649">
        <v>492.43</v>
      </c>
      <c r="E649">
        <v>491.65</v>
      </c>
      <c r="F649">
        <v>492.35</v>
      </c>
      <c r="H649" s="2">
        <f t="shared" si="20"/>
        <v>-1.5839814796012597E-3</v>
      </c>
      <c r="I649" s="18">
        <f>H649*'Portfolio Details'!$D$8</f>
        <v>-3.1679629592025195E-4</v>
      </c>
      <c r="J649" s="2">
        <f t="shared" si="19"/>
        <v>0.10415641358328487</v>
      </c>
      <c r="K649" s="18">
        <f>J649*'Portfolio Details'!$D$8</f>
        <v>2.0831282716656976E-2</v>
      </c>
    </row>
    <row r="650" spans="2:11" x14ac:dyDescent="0.35">
      <c r="B650" t="s">
        <v>12</v>
      </c>
      <c r="C650" s="1">
        <v>45293</v>
      </c>
      <c r="D650">
        <v>491.65</v>
      </c>
      <c r="E650">
        <v>487.14</v>
      </c>
      <c r="F650">
        <v>487.69</v>
      </c>
      <c r="H650" s="2">
        <f t="shared" si="20"/>
        <v>-9.1731923116037395E-3</v>
      </c>
      <c r="I650" s="18">
        <f>H650*'Portfolio Details'!$D$8</f>
        <v>-1.8346384623207481E-3</v>
      </c>
      <c r="J650" s="2">
        <f t="shared" si="19"/>
        <v>8.505387479893356E-2</v>
      </c>
      <c r="K650" s="18">
        <f>J650*'Portfolio Details'!$D$8</f>
        <v>1.7010774959786711E-2</v>
      </c>
    </row>
    <row r="651" spans="2:11" x14ac:dyDescent="0.35">
      <c r="B651" t="s">
        <v>12</v>
      </c>
      <c r="C651" s="1">
        <v>45294</v>
      </c>
      <c r="D651">
        <v>487.14</v>
      </c>
      <c r="E651">
        <v>486.17</v>
      </c>
      <c r="F651">
        <v>486.03</v>
      </c>
      <c r="H651" s="2">
        <f t="shared" si="20"/>
        <v>-1.9912140247155818E-3</v>
      </c>
      <c r="I651" s="18">
        <f>H651*'Portfolio Details'!$D$8</f>
        <v>-3.9824280494311638E-4</v>
      </c>
      <c r="J651" s="2">
        <f t="shared" si="19"/>
        <v>8.5077784143493096E-2</v>
      </c>
      <c r="K651" s="18">
        <f>J651*'Portfolio Details'!$D$8</f>
        <v>1.7015556828698621E-2</v>
      </c>
    </row>
    <row r="652" spans="2:11" x14ac:dyDescent="0.35">
      <c r="B652" t="s">
        <v>12</v>
      </c>
      <c r="C652" s="1">
        <v>45295</v>
      </c>
      <c r="D652">
        <v>486.17</v>
      </c>
      <c r="E652">
        <v>491.24</v>
      </c>
      <c r="F652">
        <v>490.04</v>
      </c>
      <c r="H652" s="2">
        <f t="shared" si="20"/>
        <v>1.0428450953370305E-2</v>
      </c>
      <c r="I652" s="18">
        <f>H652*'Portfolio Details'!$D$8</f>
        <v>2.085690190674061E-3</v>
      </c>
      <c r="J652" s="2">
        <f t="shared" si="19"/>
        <v>7.6998904709748128E-2</v>
      </c>
      <c r="K652" s="18">
        <f>J652*'Portfolio Details'!$D$8</f>
        <v>1.5399780941949626E-2</v>
      </c>
    </row>
    <row r="653" spans="2:11" x14ac:dyDescent="0.35">
      <c r="B653" t="s">
        <v>12</v>
      </c>
      <c r="C653" s="1">
        <v>45296</v>
      </c>
      <c r="D653">
        <v>491.24</v>
      </c>
      <c r="E653">
        <v>490.65</v>
      </c>
      <c r="F653">
        <v>490.09</v>
      </c>
      <c r="H653" s="2">
        <f t="shared" si="20"/>
        <v>-1.2010422604022963E-3</v>
      </c>
      <c r="I653" s="18">
        <f>H653*'Portfolio Details'!$D$8</f>
        <v>-2.4020845208045928E-4</v>
      </c>
      <c r="J653" s="2">
        <f t="shared" si="19"/>
        <v>3.7246621621621623E-2</v>
      </c>
      <c r="K653" s="18">
        <f>J653*'Portfolio Details'!$D$8</f>
        <v>7.4493243243243246E-3</v>
      </c>
    </row>
    <row r="654" spans="2:11" x14ac:dyDescent="0.35">
      <c r="B654" t="s">
        <v>12</v>
      </c>
      <c r="C654" s="1">
        <v>45299</v>
      </c>
      <c r="D654">
        <v>490.65</v>
      </c>
      <c r="E654">
        <v>483.91</v>
      </c>
      <c r="F654">
        <v>486.65</v>
      </c>
      <c r="H654" s="2">
        <f t="shared" si="20"/>
        <v>-1.3736879649444478E-2</v>
      </c>
      <c r="I654" s="18">
        <f>H654*'Portfolio Details'!$D$8</f>
        <v>-2.7473759298888957E-3</v>
      </c>
      <c r="J654" s="2">
        <f t="shared" si="19"/>
        <v>2.4834990391845668E-2</v>
      </c>
      <c r="K654" s="18">
        <f>J654*'Portfolio Details'!$D$8</f>
        <v>4.9669980783691343E-3</v>
      </c>
    </row>
    <row r="655" spans="2:11" x14ac:dyDescent="0.35">
      <c r="B655" t="s">
        <v>12</v>
      </c>
      <c r="C655" s="1">
        <v>45300</v>
      </c>
      <c r="D655">
        <v>483.91</v>
      </c>
      <c r="E655">
        <v>481.62</v>
      </c>
      <c r="F655">
        <v>485.45</v>
      </c>
      <c r="H655" s="2">
        <f t="shared" si="20"/>
        <v>-4.7322849290157842E-3</v>
      </c>
      <c r="I655" s="18">
        <f>H655*'Portfolio Details'!$D$8</f>
        <v>-9.4645698580315691E-4</v>
      </c>
      <c r="J655" s="2">
        <f t="shared" si="19"/>
        <v>2.8724184925044582E-2</v>
      </c>
      <c r="K655" s="18">
        <f>J655*'Portfolio Details'!$D$8</f>
        <v>5.744836985008917E-3</v>
      </c>
    </row>
    <row r="656" spans="2:11" x14ac:dyDescent="0.35">
      <c r="B656" t="s">
        <v>12</v>
      </c>
      <c r="C656" s="1">
        <v>45301</v>
      </c>
      <c r="D656">
        <v>481.62</v>
      </c>
      <c r="E656">
        <v>483.47</v>
      </c>
      <c r="F656">
        <v>482.12</v>
      </c>
      <c r="H656" s="2">
        <f t="shared" si="20"/>
        <v>3.8412026078651351E-3</v>
      </c>
      <c r="I656" s="18">
        <f>H656*'Portfolio Details'!$D$8</f>
        <v>7.6824052157302707E-4</v>
      </c>
      <c r="J656" s="2">
        <f t="shared" si="19"/>
        <v>2.7819092108846366E-2</v>
      </c>
      <c r="K656" s="18">
        <f>J656*'Portfolio Details'!$D$8</f>
        <v>5.5638184217692739E-3</v>
      </c>
    </row>
    <row r="657" spans="2:11" x14ac:dyDescent="0.35">
      <c r="B657" t="s">
        <v>12</v>
      </c>
      <c r="C657" s="1">
        <v>45302</v>
      </c>
      <c r="D657">
        <v>483.47</v>
      </c>
      <c r="E657">
        <v>483.4</v>
      </c>
      <c r="F657">
        <v>483.47</v>
      </c>
      <c r="H657" s="2">
        <f t="shared" si="20"/>
        <v>-1.4478664653450046E-4</v>
      </c>
      <c r="I657" s="18">
        <f>H657*'Portfolio Details'!$D$8</f>
        <v>-2.8957329306900095E-5</v>
      </c>
      <c r="J657" s="2">
        <f t="shared" si="19"/>
        <v>5.0469386059650567E-3</v>
      </c>
      <c r="K657" s="18">
        <f>J657*'Portfolio Details'!$D$8</f>
        <v>1.0093877211930114E-3</v>
      </c>
    </row>
    <row r="658" spans="2:11" x14ac:dyDescent="0.35">
      <c r="B658" t="s">
        <v>12</v>
      </c>
      <c r="C658" s="1">
        <v>45303</v>
      </c>
      <c r="D658">
        <v>483.4</v>
      </c>
      <c r="E658">
        <v>486.21</v>
      </c>
      <c r="F658">
        <v>485.63</v>
      </c>
      <c r="H658" s="2">
        <f t="shared" si="20"/>
        <v>5.8129913115432252E-3</v>
      </c>
      <c r="I658" s="18">
        <f>H658*'Portfolio Details'!$D$8</f>
        <v>1.162598262308645E-3</v>
      </c>
      <c r="J658" s="2">
        <f t="shared" si="19"/>
        <v>1.4709233669643051E-3</v>
      </c>
      <c r="K658" s="18">
        <f>J658*'Portfolio Details'!$D$8</f>
        <v>2.9418467339286107E-4</v>
      </c>
    </row>
    <row r="659" spans="2:11" x14ac:dyDescent="0.35">
      <c r="B659" t="s">
        <v>12</v>
      </c>
      <c r="C659" s="1">
        <v>45306</v>
      </c>
      <c r="D659">
        <v>486.21</v>
      </c>
      <c r="E659">
        <v>490.49</v>
      </c>
      <c r="F659">
        <v>489.59</v>
      </c>
      <c r="H659" s="2">
        <f t="shared" si="20"/>
        <v>8.8027806914707796E-3</v>
      </c>
      <c r="I659" s="18">
        <f>H659*'Portfolio Details'!$D$8</f>
        <v>1.760556138294156E-3</v>
      </c>
      <c r="J659" s="2">
        <f t="shared" si="19"/>
        <v>1.2789801487283148E-2</v>
      </c>
      <c r="K659" s="18">
        <f>J659*'Portfolio Details'!$D$8</f>
        <v>2.5579602974566298E-3</v>
      </c>
    </row>
    <row r="660" spans="2:11" x14ac:dyDescent="0.35">
      <c r="B660" t="s">
        <v>12</v>
      </c>
      <c r="C660" s="1">
        <v>45307</v>
      </c>
      <c r="D660">
        <v>490.49</v>
      </c>
      <c r="E660">
        <v>489.67</v>
      </c>
      <c r="F660">
        <v>489.9</v>
      </c>
      <c r="H660" s="2">
        <f t="shared" si="20"/>
        <v>-1.6717975901648918E-3</v>
      </c>
      <c r="I660" s="18">
        <f>H660*'Portfolio Details'!$D$8</f>
        <v>-3.3435951803297839E-4</v>
      </c>
      <c r="J660" s="2">
        <f t="shared" si="19"/>
        <v>1.1588715046604525E-2</v>
      </c>
      <c r="K660" s="18">
        <f>J660*'Portfolio Details'!$D$8</f>
        <v>2.3177430093209053E-3</v>
      </c>
    </row>
    <row r="661" spans="2:11" x14ac:dyDescent="0.35">
      <c r="B661" t="s">
        <v>12</v>
      </c>
      <c r="C661" s="1">
        <v>45308</v>
      </c>
      <c r="D661">
        <v>489.67</v>
      </c>
      <c r="E661">
        <v>470.54</v>
      </c>
      <c r="F661">
        <v>474.54</v>
      </c>
      <c r="H661" s="2">
        <f t="shared" si="20"/>
        <v>-3.9067126840525268E-2</v>
      </c>
      <c r="I661" s="18">
        <f>H661*'Portfolio Details'!$D$8</f>
        <v>-7.813425368105054E-3</v>
      </c>
      <c r="J661" s="2">
        <f t="shared" si="19"/>
        <v>-1.0273057878408265E-3</v>
      </c>
      <c r="K661" s="18">
        <f>J661*'Portfolio Details'!$D$8</f>
        <v>-2.0546115756816532E-4</v>
      </c>
    </row>
    <row r="662" spans="2:11" x14ac:dyDescent="0.35">
      <c r="B662" t="s">
        <v>12</v>
      </c>
      <c r="C662" s="1">
        <v>45309</v>
      </c>
      <c r="D662">
        <v>470.54</v>
      </c>
      <c r="E662">
        <v>466.59</v>
      </c>
      <c r="F662">
        <v>467.46</v>
      </c>
      <c r="H662" s="2">
        <f t="shared" si="20"/>
        <v>-8.3946104475709493E-3</v>
      </c>
      <c r="I662" s="18">
        <f>H662*'Portfolio Details'!$D$8</f>
        <v>-1.6789220895141899E-3</v>
      </c>
      <c r="J662" s="2">
        <f t="shared" si="19"/>
        <v>1.2452029068343862E-3</v>
      </c>
      <c r="K662" s="18">
        <f>J662*'Portfolio Details'!$D$8</f>
        <v>2.4904058136687723E-4</v>
      </c>
    </row>
    <row r="663" spans="2:11" x14ac:dyDescent="0.35">
      <c r="B663" t="s">
        <v>12</v>
      </c>
      <c r="C663" s="1">
        <v>45310</v>
      </c>
      <c r="D663">
        <v>466.59</v>
      </c>
      <c r="E663">
        <v>466.14</v>
      </c>
      <c r="F663">
        <v>468.47</v>
      </c>
      <c r="H663" s="2">
        <f t="shared" si="20"/>
        <v>-9.6444415868324196E-4</v>
      </c>
      <c r="I663" s="18">
        <f>H663*'Portfolio Details'!$D$8</f>
        <v>-1.9288883173664841E-4</v>
      </c>
      <c r="J663" s="2">
        <f t="shared" si="19"/>
        <v>-4.4166752022943734E-2</v>
      </c>
      <c r="K663" s="18">
        <f>J663*'Portfolio Details'!$D$8</f>
        <v>-8.8333504045887464E-3</v>
      </c>
    </row>
    <row r="664" spans="2:11" x14ac:dyDescent="0.35">
      <c r="B664" t="s">
        <v>12</v>
      </c>
      <c r="C664" s="1">
        <v>45311</v>
      </c>
      <c r="D664">
        <v>466.14</v>
      </c>
      <c r="E664">
        <v>469.75</v>
      </c>
      <c r="F664">
        <v>468.27</v>
      </c>
      <c r="H664" s="2">
        <f t="shared" si="20"/>
        <v>7.7444544557430106E-3</v>
      </c>
      <c r="I664" s="18">
        <f>H664*'Portfolio Details'!$D$8</f>
        <v>1.5488908911486022E-3</v>
      </c>
      <c r="J664" s="2">
        <f t="shared" si="19"/>
        <v>-4.5948545815509889E-2</v>
      </c>
      <c r="K664" s="18">
        <f>J664*'Portfolio Details'!$D$8</f>
        <v>-9.1897091631019789E-3</v>
      </c>
    </row>
    <row r="665" spans="2:11" x14ac:dyDescent="0.35">
      <c r="B665" t="s">
        <v>12</v>
      </c>
      <c r="C665" s="1">
        <v>45314</v>
      </c>
      <c r="D665">
        <v>469.75</v>
      </c>
      <c r="E665">
        <v>459.55</v>
      </c>
      <c r="F665">
        <v>462.68</v>
      </c>
      <c r="H665" s="2">
        <f t="shared" si="20"/>
        <v>-2.1713677488025551E-2</v>
      </c>
      <c r="I665" s="18">
        <f>H665*'Portfolio Details'!$D$8</f>
        <v>-4.3427354976051102E-3</v>
      </c>
      <c r="J665" s="2">
        <f t="shared" si="19"/>
        <v>-2.7976079624226546E-2</v>
      </c>
      <c r="K665" s="18">
        <f>J665*'Portfolio Details'!$D$8</f>
        <v>-5.5952159248453094E-3</v>
      </c>
    </row>
    <row r="666" spans="2:11" x14ac:dyDescent="0.35">
      <c r="B666" t="s">
        <v>12</v>
      </c>
      <c r="C666" s="1">
        <v>45315</v>
      </c>
      <c r="D666">
        <v>459.55</v>
      </c>
      <c r="E666">
        <v>460.2</v>
      </c>
      <c r="F666">
        <v>458.25</v>
      </c>
      <c r="H666" s="2">
        <f t="shared" si="20"/>
        <v>1.4144271570013522E-3</v>
      </c>
      <c r="I666" s="18">
        <f>H666*'Portfolio Details'!$D$8</f>
        <v>2.8288543140027046E-4</v>
      </c>
      <c r="J666" s="2">
        <f t="shared" ref="J666:J729" si="21">(INDEX(E643:E2141,MATCH(EDATE(C643,1),C643:C2141,1))/E643)-1</f>
        <v>-3.7811597468302538E-2</v>
      </c>
      <c r="K666" s="18">
        <f>J666*'Portfolio Details'!$D$8</f>
        <v>-7.5623194936605079E-3</v>
      </c>
    </row>
    <row r="667" spans="2:11" x14ac:dyDescent="0.35">
      <c r="B667" t="s">
        <v>12</v>
      </c>
      <c r="C667" s="1">
        <v>45316</v>
      </c>
      <c r="D667">
        <v>460.2</v>
      </c>
      <c r="E667">
        <v>457.51</v>
      </c>
      <c r="F667">
        <v>456.75</v>
      </c>
      <c r="H667" s="2">
        <f t="shared" si="20"/>
        <v>-5.84528465884393E-3</v>
      </c>
      <c r="I667" s="18">
        <f>H667*'Portfolio Details'!$D$8</f>
        <v>-1.169056931768786E-3</v>
      </c>
      <c r="J667" s="2">
        <f t="shared" si="21"/>
        <v>-2.86393713813069E-2</v>
      </c>
      <c r="K667" s="18">
        <f>J667*'Portfolio Details'!$D$8</f>
        <v>-5.7278742762613801E-3</v>
      </c>
    </row>
    <row r="668" spans="2:11" x14ac:dyDescent="0.35">
      <c r="B668" t="s">
        <v>12</v>
      </c>
      <c r="C668" s="1">
        <v>45320</v>
      </c>
      <c r="D668">
        <v>457.51</v>
      </c>
      <c r="E668">
        <v>464.26</v>
      </c>
      <c r="F668">
        <v>463.52</v>
      </c>
      <c r="H668" s="2">
        <f t="shared" si="20"/>
        <v>1.4753775873751485E-2</v>
      </c>
      <c r="I668" s="18">
        <f>H668*'Portfolio Details'!$D$8</f>
        <v>2.9507551747502969E-3</v>
      </c>
      <c r="J668" s="2">
        <f t="shared" si="21"/>
        <v>-5.8621399176954747E-2</v>
      </c>
      <c r="K668" s="18">
        <f>J668*'Portfolio Details'!$D$8</f>
        <v>-1.172427983539095E-2</v>
      </c>
    </row>
    <row r="669" spans="2:11" x14ac:dyDescent="0.35">
      <c r="B669" t="s">
        <v>12</v>
      </c>
      <c r="C669" s="1">
        <v>45321</v>
      </c>
      <c r="D669">
        <v>464.26</v>
      </c>
      <c r="E669">
        <v>462.94</v>
      </c>
      <c r="F669">
        <v>463.14</v>
      </c>
      <c r="H669" s="2">
        <f t="shared" si="20"/>
        <v>-2.8432343945202776E-3</v>
      </c>
      <c r="I669" s="18">
        <f>H669*'Portfolio Details'!$D$8</f>
        <v>-5.6864687890405556E-4</v>
      </c>
      <c r="J669" s="2">
        <f t="shared" si="21"/>
        <v>-6.898516513705466E-2</v>
      </c>
      <c r="K669" s="18">
        <f>J669*'Portfolio Details'!$D$8</f>
        <v>-1.3797033027410933E-2</v>
      </c>
    </row>
    <row r="670" spans="2:11" x14ac:dyDescent="0.35">
      <c r="B670" t="s">
        <v>12</v>
      </c>
      <c r="C670" s="1">
        <v>45322</v>
      </c>
      <c r="D670">
        <v>462.94</v>
      </c>
      <c r="E670">
        <v>468.76</v>
      </c>
      <c r="F670">
        <v>467.14</v>
      </c>
      <c r="H670" s="2">
        <f t="shared" si="20"/>
        <v>1.2571823562448792E-2</v>
      </c>
      <c r="I670" s="18">
        <f>H670*'Portfolio Details'!$D$8</f>
        <v>2.5143647124897584E-3</v>
      </c>
      <c r="J670" s="2">
        <f t="shared" si="21"/>
        <v>-7.3078325702013891E-2</v>
      </c>
      <c r="K670" s="18">
        <f>J670*'Portfolio Details'!$D$8</f>
        <v>-1.461566514040278E-2</v>
      </c>
    </row>
    <row r="671" spans="2:11" x14ac:dyDescent="0.35">
      <c r="B671" t="s">
        <v>12</v>
      </c>
      <c r="C671" s="1">
        <v>45323</v>
      </c>
      <c r="D671">
        <v>468.76</v>
      </c>
      <c r="E671">
        <v>470.28</v>
      </c>
      <c r="F671">
        <v>469.26</v>
      </c>
      <c r="H671" s="2">
        <f t="shared" si="20"/>
        <v>3.2425974912535516E-3</v>
      </c>
      <c r="I671" s="18">
        <f>H671*'Portfolio Details'!$D$8</f>
        <v>6.485194982507104E-4</v>
      </c>
      <c r="J671" s="2">
        <f t="shared" si="21"/>
        <v>-5.7206100359441958E-2</v>
      </c>
      <c r="K671" s="18">
        <f>J671*'Portfolio Details'!$D$8</f>
        <v>-1.1441220071888393E-2</v>
      </c>
    </row>
    <row r="672" spans="2:11" x14ac:dyDescent="0.35">
      <c r="B672" t="s">
        <v>12</v>
      </c>
      <c r="C672" s="1">
        <v>45324</v>
      </c>
      <c r="D672">
        <v>470.28</v>
      </c>
      <c r="E672">
        <v>469.24</v>
      </c>
      <c r="F672">
        <v>472.37</v>
      </c>
      <c r="H672" s="2">
        <f t="shared" si="20"/>
        <v>-2.2114484987666438E-3</v>
      </c>
      <c r="I672" s="18">
        <f>H672*'Portfolio Details'!$D$8</f>
        <v>-4.422896997533288E-4</v>
      </c>
      <c r="J672" s="2">
        <f t="shared" si="21"/>
        <v>-4.3465880199328844E-2</v>
      </c>
      <c r="K672" s="18">
        <f>J672*'Portfolio Details'!$D$8</f>
        <v>-8.693176039865769E-3</v>
      </c>
    </row>
    <row r="673" spans="2:11" x14ac:dyDescent="0.35">
      <c r="B673" t="s">
        <v>12</v>
      </c>
      <c r="C673" s="1">
        <v>45327</v>
      </c>
      <c r="D673">
        <v>469.24</v>
      </c>
      <c r="E673">
        <v>466.37</v>
      </c>
      <c r="F673">
        <v>467.68</v>
      </c>
      <c r="H673" s="2">
        <f t="shared" si="20"/>
        <v>-6.1162731224959632E-3</v>
      </c>
      <c r="I673" s="18">
        <f>H673*'Portfolio Details'!$D$8</f>
        <v>-1.2232546244991928E-3</v>
      </c>
      <c r="J673" s="2">
        <f t="shared" si="21"/>
        <v>-3.6745083548877067E-2</v>
      </c>
      <c r="K673" s="18">
        <f>J673*'Portfolio Details'!$D$8</f>
        <v>-7.3490167097754137E-3</v>
      </c>
    </row>
    <row r="674" spans="2:11" x14ac:dyDescent="0.35">
      <c r="B674" t="s">
        <v>12</v>
      </c>
      <c r="C674" s="1">
        <v>45328</v>
      </c>
      <c r="D674">
        <v>466.37</v>
      </c>
      <c r="E674">
        <v>466.12</v>
      </c>
      <c r="F674">
        <v>465.87</v>
      </c>
      <c r="H674" s="2">
        <f t="shared" si="20"/>
        <v>-5.3605506357612409E-4</v>
      </c>
      <c r="I674" s="18">
        <f>H674*'Portfolio Details'!$D$8</f>
        <v>-1.0721101271522483E-4</v>
      </c>
      <c r="J674" s="2">
        <f t="shared" si="21"/>
        <v>-3.4823209988275705E-2</v>
      </c>
      <c r="K674" s="18">
        <f>J674*'Portfolio Details'!$D$8</f>
        <v>-6.9646419976551414E-3</v>
      </c>
    </row>
    <row r="675" spans="2:11" x14ac:dyDescent="0.35">
      <c r="B675" t="s">
        <v>12</v>
      </c>
      <c r="C675" s="1">
        <v>45329</v>
      </c>
      <c r="D675">
        <v>466.12</v>
      </c>
      <c r="E675">
        <v>467.23</v>
      </c>
      <c r="F675">
        <v>467.36</v>
      </c>
      <c r="H675" s="2">
        <f t="shared" si="20"/>
        <v>2.3813610229126425E-3</v>
      </c>
      <c r="I675" s="18">
        <f>H675*'Portfolio Details'!$D$8</f>
        <v>4.7627220458252851E-4</v>
      </c>
      <c r="J675" s="2">
        <f t="shared" si="21"/>
        <v>-4.4784626659066795E-2</v>
      </c>
      <c r="K675" s="18">
        <f>J675*'Portfolio Details'!$D$8</f>
        <v>-8.956925331813359E-3</v>
      </c>
    </row>
    <row r="676" spans="2:11" x14ac:dyDescent="0.35">
      <c r="B676" t="s">
        <v>12</v>
      </c>
      <c r="C676" s="1">
        <v>45330</v>
      </c>
      <c r="D676">
        <v>467.23</v>
      </c>
      <c r="E676">
        <v>459.6</v>
      </c>
      <c r="F676">
        <v>463.21</v>
      </c>
      <c r="H676" s="2">
        <f t="shared" si="20"/>
        <v>-1.6330287010679956E-2</v>
      </c>
      <c r="I676" s="18">
        <f>H676*'Portfolio Details'!$D$8</f>
        <v>-3.2660574021359913E-3</v>
      </c>
      <c r="J676" s="2">
        <f t="shared" si="21"/>
        <v>-4.9485376541322679E-2</v>
      </c>
      <c r="K676" s="18">
        <f>J676*'Portfolio Details'!$D$8</f>
        <v>-9.8970753082645371E-3</v>
      </c>
    </row>
    <row r="677" spans="2:11" x14ac:dyDescent="0.35">
      <c r="B677" t="s">
        <v>12</v>
      </c>
      <c r="C677" s="1">
        <v>45331</v>
      </c>
      <c r="D677">
        <v>459.6</v>
      </c>
      <c r="E677">
        <v>465.25</v>
      </c>
      <c r="F677">
        <v>462.37</v>
      </c>
      <c r="H677" s="2">
        <f t="shared" si="20"/>
        <v>1.2293298520452467E-2</v>
      </c>
      <c r="I677" s="18">
        <f>H677*'Portfolio Details'!$D$8</f>
        <v>2.4586597040904936E-3</v>
      </c>
      <c r="J677" s="2">
        <f t="shared" si="21"/>
        <v>-5.0236614246450761E-2</v>
      </c>
      <c r="K677" s="18">
        <f>J677*'Portfolio Details'!$D$8</f>
        <v>-1.0047322849290153E-2</v>
      </c>
    </row>
    <row r="678" spans="2:11" x14ac:dyDescent="0.35">
      <c r="B678" t="s">
        <v>12</v>
      </c>
      <c r="C678" s="1">
        <v>45334</v>
      </c>
      <c r="D678">
        <v>465.25</v>
      </c>
      <c r="E678">
        <v>458.09</v>
      </c>
      <c r="F678">
        <v>459.16</v>
      </c>
      <c r="H678" s="2">
        <f t="shared" si="20"/>
        <v>-1.5389575497044672E-2</v>
      </c>
      <c r="I678" s="18">
        <f>H678*'Portfolio Details'!$D$8</f>
        <v>-3.0779150994089347E-3</v>
      </c>
      <c r="J678" s="2">
        <f t="shared" si="21"/>
        <v>-3.3989452265271392E-2</v>
      </c>
      <c r="K678" s="18">
        <f>J678*'Portfolio Details'!$D$8</f>
        <v>-6.797890453054279E-3</v>
      </c>
    </row>
    <row r="679" spans="2:11" x14ac:dyDescent="0.35">
      <c r="B679" t="s">
        <v>12</v>
      </c>
      <c r="C679" s="1">
        <v>45335</v>
      </c>
      <c r="D679">
        <v>458.09</v>
      </c>
      <c r="E679">
        <v>464.08</v>
      </c>
      <c r="F679">
        <v>462</v>
      </c>
      <c r="H679" s="2">
        <f t="shared" si="20"/>
        <v>1.3076033093933459E-2</v>
      </c>
      <c r="I679" s="18">
        <f>H679*'Portfolio Details'!$D$8</f>
        <v>2.6152066187866922E-3</v>
      </c>
      <c r="J679" s="2">
        <f t="shared" si="21"/>
        <v>-3.7685895712246897E-2</v>
      </c>
      <c r="K679" s="18">
        <f>J679*'Portfolio Details'!$D$8</f>
        <v>-7.5371791424493802E-3</v>
      </c>
    </row>
    <row r="680" spans="2:11" x14ac:dyDescent="0.35">
      <c r="B680" t="s">
        <v>12</v>
      </c>
      <c r="C680" s="1">
        <v>45336</v>
      </c>
      <c r="D680">
        <v>464.08</v>
      </c>
      <c r="E680">
        <v>467.1</v>
      </c>
      <c r="F680">
        <v>464.57</v>
      </c>
      <c r="H680" s="2">
        <f t="shared" si="20"/>
        <v>6.5074987071196411E-3</v>
      </c>
      <c r="I680" s="18">
        <f>H680*'Portfolio Details'!$D$8</f>
        <v>1.3014997414239283E-3</v>
      </c>
      <c r="J680" s="2">
        <f t="shared" si="21"/>
        <v>-3.7546545304095957E-2</v>
      </c>
      <c r="K680" s="18">
        <f>J680*'Portfolio Details'!$D$8</f>
        <v>-7.5093090608191922E-3</v>
      </c>
    </row>
    <row r="681" spans="2:11" x14ac:dyDescent="0.35">
      <c r="B681" t="s">
        <v>12</v>
      </c>
      <c r="C681" s="1">
        <v>45337</v>
      </c>
      <c r="D681">
        <v>467.1</v>
      </c>
      <c r="E681">
        <v>471.13</v>
      </c>
      <c r="F681">
        <v>468.58</v>
      </c>
      <c r="H681" s="2">
        <f t="shared" si="20"/>
        <v>8.6277028473560335E-3</v>
      </c>
      <c r="I681" s="18">
        <f>H681*'Portfolio Details'!$D$8</f>
        <v>1.7255405694712068E-3</v>
      </c>
      <c r="J681" s="2">
        <f t="shared" si="21"/>
        <v>-5.7835091832747154E-2</v>
      </c>
      <c r="K681" s="18">
        <f>J681*'Portfolio Details'!$D$8</f>
        <v>-1.1567018366549432E-2</v>
      </c>
    </row>
    <row r="682" spans="2:11" x14ac:dyDescent="0.35">
      <c r="B682" t="s">
        <v>12</v>
      </c>
      <c r="C682" s="1">
        <v>45338</v>
      </c>
      <c r="D682">
        <v>471.13</v>
      </c>
      <c r="E682">
        <v>472.78</v>
      </c>
      <c r="F682">
        <v>473.21</v>
      </c>
      <c r="H682" s="2">
        <f t="shared" si="20"/>
        <v>3.50221807144524E-3</v>
      </c>
      <c r="I682" s="18">
        <f>H682*'Portfolio Details'!$D$8</f>
        <v>7.0044361428904804E-4</v>
      </c>
      <c r="J682" s="2">
        <f t="shared" si="21"/>
        <v>-3.9470733348284437E-2</v>
      </c>
      <c r="K682" s="18">
        <f>J682*'Portfolio Details'!$D$8</f>
        <v>-7.8941466696568884E-3</v>
      </c>
    </row>
    <row r="683" spans="2:11" x14ac:dyDescent="0.35">
      <c r="B683" t="s">
        <v>12</v>
      </c>
      <c r="C683" s="1">
        <v>45341</v>
      </c>
      <c r="D683">
        <v>472.78</v>
      </c>
      <c r="E683">
        <v>473.73</v>
      </c>
      <c r="F683">
        <v>474.66</v>
      </c>
      <c r="H683" s="2">
        <f t="shared" si="20"/>
        <v>2.0093912602057173E-3</v>
      </c>
      <c r="I683" s="18">
        <f>H683*'Portfolio Details'!$D$8</f>
        <v>4.0187825204114348E-4</v>
      </c>
      <c r="J683" s="2">
        <f t="shared" si="21"/>
        <v>-3.4492617477076437E-2</v>
      </c>
      <c r="K683" s="18">
        <f>J683*'Portfolio Details'!$D$8</f>
        <v>-6.8985234954152879E-3</v>
      </c>
    </row>
    <row r="684" spans="2:11" x14ac:dyDescent="0.35">
      <c r="B684" t="s">
        <v>12</v>
      </c>
      <c r="C684" s="1">
        <v>45342</v>
      </c>
      <c r="D684">
        <v>473.73</v>
      </c>
      <c r="E684">
        <v>479.32</v>
      </c>
      <c r="F684">
        <v>477.34</v>
      </c>
      <c r="H684" s="2">
        <f t="shared" si="20"/>
        <v>1.1799970447301078E-2</v>
      </c>
      <c r="I684" s="18">
        <f>H684*'Portfolio Details'!$D$8</f>
        <v>2.359994089460216E-3</v>
      </c>
      <c r="J684" s="2">
        <f t="shared" si="21"/>
        <v>4.7604879500147135E-3</v>
      </c>
      <c r="K684" s="18">
        <f>J684*'Portfolio Details'!$D$8</f>
        <v>9.5209759000294272E-4</v>
      </c>
    </row>
    <row r="685" spans="2:11" x14ac:dyDescent="0.35">
      <c r="B685" t="s">
        <v>12</v>
      </c>
      <c r="C685" s="1">
        <v>45343</v>
      </c>
      <c r="D685">
        <v>479.32</v>
      </c>
      <c r="E685">
        <v>478.5</v>
      </c>
      <c r="F685">
        <v>479.83</v>
      </c>
      <c r="H685" s="2">
        <f t="shared" si="20"/>
        <v>-1.7107569056162841E-3</v>
      </c>
      <c r="I685" s="18">
        <f>H685*'Portfolio Details'!$D$8</f>
        <v>-3.4215138112325683E-4</v>
      </c>
      <c r="J685" s="2">
        <f t="shared" si="21"/>
        <v>1.3266465204997857E-2</v>
      </c>
      <c r="K685" s="18">
        <f>J685*'Portfolio Details'!$D$8</f>
        <v>2.6532930409995715E-3</v>
      </c>
    </row>
    <row r="686" spans="2:11" x14ac:dyDescent="0.35">
      <c r="B686" t="s">
        <v>12</v>
      </c>
      <c r="C686" s="1">
        <v>45344</v>
      </c>
      <c r="D686">
        <v>478.5</v>
      </c>
      <c r="E686">
        <v>478.35</v>
      </c>
      <c r="F686">
        <v>476.52</v>
      </c>
      <c r="H686" s="2">
        <f t="shared" si="20"/>
        <v>-3.1347962382444194E-4</v>
      </c>
      <c r="I686" s="18">
        <f>H686*'Portfolio Details'!$D$8</f>
        <v>-6.2695924764888386E-5</v>
      </c>
      <c r="J686" s="2">
        <f t="shared" si="21"/>
        <v>1.6282661861243497E-2</v>
      </c>
      <c r="K686" s="18">
        <f>J686*'Portfolio Details'!$D$8</f>
        <v>3.2565323722486997E-3</v>
      </c>
    </row>
    <row r="687" spans="2:11" x14ac:dyDescent="0.35">
      <c r="B687" t="s">
        <v>12</v>
      </c>
      <c r="C687" s="1">
        <v>45345</v>
      </c>
      <c r="D687">
        <v>478.35</v>
      </c>
      <c r="E687">
        <v>477.53</v>
      </c>
      <c r="F687">
        <v>478.97</v>
      </c>
      <c r="H687" s="2">
        <f t="shared" si="20"/>
        <v>-1.7142259851574693E-3</v>
      </c>
      <c r="I687" s="18">
        <f>H687*'Portfolio Details'!$D$8</f>
        <v>-3.4284519703149386E-4</v>
      </c>
      <c r="J687" s="2">
        <f t="shared" si="21"/>
        <v>2.0372538584353395E-2</v>
      </c>
      <c r="K687" s="18">
        <f>J687*'Portfolio Details'!$D$8</f>
        <v>4.0745077168706789E-3</v>
      </c>
    </row>
    <row r="688" spans="2:11" x14ac:dyDescent="0.35">
      <c r="B688" t="s">
        <v>12</v>
      </c>
      <c r="C688" s="1">
        <v>45348</v>
      </c>
      <c r="D688">
        <v>477.53</v>
      </c>
      <c r="E688">
        <v>473.93</v>
      </c>
      <c r="F688">
        <v>475.02</v>
      </c>
      <c r="H688" s="2">
        <f t="shared" si="20"/>
        <v>-7.5387933742382396E-3</v>
      </c>
      <c r="I688" s="18">
        <f>H688*'Portfolio Details'!$D$8</f>
        <v>-1.5077586748476479E-3</v>
      </c>
      <c r="J688" s="2">
        <f t="shared" si="21"/>
        <v>3.9125231204439004E-2</v>
      </c>
      <c r="K688" s="18">
        <f>J688*'Portfolio Details'!$D$8</f>
        <v>7.8250462408878015E-3</v>
      </c>
    </row>
    <row r="689" spans="2:11" x14ac:dyDescent="0.35">
      <c r="B689" t="s">
        <v>12</v>
      </c>
      <c r="C689" s="1">
        <v>45349</v>
      </c>
      <c r="D689">
        <v>473.93</v>
      </c>
      <c r="E689">
        <v>474.42</v>
      </c>
      <c r="F689">
        <v>473.7</v>
      </c>
      <c r="H689" s="2">
        <f t="shared" si="20"/>
        <v>1.0339079610912627E-3</v>
      </c>
      <c r="I689" s="18">
        <f>H689*'Portfolio Details'!$D$8</f>
        <v>2.0678159221825256E-4</v>
      </c>
      <c r="J689" s="2">
        <f t="shared" si="21"/>
        <v>3.7657540199913075E-2</v>
      </c>
      <c r="K689" s="18">
        <f>J689*'Portfolio Details'!$D$8</f>
        <v>7.5315080399826154E-3</v>
      </c>
    </row>
    <row r="690" spans="2:11" x14ac:dyDescent="0.35">
      <c r="B690" t="s">
        <v>12</v>
      </c>
      <c r="C690" s="1">
        <v>45350</v>
      </c>
      <c r="D690">
        <v>474.42</v>
      </c>
      <c r="E690">
        <v>469.07</v>
      </c>
      <c r="F690">
        <v>471.29</v>
      </c>
      <c r="H690" s="2">
        <f t="shared" si="20"/>
        <v>-1.1276927616879595E-2</v>
      </c>
      <c r="I690" s="18">
        <f>H690*'Portfolio Details'!$D$8</f>
        <v>-2.2553855233759189E-3</v>
      </c>
      <c r="J690" s="2">
        <f t="shared" si="21"/>
        <v>4.3758606369259656E-2</v>
      </c>
      <c r="K690" s="18">
        <f>J690*'Portfolio Details'!$D$8</f>
        <v>8.7517212738519312E-3</v>
      </c>
    </row>
    <row r="691" spans="2:11" x14ac:dyDescent="0.35">
      <c r="B691" t="s">
        <v>12</v>
      </c>
      <c r="C691" s="1">
        <v>45351</v>
      </c>
      <c r="D691">
        <v>469.07</v>
      </c>
      <c r="E691">
        <v>471</v>
      </c>
      <c r="F691">
        <v>469.02</v>
      </c>
      <c r="H691" s="2">
        <f t="shared" si="20"/>
        <v>4.1145244846185758E-3</v>
      </c>
      <c r="I691" s="18">
        <f>H691*'Portfolio Details'!$D$8</f>
        <v>8.2290489692371516E-4</v>
      </c>
      <c r="J691" s="2">
        <f t="shared" si="21"/>
        <v>1.4517727135656688E-2</v>
      </c>
      <c r="K691" s="18">
        <f>J691*'Portfolio Details'!$D$8</f>
        <v>2.9035454271313377E-3</v>
      </c>
    </row>
    <row r="692" spans="2:11" x14ac:dyDescent="0.35">
      <c r="B692" t="s">
        <v>12</v>
      </c>
      <c r="C692" s="1">
        <v>45352</v>
      </c>
      <c r="D692">
        <v>471</v>
      </c>
      <c r="E692">
        <v>481.2</v>
      </c>
      <c r="F692">
        <v>478.2</v>
      </c>
      <c r="H692" s="2">
        <f t="shared" si="20"/>
        <v>2.1656050955414008E-2</v>
      </c>
      <c r="I692" s="18">
        <f>H692*'Portfolio Details'!$D$8</f>
        <v>4.3312101910828018E-3</v>
      </c>
      <c r="J692" s="2">
        <f t="shared" si="21"/>
        <v>1.7410463558992451E-2</v>
      </c>
      <c r="K692" s="18">
        <f>J692*'Portfolio Details'!$D$8</f>
        <v>3.4820927117984904E-3</v>
      </c>
    </row>
    <row r="693" spans="2:11" x14ac:dyDescent="0.35">
      <c r="B693" t="s">
        <v>12</v>
      </c>
      <c r="C693" s="1">
        <v>45353</v>
      </c>
      <c r="D693">
        <v>481.2</v>
      </c>
      <c r="E693">
        <v>481.51</v>
      </c>
      <c r="F693">
        <v>481.43</v>
      </c>
      <c r="H693" s="2">
        <f t="shared" si="20"/>
        <v>6.442227763923114E-4</v>
      </c>
      <c r="I693" s="18">
        <f>H693*'Portfolio Details'!$D$8</f>
        <v>1.2884455527846229E-4</v>
      </c>
      <c r="J693" s="2">
        <f t="shared" si="21"/>
        <v>4.7785647239526607E-3</v>
      </c>
      <c r="K693" s="18">
        <f>J693*'Portfolio Details'!$D$8</f>
        <v>9.5571294479053221E-4</v>
      </c>
    </row>
    <row r="694" spans="2:11" x14ac:dyDescent="0.35">
      <c r="B694" t="s">
        <v>12</v>
      </c>
      <c r="C694" s="1">
        <v>45355</v>
      </c>
      <c r="D694">
        <v>481.51</v>
      </c>
      <c r="E694">
        <v>483.29</v>
      </c>
      <c r="F694">
        <v>482.44</v>
      </c>
      <c r="H694" s="2">
        <f t="shared" si="20"/>
        <v>3.6967041182947025E-3</v>
      </c>
      <c r="I694" s="18">
        <f>H694*'Portfolio Details'!$D$8</f>
        <v>7.3934082365894054E-4</v>
      </c>
      <c r="J694" s="2">
        <f t="shared" si="21"/>
        <v>2.3220209237050371E-2</v>
      </c>
      <c r="K694" s="18">
        <f>J694*'Portfolio Details'!$D$8</f>
        <v>4.6440418474100742E-3</v>
      </c>
    </row>
    <row r="695" spans="2:11" x14ac:dyDescent="0.35">
      <c r="B695" t="s">
        <v>12</v>
      </c>
      <c r="C695" s="1">
        <v>45356</v>
      </c>
      <c r="D695">
        <v>483.29</v>
      </c>
      <c r="E695">
        <v>484.63</v>
      </c>
      <c r="F695">
        <v>483.76</v>
      </c>
      <c r="H695" s="2">
        <f t="shared" si="20"/>
        <v>2.7726623766268776E-3</v>
      </c>
      <c r="I695" s="18">
        <f>H695*'Portfolio Details'!$D$8</f>
        <v>5.5453247532537557E-4</v>
      </c>
      <c r="J695" s="2">
        <f t="shared" si="21"/>
        <v>2.6148665927883341E-2</v>
      </c>
      <c r="K695" s="18">
        <f>J695*'Portfolio Details'!$D$8</f>
        <v>5.2297331855766689E-3</v>
      </c>
    </row>
    <row r="696" spans="2:11" x14ac:dyDescent="0.35">
      <c r="B696" t="s">
        <v>12</v>
      </c>
      <c r="C696" s="1">
        <v>45357</v>
      </c>
      <c r="D696">
        <v>484.63</v>
      </c>
      <c r="E696">
        <v>488.34</v>
      </c>
      <c r="F696">
        <v>488.24</v>
      </c>
      <c r="H696" s="2">
        <f t="shared" si="20"/>
        <v>7.6553246806840836E-3</v>
      </c>
      <c r="I696" s="18">
        <f>H696*'Portfolio Details'!$D$8</f>
        <v>1.5310649361368169E-3</v>
      </c>
      <c r="J696" s="2">
        <f t="shared" si="21"/>
        <v>3.9153461843600468E-2</v>
      </c>
      <c r="K696" s="18">
        <f>J696*'Portfolio Details'!$D$8</f>
        <v>7.8306923687200946E-3</v>
      </c>
    </row>
    <row r="697" spans="2:11" x14ac:dyDescent="0.35">
      <c r="B697" t="s">
        <v>12</v>
      </c>
      <c r="C697" s="1">
        <v>45358</v>
      </c>
      <c r="D697">
        <v>488.34</v>
      </c>
      <c r="E697">
        <v>486.82</v>
      </c>
      <c r="F697">
        <v>487.84</v>
      </c>
      <c r="H697" s="2">
        <f t="shared" si="20"/>
        <v>-3.1125854937134045E-3</v>
      </c>
      <c r="I697" s="18">
        <f>H697*'Portfolio Details'!$D$8</f>
        <v>-6.2251709874268097E-4</v>
      </c>
      <c r="J697" s="2">
        <f t="shared" si="21"/>
        <v>4.7670127864069212E-2</v>
      </c>
      <c r="K697" s="18">
        <f>J697*'Portfolio Details'!$D$8</f>
        <v>9.534025572813843E-3</v>
      </c>
    </row>
    <row r="698" spans="2:11" x14ac:dyDescent="0.35">
      <c r="B698" t="s">
        <v>12</v>
      </c>
      <c r="C698" s="1">
        <v>45362</v>
      </c>
      <c r="D698">
        <v>486.82</v>
      </c>
      <c r="E698">
        <v>482.7</v>
      </c>
      <c r="F698">
        <v>484</v>
      </c>
      <c r="H698" s="2">
        <f t="shared" si="20"/>
        <v>-8.4630869725976776E-3</v>
      </c>
      <c r="I698" s="18">
        <f>H698*'Portfolio Details'!$D$8</f>
        <v>-1.6926173945195355E-3</v>
      </c>
      <c r="J698" s="2">
        <f t="shared" si="21"/>
        <v>4.1927958393082498E-2</v>
      </c>
      <c r="K698" s="18">
        <f>J698*'Portfolio Details'!$D$8</f>
        <v>8.3855916786164993E-3</v>
      </c>
    </row>
    <row r="699" spans="2:11" x14ac:dyDescent="0.35">
      <c r="B699" t="s">
        <v>12</v>
      </c>
      <c r="C699" s="1">
        <v>45363</v>
      </c>
      <c r="D699">
        <v>482.7</v>
      </c>
      <c r="E699">
        <v>482.07</v>
      </c>
      <c r="F699">
        <v>483.15</v>
      </c>
      <c r="H699" s="2">
        <f t="shared" si="20"/>
        <v>-1.3051584835301888E-3</v>
      </c>
      <c r="I699" s="18">
        <f>H699*'Portfolio Details'!$D$8</f>
        <v>-2.6103169670603775E-4</v>
      </c>
      <c r="J699" s="2">
        <f t="shared" si="21"/>
        <v>5.922541340295906E-2</v>
      </c>
      <c r="K699" s="18">
        <f>J699*'Portfolio Details'!$D$8</f>
        <v>1.1845082680591812E-2</v>
      </c>
    </row>
    <row r="700" spans="2:11" x14ac:dyDescent="0.35">
      <c r="B700" t="s">
        <v>12</v>
      </c>
      <c r="C700" s="1">
        <v>45364</v>
      </c>
      <c r="D700">
        <v>482.07</v>
      </c>
      <c r="E700">
        <v>477.84</v>
      </c>
      <c r="F700">
        <v>479.58</v>
      </c>
      <c r="H700" s="2">
        <f t="shared" si="20"/>
        <v>-8.7746592818470637E-3</v>
      </c>
      <c r="I700" s="18">
        <f>H700*'Portfolio Details'!$D$8</f>
        <v>-1.7549318563694128E-3</v>
      </c>
      <c r="J700" s="2">
        <f t="shared" si="21"/>
        <v>4.6362170875873243E-2</v>
      </c>
      <c r="K700" s="18">
        <f>J700*'Portfolio Details'!$D$8</f>
        <v>9.2724341751746486E-3</v>
      </c>
    </row>
    <row r="701" spans="2:11" x14ac:dyDescent="0.35">
      <c r="B701" t="s">
        <v>12</v>
      </c>
      <c r="C701" s="1">
        <v>45365</v>
      </c>
      <c r="D701">
        <v>477.84</v>
      </c>
      <c r="E701">
        <v>476.7</v>
      </c>
      <c r="F701">
        <v>477.95</v>
      </c>
      <c r="H701" s="2">
        <f t="shared" si="20"/>
        <v>-2.3857358111502025E-3</v>
      </c>
      <c r="I701" s="18">
        <f>H701*'Portfolio Details'!$D$8</f>
        <v>-4.7714716223004052E-4</v>
      </c>
      <c r="J701" s="2">
        <f t="shared" si="21"/>
        <v>5.2347791918618602E-2</v>
      </c>
      <c r="K701" s="18">
        <f>J701*'Portfolio Details'!$D$8</f>
        <v>1.0469558383723722E-2</v>
      </c>
    </row>
    <row r="702" spans="2:11" x14ac:dyDescent="0.35">
      <c r="B702" t="s">
        <v>12</v>
      </c>
      <c r="C702" s="1">
        <v>45366</v>
      </c>
      <c r="D702">
        <v>476.7</v>
      </c>
      <c r="E702">
        <v>474.01</v>
      </c>
      <c r="F702">
        <v>473.7</v>
      </c>
      <c r="H702" s="2">
        <f t="shared" si="20"/>
        <v>-5.6429620306271966E-3</v>
      </c>
      <c r="I702" s="18">
        <f>H702*'Portfolio Details'!$D$8</f>
        <v>-1.1285924061254394E-3</v>
      </c>
      <c r="J702" s="2">
        <f t="shared" si="21"/>
        <v>2.9650060334425188E-2</v>
      </c>
      <c r="K702" s="18">
        <f>J702*'Portfolio Details'!$D$8</f>
        <v>5.9300120668850376E-3</v>
      </c>
    </row>
    <row r="703" spans="2:11" x14ac:dyDescent="0.35">
      <c r="B703" t="s">
        <v>12</v>
      </c>
      <c r="C703" s="1">
        <v>45369</v>
      </c>
      <c r="D703">
        <v>474.01</v>
      </c>
      <c r="E703">
        <v>474.05</v>
      </c>
      <c r="F703">
        <v>473.15</v>
      </c>
      <c r="H703" s="2">
        <f t="shared" si="20"/>
        <v>8.4386405350134197E-5</v>
      </c>
      <c r="I703" s="18">
        <f>H703*'Portfolio Details'!$D$8</f>
        <v>1.6877281070026839E-5</v>
      </c>
      <c r="J703" s="2">
        <f t="shared" si="21"/>
        <v>2.0552344251766108E-2</v>
      </c>
      <c r="K703" s="18">
        <f>J703*'Portfolio Details'!$D$8</f>
        <v>4.1104688503532218E-3</v>
      </c>
    </row>
    <row r="704" spans="2:11" x14ac:dyDescent="0.35">
      <c r="B704" t="s">
        <v>12</v>
      </c>
      <c r="C704" s="1">
        <v>45370</v>
      </c>
      <c r="D704">
        <v>474.05</v>
      </c>
      <c r="E704">
        <v>472.07</v>
      </c>
      <c r="F704">
        <v>472.6</v>
      </c>
      <c r="H704" s="2">
        <f t="shared" si="20"/>
        <v>-4.176774601835298E-3</v>
      </c>
      <c r="I704" s="18">
        <f>H704*'Portfolio Details'!$D$8</f>
        <v>-8.3535492036705965E-4</v>
      </c>
      <c r="J704" s="2">
        <f t="shared" si="21"/>
        <v>6.112962451977122E-3</v>
      </c>
      <c r="K704" s="18">
        <f>J704*'Portfolio Details'!$D$8</f>
        <v>1.2225924903954246E-3</v>
      </c>
    </row>
    <row r="705" spans="2:11" x14ac:dyDescent="0.35">
      <c r="B705" t="s">
        <v>12</v>
      </c>
      <c r="C705" s="1">
        <v>45371</v>
      </c>
      <c r="D705">
        <v>472.07</v>
      </c>
      <c r="E705">
        <v>471.51</v>
      </c>
      <c r="F705">
        <v>471.05</v>
      </c>
      <c r="H705" s="2">
        <f t="shared" si="20"/>
        <v>-1.1862647488719569E-3</v>
      </c>
      <c r="I705" s="18">
        <f>H705*'Portfolio Details'!$D$8</f>
        <v>-2.3725294977439138E-4</v>
      </c>
      <c r="J705" s="2">
        <f t="shared" si="21"/>
        <v>2.6016328947926493E-3</v>
      </c>
      <c r="K705" s="18">
        <f>J705*'Portfolio Details'!$D$8</f>
        <v>5.2032657895852987E-4</v>
      </c>
    </row>
    <row r="706" spans="2:11" x14ac:dyDescent="0.35">
      <c r="B706" t="s">
        <v>12</v>
      </c>
      <c r="C706" s="1">
        <v>45372</v>
      </c>
      <c r="D706">
        <v>471.51</v>
      </c>
      <c r="E706">
        <v>475.25</v>
      </c>
      <c r="F706">
        <v>475.96</v>
      </c>
      <c r="H706" s="2">
        <f t="shared" si="20"/>
        <v>7.9319632669507811E-3</v>
      </c>
      <c r="I706" s="18">
        <f>H706*'Portfolio Details'!$D$8</f>
        <v>1.5863926533901563E-3</v>
      </c>
      <c r="J706" s="2">
        <f t="shared" si="21"/>
        <v>-3.5041057142254362E-3</v>
      </c>
      <c r="K706" s="18">
        <f>J706*'Portfolio Details'!$D$8</f>
        <v>-7.0082114284508723E-4</v>
      </c>
    </row>
    <row r="707" spans="2:11" x14ac:dyDescent="0.35">
      <c r="B707" t="s">
        <v>12</v>
      </c>
      <c r="C707" s="1">
        <v>45373</v>
      </c>
      <c r="D707">
        <v>475.25</v>
      </c>
      <c r="E707">
        <v>477.01</v>
      </c>
      <c r="F707">
        <v>476.8</v>
      </c>
      <c r="H707" s="2">
        <f t="shared" ref="H707:H770" si="22">E707/D707-1</f>
        <v>3.7033140452393809E-3</v>
      </c>
      <c r="I707" s="18">
        <f>H707*'Portfolio Details'!$D$8</f>
        <v>7.4066280904787622E-4</v>
      </c>
      <c r="J707" s="2">
        <f t="shared" si="21"/>
        <v>-1.6293916381540541E-2</v>
      </c>
      <c r="K707" s="18">
        <f>J707*'Portfolio Details'!$D$8</f>
        <v>-3.2587832763081082E-3</v>
      </c>
    </row>
    <row r="708" spans="2:11" x14ac:dyDescent="0.35">
      <c r="B708" t="s">
        <v>12</v>
      </c>
      <c r="C708" s="1">
        <v>45377</v>
      </c>
      <c r="D708">
        <v>477.01</v>
      </c>
      <c r="E708">
        <v>475.06</v>
      </c>
      <c r="F708">
        <v>475.81</v>
      </c>
      <c r="H708" s="2">
        <f t="shared" si="22"/>
        <v>-4.0879646129011737E-3</v>
      </c>
      <c r="I708" s="18">
        <f>H708*'Portfolio Details'!$D$8</f>
        <v>-8.1759292258023477E-4</v>
      </c>
      <c r="J708" s="2">
        <f t="shared" si="21"/>
        <v>-6.7920585161964642E-3</v>
      </c>
      <c r="K708" s="18">
        <f>J708*'Portfolio Details'!$D$8</f>
        <v>-1.3584117032392929E-3</v>
      </c>
    </row>
    <row r="709" spans="2:11" x14ac:dyDescent="0.35">
      <c r="B709" t="s">
        <v>12</v>
      </c>
      <c r="C709" s="1">
        <v>45378</v>
      </c>
      <c r="D709">
        <v>475.06</v>
      </c>
      <c r="E709">
        <v>477.13</v>
      </c>
      <c r="F709">
        <v>477.19</v>
      </c>
      <c r="H709" s="2">
        <f t="shared" si="22"/>
        <v>4.3573443354523178E-3</v>
      </c>
      <c r="I709" s="18">
        <f>H709*'Portfolio Details'!$D$8</f>
        <v>8.7146886709046358E-4</v>
      </c>
      <c r="J709" s="2">
        <f t="shared" si="21"/>
        <v>-2.8012961220863497E-3</v>
      </c>
      <c r="K709" s="18">
        <f>J709*'Portfolio Details'!$D$8</f>
        <v>-5.6025922441726994E-4</v>
      </c>
    </row>
    <row r="710" spans="2:11" x14ac:dyDescent="0.35">
      <c r="B710" t="s">
        <v>12</v>
      </c>
      <c r="C710" s="1">
        <v>45379</v>
      </c>
      <c r="D710">
        <v>477.13</v>
      </c>
      <c r="E710">
        <v>480.39</v>
      </c>
      <c r="F710">
        <v>480.89</v>
      </c>
      <c r="H710" s="2">
        <f t="shared" si="22"/>
        <v>6.8325194391465338E-3</v>
      </c>
      <c r="I710" s="18">
        <f>H710*'Portfolio Details'!$D$8</f>
        <v>1.3665038878293068E-3</v>
      </c>
      <c r="J710" s="2">
        <f t="shared" si="21"/>
        <v>-1.0889368207233074E-3</v>
      </c>
      <c r="K710" s="18">
        <f>J710*'Portfolio Details'!$D$8</f>
        <v>-2.1778736414466149E-4</v>
      </c>
    </row>
    <row r="711" spans="2:11" x14ac:dyDescent="0.35">
      <c r="B711" t="s">
        <v>12</v>
      </c>
      <c r="C711" s="1">
        <v>45383</v>
      </c>
      <c r="D711">
        <v>480.39</v>
      </c>
      <c r="E711">
        <v>485.1</v>
      </c>
      <c r="F711">
        <v>484.24</v>
      </c>
      <c r="H711" s="2">
        <f t="shared" si="22"/>
        <v>9.8045338162744411E-3</v>
      </c>
      <c r="I711" s="18">
        <f>H711*'Portfolio Details'!$D$8</f>
        <v>1.9609067632548882E-3</v>
      </c>
      <c r="J711" s="2">
        <f t="shared" si="21"/>
        <v>2.3843183592513473E-3</v>
      </c>
      <c r="K711" s="18">
        <f>J711*'Portfolio Details'!$D$8</f>
        <v>4.7686367185026949E-4</v>
      </c>
    </row>
    <row r="712" spans="2:11" x14ac:dyDescent="0.35">
      <c r="B712" t="s">
        <v>12</v>
      </c>
      <c r="C712" s="1">
        <v>45384</v>
      </c>
      <c r="D712">
        <v>485.1</v>
      </c>
      <c r="E712">
        <v>484.33</v>
      </c>
      <c r="F712">
        <v>485.03</v>
      </c>
      <c r="H712" s="2">
        <f t="shared" si="22"/>
        <v>-1.5873015873016927E-3</v>
      </c>
      <c r="I712" s="18">
        <f>H712*'Portfolio Details'!$D$8</f>
        <v>-3.1746031746033855E-4</v>
      </c>
      <c r="J712" s="2">
        <f t="shared" si="21"/>
        <v>5.7122381012604251E-3</v>
      </c>
      <c r="K712" s="18">
        <f>J712*'Portfolio Details'!$D$8</f>
        <v>1.1424476202520851E-3</v>
      </c>
    </row>
    <row r="713" spans="2:11" x14ac:dyDescent="0.35">
      <c r="B713" t="s">
        <v>12</v>
      </c>
      <c r="C713" s="1">
        <v>45385</v>
      </c>
      <c r="D713">
        <v>484.33</v>
      </c>
      <c r="E713">
        <v>485.06</v>
      </c>
      <c r="F713">
        <v>483.92</v>
      </c>
      <c r="H713" s="2">
        <f t="shared" si="22"/>
        <v>1.5072368013544502E-3</v>
      </c>
      <c r="I713" s="18">
        <f>H713*'Portfolio Details'!$D$8</f>
        <v>3.0144736027089004E-4</v>
      </c>
      <c r="J713" s="2">
        <f t="shared" si="21"/>
        <v>2.4132858635171672E-2</v>
      </c>
      <c r="K713" s="18">
        <f>J713*'Portfolio Details'!$D$8</f>
        <v>4.8265717270343346E-3</v>
      </c>
    </row>
    <row r="714" spans="2:11" x14ac:dyDescent="0.35">
      <c r="B714" t="s">
        <v>12</v>
      </c>
      <c r="C714" s="1">
        <v>45386</v>
      </c>
      <c r="D714">
        <v>485.06</v>
      </c>
      <c r="E714">
        <v>489.4</v>
      </c>
      <c r="F714">
        <v>488.44</v>
      </c>
      <c r="H714" s="2">
        <f t="shared" si="22"/>
        <v>8.9473467199934209E-3</v>
      </c>
      <c r="I714" s="18">
        <f>H714*'Portfolio Details'!$D$8</f>
        <v>1.7894693439986843E-3</v>
      </c>
      <c r="J714" s="2">
        <f t="shared" si="21"/>
        <v>1.993630573248395E-2</v>
      </c>
      <c r="K714" s="18">
        <f>J714*'Portfolio Details'!$D$8</f>
        <v>3.9872611464967901E-3</v>
      </c>
    </row>
    <row r="715" spans="2:11" x14ac:dyDescent="0.35">
      <c r="B715" t="s">
        <v>12</v>
      </c>
      <c r="C715" s="1">
        <v>45387</v>
      </c>
      <c r="D715">
        <v>489.4</v>
      </c>
      <c r="E715">
        <v>493.33</v>
      </c>
      <c r="F715">
        <v>491.08</v>
      </c>
      <c r="H715" s="2">
        <f t="shared" si="22"/>
        <v>8.0302411115651395E-3</v>
      </c>
      <c r="I715" s="18">
        <f>H715*'Portfolio Details'!$D$8</f>
        <v>1.6060482223130279E-3</v>
      </c>
      <c r="J715" s="2">
        <f t="shared" si="21"/>
        <v>8.1047381546135444E-3</v>
      </c>
      <c r="K715" s="18">
        <f>J715*'Portfolio Details'!$D$8</f>
        <v>1.620947630922709E-3</v>
      </c>
    </row>
    <row r="716" spans="2:11" x14ac:dyDescent="0.35">
      <c r="B716" t="s">
        <v>12</v>
      </c>
      <c r="C716" s="1">
        <v>45390</v>
      </c>
      <c r="D716">
        <v>493.33</v>
      </c>
      <c r="E716">
        <v>494.1</v>
      </c>
      <c r="F716">
        <v>494.26</v>
      </c>
      <c r="H716" s="2">
        <f t="shared" si="22"/>
        <v>1.5608213569011653E-3</v>
      </c>
      <c r="I716" s="18">
        <f>H716*'Portfolio Details'!$D$8</f>
        <v>3.1216427138023309E-4</v>
      </c>
      <c r="J716" s="2">
        <f t="shared" si="21"/>
        <v>5.8565761874105338E-3</v>
      </c>
      <c r="K716" s="18">
        <f>J716*'Portfolio Details'!$D$8</f>
        <v>1.1713152374821069E-3</v>
      </c>
    </row>
    <row r="717" spans="2:11" x14ac:dyDescent="0.35">
      <c r="B717" t="s">
        <v>12</v>
      </c>
      <c r="C717" s="1">
        <v>45391</v>
      </c>
      <c r="D717">
        <v>494.1</v>
      </c>
      <c r="E717">
        <v>496.56</v>
      </c>
      <c r="F717">
        <v>496.88</v>
      </c>
      <c r="H717" s="2">
        <f t="shared" si="22"/>
        <v>4.9787492410442447E-3</v>
      </c>
      <c r="I717" s="18">
        <f>H717*'Portfolio Details'!$D$8</f>
        <v>9.9574984820884906E-4</v>
      </c>
      <c r="J717" s="2">
        <f t="shared" si="21"/>
        <v>1.2642512777007564E-2</v>
      </c>
      <c r="K717" s="18">
        <f>J717*'Portfolio Details'!$D$8</f>
        <v>2.5285025554015132E-3</v>
      </c>
    </row>
    <row r="718" spans="2:11" x14ac:dyDescent="0.35">
      <c r="B718" t="s">
        <v>12</v>
      </c>
      <c r="C718" s="1">
        <v>45392</v>
      </c>
      <c r="D718">
        <v>496.56</v>
      </c>
      <c r="E718">
        <v>498.32</v>
      </c>
      <c r="F718">
        <v>497.63</v>
      </c>
      <c r="H718" s="2">
        <f t="shared" si="22"/>
        <v>3.544385371354819E-3</v>
      </c>
      <c r="I718" s="18">
        <f>H718*'Portfolio Details'!$D$8</f>
        <v>7.0887707427096385E-4</v>
      </c>
      <c r="J718" s="2">
        <f t="shared" si="21"/>
        <v>1.795183954769608E-2</v>
      </c>
      <c r="K718" s="18">
        <f>J718*'Portfolio Details'!$D$8</f>
        <v>3.5903679095392162E-3</v>
      </c>
    </row>
    <row r="719" spans="2:11" x14ac:dyDescent="0.35">
      <c r="B719" t="s">
        <v>12</v>
      </c>
      <c r="C719" s="1">
        <v>45394</v>
      </c>
      <c r="D719">
        <v>498.32</v>
      </c>
      <c r="E719">
        <v>494.94</v>
      </c>
      <c r="F719">
        <v>495.6</v>
      </c>
      <c r="H719" s="2">
        <f t="shared" si="22"/>
        <v>-6.7827901749879516E-3</v>
      </c>
      <c r="I719" s="18">
        <f>H719*'Portfolio Details'!$D$8</f>
        <v>-1.3565580349975904E-3</v>
      </c>
      <c r="J719" s="2">
        <f t="shared" si="21"/>
        <v>1.0218290535282781E-2</v>
      </c>
      <c r="K719" s="18">
        <f>J719*'Portfolio Details'!$D$8</f>
        <v>2.0436581070565562E-3</v>
      </c>
    </row>
    <row r="720" spans="2:11" x14ac:dyDescent="0.35">
      <c r="B720" t="s">
        <v>12</v>
      </c>
      <c r="C720" s="1">
        <v>45397</v>
      </c>
      <c r="D720">
        <v>494.94</v>
      </c>
      <c r="E720">
        <v>486.71</v>
      </c>
      <c r="F720">
        <v>488.52</v>
      </c>
      <c r="H720" s="2">
        <f t="shared" si="22"/>
        <v>-1.6628278175132349E-2</v>
      </c>
      <c r="I720" s="18">
        <f>H720*'Portfolio Details'!$D$8</f>
        <v>-3.3256556350264701E-3</v>
      </c>
      <c r="J720" s="2">
        <f t="shared" si="21"/>
        <v>1.3372499075633648E-2</v>
      </c>
      <c r="K720" s="18">
        <f>J720*'Portfolio Details'!$D$8</f>
        <v>2.6744998151267299E-3</v>
      </c>
    </row>
    <row r="721" spans="2:11" x14ac:dyDescent="0.35">
      <c r="B721" t="s">
        <v>12</v>
      </c>
      <c r="C721" s="1">
        <v>45398</v>
      </c>
      <c r="D721">
        <v>486.71</v>
      </c>
      <c r="E721">
        <v>484.47</v>
      </c>
      <c r="F721">
        <v>483.97</v>
      </c>
      <c r="H721" s="2">
        <f t="shared" si="22"/>
        <v>-4.602329929526694E-3</v>
      </c>
      <c r="I721" s="18">
        <f>H721*'Portfolio Details'!$D$8</f>
        <v>-9.2046598590533879E-4</v>
      </c>
      <c r="J721" s="2">
        <f t="shared" si="21"/>
        <v>3.235964367101718E-2</v>
      </c>
      <c r="K721" s="18">
        <f>J721*'Portfolio Details'!$D$8</f>
        <v>6.471928734203436E-3</v>
      </c>
    </row>
    <row r="722" spans="2:11" x14ac:dyDescent="0.35">
      <c r="B722" t="s">
        <v>12</v>
      </c>
      <c r="C722" s="1">
        <v>45400</v>
      </c>
      <c r="D722">
        <v>484.47</v>
      </c>
      <c r="E722">
        <v>480.08</v>
      </c>
      <c r="F722">
        <v>483.54</v>
      </c>
      <c r="H722" s="2">
        <f t="shared" si="22"/>
        <v>-9.0614485933082634E-3</v>
      </c>
      <c r="I722" s="18">
        <f>H722*'Portfolio Details'!$D$8</f>
        <v>-1.8122897186616527E-3</v>
      </c>
      <c r="J722" s="2">
        <f t="shared" si="21"/>
        <v>2.6697367602215527E-2</v>
      </c>
      <c r="K722" s="18">
        <f>J722*'Portfolio Details'!$D$8</f>
        <v>5.3394735204431061E-3</v>
      </c>
    </row>
    <row r="723" spans="2:11" x14ac:dyDescent="0.35">
      <c r="B723" t="s">
        <v>12</v>
      </c>
      <c r="C723" s="1">
        <v>45401</v>
      </c>
      <c r="D723">
        <v>480.08</v>
      </c>
      <c r="E723">
        <v>484.79</v>
      </c>
      <c r="F723">
        <v>479.96</v>
      </c>
      <c r="H723" s="2">
        <f t="shared" si="22"/>
        <v>9.8108648558574707E-3</v>
      </c>
      <c r="I723" s="18">
        <f>H723*'Portfolio Details'!$D$8</f>
        <v>1.9621729711714942E-3</v>
      </c>
      <c r="J723" s="2">
        <f t="shared" si="21"/>
        <v>3.5786037167252704E-2</v>
      </c>
      <c r="K723" s="18">
        <f>J723*'Portfolio Details'!$D$8</f>
        <v>7.1572074334505416E-3</v>
      </c>
    </row>
    <row r="724" spans="2:11" x14ac:dyDescent="0.35">
      <c r="B724" t="s">
        <v>12</v>
      </c>
      <c r="C724" s="1">
        <v>45404</v>
      </c>
      <c r="D724">
        <v>484.79</v>
      </c>
      <c r="E724">
        <v>488.9</v>
      </c>
      <c r="F724">
        <v>487.96</v>
      </c>
      <c r="H724" s="2">
        <f t="shared" si="22"/>
        <v>8.4778976464034983E-3</v>
      </c>
      <c r="I724" s="18">
        <f>H724*'Portfolio Details'!$D$8</f>
        <v>1.6955795292806998E-3</v>
      </c>
      <c r="J724" s="2">
        <f t="shared" si="21"/>
        <v>3.8263058527375771E-2</v>
      </c>
      <c r="K724" s="18">
        <f>J724*'Portfolio Details'!$D$8</f>
        <v>7.6526117054751541E-3</v>
      </c>
    </row>
    <row r="725" spans="2:11" x14ac:dyDescent="0.35">
      <c r="B725" t="s">
        <v>12</v>
      </c>
      <c r="C725" s="1">
        <v>45405</v>
      </c>
      <c r="D725">
        <v>488.9</v>
      </c>
      <c r="E725">
        <v>488.23</v>
      </c>
      <c r="F725">
        <v>488.83</v>
      </c>
      <c r="H725" s="2">
        <f t="shared" si="22"/>
        <v>-1.3704233994681347E-3</v>
      </c>
      <c r="I725" s="18">
        <f>H725*'Portfolio Details'!$D$8</f>
        <v>-2.7408467989362698E-4</v>
      </c>
      <c r="J725" s="2">
        <f t="shared" si="21"/>
        <v>2.6792683698656061E-2</v>
      </c>
      <c r="K725" s="18">
        <f>J725*'Portfolio Details'!$D$8</f>
        <v>5.3585367397312126E-3</v>
      </c>
    </row>
    <row r="726" spans="2:11" x14ac:dyDescent="0.35">
      <c r="B726" t="s">
        <v>12</v>
      </c>
      <c r="C726" s="1">
        <v>45406</v>
      </c>
      <c r="D726">
        <v>488.23</v>
      </c>
      <c r="E726">
        <v>490.17</v>
      </c>
      <c r="F726">
        <v>490.28</v>
      </c>
      <c r="H726" s="2">
        <f t="shared" si="22"/>
        <v>3.9735370624500721E-3</v>
      </c>
      <c r="I726" s="18">
        <f>H726*'Portfolio Details'!$D$8</f>
        <v>7.9470741249001444E-4</v>
      </c>
      <c r="J726" s="2">
        <f t="shared" si="21"/>
        <v>1.2720177196498206E-2</v>
      </c>
      <c r="K726" s="18">
        <f>J726*'Portfolio Details'!$D$8</f>
        <v>2.5440354392996414E-3</v>
      </c>
    </row>
    <row r="727" spans="2:11" x14ac:dyDescent="0.35">
      <c r="B727" t="s">
        <v>12</v>
      </c>
      <c r="C727" s="1">
        <v>45407</v>
      </c>
      <c r="D727">
        <v>490.17</v>
      </c>
      <c r="E727">
        <v>493.23</v>
      </c>
      <c r="F727">
        <v>491.12</v>
      </c>
      <c r="H727" s="2">
        <f t="shared" si="22"/>
        <v>6.2427321133484703E-3</v>
      </c>
      <c r="I727" s="18">
        <f>H727*'Portfolio Details'!$D$8</f>
        <v>1.2485464226696941E-3</v>
      </c>
      <c r="J727" s="2">
        <f t="shared" si="21"/>
        <v>2.6945156438663798E-2</v>
      </c>
      <c r="K727" s="18">
        <f>J727*'Portfolio Details'!$D$8</f>
        <v>5.3890312877327602E-3</v>
      </c>
    </row>
    <row r="728" spans="2:11" x14ac:dyDescent="0.35">
      <c r="B728" t="s">
        <v>12</v>
      </c>
      <c r="C728" s="1">
        <v>45408</v>
      </c>
      <c r="D728">
        <v>493.23</v>
      </c>
      <c r="E728">
        <v>490.7</v>
      </c>
      <c r="F728">
        <v>492.12</v>
      </c>
      <c r="H728" s="2">
        <f t="shared" si="22"/>
        <v>-5.1294527907873588E-3</v>
      </c>
      <c r="I728" s="18">
        <f>H728*'Portfolio Details'!$D$8</f>
        <v>-1.0258905581574719E-3</v>
      </c>
      <c r="J728" s="2">
        <f t="shared" si="21"/>
        <v>2.8164832135055606E-2</v>
      </c>
      <c r="K728" s="18">
        <f>J728*'Portfolio Details'!$D$8</f>
        <v>5.6329664270111214E-3</v>
      </c>
    </row>
    <row r="729" spans="2:11" x14ac:dyDescent="0.35">
      <c r="B729" t="s">
        <v>12</v>
      </c>
      <c r="C729" s="1">
        <v>45411</v>
      </c>
      <c r="D729">
        <v>490.7</v>
      </c>
      <c r="E729">
        <v>502.78</v>
      </c>
      <c r="F729">
        <v>499.16</v>
      </c>
      <c r="H729" s="2">
        <f t="shared" si="22"/>
        <v>2.4617892806195307E-2</v>
      </c>
      <c r="I729" s="18">
        <f>H729*'Portfolio Details'!$D$8</f>
        <v>4.9235785612390618E-3</v>
      </c>
      <c r="J729" s="2">
        <f t="shared" si="21"/>
        <v>2.0073645449763422E-2</v>
      </c>
      <c r="K729" s="18">
        <f>J729*'Portfolio Details'!$D$8</f>
        <v>4.0147290899526849E-3</v>
      </c>
    </row>
    <row r="730" spans="2:11" x14ac:dyDescent="0.35">
      <c r="B730" t="s">
        <v>12</v>
      </c>
      <c r="C730" s="1">
        <v>45412</v>
      </c>
      <c r="D730">
        <v>502.78</v>
      </c>
      <c r="E730">
        <v>502.38</v>
      </c>
      <c r="F730">
        <v>504.34</v>
      </c>
      <c r="H730" s="2">
        <f t="shared" si="22"/>
        <v>-7.9557659413653781E-4</v>
      </c>
      <c r="I730" s="18">
        <f>H730*'Portfolio Details'!$D$8</f>
        <v>-1.5911531882730758E-4</v>
      </c>
      <c r="J730" s="2">
        <f t="shared" ref="J730:J793" si="23">(INDEX(E707:E2205,MATCH(EDATE(C707,1),C707:C2205,1))/E707)-1</f>
        <v>2.4926102178151277E-2</v>
      </c>
      <c r="K730" s="18">
        <f>J730*'Portfolio Details'!$D$8</f>
        <v>4.9852204356302561E-3</v>
      </c>
    </row>
    <row r="731" spans="2:11" x14ac:dyDescent="0.35">
      <c r="B731" t="s">
        <v>12</v>
      </c>
      <c r="C731" s="1">
        <v>45414</v>
      </c>
      <c r="D731">
        <v>502.38</v>
      </c>
      <c r="E731">
        <v>501.31</v>
      </c>
      <c r="F731">
        <v>502.07</v>
      </c>
      <c r="H731" s="2">
        <f t="shared" si="22"/>
        <v>-2.1298618575580353E-3</v>
      </c>
      <c r="I731" s="18">
        <f>H731*'Portfolio Details'!$D$8</f>
        <v>-4.2597237151160706E-4</v>
      </c>
      <c r="J731" s="2">
        <f t="shared" si="23"/>
        <v>3.2922157201195512E-2</v>
      </c>
      <c r="K731" s="18">
        <f>J731*'Portfolio Details'!$D$8</f>
        <v>6.5844314402391029E-3</v>
      </c>
    </row>
    <row r="732" spans="2:11" x14ac:dyDescent="0.35">
      <c r="B732" t="s">
        <v>12</v>
      </c>
      <c r="C732" s="1">
        <v>45415</v>
      </c>
      <c r="D732">
        <v>501.31</v>
      </c>
      <c r="E732">
        <v>498.74</v>
      </c>
      <c r="F732">
        <v>499.82</v>
      </c>
      <c r="H732" s="2">
        <f t="shared" si="22"/>
        <v>-5.1265683908160442E-3</v>
      </c>
      <c r="I732" s="18">
        <f>H732*'Portfolio Details'!$D$8</f>
        <v>-1.0253136781632089E-3</v>
      </c>
      <c r="J732" s="2">
        <f t="shared" si="23"/>
        <v>2.8440886131662291E-2</v>
      </c>
      <c r="K732" s="18">
        <f>J732*'Portfolio Details'!$D$8</f>
        <v>5.6881772263324588E-3</v>
      </c>
    </row>
    <row r="733" spans="2:11" x14ac:dyDescent="0.35">
      <c r="B733" t="s">
        <v>12</v>
      </c>
      <c r="C733" s="1">
        <v>45418</v>
      </c>
      <c r="D733">
        <v>498.74</v>
      </c>
      <c r="E733">
        <v>497.68</v>
      </c>
      <c r="F733">
        <v>499.13</v>
      </c>
      <c r="H733" s="2">
        <f t="shared" si="22"/>
        <v>-2.1253558968601372E-3</v>
      </c>
      <c r="I733" s="18">
        <f>H733*'Portfolio Details'!$D$8</f>
        <v>-4.2507117937202744E-4</v>
      </c>
      <c r="J733" s="2">
        <f t="shared" si="23"/>
        <v>2.1461729011844621E-2</v>
      </c>
      <c r="K733" s="18">
        <f>J733*'Portfolio Details'!$D$8</f>
        <v>4.2923458023689243E-3</v>
      </c>
    </row>
    <row r="734" spans="2:11" x14ac:dyDescent="0.35">
      <c r="B734" t="s">
        <v>12</v>
      </c>
      <c r="C734" s="1">
        <v>45419</v>
      </c>
      <c r="D734">
        <v>497.68</v>
      </c>
      <c r="E734">
        <v>492.29</v>
      </c>
      <c r="F734">
        <v>493.42</v>
      </c>
      <c r="H734" s="2">
        <f t="shared" si="22"/>
        <v>-1.0830252371001436E-2</v>
      </c>
      <c r="I734" s="18">
        <f>H734*'Portfolio Details'!$D$8</f>
        <v>-2.1660504742002872E-3</v>
      </c>
      <c r="J734" s="2">
        <f t="shared" si="23"/>
        <v>3.5621521335807094E-2</v>
      </c>
      <c r="K734" s="18">
        <f>J734*'Portfolio Details'!$D$8</f>
        <v>7.1243042671614194E-3</v>
      </c>
    </row>
    <row r="735" spans="2:11" x14ac:dyDescent="0.35">
      <c r="B735" t="s">
        <v>12</v>
      </c>
      <c r="C735" s="1">
        <v>45420</v>
      </c>
      <c r="D735">
        <v>492.29</v>
      </c>
      <c r="E735">
        <v>489.92</v>
      </c>
      <c r="F735">
        <v>490.01</v>
      </c>
      <c r="H735" s="2">
        <f t="shared" si="22"/>
        <v>-4.8142355115886604E-3</v>
      </c>
      <c r="I735" s="18">
        <f>H735*'Portfolio Details'!$D$8</f>
        <v>-9.6284710231773216E-4</v>
      </c>
      <c r="J735" s="2">
        <f t="shared" si="23"/>
        <v>3.5058740941093847E-2</v>
      </c>
      <c r="K735" s="18">
        <f>J735*'Portfolio Details'!$D$8</f>
        <v>7.0117481882187695E-3</v>
      </c>
    </row>
    <row r="736" spans="2:11" x14ac:dyDescent="0.35">
      <c r="B736" t="s">
        <v>12</v>
      </c>
      <c r="C736" s="1">
        <v>45421</v>
      </c>
      <c r="D736">
        <v>489.92</v>
      </c>
      <c r="E736">
        <v>484.79</v>
      </c>
      <c r="F736">
        <v>486.91</v>
      </c>
      <c r="H736" s="2">
        <f t="shared" si="22"/>
        <v>-1.0471097322011791E-2</v>
      </c>
      <c r="I736" s="18">
        <f>H736*'Portfolio Details'!$D$8</f>
        <v>-2.0942194644023582E-3</v>
      </c>
      <c r="J736" s="2">
        <f t="shared" si="23"/>
        <v>2.8202696573619734E-2</v>
      </c>
      <c r="K736" s="18">
        <f>J736*'Portfolio Details'!$D$8</f>
        <v>5.6405393147239474E-3</v>
      </c>
    </row>
    <row r="737" spans="2:11" x14ac:dyDescent="0.35">
      <c r="B737" t="s">
        <v>12</v>
      </c>
      <c r="C737" s="1">
        <v>45422</v>
      </c>
      <c r="D737">
        <v>484.79</v>
      </c>
      <c r="E737">
        <v>485.84</v>
      </c>
      <c r="F737">
        <v>486.85</v>
      </c>
      <c r="H737" s="2">
        <f t="shared" si="22"/>
        <v>2.1658862600300033E-3</v>
      </c>
      <c r="I737" s="18">
        <f>H737*'Portfolio Details'!$D$8</f>
        <v>4.3317725200600068E-4</v>
      </c>
      <c r="J737" s="2">
        <f t="shared" si="23"/>
        <v>1.9084593379648629E-2</v>
      </c>
      <c r="K737" s="18">
        <f>J737*'Portfolio Details'!$D$8</f>
        <v>3.8169186759297261E-3</v>
      </c>
    </row>
    <row r="738" spans="2:11" x14ac:dyDescent="0.35">
      <c r="B738" t="s">
        <v>12</v>
      </c>
      <c r="C738" s="1">
        <v>45425</v>
      </c>
      <c r="D738">
        <v>485.84</v>
      </c>
      <c r="E738">
        <v>489.1</v>
      </c>
      <c r="F738">
        <v>484.74</v>
      </c>
      <c r="H738" s="2">
        <f t="shared" si="22"/>
        <v>6.7100279927549966E-3</v>
      </c>
      <c r="I738" s="18">
        <f>H738*'Portfolio Details'!$D$8</f>
        <v>1.3420055985509994E-3</v>
      </c>
      <c r="J738" s="2">
        <f t="shared" si="23"/>
        <v>1.096629031277252E-2</v>
      </c>
      <c r="K738" s="18">
        <f>J738*'Portfolio Details'!$D$8</f>
        <v>2.1932580625545041E-3</v>
      </c>
    </row>
    <row r="739" spans="2:11" x14ac:dyDescent="0.35">
      <c r="B739" t="s">
        <v>12</v>
      </c>
      <c r="C739" s="1">
        <v>45426</v>
      </c>
      <c r="D739">
        <v>489.1</v>
      </c>
      <c r="E739">
        <v>489.81</v>
      </c>
      <c r="F739">
        <v>489.53</v>
      </c>
      <c r="H739" s="2">
        <f t="shared" si="22"/>
        <v>1.4516458801880905E-3</v>
      </c>
      <c r="I739" s="18">
        <f>H739*'Portfolio Details'!$D$8</f>
        <v>2.9032917603761811E-4</v>
      </c>
      <c r="J739" s="2">
        <f t="shared" si="23"/>
        <v>-8.4598259461647896E-3</v>
      </c>
      <c r="K739" s="18">
        <f>J739*'Portfolio Details'!$D$8</f>
        <v>-1.691965189232958E-3</v>
      </c>
    </row>
    <row r="740" spans="2:11" x14ac:dyDescent="0.35">
      <c r="B740" t="s">
        <v>12</v>
      </c>
      <c r="C740" s="1">
        <v>45427</v>
      </c>
      <c r="D740">
        <v>489.81</v>
      </c>
      <c r="E740">
        <v>488.07</v>
      </c>
      <c r="F740">
        <v>488.18</v>
      </c>
      <c r="H740" s="2">
        <f t="shared" si="22"/>
        <v>-3.5523978685613189E-3</v>
      </c>
      <c r="I740" s="18">
        <f>H740*'Portfolio Details'!$D$8</f>
        <v>-7.1047957371226387E-4</v>
      </c>
      <c r="J740" s="2">
        <f t="shared" si="23"/>
        <v>-2.3703077170936004E-2</v>
      </c>
      <c r="K740" s="18">
        <f>J740*'Portfolio Details'!$D$8</f>
        <v>-4.7406154341872011E-3</v>
      </c>
    </row>
    <row r="741" spans="2:11" x14ac:dyDescent="0.35">
      <c r="B741" t="s">
        <v>12</v>
      </c>
      <c r="C741" s="1">
        <v>45428</v>
      </c>
      <c r="D741">
        <v>488.07</v>
      </c>
      <c r="E741">
        <v>490.46</v>
      </c>
      <c r="F741">
        <v>488.16</v>
      </c>
      <c r="H741" s="2">
        <f t="shared" si="22"/>
        <v>4.8968385682381932E-3</v>
      </c>
      <c r="I741" s="18">
        <f>H741*'Portfolio Details'!$D$8</f>
        <v>9.7936771364763868E-4</v>
      </c>
      <c r="J741" s="2">
        <f t="shared" si="23"/>
        <v>-2.5044148338417171E-2</v>
      </c>
      <c r="K741" s="18">
        <f>J741*'Portfolio Details'!$D$8</f>
        <v>-5.0088296676834348E-3</v>
      </c>
    </row>
    <row r="742" spans="2:11" x14ac:dyDescent="0.35">
      <c r="B742" t="s">
        <v>12</v>
      </c>
      <c r="C742" s="1">
        <v>45429</v>
      </c>
      <c r="D742">
        <v>490.46</v>
      </c>
      <c r="E742">
        <v>491.58</v>
      </c>
      <c r="F742">
        <v>491.65</v>
      </c>
      <c r="H742" s="2">
        <f t="shared" si="22"/>
        <v>2.2835705256289973E-3</v>
      </c>
      <c r="I742" s="18">
        <f>H742*'Portfolio Details'!$D$8</f>
        <v>4.567141051257995E-4</v>
      </c>
      <c r="J742" s="2">
        <f t="shared" si="23"/>
        <v>-1.8386066998020034E-2</v>
      </c>
      <c r="K742" s="18">
        <f>J742*'Portfolio Details'!$D$8</f>
        <v>-3.6772133996040069E-3</v>
      </c>
    </row>
    <row r="743" spans="2:11" x14ac:dyDescent="0.35">
      <c r="B743" t="s">
        <v>12</v>
      </c>
      <c r="C743" s="1">
        <v>45430</v>
      </c>
      <c r="D743">
        <v>491.58</v>
      </c>
      <c r="E743">
        <v>492.26</v>
      </c>
      <c r="F743">
        <v>492.09</v>
      </c>
      <c r="H743" s="2">
        <f t="shared" si="22"/>
        <v>1.3832946824525738E-3</v>
      </c>
      <c r="I743" s="18">
        <f>H743*'Portfolio Details'!$D$8</f>
        <v>2.7665893649051479E-4</v>
      </c>
      <c r="J743" s="2">
        <f t="shared" si="23"/>
        <v>2.7942717429270125E-3</v>
      </c>
      <c r="K743" s="18">
        <f>J743*'Portfolio Details'!$D$8</f>
        <v>5.5885434858540253E-4</v>
      </c>
    </row>
    <row r="744" spans="2:11" x14ac:dyDescent="0.35">
      <c r="B744" t="s">
        <v>12</v>
      </c>
      <c r="C744" s="1">
        <v>45433</v>
      </c>
      <c r="D744">
        <v>492.26</v>
      </c>
      <c r="E744">
        <v>491.84</v>
      </c>
      <c r="F744">
        <v>492.33</v>
      </c>
      <c r="H744" s="2">
        <f t="shared" si="22"/>
        <v>-8.5320765449159452E-4</v>
      </c>
      <c r="I744" s="18">
        <f>H744*'Portfolio Details'!$D$8</f>
        <v>-1.7064153089831893E-4</v>
      </c>
      <c r="J744" s="2">
        <f t="shared" si="23"/>
        <v>1.2364026668317818E-2</v>
      </c>
      <c r="K744" s="18">
        <f>J744*'Portfolio Details'!$D$8</f>
        <v>2.4728053336635636E-3</v>
      </c>
    </row>
    <row r="745" spans="2:11" x14ac:dyDescent="0.35">
      <c r="B745" t="s">
        <v>12</v>
      </c>
      <c r="C745" s="1">
        <v>45434</v>
      </c>
      <c r="D745">
        <v>491.84</v>
      </c>
      <c r="E745">
        <v>489.67</v>
      </c>
      <c r="F745">
        <v>489.79</v>
      </c>
      <c r="H745" s="2">
        <f t="shared" si="22"/>
        <v>-4.4120039037084391E-3</v>
      </c>
      <c r="I745" s="18">
        <f>H745*'Portfolio Details'!$D$8</f>
        <v>-8.8240078074168786E-4</v>
      </c>
      <c r="J745" s="2">
        <f t="shared" si="23"/>
        <v>2.5370771538077097E-2</v>
      </c>
      <c r="K745" s="18">
        <f>J745*'Portfolio Details'!$D$8</f>
        <v>5.0741543076154201E-3</v>
      </c>
    </row>
    <row r="746" spans="2:11" x14ac:dyDescent="0.35">
      <c r="B746" t="s">
        <v>12</v>
      </c>
      <c r="C746" s="1">
        <v>45435</v>
      </c>
      <c r="D746">
        <v>489.67</v>
      </c>
      <c r="E746">
        <v>498.71</v>
      </c>
      <c r="F746">
        <v>495.79</v>
      </c>
      <c r="H746" s="2">
        <f t="shared" si="22"/>
        <v>1.8461412788204123E-2</v>
      </c>
      <c r="I746" s="18">
        <f>H746*'Portfolio Details'!$D$8</f>
        <v>3.6922825576408249E-3</v>
      </c>
      <c r="J746" s="2">
        <f t="shared" si="23"/>
        <v>1.540873367849982E-2</v>
      </c>
      <c r="K746" s="18">
        <f>J746*'Portfolio Details'!$D$8</f>
        <v>3.0817467356999643E-3</v>
      </c>
    </row>
    <row r="747" spans="2:11" x14ac:dyDescent="0.35">
      <c r="B747" t="s">
        <v>12</v>
      </c>
      <c r="C747" s="1">
        <v>45436</v>
      </c>
      <c r="D747">
        <v>498.71</v>
      </c>
      <c r="E747">
        <v>501.32</v>
      </c>
      <c r="F747">
        <v>500.22</v>
      </c>
      <c r="H747" s="2">
        <f t="shared" si="22"/>
        <v>5.2335024362857308E-3</v>
      </c>
      <c r="I747" s="18">
        <f>H747*'Portfolio Details'!$D$8</f>
        <v>1.0467004872571461E-3</v>
      </c>
      <c r="J747" s="2">
        <f t="shared" si="23"/>
        <v>1.5749642053590751E-3</v>
      </c>
      <c r="K747" s="18">
        <f>J747*'Portfolio Details'!$D$8</f>
        <v>3.1499284107181505E-4</v>
      </c>
    </row>
    <row r="748" spans="2:11" x14ac:dyDescent="0.35">
      <c r="B748" t="s">
        <v>12</v>
      </c>
      <c r="C748" s="1">
        <v>45439</v>
      </c>
      <c r="D748">
        <v>501.32</v>
      </c>
      <c r="E748">
        <v>503.71</v>
      </c>
      <c r="F748">
        <v>505.29</v>
      </c>
      <c r="H748" s="2">
        <f t="shared" si="22"/>
        <v>4.7674140269686749E-3</v>
      </c>
      <c r="I748" s="18">
        <f>H748*'Portfolio Details'!$D$8</f>
        <v>9.5348280539373506E-4</v>
      </c>
      <c r="J748" s="2">
        <f t="shared" si="23"/>
        <v>2.1465292997152829E-2</v>
      </c>
      <c r="K748" s="18">
        <f>J748*'Portfolio Details'!$D$8</f>
        <v>4.2930585994305657E-3</v>
      </c>
    </row>
    <row r="749" spans="2:11" x14ac:dyDescent="0.35">
      <c r="B749" t="s">
        <v>12</v>
      </c>
      <c r="C749" s="1">
        <v>45440</v>
      </c>
      <c r="D749">
        <v>503.71</v>
      </c>
      <c r="E749">
        <v>503.38</v>
      </c>
      <c r="F749">
        <v>504.1</v>
      </c>
      <c r="H749" s="2">
        <f t="shared" si="22"/>
        <v>-6.551388695876792E-4</v>
      </c>
      <c r="I749" s="18">
        <f>H749*'Portfolio Details'!$D$8</f>
        <v>-1.3102777391753586E-4</v>
      </c>
      <c r="J749" s="2">
        <f t="shared" si="23"/>
        <v>2.2747210151579988E-2</v>
      </c>
      <c r="K749" s="18">
        <f>J749*'Portfolio Details'!$D$8</f>
        <v>4.5494420303159979E-3</v>
      </c>
    </row>
    <row r="750" spans="2:11" x14ac:dyDescent="0.35">
      <c r="B750" t="s">
        <v>12</v>
      </c>
      <c r="C750" s="1">
        <v>45441</v>
      </c>
      <c r="D750">
        <v>503.38</v>
      </c>
      <c r="E750">
        <v>497.65</v>
      </c>
      <c r="F750">
        <v>498.72</v>
      </c>
      <c r="H750" s="2">
        <f t="shared" si="22"/>
        <v>-1.138305057809208E-2</v>
      </c>
      <c r="I750" s="18">
        <f>H750*'Portfolio Details'!$D$8</f>
        <v>-2.276610115618416E-3</v>
      </c>
      <c r="J750" s="2">
        <f t="shared" si="23"/>
        <v>1.6402084220343394E-2</v>
      </c>
      <c r="K750" s="18">
        <f>J750*'Portfolio Details'!$D$8</f>
        <v>3.2804168440686791E-3</v>
      </c>
    </row>
    <row r="751" spans="2:11" x14ac:dyDescent="0.35">
      <c r="B751" t="s">
        <v>12</v>
      </c>
      <c r="C751" s="1">
        <v>45442</v>
      </c>
      <c r="D751">
        <v>497.65</v>
      </c>
      <c r="E751">
        <v>499</v>
      </c>
      <c r="F751">
        <v>499.69</v>
      </c>
      <c r="H751" s="2">
        <f t="shared" si="22"/>
        <v>2.7127499246459852E-3</v>
      </c>
      <c r="I751" s="18">
        <f>H751*'Portfolio Details'!$D$8</f>
        <v>5.4254998492919704E-4</v>
      </c>
      <c r="J751" s="2">
        <f t="shared" si="23"/>
        <v>2.1642551457102144E-2</v>
      </c>
      <c r="K751" s="18">
        <f>J751*'Portfolio Details'!$D$8</f>
        <v>4.3285102914204293E-3</v>
      </c>
    </row>
    <row r="752" spans="2:11" x14ac:dyDescent="0.35">
      <c r="B752" t="s">
        <v>12</v>
      </c>
      <c r="C752" s="1">
        <v>45443</v>
      </c>
      <c r="D752">
        <v>499</v>
      </c>
      <c r="E752">
        <v>502.5</v>
      </c>
      <c r="F752">
        <v>500.98</v>
      </c>
      <c r="H752" s="2">
        <f t="shared" si="22"/>
        <v>7.0140280561121759E-3</v>
      </c>
      <c r="I752" s="18">
        <f>H752*'Portfolio Details'!$D$8</f>
        <v>1.4028056112224353E-3</v>
      </c>
      <c r="J752" s="2">
        <f t="shared" si="23"/>
        <v>-1.0203269819801908E-2</v>
      </c>
      <c r="K752" s="18">
        <f>J752*'Portfolio Details'!$D$8</f>
        <v>-2.0406539639603815E-3</v>
      </c>
    </row>
    <row r="753" spans="2:11" x14ac:dyDescent="0.35">
      <c r="B753" t="s">
        <v>12</v>
      </c>
      <c r="C753" s="1">
        <v>45446</v>
      </c>
      <c r="D753">
        <v>502.5</v>
      </c>
      <c r="E753">
        <v>522.61</v>
      </c>
      <c r="F753">
        <v>518.61</v>
      </c>
      <c r="H753" s="2">
        <f t="shared" si="22"/>
        <v>4.0019900497512362E-2</v>
      </c>
      <c r="I753" s="18">
        <f>H753*'Portfolio Details'!$D$8</f>
        <v>8.0039800995024731E-3</v>
      </c>
      <c r="J753" s="2">
        <f t="shared" si="23"/>
        <v>-6.7279748397627293E-3</v>
      </c>
      <c r="K753" s="18">
        <f>J753*'Portfolio Details'!$D$8</f>
        <v>-1.3455949679525459E-3</v>
      </c>
    </row>
    <row r="754" spans="2:11" x14ac:dyDescent="0.35">
      <c r="B754" t="s">
        <v>12</v>
      </c>
      <c r="C754" s="1">
        <v>45447</v>
      </c>
      <c r="D754">
        <v>522.61</v>
      </c>
      <c r="E754">
        <v>503.14</v>
      </c>
      <c r="F754">
        <v>501.7</v>
      </c>
      <c r="H754" s="2">
        <f t="shared" si="22"/>
        <v>-3.7255314670595729E-2</v>
      </c>
      <c r="I754" s="18">
        <f>H754*'Portfolio Details'!$D$8</f>
        <v>-7.4510629341191462E-3</v>
      </c>
      <c r="J754" s="2">
        <f t="shared" si="23"/>
        <v>2.3737806945802742E-3</v>
      </c>
      <c r="K754" s="18">
        <f>J754*'Portfolio Details'!$D$8</f>
        <v>4.7475613891605488E-4</v>
      </c>
    </row>
    <row r="755" spans="2:11" x14ac:dyDescent="0.35">
      <c r="B755" t="s">
        <v>12</v>
      </c>
      <c r="C755" s="1">
        <v>45448</v>
      </c>
      <c r="D755">
        <v>503.14</v>
      </c>
      <c r="E755">
        <v>502.27</v>
      </c>
      <c r="F755">
        <v>487.19</v>
      </c>
      <c r="H755" s="2">
        <f t="shared" si="22"/>
        <v>-1.7291409945542346E-3</v>
      </c>
      <c r="I755" s="18">
        <f>H755*'Portfolio Details'!$D$8</f>
        <v>-3.4582819891084695E-4</v>
      </c>
      <c r="J755" s="2">
        <f t="shared" si="23"/>
        <v>4.7860608734009658E-2</v>
      </c>
      <c r="K755" s="18">
        <f>J755*'Portfolio Details'!$D$8</f>
        <v>9.5721217468019322E-3</v>
      </c>
    </row>
    <row r="756" spans="2:11" x14ac:dyDescent="0.35">
      <c r="B756" t="s">
        <v>12</v>
      </c>
      <c r="C756" s="1">
        <v>45449</v>
      </c>
      <c r="D756">
        <v>502.27</v>
      </c>
      <c r="E756">
        <v>503.7</v>
      </c>
      <c r="F756">
        <v>504.33</v>
      </c>
      <c r="H756" s="2">
        <f t="shared" si="22"/>
        <v>2.8470742827562123E-3</v>
      </c>
      <c r="I756" s="18">
        <f>H756*'Portfolio Details'!$D$8</f>
        <v>5.6941485655124244E-4</v>
      </c>
      <c r="J756" s="2">
        <f t="shared" si="23"/>
        <v>1.2096126024754739E-2</v>
      </c>
      <c r="K756" s="18">
        <f>J756*'Portfolio Details'!$D$8</f>
        <v>2.4192252049509478E-3</v>
      </c>
    </row>
    <row r="757" spans="2:11" x14ac:dyDescent="0.35">
      <c r="B757" t="s">
        <v>12</v>
      </c>
      <c r="C757" s="1">
        <v>45450</v>
      </c>
      <c r="D757">
        <v>503.7</v>
      </c>
      <c r="E757">
        <v>509.15</v>
      </c>
      <c r="F757">
        <v>507.74</v>
      </c>
      <c r="H757" s="2">
        <f t="shared" si="22"/>
        <v>1.0819932499503748E-2</v>
      </c>
      <c r="I757" s="18">
        <f>H757*'Portfolio Details'!$D$8</f>
        <v>2.1639864999007498E-3</v>
      </c>
      <c r="J757" s="2">
        <f t="shared" si="23"/>
        <v>3.4248105791301775E-2</v>
      </c>
      <c r="K757" s="18">
        <f>J757*'Portfolio Details'!$D$8</f>
        <v>6.8496211582603555E-3</v>
      </c>
    </row>
    <row r="758" spans="2:11" x14ac:dyDescent="0.35">
      <c r="B758" t="s">
        <v>12</v>
      </c>
      <c r="C758" s="1">
        <v>45453</v>
      </c>
      <c r="D758">
        <v>509.15</v>
      </c>
      <c r="E758">
        <v>508.81</v>
      </c>
      <c r="F758">
        <v>510.53</v>
      </c>
      <c r="H758" s="2">
        <f t="shared" si="22"/>
        <v>-6.6777963272113272E-4</v>
      </c>
      <c r="I758" s="18">
        <f>H758*'Portfolio Details'!$D$8</f>
        <v>-1.3355592654422656E-4</v>
      </c>
      <c r="J758" s="2">
        <f t="shared" si="23"/>
        <v>3.9251306335728264E-2</v>
      </c>
      <c r="K758" s="18">
        <f>J758*'Portfolio Details'!$D$8</f>
        <v>7.8502612671456536E-3</v>
      </c>
    </row>
    <row r="759" spans="2:11" x14ac:dyDescent="0.35">
      <c r="B759" t="s">
        <v>12</v>
      </c>
      <c r="C759" s="1">
        <v>45454</v>
      </c>
      <c r="D759">
        <v>508.81</v>
      </c>
      <c r="E759">
        <v>508.4</v>
      </c>
      <c r="F759">
        <v>509.83</v>
      </c>
      <c r="H759" s="2">
        <f t="shared" si="22"/>
        <v>-8.058017727639033E-4</v>
      </c>
      <c r="I759" s="18">
        <f>H759*'Portfolio Details'!$D$8</f>
        <v>-1.6116035455278067E-4</v>
      </c>
      <c r="J759" s="2">
        <f t="shared" si="23"/>
        <v>5.0248561232698608E-2</v>
      </c>
      <c r="K759" s="18">
        <f>J759*'Portfolio Details'!$D$8</f>
        <v>1.0049712246539722E-2</v>
      </c>
    </row>
    <row r="760" spans="2:11" x14ac:dyDescent="0.35">
      <c r="B760" t="s">
        <v>12</v>
      </c>
      <c r="C760" s="1">
        <v>45455</v>
      </c>
      <c r="D760">
        <v>508.4</v>
      </c>
      <c r="E760">
        <v>510.66</v>
      </c>
      <c r="F760">
        <v>511.77</v>
      </c>
      <c r="H760" s="2">
        <f t="shared" si="22"/>
        <v>4.4453186467350303E-3</v>
      </c>
      <c r="I760" s="18">
        <f>H760*'Portfolio Details'!$D$8</f>
        <v>8.8906372934700612E-4</v>
      </c>
      <c r="J760" s="2">
        <f t="shared" si="23"/>
        <v>4.7278939568582201E-2</v>
      </c>
      <c r="K760" s="18">
        <f>J760*'Portfolio Details'!$D$8</f>
        <v>9.4557879137164413E-3</v>
      </c>
    </row>
    <row r="761" spans="2:11" x14ac:dyDescent="0.35">
      <c r="B761" t="s">
        <v>12</v>
      </c>
      <c r="C761" s="1">
        <v>45456</v>
      </c>
      <c r="D761">
        <v>510.66</v>
      </c>
      <c r="E761">
        <v>510.51</v>
      </c>
      <c r="F761">
        <v>511.53</v>
      </c>
      <c r="H761" s="2">
        <f t="shared" si="22"/>
        <v>-2.9373751615557886E-4</v>
      </c>
      <c r="I761" s="18">
        <f>H761*'Portfolio Details'!$D$8</f>
        <v>-5.8747503231115773E-5</v>
      </c>
      <c r="J761" s="2">
        <f t="shared" si="23"/>
        <v>4.3774279288488982E-2</v>
      </c>
      <c r="K761" s="18">
        <f>J761*'Portfolio Details'!$D$8</f>
        <v>8.7548558576977971E-3</v>
      </c>
    </row>
    <row r="762" spans="2:11" x14ac:dyDescent="0.35">
      <c r="B762" t="s">
        <v>12</v>
      </c>
      <c r="C762" s="1">
        <v>45457</v>
      </c>
      <c r="D762">
        <v>510.51</v>
      </c>
      <c r="E762">
        <v>512.14</v>
      </c>
      <c r="F762">
        <v>511.57</v>
      </c>
      <c r="H762" s="2">
        <f t="shared" si="22"/>
        <v>3.1928855458267513E-3</v>
      </c>
      <c r="I762" s="18">
        <f>H762*'Portfolio Details'!$D$8</f>
        <v>6.3857710916535035E-4</v>
      </c>
      <c r="J762" s="2">
        <f t="shared" si="23"/>
        <v>4.5589105979869649E-2</v>
      </c>
      <c r="K762" s="18">
        <f>J762*'Portfolio Details'!$D$8</f>
        <v>9.1178211959739297E-3</v>
      </c>
    </row>
    <row r="763" spans="2:11" x14ac:dyDescent="0.35">
      <c r="B763" t="s">
        <v>12</v>
      </c>
      <c r="C763" s="1">
        <v>45461</v>
      </c>
      <c r="D763">
        <v>512.14</v>
      </c>
      <c r="E763">
        <v>516.45000000000005</v>
      </c>
      <c r="F763">
        <v>514.94000000000005</v>
      </c>
      <c r="H763" s="2">
        <f t="shared" si="22"/>
        <v>8.4156675908932943E-3</v>
      </c>
      <c r="I763" s="18">
        <f>H763*'Portfolio Details'!$D$8</f>
        <v>1.6831335181786589E-3</v>
      </c>
      <c r="J763" s="2">
        <f t="shared" si="23"/>
        <v>4.9316696375519831E-2</v>
      </c>
      <c r="K763" s="18">
        <f>J763*'Portfolio Details'!$D$8</f>
        <v>9.8633392751039661E-3</v>
      </c>
    </row>
    <row r="764" spans="2:11" x14ac:dyDescent="0.35">
      <c r="B764" t="s">
        <v>12</v>
      </c>
      <c r="C764" s="1">
        <v>45462</v>
      </c>
      <c r="D764">
        <v>516.45000000000005</v>
      </c>
      <c r="E764">
        <v>526.16</v>
      </c>
      <c r="F764">
        <v>524.05999999999995</v>
      </c>
      <c r="H764" s="2">
        <f t="shared" si="22"/>
        <v>1.8801432858940759E-2</v>
      </c>
      <c r="I764" s="18">
        <f>H764*'Portfolio Details'!$D$8</f>
        <v>3.7602865717881518E-3</v>
      </c>
      <c r="J764" s="2">
        <f t="shared" si="23"/>
        <v>4.4203400888961353E-2</v>
      </c>
      <c r="K764" s="18">
        <f>J764*'Portfolio Details'!$D$8</f>
        <v>8.8406801777922706E-3</v>
      </c>
    </row>
    <row r="765" spans="2:11" x14ac:dyDescent="0.35">
      <c r="B765" t="s">
        <v>12</v>
      </c>
      <c r="C765" s="1">
        <v>45463</v>
      </c>
      <c r="D765">
        <v>526.16</v>
      </c>
      <c r="E765">
        <v>530.34</v>
      </c>
      <c r="F765">
        <v>527.79999999999995</v>
      </c>
      <c r="H765" s="2">
        <f t="shared" si="22"/>
        <v>7.9443515280523958E-3</v>
      </c>
      <c r="I765" s="18">
        <f>H765*'Portfolio Details'!$D$8</f>
        <v>1.5888703056104792E-3</v>
      </c>
      <c r="J765" s="2">
        <f t="shared" si="23"/>
        <v>4.1824321575328449E-2</v>
      </c>
      <c r="K765" s="18">
        <f>J765*'Portfolio Details'!$D$8</f>
        <v>8.3648643150656902E-3</v>
      </c>
    </row>
    <row r="766" spans="2:11" x14ac:dyDescent="0.35">
      <c r="B766" t="s">
        <v>12</v>
      </c>
      <c r="C766" s="1">
        <v>45464</v>
      </c>
      <c r="D766">
        <v>530.34</v>
      </c>
      <c r="E766">
        <v>528.69000000000005</v>
      </c>
      <c r="F766">
        <v>528.02</v>
      </c>
      <c r="H766" s="2">
        <f t="shared" si="22"/>
        <v>-3.1112116755288577E-3</v>
      </c>
      <c r="I766" s="18">
        <f>H766*'Portfolio Details'!$D$8</f>
        <v>-6.2224233510577154E-4</v>
      </c>
      <c r="J766" s="2">
        <f t="shared" si="23"/>
        <v>4.9140698005119443E-2</v>
      </c>
      <c r="K766" s="18">
        <f>J766*'Portfolio Details'!$D$8</f>
        <v>9.82813960102389E-3</v>
      </c>
    </row>
    <row r="767" spans="2:11" x14ac:dyDescent="0.35">
      <c r="B767" t="s">
        <v>12</v>
      </c>
      <c r="C767" s="1">
        <v>45467</v>
      </c>
      <c r="D767">
        <v>528.69000000000005</v>
      </c>
      <c r="E767">
        <v>529.16</v>
      </c>
      <c r="F767">
        <v>527.44000000000005</v>
      </c>
      <c r="H767" s="2">
        <f t="shared" si="22"/>
        <v>8.8898976716023093E-4</v>
      </c>
      <c r="I767" s="18">
        <f>H767*'Portfolio Details'!$D$8</f>
        <v>1.777979534320462E-4</v>
      </c>
      <c r="J767" s="2">
        <f t="shared" si="23"/>
        <v>7.4922739102147196E-2</v>
      </c>
      <c r="K767" s="18">
        <f>J767*'Portfolio Details'!$D$8</f>
        <v>1.4984547820429441E-2</v>
      </c>
    </row>
    <row r="768" spans="2:11" x14ac:dyDescent="0.35">
      <c r="B768" t="s">
        <v>12</v>
      </c>
      <c r="C768" s="1">
        <v>45468</v>
      </c>
      <c r="D768">
        <v>529.16</v>
      </c>
      <c r="E768">
        <v>538.08000000000004</v>
      </c>
      <c r="F768">
        <v>534.86</v>
      </c>
      <c r="H768" s="2">
        <f t="shared" si="22"/>
        <v>1.6856905283846313E-2</v>
      </c>
      <c r="I768" s="18">
        <f>H768*'Portfolio Details'!$D$8</f>
        <v>3.3713810567692626E-3</v>
      </c>
      <c r="J768" s="2">
        <f t="shared" si="23"/>
        <v>7.9686319357934909E-2</v>
      </c>
      <c r="K768" s="18">
        <f>J768*'Portfolio Details'!$D$8</f>
        <v>1.5937263871586983E-2</v>
      </c>
    </row>
    <row r="769" spans="2:11" x14ac:dyDescent="0.35">
      <c r="B769" t="s">
        <v>12</v>
      </c>
      <c r="C769" s="1">
        <v>45469</v>
      </c>
      <c r="D769">
        <v>538.08000000000004</v>
      </c>
      <c r="E769">
        <v>540.41</v>
      </c>
      <c r="F769">
        <v>539.72</v>
      </c>
      <c r="H769" s="2">
        <f t="shared" si="22"/>
        <v>4.3302111210228311E-3</v>
      </c>
      <c r="I769" s="18">
        <f>H769*'Portfolio Details'!$D$8</f>
        <v>8.6604222420456629E-4</v>
      </c>
      <c r="J769" s="2">
        <f t="shared" si="23"/>
        <v>6.0115096950131397E-2</v>
      </c>
      <c r="K769" s="18">
        <f>J769*'Portfolio Details'!$D$8</f>
        <v>1.202301939002628E-2</v>
      </c>
    </row>
    <row r="770" spans="2:11" x14ac:dyDescent="0.35">
      <c r="B770" t="s">
        <v>12</v>
      </c>
      <c r="C770" s="1">
        <v>45470</v>
      </c>
      <c r="D770">
        <v>540.41</v>
      </c>
      <c r="E770">
        <v>540.11</v>
      </c>
      <c r="F770">
        <v>540.95000000000005</v>
      </c>
      <c r="H770" s="2">
        <f t="shared" si="22"/>
        <v>-5.5513406487661676E-4</v>
      </c>
      <c r="I770" s="18">
        <f>H770*'Portfolio Details'!$D$8</f>
        <v>-1.1102681297532336E-4</v>
      </c>
      <c r="J770" s="2">
        <f t="shared" si="23"/>
        <v>5.5533391845527857E-2</v>
      </c>
      <c r="K770" s="18">
        <f>J770*'Portfolio Details'!$D$8</f>
        <v>1.1106678369105573E-2</v>
      </c>
    </row>
    <row r="771" spans="2:11" x14ac:dyDescent="0.35">
      <c r="B771" t="s">
        <v>12</v>
      </c>
      <c r="C771" s="1">
        <v>45471</v>
      </c>
      <c r="D771">
        <v>540.11</v>
      </c>
      <c r="E771">
        <v>537.20000000000005</v>
      </c>
      <c r="F771">
        <v>539.29</v>
      </c>
      <c r="H771" s="2">
        <f t="shared" ref="H771:H834" si="24">E771/D771-1</f>
        <v>-5.387791375830786E-3</v>
      </c>
      <c r="I771" s="18">
        <f>H771*'Portfolio Details'!$D$8</f>
        <v>-1.0775582751661572E-3</v>
      </c>
      <c r="J771" s="2">
        <f t="shared" si="23"/>
        <v>7.2263802584820791E-2</v>
      </c>
      <c r="K771" s="18">
        <f>J771*'Portfolio Details'!$D$8</f>
        <v>1.4452760516964159E-2</v>
      </c>
    </row>
    <row r="772" spans="2:11" x14ac:dyDescent="0.35">
      <c r="B772" t="s">
        <v>12</v>
      </c>
      <c r="C772" s="1">
        <v>45474</v>
      </c>
      <c r="D772">
        <v>537.20000000000005</v>
      </c>
      <c r="E772">
        <v>539.28</v>
      </c>
      <c r="F772">
        <v>538.36</v>
      </c>
      <c r="H772" s="2">
        <f t="shared" si="24"/>
        <v>3.8719285182426955E-3</v>
      </c>
      <c r="I772" s="18">
        <f>H772*'Portfolio Details'!$D$8</f>
        <v>7.7438570364853911E-4</v>
      </c>
      <c r="J772" s="2">
        <f t="shared" si="23"/>
        <v>6.7185823830903102E-2</v>
      </c>
      <c r="K772" s="18">
        <f>J772*'Portfolio Details'!$D$8</f>
        <v>1.343716476618062E-2</v>
      </c>
    </row>
    <row r="773" spans="2:11" x14ac:dyDescent="0.35">
      <c r="B773" t="s">
        <v>12</v>
      </c>
      <c r="C773" s="1">
        <v>45475</v>
      </c>
      <c r="D773">
        <v>539.28</v>
      </c>
      <c r="E773">
        <v>535.67999999999995</v>
      </c>
      <c r="F773">
        <v>535.97</v>
      </c>
      <c r="H773" s="2">
        <f t="shared" si="24"/>
        <v>-6.6755674232310547E-3</v>
      </c>
      <c r="I773" s="18">
        <f>H773*'Portfolio Details'!$D$8</f>
        <v>-1.3351134846462109E-3</v>
      </c>
      <c r="J773" s="2">
        <f t="shared" si="23"/>
        <v>7.9473525570179948E-2</v>
      </c>
      <c r="K773" s="18">
        <f>J773*'Portfolio Details'!$D$8</f>
        <v>1.5894705114035991E-2</v>
      </c>
    </row>
    <row r="774" spans="2:11" x14ac:dyDescent="0.35">
      <c r="B774" t="s">
        <v>12</v>
      </c>
      <c r="C774" s="1">
        <v>45476</v>
      </c>
      <c r="D774">
        <v>535.67999999999995</v>
      </c>
      <c r="E774">
        <v>542.83000000000004</v>
      </c>
      <c r="F774">
        <v>542.52</v>
      </c>
      <c r="H774" s="2">
        <f t="shared" si="24"/>
        <v>1.3347520908004951E-2</v>
      </c>
      <c r="I774" s="18">
        <f>H774*'Portfolio Details'!$D$8</f>
        <v>2.6695041816009904E-3</v>
      </c>
      <c r="J774" s="2">
        <f t="shared" si="23"/>
        <v>7.6553106212424948E-2</v>
      </c>
      <c r="K774" s="18">
        <f>J774*'Portfolio Details'!$D$8</f>
        <v>1.531062124248499E-2</v>
      </c>
    </row>
    <row r="775" spans="2:11" x14ac:dyDescent="0.35">
      <c r="B775" t="s">
        <v>12</v>
      </c>
      <c r="C775" s="1">
        <v>45477</v>
      </c>
      <c r="D775">
        <v>542.83000000000004</v>
      </c>
      <c r="E775">
        <v>543.38</v>
      </c>
      <c r="F775">
        <v>543.07000000000005</v>
      </c>
      <c r="H775" s="2">
        <f t="shared" si="24"/>
        <v>1.0132085551646242E-3</v>
      </c>
      <c r="I775" s="18">
        <f>H775*'Portfolio Details'!$D$8</f>
        <v>2.0264171103292485E-4</v>
      </c>
      <c r="J775" s="2">
        <f t="shared" si="23"/>
        <v>6.9054726368159347E-2</v>
      </c>
      <c r="K775" s="18">
        <f>J775*'Portfolio Details'!$D$8</f>
        <v>1.381094527363187E-2</v>
      </c>
    </row>
    <row r="776" spans="2:11" x14ac:dyDescent="0.35">
      <c r="B776" t="s">
        <v>12</v>
      </c>
      <c r="C776" s="1">
        <v>45478</v>
      </c>
      <c r="D776">
        <v>543.38</v>
      </c>
      <c r="E776">
        <v>539.6</v>
      </c>
      <c r="F776">
        <v>538.45000000000005</v>
      </c>
      <c r="H776" s="2">
        <f t="shared" si="24"/>
        <v>-6.9564577275570416E-3</v>
      </c>
      <c r="I776" s="18">
        <f>H776*'Portfolio Details'!$D$8</f>
        <v>-1.3912915455114084E-3</v>
      </c>
      <c r="J776" s="2">
        <f t="shared" si="23"/>
        <v>3.8690419241882212E-2</v>
      </c>
      <c r="K776" s="18">
        <f>J776*'Portfolio Details'!$D$8</f>
        <v>7.7380838483764426E-3</v>
      </c>
    </row>
    <row r="777" spans="2:11" x14ac:dyDescent="0.35">
      <c r="B777" t="s">
        <v>12</v>
      </c>
      <c r="C777" s="1">
        <v>45481</v>
      </c>
      <c r="D777">
        <v>539.6</v>
      </c>
      <c r="E777">
        <v>537.70000000000005</v>
      </c>
      <c r="F777">
        <v>538.05999999999995</v>
      </c>
      <c r="H777" s="2">
        <f t="shared" si="24"/>
        <v>-3.5211267605633756E-3</v>
      </c>
      <c r="I777" s="18">
        <f>H777*'Portfolio Details'!$D$8</f>
        <v>-7.0422535211267512E-4</v>
      </c>
      <c r="J777" s="2">
        <f t="shared" si="23"/>
        <v>7.9977739794093061E-2</v>
      </c>
      <c r="K777" s="18">
        <f>J777*'Portfolio Details'!$D$8</f>
        <v>1.5995547958818614E-2</v>
      </c>
    </row>
    <row r="778" spans="2:11" x14ac:dyDescent="0.35">
      <c r="B778" t="s">
        <v>12</v>
      </c>
      <c r="C778" s="1">
        <v>45482</v>
      </c>
      <c r="D778">
        <v>537.70000000000005</v>
      </c>
      <c r="E778">
        <v>538.91999999999996</v>
      </c>
      <c r="F778">
        <v>538.72</v>
      </c>
      <c r="H778" s="2">
        <f t="shared" si="24"/>
        <v>2.2689231913703978E-3</v>
      </c>
      <c r="I778" s="18">
        <f>H778*'Portfolio Details'!$D$8</f>
        <v>4.5378463827407958E-4</v>
      </c>
      <c r="J778" s="2">
        <f t="shared" si="23"/>
        <v>7.4322575507197453E-2</v>
      </c>
      <c r="K778" s="18">
        <f>J778*'Portfolio Details'!$D$8</f>
        <v>1.4864515101439491E-2</v>
      </c>
    </row>
    <row r="779" spans="2:11" x14ac:dyDescent="0.35">
      <c r="B779" t="s">
        <v>12</v>
      </c>
      <c r="C779" s="1">
        <v>45483</v>
      </c>
      <c r="D779">
        <v>538.91999999999996</v>
      </c>
      <c r="E779">
        <v>535.5</v>
      </c>
      <c r="F779">
        <v>535.65</v>
      </c>
      <c r="H779" s="2">
        <f t="shared" si="24"/>
        <v>-6.3460253841014502E-3</v>
      </c>
      <c r="I779" s="18">
        <f>H779*'Portfolio Details'!$D$8</f>
        <v>-1.2692050768202902E-3</v>
      </c>
      <c r="J779" s="2">
        <f t="shared" si="23"/>
        <v>7.1272582886638958E-2</v>
      </c>
      <c r="K779" s="18">
        <f>J779*'Portfolio Details'!$D$8</f>
        <v>1.4254516577327792E-2</v>
      </c>
    </row>
    <row r="780" spans="2:11" x14ac:dyDescent="0.35">
      <c r="B780" t="s">
        <v>12</v>
      </c>
      <c r="C780" s="1">
        <v>45484</v>
      </c>
      <c r="D780">
        <v>535.5</v>
      </c>
      <c r="E780">
        <v>536.15</v>
      </c>
      <c r="F780">
        <v>532.91</v>
      </c>
      <c r="H780" s="2">
        <f t="shared" si="24"/>
        <v>1.2138188608776801E-3</v>
      </c>
      <c r="I780" s="18">
        <f>H780*'Portfolio Details'!$D$8</f>
        <v>2.4276377217553603E-4</v>
      </c>
      <c r="J780" s="2">
        <f t="shared" si="23"/>
        <v>5.9805558283413607E-2</v>
      </c>
      <c r="K780" s="18">
        <f>J780*'Portfolio Details'!$D$8</f>
        <v>1.1961111656682722E-2</v>
      </c>
    </row>
    <row r="781" spans="2:11" x14ac:dyDescent="0.35">
      <c r="B781" t="s">
        <v>12</v>
      </c>
      <c r="C781" s="1">
        <v>45485</v>
      </c>
      <c r="D781">
        <v>536.15</v>
      </c>
      <c r="E781">
        <v>535.51</v>
      </c>
      <c r="F781">
        <v>537.24</v>
      </c>
      <c r="H781" s="2">
        <f t="shared" si="24"/>
        <v>-1.1936957940874571E-3</v>
      </c>
      <c r="I781" s="18">
        <f>H781*'Portfolio Details'!$D$8</f>
        <v>-2.3873915881749143E-4</v>
      </c>
      <c r="J781" s="2">
        <f t="shared" si="23"/>
        <v>5.2455730036752524E-2</v>
      </c>
      <c r="K781" s="18">
        <f>J781*'Portfolio Details'!$D$8</f>
        <v>1.0491146007350505E-2</v>
      </c>
    </row>
    <row r="782" spans="2:11" x14ac:dyDescent="0.35">
      <c r="B782" t="s">
        <v>12</v>
      </c>
      <c r="C782" s="1">
        <v>45488</v>
      </c>
      <c r="D782">
        <v>535.51</v>
      </c>
      <c r="E782">
        <v>538.03</v>
      </c>
      <c r="F782">
        <v>537.29999999999995</v>
      </c>
      <c r="H782" s="2">
        <f t="shared" si="24"/>
        <v>4.705794476293601E-3</v>
      </c>
      <c r="I782" s="18">
        <f>H782*'Portfolio Details'!$D$8</f>
        <v>9.4115889525872023E-4</v>
      </c>
      <c r="J782" s="2">
        <f t="shared" si="23"/>
        <v>5.4583005507474525E-2</v>
      </c>
      <c r="K782" s="18">
        <f>J782*'Portfolio Details'!$D$8</f>
        <v>1.0916601101494906E-2</v>
      </c>
    </row>
    <row r="783" spans="2:11" x14ac:dyDescent="0.35">
      <c r="B783" t="s">
        <v>12</v>
      </c>
      <c r="C783" s="1">
        <v>45489</v>
      </c>
      <c r="D783">
        <v>538.03</v>
      </c>
      <c r="E783">
        <v>537.38</v>
      </c>
      <c r="F783">
        <v>537.66999999999996</v>
      </c>
      <c r="H783" s="2">
        <f t="shared" si="24"/>
        <v>-1.2081110718732413E-3</v>
      </c>
      <c r="I783" s="18">
        <f>H783*'Portfolio Details'!$D$8</f>
        <v>-2.4162221437464828E-4</v>
      </c>
      <c r="J783" s="2">
        <f t="shared" si="23"/>
        <v>4.8662515176438159E-2</v>
      </c>
      <c r="K783" s="18">
        <f>J783*'Portfolio Details'!$D$8</f>
        <v>9.7325030352876322E-3</v>
      </c>
    </row>
    <row r="784" spans="2:11" x14ac:dyDescent="0.35">
      <c r="B784" t="s">
        <v>12</v>
      </c>
      <c r="C784" s="1">
        <v>45491</v>
      </c>
      <c r="D784">
        <v>537.38</v>
      </c>
      <c r="E784">
        <v>538.48</v>
      </c>
      <c r="F784">
        <v>537.62</v>
      </c>
      <c r="H784" s="2">
        <f t="shared" si="24"/>
        <v>2.0469686255537578E-3</v>
      </c>
      <c r="I784" s="18">
        <f>H784*'Portfolio Details'!$D$8</f>
        <v>4.0939372511075158E-4</v>
      </c>
      <c r="J784" s="2">
        <f t="shared" si="23"/>
        <v>4.8970637205931311E-2</v>
      </c>
      <c r="K784" s="18">
        <f>J784*'Portfolio Details'!$D$8</f>
        <v>9.7941274411862626E-3</v>
      </c>
    </row>
    <row r="785" spans="2:11" x14ac:dyDescent="0.35">
      <c r="B785" t="s">
        <v>12</v>
      </c>
      <c r="C785" s="1">
        <v>45492</v>
      </c>
      <c r="D785">
        <v>538.48</v>
      </c>
      <c r="E785">
        <v>534.91</v>
      </c>
      <c r="F785">
        <v>535.65</v>
      </c>
      <c r="H785" s="2">
        <f t="shared" si="24"/>
        <v>-6.6297726935077295E-3</v>
      </c>
      <c r="I785" s="18">
        <f>H785*'Portfolio Details'!$D$8</f>
        <v>-1.3259545387015459E-3</v>
      </c>
      <c r="J785" s="2">
        <f t="shared" si="23"/>
        <v>4.5632053735306766E-2</v>
      </c>
      <c r="K785" s="18">
        <f>J785*'Portfolio Details'!$D$8</f>
        <v>9.1264107470613535E-3</v>
      </c>
    </row>
    <row r="786" spans="2:11" x14ac:dyDescent="0.35">
      <c r="B786" t="s">
        <v>12</v>
      </c>
      <c r="C786" s="1">
        <v>45495</v>
      </c>
      <c r="D786">
        <v>534.91</v>
      </c>
      <c r="E786">
        <v>535.03</v>
      </c>
      <c r="F786">
        <v>534.54</v>
      </c>
      <c r="H786" s="2">
        <f t="shared" si="24"/>
        <v>2.2433680432221159E-4</v>
      </c>
      <c r="I786" s="18">
        <f>H786*'Portfolio Details'!$D$8</f>
        <v>4.4867360864442321E-5</v>
      </c>
      <c r="J786" s="2">
        <f t="shared" si="23"/>
        <v>4.2656597928163453E-2</v>
      </c>
      <c r="K786" s="18">
        <f>J786*'Portfolio Details'!$D$8</f>
        <v>8.5313195856326907E-3</v>
      </c>
    </row>
    <row r="787" spans="2:11" x14ac:dyDescent="0.35">
      <c r="B787" t="s">
        <v>12</v>
      </c>
      <c r="C787" s="1">
        <v>45496</v>
      </c>
      <c r="D787">
        <v>535.03</v>
      </c>
      <c r="E787">
        <v>530.1</v>
      </c>
      <c r="F787">
        <v>531.29</v>
      </c>
      <c r="H787" s="2">
        <f t="shared" si="24"/>
        <v>-9.2144365736499534E-3</v>
      </c>
      <c r="I787" s="18">
        <f>H787*'Portfolio Details'!$D$8</f>
        <v>-1.8428873147299909E-3</v>
      </c>
      <c r="J787" s="2">
        <f t="shared" si="23"/>
        <v>1.6629922457047197E-2</v>
      </c>
      <c r="K787" s="18">
        <f>J787*'Portfolio Details'!$D$8</f>
        <v>3.3259844914094398E-3</v>
      </c>
    </row>
    <row r="788" spans="2:11" x14ac:dyDescent="0.35">
      <c r="B788" t="s">
        <v>12</v>
      </c>
      <c r="C788" s="1">
        <v>45497</v>
      </c>
      <c r="D788">
        <v>530.1</v>
      </c>
      <c r="E788">
        <v>526.38</v>
      </c>
      <c r="F788">
        <v>525.04999999999995</v>
      </c>
      <c r="H788" s="2">
        <f t="shared" si="24"/>
        <v>-7.0175438596491446E-3</v>
      </c>
      <c r="I788" s="18">
        <f>H788*'Portfolio Details'!$D$8</f>
        <v>-1.403508771929829E-3</v>
      </c>
      <c r="J788" s="2">
        <f t="shared" si="23"/>
        <v>8.6171135497981055E-3</v>
      </c>
      <c r="K788" s="18">
        <f>J788*'Portfolio Details'!$D$8</f>
        <v>1.7234227099596211E-3</v>
      </c>
    </row>
    <row r="789" spans="2:11" x14ac:dyDescent="0.35">
      <c r="B789" t="s">
        <v>12</v>
      </c>
      <c r="C789" s="1">
        <v>45498</v>
      </c>
      <c r="D789">
        <v>526.38</v>
      </c>
      <c r="E789">
        <v>521.82000000000005</v>
      </c>
      <c r="F789">
        <v>520.82000000000005</v>
      </c>
      <c r="H789" s="2">
        <f t="shared" si="24"/>
        <v>-8.6629431209391816E-3</v>
      </c>
      <c r="I789" s="18">
        <f>H789*'Portfolio Details'!$D$8</f>
        <v>-1.7325886241878364E-3</v>
      </c>
      <c r="J789" s="2">
        <f t="shared" si="23"/>
        <v>1.1764928407951514E-2</v>
      </c>
      <c r="K789" s="18">
        <f>J789*'Portfolio Details'!$D$8</f>
        <v>2.352985681590303E-3</v>
      </c>
    </row>
    <row r="790" spans="2:11" x14ac:dyDescent="0.35">
      <c r="B790" t="s">
        <v>12</v>
      </c>
      <c r="C790" s="1">
        <v>45499</v>
      </c>
      <c r="D790">
        <v>521.82000000000005</v>
      </c>
      <c r="E790">
        <v>525.29999999999995</v>
      </c>
      <c r="F790">
        <v>523.28</v>
      </c>
      <c r="H790" s="2">
        <f t="shared" si="24"/>
        <v>6.6689663102217356E-3</v>
      </c>
      <c r="I790" s="18">
        <f>H790*'Portfolio Details'!$D$8</f>
        <v>1.3337932620443472E-3</v>
      </c>
      <c r="J790" s="2">
        <f t="shared" si="23"/>
        <v>-5.2536094942927658E-3</v>
      </c>
      <c r="K790" s="18">
        <f>J790*'Portfolio Details'!$D$8</f>
        <v>-1.0507218988585532E-3</v>
      </c>
    </row>
    <row r="791" spans="2:11" x14ac:dyDescent="0.35">
      <c r="B791" t="s">
        <v>12</v>
      </c>
      <c r="C791" s="1">
        <v>45502</v>
      </c>
      <c r="D791">
        <v>525.29999999999995</v>
      </c>
      <c r="E791">
        <v>526.91999999999996</v>
      </c>
      <c r="F791">
        <v>530.4</v>
      </c>
      <c r="H791" s="2">
        <f t="shared" si="24"/>
        <v>3.0839520274128507E-3</v>
      </c>
      <c r="I791" s="18">
        <f>H791*'Portfolio Details'!$D$8</f>
        <v>6.1679040548257014E-4</v>
      </c>
      <c r="J791" s="2">
        <f t="shared" si="23"/>
        <v>-3.0218554861730529E-2</v>
      </c>
      <c r="K791" s="18">
        <f>J791*'Portfolio Details'!$D$8</f>
        <v>-6.0437109723461063E-3</v>
      </c>
    </row>
    <row r="792" spans="2:11" x14ac:dyDescent="0.35">
      <c r="B792" t="s">
        <v>12</v>
      </c>
      <c r="C792" s="1">
        <v>45503</v>
      </c>
      <c r="D792">
        <v>526.91999999999996</v>
      </c>
      <c r="E792">
        <v>528.32000000000005</v>
      </c>
      <c r="F792">
        <v>529.82000000000005</v>
      </c>
      <c r="H792" s="2">
        <f t="shared" si="24"/>
        <v>2.6569498216049148E-3</v>
      </c>
      <c r="I792" s="18">
        <f>H792*'Portfolio Details'!$D$8</f>
        <v>5.3138996432098293E-4</v>
      </c>
      <c r="J792" s="2">
        <f t="shared" si="23"/>
        <v>-2.7960252400954899E-2</v>
      </c>
      <c r="K792" s="18">
        <f>J792*'Portfolio Details'!$D$8</f>
        <v>-5.5920504801909802E-3</v>
      </c>
    </row>
    <row r="793" spans="2:11" x14ac:dyDescent="0.35">
      <c r="B793" t="s">
        <v>12</v>
      </c>
      <c r="C793" s="1">
        <v>45504</v>
      </c>
      <c r="D793">
        <v>528.32000000000005</v>
      </c>
      <c r="E793">
        <v>528.94000000000005</v>
      </c>
      <c r="F793">
        <v>528.23</v>
      </c>
      <c r="H793" s="2">
        <f t="shared" si="24"/>
        <v>1.1735311932161707E-3</v>
      </c>
      <c r="I793" s="18">
        <f>H793*'Portfolio Details'!$D$8</f>
        <v>2.3470623864323416E-4</v>
      </c>
      <c r="J793" s="2">
        <f t="shared" si="23"/>
        <v>-2.7420340301049895E-2</v>
      </c>
      <c r="K793" s="18">
        <f>J793*'Portfolio Details'!$D$8</f>
        <v>-5.4840680602099793E-3</v>
      </c>
    </row>
    <row r="794" spans="2:11" x14ac:dyDescent="0.35">
      <c r="B794" t="s">
        <v>12</v>
      </c>
      <c r="C794" s="1">
        <v>45505</v>
      </c>
      <c r="D794">
        <v>528.94000000000005</v>
      </c>
      <c r="E794">
        <v>528.75</v>
      </c>
      <c r="F794">
        <v>529.94000000000005</v>
      </c>
      <c r="H794" s="2">
        <f t="shared" si="24"/>
        <v>-3.5920898400587653E-4</v>
      </c>
      <c r="I794" s="18">
        <f>H794*'Portfolio Details'!$D$8</f>
        <v>-7.1841796801175312E-5</v>
      </c>
      <c r="J794" s="2">
        <f t="shared" ref="J794:J857" si="25">(INDEX(E771:E2269,MATCH(EDATE(C771,1),C771:C2269,1))/E771)-1</f>
        <v>-2.2151898734177333E-2</v>
      </c>
      <c r="K794" s="18">
        <f>J794*'Portfolio Details'!$D$8</f>
        <v>-4.4303797468354666E-3</v>
      </c>
    </row>
    <row r="795" spans="2:11" x14ac:dyDescent="0.35">
      <c r="B795" t="s">
        <v>12</v>
      </c>
      <c r="C795" s="1">
        <v>45506</v>
      </c>
      <c r="D795">
        <v>528.75</v>
      </c>
      <c r="E795">
        <v>527.11</v>
      </c>
      <c r="F795">
        <v>527.13</v>
      </c>
      <c r="H795" s="2">
        <f t="shared" si="24"/>
        <v>-3.1016548463356219E-3</v>
      </c>
      <c r="I795" s="18">
        <f>H795*'Portfolio Details'!$D$8</f>
        <v>-6.2033096926712445E-4</v>
      </c>
      <c r="J795" s="2">
        <f t="shared" si="25"/>
        <v>-1.9526034712950557E-2</v>
      </c>
      <c r="K795" s="18">
        <f>J795*'Portfolio Details'!$D$8</f>
        <v>-3.9052069425901115E-3</v>
      </c>
    </row>
    <row r="796" spans="2:11" x14ac:dyDescent="0.35">
      <c r="B796" t="s">
        <v>12</v>
      </c>
      <c r="C796" s="1">
        <v>45509</v>
      </c>
      <c r="D796">
        <v>527.11</v>
      </c>
      <c r="E796">
        <v>514.82000000000005</v>
      </c>
      <c r="F796">
        <v>515.66</v>
      </c>
      <c r="H796" s="2">
        <f t="shared" si="24"/>
        <v>-2.3315816433002512E-2</v>
      </c>
      <c r="I796" s="18">
        <f>H796*'Portfolio Details'!$D$8</f>
        <v>-4.6631632866005026E-3</v>
      </c>
      <c r="J796" s="2">
        <f t="shared" si="25"/>
        <v>-1.599835722819587E-2</v>
      </c>
      <c r="K796" s="18">
        <f>J796*'Portfolio Details'!$D$8</f>
        <v>-3.1996714456391743E-3</v>
      </c>
    </row>
    <row r="797" spans="2:11" x14ac:dyDescent="0.35">
      <c r="B797" t="s">
        <v>12</v>
      </c>
      <c r="C797" s="1">
        <v>45510</v>
      </c>
      <c r="D797">
        <v>514.82000000000005</v>
      </c>
      <c r="E797">
        <v>510.64</v>
      </c>
      <c r="F797">
        <v>513.88</v>
      </c>
      <c r="H797" s="2">
        <f t="shared" si="24"/>
        <v>-8.1193426828796156E-3</v>
      </c>
      <c r="I797" s="18">
        <f>H797*'Portfolio Details'!$D$8</f>
        <v>-1.6238685365759231E-3</v>
      </c>
      <c r="J797" s="2">
        <f t="shared" si="25"/>
        <v>-2.8959342703977375E-2</v>
      </c>
      <c r="K797" s="18">
        <f>J797*'Portfolio Details'!$D$8</f>
        <v>-5.7918685407954756E-3</v>
      </c>
    </row>
    <row r="798" spans="2:11" x14ac:dyDescent="0.35">
      <c r="B798" t="s">
        <v>12</v>
      </c>
      <c r="C798" s="1">
        <v>45511</v>
      </c>
      <c r="D798">
        <v>510.64</v>
      </c>
      <c r="E798">
        <v>514.26</v>
      </c>
      <c r="F798">
        <v>513.19000000000005</v>
      </c>
      <c r="H798" s="2">
        <f t="shared" si="24"/>
        <v>7.0891430361899044E-3</v>
      </c>
      <c r="I798" s="18">
        <f>H798*'Portfolio Details'!$D$8</f>
        <v>1.4178286072379809E-3</v>
      </c>
      <c r="J798" s="2">
        <f t="shared" si="25"/>
        <v>-2.9942213552210162E-2</v>
      </c>
      <c r="K798" s="18">
        <f>J798*'Portfolio Details'!$D$8</f>
        <v>-5.9884427104420325E-3</v>
      </c>
    </row>
    <row r="799" spans="2:11" x14ac:dyDescent="0.35">
      <c r="B799" t="s">
        <v>12</v>
      </c>
      <c r="C799" s="1">
        <v>45512</v>
      </c>
      <c r="D799">
        <v>514.26</v>
      </c>
      <c r="E799">
        <v>513.97</v>
      </c>
      <c r="F799">
        <v>515.33000000000004</v>
      </c>
      <c r="H799" s="2">
        <f t="shared" si="24"/>
        <v>-5.6391708474301527E-4</v>
      </c>
      <c r="I799" s="18">
        <f>H799*'Portfolio Details'!$D$8</f>
        <v>-1.1278341694860307E-4</v>
      </c>
      <c r="J799" s="2">
        <f t="shared" si="25"/>
        <v>-4.5922905856189744E-2</v>
      </c>
      <c r="K799" s="18">
        <f>J799*'Portfolio Details'!$D$8</f>
        <v>-9.1845811712379499E-3</v>
      </c>
    </row>
    <row r="800" spans="2:11" x14ac:dyDescent="0.35">
      <c r="B800" t="s">
        <v>12</v>
      </c>
      <c r="C800" s="1">
        <v>45513</v>
      </c>
      <c r="D800">
        <v>513.97</v>
      </c>
      <c r="E800">
        <v>516.99</v>
      </c>
      <c r="F800">
        <v>517.78</v>
      </c>
      <c r="H800" s="2">
        <f t="shared" si="24"/>
        <v>5.8758293285599006E-3</v>
      </c>
      <c r="I800" s="18">
        <f>H800*'Portfolio Details'!$D$8</f>
        <v>1.1751658657119801E-3</v>
      </c>
      <c r="J800" s="2">
        <f t="shared" si="25"/>
        <v>-4.4132415845266948E-2</v>
      </c>
      <c r="K800" s="18">
        <f>J800*'Portfolio Details'!$D$8</f>
        <v>-8.8264831690533906E-3</v>
      </c>
    </row>
    <row r="801" spans="2:11" x14ac:dyDescent="0.35">
      <c r="B801" t="s">
        <v>12</v>
      </c>
      <c r="C801" s="1">
        <v>45516</v>
      </c>
      <c r="D801">
        <v>516.99</v>
      </c>
      <c r="E801">
        <v>518.91</v>
      </c>
      <c r="F801">
        <v>519.04</v>
      </c>
      <c r="H801" s="2">
        <f t="shared" si="24"/>
        <v>3.713804909185825E-3</v>
      </c>
      <c r="I801" s="18">
        <f>H801*'Portfolio Details'!$D$8</f>
        <v>7.4276098183716503E-4</v>
      </c>
      <c r="J801" s="2">
        <f t="shared" si="25"/>
        <v>-4.069249610331771E-2</v>
      </c>
      <c r="K801" s="18">
        <f>J801*'Portfolio Details'!$D$8</f>
        <v>-8.1384992206635417E-3</v>
      </c>
    </row>
    <row r="802" spans="2:11" x14ac:dyDescent="0.35">
      <c r="B802" t="s">
        <v>12</v>
      </c>
      <c r="C802" s="1">
        <v>45517</v>
      </c>
      <c r="D802">
        <v>518.91</v>
      </c>
      <c r="E802">
        <v>512.41</v>
      </c>
      <c r="F802">
        <v>514.79999999999995</v>
      </c>
      <c r="H802" s="2">
        <f t="shared" si="24"/>
        <v>-1.2526256961708171E-2</v>
      </c>
      <c r="I802" s="18">
        <f>H802*'Portfolio Details'!$D$8</f>
        <v>-2.5052513923416344E-3</v>
      </c>
      <c r="J802" s="2">
        <f t="shared" si="25"/>
        <v>-3.4565826330532179E-2</v>
      </c>
      <c r="K802" s="18">
        <f>J802*'Portfolio Details'!$D$8</f>
        <v>-6.9131652661064361E-3</v>
      </c>
    </row>
    <row r="803" spans="2:11" x14ac:dyDescent="0.35">
      <c r="B803" t="s">
        <v>12</v>
      </c>
      <c r="C803" s="1">
        <v>45518</v>
      </c>
      <c r="D803">
        <v>512.41</v>
      </c>
      <c r="E803">
        <v>511.33</v>
      </c>
      <c r="F803">
        <v>511.1</v>
      </c>
      <c r="H803" s="2">
        <f t="shared" si="24"/>
        <v>-2.1076872036064342E-3</v>
      </c>
      <c r="I803" s="18">
        <f>H803*'Portfolio Details'!$D$8</f>
        <v>-4.2153744072128687E-4</v>
      </c>
      <c r="J803" s="2">
        <f t="shared" si="25"/>
        <v>-3.5736267835493774E-2</v>
      </c>
      <c r="K803" s="18">
        <f>J803*'Portfolio Details'!$D$8</f>
        <v>-7.1472535670987552E-3</v>
      </c>
    </row>
    <row r="804" spans="2:11" x14ac:dyDescent="0.35">
      <c r="B804" t="s">
        <v>12</v>
      </c>
      <c r="C804" s="1">
        <v>45520</v>
      </c>
      <c r="D804">
        <v>511.33</v>
      </c>
      <c r="E804">
        <v>518.17999999999995</v>
      </c>
      <c r="F804">
        <v>515.73</v>
      </c>
      <c r="H804" s="2">
        <f t="shared" si="24"/>
        <v>1.3396436743394524E-2</v>
      </c>
      <c r="I804" s="18">
        <f>H804*'Portfolio Details'!$D$8</f>
        <v>2.679287348678905E-3</v>
      </c>
      <c r="J804" s="2">
        <f t="shared" si="25"/>
        <v>-3.0998487423204102E-2</v>
      </c>
      <c r="K804" s="18">
        <f>J804*'Portfolio Details'!$D$8</f>
        <v>-6.1996974846408211E-3</v>
      </c>
    </row>
    <row r="805" spans="2:11" x14ac:dyDescent="0.35">
      <c r="B805" t="s">
        <v>12</v>
      </c>
      <c r="C805" s="1">
        <v>45523</v>
      </c>
      <c r="D805">
        <v>518.17999999999995</v>
      </c>
      <c r="E805">
        <v>517.04</v>
      </c>
      <c r="F805">
        <v>517.41</v>
      </c>
      <c r="H805" s="2">
        <f t="shared" si="24"/>
        <v>-2.2000077193252698E-3</v>
      </c>
      <c r="I805" s="18">
        <f>H805*'Portfolio Details'!$D$8</f>
        <v>-4.4000154386505399E-4</v>
      </c>
      <c r="J805" s="2">
        <f t="shared" si="25"/>
        <v>-4.9625485567719285E-2</v>
      </c>
      <c r="K805" s="18">
        <f>J805*'Portfolio Details'!$D$8</f>
        <v>-9.9250971135438574E-3</v>
      </c>
    </row>
    <row r="806" spans="2:11" x14ac:dyDescent="0.35">
      <c r="B806" t="s">
        <v>12</v>
      </c>
      <c r="C806" s="1">
        <v>45524</v>
      </c>
      <c r="D806">
        <v>517.04</v>
      </c>
      <c r="E806">
        <v>521.66</v>
      </c>
      <c r="F806">
        <v>521.99</v>
      </c>
      <c r="H806" s="2">
        <f t="shared" si="24"/>
        <v>8.9354788797773033E-3</v>
      </c>
      <c r="I806" s="18">
        <f>H806*'Portfolio Details'!$D$8</f>
        <v>1.7870957759554607E-3</v>
      </c>
      <c r="J806" s="2">
        <f t="shared" si="25"/>
        <v>-3.5728906918754078E-2</v>
      </c>
      <c r="K806" s="18">
        <f>J806*'Portfolio Details'!$D$8</f>
        <v>-7.1457813837508162E-3</v>
      </c>
    </row>
    <row r="807" spans="2:11" x14ac:dyDescent="0.35">
      <c r="B807" t="s">
        <v>12</v>
      </c>
      <c r="C807" s="1">
        <v>45525</v>
      </c>
      <c r="D807">
        <v>521.66</v>
      </c>
      <c r="E807">
        <v>520.61</v>
      </c>
      <c r="F807">
        <v>519.52</v>
      </c>
      <c r="H807" s="2">
        <f t="shared" si="24"/>
        <v>-2.0128052754666559E-3</v>
      </c>
      <c r="I807" s="18">
        <f>H807*'Portfolio Details'!$D$8</f>
        <v>-4.0256105509333122E-4</v>
      </c>
      <c r="J807" s="2">
        <f t="shared" si="25"/>
        <v>-3.7698707472886728E-2</v>
      </c>
      <c r="K807" s="18">
        <f>J807*'Portfolio Details'!$D$8</f>
        <v>-7.5397414945773461E-3</v>
      </c>
    </row>
    <row r="808" spans="2:11" x14ac:dyDescent="0.35">
      <c r="B808" t="s">
        <v>12</v>
      </c>
      <c r="C808" s="1">
        <v>45526</v>
      </c>
      <c r="D808">
        <v>520.61</v>
      </c>
      <c r="E808">
        <v>522.84</v>
      </c>
      <c r="F808">
        <v>522.33000000000004</v>
      </c>
      <c r="H808" s="2">
        <f t="shared" si="24"/>
        <v>4.2834367376731741E-3</v>
      </c>
      <c r="I808" s="18">
        <f>H808*'Portfolio Details'!$D$8</f>
        <v>8.5668734753463482E-4</v>
      </c>
      <c r="J808" s="2">
        <f t="shared" si="25"/>
        <v>-3.3407489110317656E-2</v>
      </c>
      <c r="K808" s="18">
        <f>J808*'Portfolio Details'!$D$8</f>
        <v>-6.6814978220635316E-3</v>
      </c>
    </row>
    <row r="809" spans="2:11" x14ac:dyDescent="0.35">
      <c r="B809" t="s">
        <v>12</v>
      </c>
      <c r="C809" s="1">
        <v>45527</v>
      </c>
      <c r="D809">
        <v>522.84</v>
      </c>
      <c r="E809">
        <v>522.47</v>
      </c>
      <c r="F809">
        <v>522.72</v>
      </c>
      <c r="H809" s="2">
        <f t="shared" si="24"/>
        <v>-7.0767347563305272E-4</v>
      </c>
      <c r="I809" s="18">
        <f>H809*'Portfolio Details'!$D$8</f>
        <v>-1.4153469512661056E-4</v>
      </c>
      <c r="J809" s="2">
        <f t="shared" si="25"/>
        <v>-2.2783769134440912E-2</v>
      </c>
      <c r="K809" s="18">
        <f>J809*'Portfolio Details'!$D$8</f>
        <v>-4.5567538268881823E-3</v>
      </c>
    </row>
    <row r="810" spans="2:11" x14ac:dyDescent="0.35">
      <c r="B810" t="s">
        <v>12</v>
      </c>
      <c r="C810" s="1">
        <v>45530</v>
      </c>
      <c r="D810">
        <v>522.47</v>
      </c>
      <c r="E810">
        <v>524.49</v>
      </c>
      <c r="F810">
        <v>525.19000000000005</v>
      </c>
      <c r="H810" s="2">
        <f t="shared" si="24"/>
        <v>3.8662506938196284E-3</v>
      </c>
      <c r="I810" s="18">
        <f>H810*'Portfolio Details'!$D$8</f>
        <v>7.7325013876392576E-4</v>
      </c>
      <c r="J810" s="2">
        <f t="shared" si="25"/>
        <v>-1.439351065836636E-2</v>
      </c>
      <c r="K810" s="18">
        <f>J810*'Portfolio Details'!$D$8</f>
        <v>-2.878702131673272E-3</v>
      </c>
    </row>
    <row r="811" spans="2:11" x14ac:dyDescent="0.35">
      <c r="B811" t="s">
        <v>12</v>
      </c>
      <c r="C811" s="1">
        <v>45531</v>
      </c>
      <c r="D811">
        <v>524.49</v>
      </c>
      <c r="E811">
        <v>525.91999999999996</v>
      </c>
      <c r="F811">
        <v>524.80999999999995</v>
      </c>
      <c r="H811" s="2">
        <f t="shared" si="24"/>
        <v>2.726458083090133E-3</v>
      </c>
      <c r="I811" s="18">
        <f>H811*'Portfolio Details'!$D$8</f>
        <v>5.4529161661802665E-4</v>
      </c>
      <c r="J811" s="2">
        <f t="shared" si="25"/>
        <v>-7.4280937725597074E-3</v>
      </c>
      <c r="K811" s="18">
        <f>J811*'Portfolio Details'!$D$8</f>
        <v>-1.4856187545119416E-3</v>
      </c>
    </row>
    <row r="812" spans="2:11" x14ac:dyDescent="0.35">
      <c r="B812" t="s">
        <v>12</v>
      </c>
      <c r="C812" s="1">
        <v>45532</v>
      </c>
      <c r="D812">
        <v>525.91999999999996</v>
      </c>
      <c r="E812">
        <v>524.84</v>
      </c>
      <c r="F812">
        <v>525.13</v>
      </c>
      <c r="H812" s="2">
        <f t="shared" si="24"/>
        <v>-2.0535442652873659E-3</v>
      </c>
      <c r="I812" s="18">
        <f>H812*'Portfolio Details'!$D$8</f>
        <v>-4.1070885305747321E-4</v>
      </c>
      <c r="J812" s="2">
        <f t="shared" si="25"/>
        <v>1.2456402590932392E-3</v>
      </c>
      <c r="K812" s="18">
        <f>J812*'Portfolio Details'!$D$8</f>
        <v>2.4912805181864783E-4</v>
      </c>
    </row>
    <row r="813" spans="2:11" x14ac:dyDescent="0.35">
      <c r="B813" t="s">
        <v>12</v>
      </c>
      <c r="C813" s="1">
        <v>45533</v>
      </c>
      <c r="D813">
        <v>524.84</v>
      </c>
      <c r="E813">
        <v>524.79</v>
      </c>
      <c r="F813">
        <v>525.4</v>
      </c>
      <c r="H813" s="2">
        <f t="shared" si="24"/>
        <v>-9.5267129029963371E-5</v>
      </c>
      <c r="I813" s="18">
        <f>H813*'Portfolio Details'!$D$8</f>
        <v>-1.9053425805992674E-5</v>
      </c>
      <c r="J813" s="2">
        <f t="shared" si="25"/>
        <v>-1.5419760137063143E-3</v>
      </c>
      <c r="K813" s="18">
        <f>J813*'Portfolio Details'!$D$8</f>
        <v>-3.083952027412629E-4</v>
      </c>
    </row>
    <row r="814" spans="2:11" x14ac:dyDescent="0.35">
      <c r="B814" t="s">
        <v>12</v>
      </c>
      <c r="C814" s="1">
        <v>45534</v>
      </c>
      <c r="D814">
        <v>524.79</v>
      </c>
      <c r="E814">
        <v>526.73</v>
      </c>
      <c r="F814">
        <v>526.79</v>
      </c>
      <c r="H814" s="2">
        <f t="shared" si="24"/>
        <v>3.6967167819510482E-3</v>
      </c>
      <c r="I814" s="18">
        <f>H814*'Portfolio Details'!$D$8</f>
        <v>7.3934335639020971E-4</v>
      </c>
      <c r="J814" s="2">
        <f t="shared" si="25"/>
        <v>-4.0423593714415951E-3</v>
      </c>
      <c r="K814" s="18">
        <f>J814*'Portfolio Details'!$D$8</f>
        <v>-8.084718742883191E-4</v>
      </c>
    </row>
    <row r="815" spans="2:11" x14ac:dyDescent="0.35">
      <c r="B815" t="s">
        <v>12</v>
      </c>
      <c r="C815" s="1">
        <v>45537</v>
      </c>
      <c r="D815">
        <v>526.73</v>
      </c>
      <c r="E815">
        <v>527.41</v>
      </c>
      <c r="F815">
        <v>527.29</v>
      </c>
      <c r="H815" s="2">
        <f t="shared" si="24"/>
        <v>1.2909839955954627E-3</v>
      </c>
      <c r="I815" s="18">
        <f>H815*'Portfolio Details'!$D$8</f>
        <v>2.5819679911909255E-4</v>
      </c>
      <c r="J815" s="2">
        <f t="shared" si="25"/>
        <v>-3.0095396729256096E-3</v>
      </c>
      <c r="K815" s="18">
        <f>J815*'Portfolio Details'!$D$8</f>
        <v>-6.0190793458512202E-4</v>
      </c>
    </row>
    <row r="816" spans="2:11" x14ac:dyDescent="0.35">
      <c r="B816" t="s">
        <v>12</v>
      </c>
      <c r="C816" s="1">
        <v>45538</v>
      </c>
      <c r="D816">
        <v>527.41</v>
      </c>
      <c r="E816">
        <v>529.76</v>
      </c>
      <c r="F816">
        <v>528.1</v>
      </c>
      <c r="H816" s="2">
        <f t="shared" si="24"/>
        <v>4.4557365237671842E-3</v>
      </c>
      <c r="I816" s="18">
        <f>H816*'Portfolio Details'!$D$8</f>
        <v>8.9114730475343691E-4</v>
      </c>
      <c r="J816" s="2">
        <f t="shared" si="25"/>
        <v>-4.1781676560669334E-3</v>
      </c>
      <c r="K816" s="18">
        <f>J816*'Portfolio Details'!$D$8</f>
        <v>-8.3563353121338677E-4</v>
      </c>
    </row>
    <row r="817" spans="2:11" x14ac:dyDescent="0.35">
      <c r="B817" t="s">
        <v>12</v>
      </c>
      <c r="C817" s="1">
        <v>45539</v>
      </c>
      <c r="D817">
        <v>529.76</v>
      </c>
      <c r="E817">
        <v>528.86</v>
      </c>
      <c r="F817">
        <v>527.95000000000005</v>
      </c>
      <c r="H817" s="2">
        <f t="shared" si="24"/>
        <v>-1.6988825128360086E-3</v>
      </c>
      <c r="I817" s="18">
        <f>H817*'Portfolio Details'!$D$8</f>
        <v>-3.3977650256720174E-4</v>
      </c>
      <c r="J817" s="2">
        <f t="shared" si="25"/>
        <v>-3.8203309692671494E-3</v>
      </c>
      <c r="K817" s="18">
        <f>J817*'Portfolio Details'!$D$8</f>
        <v>-7.6406619385342993E-4</v>
      </c>
    </row>
    <row r="818" spans="2:11" x14ac:dyDescent="0.35">
      <c r="B818" t="s">
        <v>12</v>
      </c>
      <c r="C818" s="1">
        <v>45540</v>
      </c>
      <c r="D818">
        <v>528.86</v>
      </c>
      <c r="E818">
        <v>529.05999999999995</v>
      </c>
      <c r="F818">
        <v>528.98</v>
      </c>
      <c r="H818" s="2">
        <f t="shared" si="24"/>
        <v>3.781719169533293E-4</v>
      </c>
      <c r="I818" s="18">
        <f>H818*'Portfolio Details'!$D$8</f>
        <v>7.5634383390665868E-5</v>
      </c>
      <c r="J818" s="2">
        <f t="shared" si="25"/>
        <v>5.6914116598050235E-4</v>
      </c>
      <c r="K818" s="18">
        <f>J818*'Portfolio Details'!$D$8</f>
        <v>1.1382823319610047E-4</v>
      </c>
    </row>
    <row r="819" spans="2:11" x14ac:dyDescent="0.35">
      <c r="B819" t="s">
        <v>12</v>
      </c>
      <c r="C819" s="1">
        <v>45541</v>
      </c>
      <c r="D819">
        <v>529.05999999999995</v>
      </c>
      <c r="E819">
        <v>520.53</v>
      </c>
      <c r="F819">
        <v>522.77</v>
      </c>
      <c r="H819" s="2">
        <f t="shared" si="24"/>
        <v>-1.6122935016822271E-2</v>
      </c>
      <c r="I819" s="18">
        <f>H819*'Portfolio Details'!$D$8</f>
        <v>-3.2245870033644542E-3</v>
      </c>
      <c r="J819" s="2">
        <f t="shared" si="25"/>
        <v>2.766015306320635E-2</v>
      </c>
      <c r="K819" s="18">
        <f>J819*'Portfolio Details'!$D$8</f>
        <v>5.5320306126412705E-3</v>
      </c>
    </row>
    <row r="820" spans="2:11" x14ac:dyDescent="0.35">
      <c r="B820" t="s">
        <v>12</v>
      </c>
      <c r="C820" s="1">
        <v>45544</v>
      </c>
      <c r="D820">
        <v>520.53</v>
      </c>
      <c r="E820">
        <v>524.48</v>
      </c>
      <c r="F820">
        <v>521.33000000000004</v>
      </c>
      <c r="H820" s="2">
        <f t="shared" si="24"/>
        <v>7.5884194955142537E-3</v>
      </c>
      <c r="I820" s="18">
        <f>H820*'Portfolio Details'!$D$8</f>
        <v>1.5176838991028509E-3</v>
      </c>
      <c r="J820" s="2">
        <f t="shared" si="25"/>
        <v>1.9367852107159633E-2</v>
      </c>
      <c r="K820" s="18">
        <f>J820*'Portfolio Details'!$D$8</f>
        <v>3.8735704214319269E-3</v>
      </c>
    </row>
    <row r="821" spans="2:11" x14ac:dyDescent="0.35">
      <c r="B821" t="s">
        <v>12</v>
      </c>
      <c r="C821" s="1">
        <v>45545</v>
      </c>
      <c r="D821">
        <v>524.48</v>
      </c>
      <c r="E821">
        <v>526.66</v>
      </c>
      <c r="F821">
        <v>525.79</v>
      </c>
      <c r="H821" s="2">
        <f t="shared" si="24"/>
        <v>4.1564978645514117E-3</v>
      </c>
      <c r="I821" s="18">
        <f>H821*'Portfolio Details'!$D$8</f>
        <v>8.3129957291028234E-4</v>
      </c>
      <c r="J821" s="2">
        <f t="shared" si="25"/>
        <v>1.2192276280480696E-2</v>
      </c>
      <c r="K821" s="18">
        <f>J821*'Portfolio Details'!$D$8</f>
        <v>2.4384552560961395E-3</v>
      </c>
    </row>
    <row r="822" spans="2:11" x14ac:dyDescent="0.35">
      <c r="B822" t="s">
        <v>12</v>
      </c>
      <c r="C822" s="1">
        <v>45546</v>
      </c>
      <c r="D822">
        <v>526.66</v>
      </c>
      <c r="E822">
        <v>523.05999999999995</v>
      </c>
      <c r="F822">
        <v>523.83000000000004</v>
      </c>
      <c r="H822" s="2">
        <f t="shared" si="24"/>
        <v>-6.835529563665399E-3</v>
      </c>
      <c r="I822" s="18">
        <f>H822*'Portfolio Details'!$D$8</f>
        <v>-1.3671059127330798E-3</v>
      </c>
      <c r="J822" s="2">
        <f t="shared" si="25"/>
        <v>1.276339085938849E-2</v>
      </c>
      <c r="K822" s="18">
        <f>J822*'Portfolio Details'!$D$8</f>
        <v>2.5526781718776983E-3</v>
      </c>
    </row>
    <row r="823" spans="2:11" x14ac:dyDescent="0.35">
      <c r="B823" t="s">
        <v>12</v>
      </c>
      <c r="C823" s="1">
        <v>45547</v>
      </c>
      <c r="D823">
        <v>523.05999999999995</v>
      </c>
      <c r="E823">
        <v>530.85</v>
      </c>
      <c r="F823">
        <v>527.70000000000005</v>
      </c>
      <c r="H823" s="2">
        <f t="shared" si="24"/>
        <v>1.4893128895346663E-2</v>
      </c>
      <c r="I823" s="18">
        <f>H823*'Portfolio Details'!$D$8</f>
        <v>2.9786257790693329E-3</v>
      </c>
      <c r="J823" s="2">
        <f t="shared" si="25"/>
        <v>1.4487707692605323E-2</v>
      </c>
      <c r="K823" s="18">
        <f>J823*'Portfolio Details'!$D$8</f>
        <v>2.8975415385210646E-3</v>
      </c>
    </row>
    <row r="824" spans="2:11" x14ac:dyDescent="0.35">
      <c r="B824" t="s">
        <v>12</v>
      </c>
      <c r="C824" s="1">
        <v>45548</v>
      </c>
      <c r="D824">
        <v>530.85</v>
      </c>
      <c r="E824">
        <v>532.34</v>
      </c>
      <c r="F824">
        <v>531.76</v>
      </c>
      <c r="H824" s="2">
        <f t="shared" si="24"/>
        <v>2.8068192521428781E-3</v>
      </c>
      <c r="I824" s="18">
        <f>H824*'Portfolio Details'!$D$8</f>
        <v>5.613638504285756E-4</v>
      </c>
      <c r="J824" s="2">
        <f t="shared" si="25"/>
        <v>2.3009770480430181E-2</v>
      </c>
      <c r="K824" s="18">
        <f>J824*'Portfolio Details'!$D$8</f>
        <v>4.6019540960860359E-3</v>
      </c>
    </row>
    <row r="825" spans="2:11" x14ac:dyDescent="0.35">
      <c r="B825" t="s">
        <v>12</v>
      </c>
      <c r="C825" s="1">
        <v>45551</v>
      </c>
      <c r="D825">
        <v>532.34</v>
      </c>
      <c r="E825">
        <v>534.74</v>
      </c>
      <c r="F825">
        <v>534.58000000000004</v>
      </c>
      <c r="H825" s="2">
        <f t="shared" si="24"/>
        <v>4.5083968892061232E-3</v>
      </c>
      <c r="I825" s="18">
        <f>H825*'Portfolio Details'!$D$8</f>
        <v>9.0167937784122474E-4</v>
      </c>
      <c r="J825" s="2">
        <f t="shared" si="25"/>
        <v>3.8894635155442003E-2</v>
      </c>
      <c r="K825" s="18">
        <f>J825*'Portfolio Details'!$D$8</f>
        <v>7.7789270310884007E-3</v>
      </c>
    </row>
    <row r="826" spans="2:11" x14ac:dyDescent="0.35">
      <c r="B826" t="s">
        <v>12</v>
      </c>
      <c r="C826" s="1">
        <v>45552</v>
      </c>
      <c r="D826">
        <v>534.74</v>
      </c>
      <c r="E826">
        <v>535.32000000000005</v>
      </c>
      <c r="F826">
        <v>535.16</v>
      </c>
      <c r="H826" s="2">
        <f t="shared" si="24"/>
        <v>1.0846392639414226E-3</v>
      </c>
      <c r="I826" s="18">
        <f>H826*'Portfolio Details'!$D$8</f>
        <v>2.1692785278828455E-4</v>
      </c>
      <c r="J826" s="2">
        <f t="shared" si="25"/>
        <v>4.1088924960397399E-2</v>
      </c>
      <c r="K826" s="18">
        <f>J826*'Portfolio Details'!$D$8</f>
        <v>8.2177849920794799E-3</v>
      </c>
    </row>
    <row r="827" spans="2:11" x14ac:dyDescent="0.35">
      <c r="B827" t="s">
        <v>12</v>
      </c>
      <c r="C827" s="1">
        <v>45553</v>
      </c>
      <c r="D827">
        <v>535.32000000000005</v>
      </c>
      <c r="E827">
        <v>540.74</v>
      </c>
      <c r="F827">
        <v>539.77</v>
      </c>
      <c r="H827" s="2">
        <f t="shared" si="24"/>
        <v>1.0124785175222195E-2</v>
      </c>
      <c r="I827" s="18">
        <f>H827*'Portfolio Details'!$D$8</f>
        <v>2.0249570350444391E-3</v>
      </c>
      <c r="J827" s="2">
        <f t="shared" si="25"/>
        <v>3.1958006870199673E-2</v>
      </c>
      <c r="K827" s="18">
        <f>J827*'Portfolio Details'!$D$8</f>
        <v>6.3916013740399347E-3</v>
      </c>
    </row>
    <row r="828" spans="2:11" x14ac:dyDescent="0.35">
      <c r="B828" t="s">
        <v>12</v>
      </c>
      <c r="C828" s="1">
        <v>45554</v>
      </c>
      <c r="D828">
        <v>540.74</v>
      </c>
      <c r="E828">
        <v>544.21</v>
      </c>
      <c r="F828">
        <v>544.41</v>
      </c>
      <c r="H828" s="2">
        <f t="shared" si="24"/>
        <v>6.4171320782631103E-3</v>
      </c>
      <c r="I828" s="18">
        <f>H828*'Portfolio Details'!$D$8</f>
        <v>1.2834264156526222E-3</v>
      </c>
      <c r="J828" s="2">
        <f t="shared" si="25"/>
        <v>5.2549125792975548E-2</v>
      </c>
      <c r="K828" s="18">
        <f>J828*'Portfolio Details'!$D$8</f>
        <v>1.050982515859511E-2</v>
      </c>
    </row>
    <row r="829" spans="2:11" x14ac:dyDescent="0.35">
      <c r="B829" t="s">
        <v>12</v>
      </c>
      <c r="C829" s="1">
        <v>45555</v>
      </c>
      <c r="D829">
        <v>544.21</v>
      </c>
      <c r="E829">
        <v>550.67999999999995</v>
      </c>
      <c r="F829">
        <v>548.4</v>
      </c>
      <c r="H829" s="2">
        <f t="shared" si="24"/>
        <v>1.1888792929199976E-2</v>
      </c>
      <c r="I829" s="18">
        <f>H829*'Portfolio Details'!$D$8</f>
        <v>2.3777585858399952E-3</v>
      </c>
      <c r="J829" s="2">
        <f t="shared" si="25"/>
        <v>5.5630103899091399E-2</v>
      </c>
      <c r="K829" s="18">
        <f>J829*'Portfolio Details'!$D$8</f>
        <v>1.112602077981828E-2</v>
      </c>
    </row>
    <row r="830" spans="2:11" x14ac:dyDescent="0.35">
      <c r="B830" t="s">
        <v>12</v>
      </c>
      <c r="C830" s="1">
        <v>45558</v>
      </c>
      <c r="D830">
        <v>550.67999999999995</v>
      </c>
      <c r="E830">
        <v>556.57000000000005</v>
      </c>
      <c r="F830">
        <v>554.38</v>
      </c>
      <c r="H830" s="2">
        <f t="shared" si="24"/>
        <v>1.0695866928161823E-2</v>
      </c>
      <c r="I830" s="18">
        <f>H830*'Portfolio Details'!$D$8</f>
        <v>2.1391733856323649E-3</v>
      </c>
      <c r="J830" s="2">
        <f t="shared" si="25"/>
        <v>5.7759167130865485E-2</v>
      </c>
      <c r="K830" s="18">
        <f>J830*'Portfolio Details'!$D$8</f>
        <v>1.1551833426173098E-2</v>
      </c>
    </row>
    <row r="831" spans="2:11" x14ac:dyDescent="0.35">
      <c r="B831" t="s">
        <v>12</v>
      </c>
      <c r="C831" s="1">
        <v>45559</v>
      </c>
      <c r="D831">
        <v>556.57000000000005</v>
      </c>
      <c r="E831">
        <v>554.39</v>
      </c>
      <c r="F831">
        <v>555.34</v>
      </c>
      <c r="H831" s="2">
        <f t="shared" si="24"/>
        <v>-3.9168478358518888E-3</v>
      </c>
      <c r="I831" s="18">
        <f>H831*'Portfolio Details'!$D$8</f>
        <v>-7.8336956717037784E-4</v>
      </c>
      <c r="J831" s="2">
        <f t="shared" si="25"/>
        <v>5.3247647463851022E-2</v>
      </c>
      <c r="K831" s="18">
        <f>J831*'Portfolio Details'!$D$8</f>
        <v>1.0649529492770204E-2</v>
      </c>
    </row>
    <row r="832" spans="2:11" x14ac:dyDescent="0.35">
      <c r="B832" t="s">
        <v>12</v>
      </c>
      <c r="C832" s="1">
        <v>45560</v>
      </c>
      <c r="D832">
        <v>554.39</v>
      </c>
      <c r="E832">
        <v>554.63</v>
      </c>
      <c r="F832">
        <v>554.39</v>
      </c>
      <c r="H832" s="2">
        <f t="shared" si="24"/>
        <v>4.3290824149067042E-4</v>
      </c>
      <c r="I832" s="18">
        <f>H832*'Portfolio Details'!$D$8</f>
        <v>8.6581648298134092E-5</v>
      </c>
      <c r="J832" s="2">
        <f t="shared" si="25"/>
        <v>6.5266905276857967E-2</v>
      </c>
      <c r="K832" s="18">
        <f>J832*'Portfolio Details'!$D$8</f>
        <v>1.3053381055371594E-2</v>
      </c>
    </row>
    <row r="833" spans="2:11" x14ac:dyDescent="0.35">
      <c r="B833" t="s">
        <v>12</v>
      </c>
      <c r="C833" s="1">
        <v>45561</v>
      </c>
      <c r="D833">
        <v>554.63</v>
      </c>
      <c r="E833">
        <v>557.45000000000005</v>
      </c>
      <c r="F833">
        <v>556.24</v>
      </c>
      <c r="H833" s="2">
        <f t="shared" si="24"/>
        <v>5.0844707282333701E-3</v>
      </c>
      <c r="I833" s="18">
        <f>H833*'Portfolio Details'!$D$8</f>
        <v>1.0168941456466741E-3</v>
      </c>
      <c r="J833" s="2">
        <f t="shared" si="25"/>
        <v>6.2841998894163975E-2</v>
      </c>
      <c r="K833" s="18">
        <f>J833*'Portfolio Details'!$D$8</f>
        <v>1.2568399778832796E-2</v>
      </c>
    </row>
    <row r="834" spans="2:11" x14ac:dyDescent="0.35">
      <c r="B834" t="s">
        <v>12</v>
      </c>
      <c r="C834" s="1">
        <v>45562</v>
      </c>
      <c r="D834">
        <v>557.45000000000005</v>
      </c>
      <c r="E834">
        <v>553.23</v>
      </c>
      <c r="F834">
        <v>554.66999999999996</v>
      </c>
      <c r="H834" s="2">
        <f t="shared" si="24"/>
        <v>-7.5701856668759504E-3</v>
      </c>
      <c r="I834" s="18">
        <f>H834*'Portfolio Details'!$D$8</f>
        <v>-1.5140371333751902E-3</v>
      </c>
      <c r="J834" s="2">
        <f t="shared" si="25"/>
        <v>5.1928049893519956E-2</v>
      </c>
      <c r="K834" s="18">
        <f>J834*'Portfolio Details'!$D$8</f>
        <v>1.0385609978703992E-2</v>
      </c>
    </row>
    <row r="835" spans="2:11" x14ac:dyDescent="0.35">
      <c r="B835" t="s">
        <v>12</v>
      </c>
      <c r="C835" s="1">
        <v>45565</v>
      </c>
      <c r="D835">
        <v>553.23</v>
      </c>
      <c r="E835">
        <v>544.78</v>
      </c>
      <c r="F835">
        <v>546.4</v>
      </c>
      <c r="H835" s="2">
        <f t="shared" ref="H835:H898" si="26">E835/D835-1</f>
        <v>-1.5273936699022217E-2</v>
      </c>
      <c r="I835" s="18">
        <f>H835*'Portfolio Details'!$D$8</f>
        <v>-3.0547873398044435E-3</v>
      </c>
      <c r="J835" s="2">
        <f t="shared" si="25"/>
        <v>5.4092675863120165E-2</v>
      </c>
      <c r="K835" s="18">
        <f>J835*'Portfolio Details'!$D$8</f>
        <v>1.0818535172624034E-2</v>
      </c>
    </row>
    <row r="836" spans="2:11" x14ac:dyDescent="0.35">
      <c r="B836" t="s">
        <v>12</v>
      </c>
      <c r="C836" s="1">
        <v>45566</v>
      </c>
      <c r="D836">
        <v>544.78</v>
      </c>
      <c r="E836">
        <v>544.36</v>
      </c>
      <c r="F836">
        <v>544.97</v>
      </c>
      <c r="H836" s="2">
        <f t="shared" si="26"/>
        <v>-7.7095341238653248E-4</v>
      </c>
      <c r="I836" s="18">
        <f>H836*'Portfolio Details'!$D$8</f>
        <v>-1.5419068247730651E-4</v>
      </c>
      <c r="J836" s="2">
        <f t="shared" si="25"/>
        <v>5.4193105813754139E-2</v>
      </c>
      <c r="K836" s="18">
        <f>J836*'Portfolio Details'!$D$8</f>
        <v>1.0838621162750828E-2</v>
      </c>
    </row>
    <row r="837" spans="2:11" x14ac:dyDescent="0.35">
      <c r="B837" t="s">
        <v>12</v>
      </c>
      <c r="C837" s="1">
        <v>45568</v>
      </c>
      <c r="D837">
        <v>544.36</v>
      </c>
      <c r="E837">
        <v>534.54999999999995</v>
      </c>
      <c r="F837">
        <v>536</v>
      </c>
      <c r="H837" s="2">
        <f t="shared" si="26"/>
        <v>-1.8021162466015261E-2</v>
      </c>
      <c r="I837" s="18">
        <f>H837*'Portfolio Details'!$D$8</f>
        <v>-3.6042324932030524E-3</v>
      </c>
      <c r="J837" s="2">
        <f t="shared" si="25"/>
        <v>3.4268031059556003E-2</v>
      </c>
      <c r="K837" s="18">
        <f>J837*'Portfolio Details'!$D$8</f>
        <v>6.8536062119112012E-3</v>
      </c>
    </row>
    <row r="838" spans="2:11" x14ac:dyDescent="0.35">
      <c r="B838" t="s">
        <v>12</v>
      </c>
      <c r="C838" s="1">
        <v>45569</v>
      </c>
      <c r="D838">
        <v>534.54999999999995</v>
      </c>
      <c r="E838">
        <v>529.88</v>
      </c>
      <c r="F838">
        <v>531.70000000000005</v>
      </c>
      <c r="H838" s="2">
        <f t="shared" si="26"/>
        <v>-8.7363202693854225E-3</v>
      </c>
      <c r="I838" s="18">
        <f>H838*'Portfolio Details'!$D$8</f>
        <v>-1.7472640538770845E-3</v>
      </c>
      <c r="J838" s="2">
        <f t="shared" si="25"/>
        <v>3.2138184713979667E-2</v>
      </c>
      <c r="K838" s="18">
        <f>J838*'Portfolio Details'!$D$8</f>
        <v>6.4276369427959338E-3</v>
      </c>
    </row>
    <row r="839" spans="2:11" x14ac:dyDescent="0.35">
      <c r="B839" t="s">
        <v>12</v>
      </c>
      <c r="C839" s="1">
        <v>45572</v>
      </c>
      <c r="D839">
        <v>529.88</v>
      </c>
      <c r="E839">
        <v>521.6</v>
      </c>
      <c r="F839">
        <v>523.54</v>
      </c>
      <c r="H839" s="2">
        <f t="shared" si="26"/>
        <v>-1.5626179512342353E-2</v>
      </c>
      <c r="I839" s="18">
        <f>H839*'Portfolio Details'!$D$8</f>
        <v>-3.1252359024684707E-3</v>
      </c>
      <c r="J839" s="2">
        <f t="shared" si="25"/>
        <v>9.0418302627603975E-3</v>
      </c>
      <c r="K839" s="18">
        <f>J839*'Portfolio Details'!$D$8</f>
        <v>1.8083660525520795E-3</v>
      </c>
    </row>
    <row r="840" spans="2:11" x14ac:dyDescent="0.35">
      <c r="B840" t="s">
        <v>12</v>
      </c>
      <c r="C840" s="1">
        <v>45573</v>
      </c>
      <c r="D840">
        <v>521.6</v>
      </c>
      <c r="E840">
        <v>524.97</v>
      </c>
      <c r="F840">
        <v>524.83000000000004</v>
      </c>
      <c r="H840" s="2">
        <f t="shared" si="26"/>
        <v>6.4608895705522418E-3</v>
      </c>
      <c r="I840" s="18">
        <f>H840*'Portfolio Details'!$D$8</f>
        <v>1.2921779141104484E-3</v>
      </c>
      <c r="J840" s="2">
        <f t="shared" si="25"/>
        <v>1.928676776462579E-3</v>
      </c>
      <c r="K840" s="18">
        <f>J840*'Portfolio Details'!$D$8</f>
        <v>3.8573535529251579E-4</v>
      </c>
    </row>
    <row r="841" spans="2:11" x14ac:dyDescent="0.35">
      <c r="B841" t="s">
        <v>12</v>
      </c>
      <c r="C841" s="1">
        <v>45574</v>
      </c>
      <c r="D841">
        <v>524.97</v>
      </c>
      <c r="E841">
        <v>524.64</v>
      </c>
      <c r="F841">
        <v>525.91</v>
      </c>
      <c r="H841" s="2">
        <f t="shared" si="26"/>
        <v>-6.2860734899139459E-4</v>
      </c>
      <c r="I841" s="18">
        <f>H841*'Portfolio Details'!$D$8</f>
        <v>-1.2572146979827892E-4</v>
      </c>
      <c r="J841" s="2">
        <f t="shared" si="25"/>
        <v>1.5499187237744128E-3</v>
      </c>
      <c r="K841" s="18">
        <f>J841*'Portfolio Details'!$D$8</f>
        <v>3.0998374475488255E-4</v>
      </c>
    </row>
    <row r="842" spans="2:11" x14ac:dyDescent="0.35">
      <c r="B842" t="s">
        <v>12</v>
      </c>
      <c r="C842" s="1">
        <v>45575</v>
      </c>
      <c r="D842">
        <v>524.64</v>
      </c>
      <c r="E842">
        <v>529.19000000000005</v>
      </c>
      <c r="F842">
        <v>527.97</v>
      </c>
      <c r="H842" s="2">
        <f t="shared" si="26"/>
        <v>8.6726136017079014E-3</v>
      </c>
      <c r="I842" s="18">
        <f>H842*'Portfolio Details'!$D$8</f>
        <v>1.7345227203415803E-3</v>
      </c>
      <c r="J842" s="2">
        <f t="shared" si="25"/>
        <v>1.7962461337482916E-2</v>
      </c>
      <c r="K842" s="18">
        <f>J842*'Portfolio Details'!$D$8</f>
        <v>3.5924922674965831E-3</v>
      </c>
    </row>
    <row r="843" spans="2:11" x14ac:dyDescent="0.35">
      <c r="B843" t="s">
        <v>12</v>
      </c>
      <c r="C843" s="1">
        <v>45576</v>
      </c>
      <c r="D843">
        <v>529.19000000000005</v>
      </c>
      <c r="E843">
        <v>526.46</v>
      </c>
      <c r="F843">
        <v>526.32000000000005</v>
      </c>
      <c r="H843" s="2">
        <f t="shared" si="26"/>
        <v>-5.1588276422457335E-3</v>
      </c>
      <c r="I843" s="18">
        <f>H843*'Portfolio Details'!$D$8</f>
        <v>-1.0317655284491467E-3</v>
      </c>
      <c r="J843" s="2">
        <f t="shared" si="25"/>
        <v>3.0506406345320869E-4</v>
      </c>
      <c r="K843" s="18">
        <f>J843*'Portfolio Details'!$D$8</f>
        <v>6.1012812690641743E-5</v>
      </c>
    </row>
    <row r="844" spans="2:11" x14ac:dyDescent="0.35">
      <c r="B844" t="s">
        <v>12</v>
      </c>
      <c r="C844" s="1">
        <v>45579</v>
      </c>
      <c r="D844">
        <v>526.46</v>
      </c>
      <c r="E844">
        <v>531.76</v>
      </c>
      <c r="F844">
        <v>530.85</v>
      </c>
      <c r="H844" s="2">
        <f t="shared" si="26"/>
        <v>1.0067241575808072E-2</v>
      </c>
      <c r="I844" s="18">
        <f>H844*'Portfolio Details'!$D$8</f>
        <v>2.0134483151616144E-3</v>
      </c>
      <c r="J844" s="2">
        <f t="shared" si="25"/>
        <v>4.8038582766871674E-3</v>
      </c>
      <c r="K844" s="18">
        <f>J844*'Portfolio Details'!$D$8</f>
        <v>9.6077165533743354E-4</v>
      </c>
    </row>
    <row r="845" spans="2:11" x14ac:dyDescent="0.35">
      <c r="B845" t="s">
        <v>12</v>
      </c>
      <c r="C845" s="1">
        <v>45580</v>
      </c>
      <c r="D845">
        <v>531.76</v>
      </c>
      <c r="E845">
        <v>532.70000000000005</v>
      </c>
      <c r="F845">
        <v>532.72</v>
      </c>
      <c r="H845" s="2">
        <f t="shared" si="26"/>
        <v>1.7677147585377639E-3</v>
      </c>
      <c r="I845" s="18">
        <f>H845*'Portfolio Details'!$D$8</f>
        <v>3.5354295170755281E-4</v>
      </c>
      <c r="J845" s="2">
        <f t="shared" si="25"/>
        <v>6.5002103009217382E-3</v>
      </c>
      <c r="K845" s="18">
        <f>J845*'Portfolio Details'!$D$8</f>
        <v>1.3000420601843477E-3</v>
      </c>
    </row>
    <row r="846" spans="2:11" x14ac:dyDescent="0.35">
      <c r="B846" t="s">
        <v>12</v>
      </c>
      <c r="C846" s="1">
        <v>45581</v>
      </c>
      <c r="D846">
        <v>532.70000000000005</v>
      </c>
      <c r="E846">
        <v>531.65</v>
      </c>
      <c r="F846">
        <v>532.27</v>
      </c>
      <c r="H846" s="2">
        <f t="shared" si="26"/>
        <v>-1.9710906701709829E-3</v>
      </c>
      <c r="I846" s="18">
        <f>H846*'Portfolio Details'!$D$8</f>
        <v>-3.9421813403419661E-4</v>
      </c>
      <c r="J846" s="2">
        <f t="shared" si="25"/>
        <v>-8.2697560516152846E-3</v>
      </c>
      <c r="K846" s="18">
        <f>J846*'Portfolio Details'!$D$8</f>
        <v>-1.653951210323057E-3</v>
      </c>
    </row>
    <row r="847" spans="2:11" x14ac:dyDescent="0.35">
      <c r="B847" t="s">
        <v>12</v>
      </c>
      <c r="C847" s="1">
        <v>45582</v>
      </c>
      <c r="D847">
        <v>531.65</v>
      </c>
      <c r="E847">
        <v>526.9</v>
      </c>
      <c r="F847">
        <v>527.25</v>
      </c>
      <c r="H847" s="2">
        <f t="shared" si="26"/>
        <v>-8.9344493557791393E-3</v>
      </c>
      <c r="I847" s="18">
        <f>H847*'Portfolio Details'!$D$8</f>
        <v>-1.7868898711558279E-3</v>
      </c>
      <c r="J847" s="2">
        <f t="shared" si="25"/>
        <v>-1.104557237855508E-2</v>
      </c>
      <c r="K847" s="18">
        <f>J847*'Portfolio Details'!$D$8</f>
        <v>-2.209114475711016E-3</v>
      </c>
    </row>
    <row r="848" spans="2:11" x14ac:dyDescent="0.35">
      <c r="B848" t="s">
        <v>12</v>
      </c>
      <c r="C848" s="1">
        <v>45583</v>
      </c>
      <c r="D848">
        <v>526.9</v>
      </c>
      <c r="E848">
        <v>534.30999999999995</v>
      </c>
      <c r="F848">
        <v>531.67999999999995</v>
      </c>
      <c r="H848" s="2">
        <f t="shared" si="26"/>
        <v>1.4063389637502421E-2</v>
      </c>
      <c r="I848" s="18">
        <f>H848*'Portfolio Details'!$D$8</f>
        <v>2.8126779275004844E-3</v>
      </c>
      <c r="J848" s="2">
        <f t="shared" si="25"/>
        <v>-5.7785091820324874E-3</v>
      </c>
      <c r="K848" s="18">
        <f>J848*'Portfolio Details'!$D$8</f>
        <v>-1.1557018364064975E-3</v>
      </c>
    </row>
    <row r="849" spans="2:11" x14ac:dyDescent="0.35">
      <c r="B849" t="s">
        <v>12</v>
      </c>
      <c r="C849" s="1">
        <v>45586</v>
      </c>
      <c r="D849">
        <v>534.30999999999995</v>
      </c>
      <c r="E849">
        <v>532.54999999999995</v>
      </c>
      <c r="F849">
        <v>534.80999999999995</v>
      </c>
      <c r="H849" s="2">
        <f t="shared" si="26"/>
        <v>-3.2939679212442563E-3</v>
      </c>
      <c r="I849" s="18">
        <f>H849*'Portfolio Details'!$D$8</f>
        <v>-6.587935842488513E-4</v>
      </c>
      <c r="J849" s="2">
        <f t="shared" si="25"/>
        <v>-1.5728909810954317E-2</v>
      </c>
      <c r="K849" s="18">
        <f>J849*'Portfolio Details'!$D$8</f>
        <v>-3.1457819621908637E-3</v>
      </c>
    </row>
    <row r="850" spans="2:11" x14ac:dyDescent="0.35">
      <c r="B850" t="s">
        <v>12</v>
      </c>
      <c r="C850" s="1">
        <v>45587</v>
      </c>
      <c r="D850">
        <v>532.54999999999995</v>
      </c>
      <c r="E850">
        <v>526.71</v>
      </c>
      <c r="F850">
        <v>529.54</v>
      </c>
      <c r="H850" s="2">
        <f t="shared" si="26"/>
        <v>-1.0966106468875969E-2</v>
      </c>
      <c r="I850" s="18">
        <f>H850*'Portfolio Details'!$D$8</f>
        <v>-2.1932212937751938E-3</v>
      </c>
      <c r="J850" s="2">
        <f t="shared" si="25"/>
        <v>-1.1891112179605812E-2</v>
      </c>
      <c r="K850" s="18">
        <f>J850*'Portfolio Details'!$D$8</f>
        <v>-2.3782224359211626E-3</v>
      </c>
    </row>
    <row r="851" spans="2:11" x14ac:dyDescent="0.35">
      <c r="B851" t="s">
        <v>12</v>
      </c>
      <c r="C851" s="1">
        <v>45588</v>
      </c>
      <c r="D851">
        <v>526.71</v>
      </c>
      <c r="E851">
        <v>526.11</v>
      </c>
      <c r="F851">
        <v>526.03</v>
      </c>
      <c r="H851" s="2">
        <f t="shared" si="26"/>
        <v>-1.139146779062572E-3</v>
      </c>
      <c r="I851" s="18">
        <f>H851*'Portfolio Details'!$D$8</f>
        <v>-2.2782935581251441E-4</v>
      </c>
      <c r="J851" s="2">
        <f t="shared" si="25"/>
        <v>-1.8191506955035908E-2</v>
      </c>
      <c r="K851" s="18">
        <f>J851*'Portfolio Details'!$D$8</f>
        <v>-3.6383013910071815E-3</v>
      </c>
    </row>
    <row r="852" spans="2:11" x14ac:dyDescent="0.35">
      <c r="B852" t="s">
        <v>12</v>
      </c>
      <c r="C852" s="1">
        <v>45589</v>
      </c>
      <c r="D852">
        <v>526.11</v>
      </c>
      <c r="E852">
        <v>528.62</v>
      </c>
      <c r="F852">
        <v>528.16999999999996</v>
      </c>
      <c r="H852" s="2">
        <f t="shared" si="26"/>
        <v>4.7708654083746804E-3</v>
      </c>
      <c r="I852" s="18">
        <f>H852*'Portfolio Details'!$D$8</f>
        <v>9.5417308167493613E-4</v>
      </c>
      <c r="J852" s="2">
        <f t="shared" si="25"/>
        <v>-2.972688312631655E-2</v>
      </c>
      <c r="K852" s="18">
        <f>J852*'Portfolio Details'!$D$8</f>
        <v>-5.9453766252633104E-3</v>
      </c>
    </row>
    <row r="853" spans="2:11" x14ac:dyDescent="0.35">
      <c r="B853" t="s">
        <v>12</v>
      </c>
      <c r="C853" s="1">
        <v>45590</v>
      </c>
      <c r="D853">
        <v>528.62</v>
      </c>
      <c r="E853">
        <v>522.14</v>
      </c>
      <c r="F853">
        <v>520.67999999999995</v>
      </c>
      <c r="H853" s="2">
        <f t="shared" si="26"/>
        <v>-1.2258333018047018E-2</v>
      </c>
      <c r="I853" s="18">
        <f>H853*'Portfolio Details'!$D$8</f>
        <v>-2.4516666036094037E-3</v>
      </c>
      <c r="J853" s="2">
        <f t="shared" si="25"/>
        <v>-5.4728066550478904E-2</v>
      </c>
      <c r="K853" s="18">
        <f>J853*'Portfolio Details'!$D$8</f>
        <v>-1.0945613310095782E-2</v>
      </c>
    </row>
    <row r="854" spans="2:11" x14ac:dyDescent="0.35">
      <c r="B854" t="s">
        <v>12</v>
      </c>
      <c r="C854" s="1">
        <v>45593</v>
      </c>
      <c r="D854">
        <v>522.14</v>
      </c>
      <c r="E854">
        <v>526.45000000000005</v>
      </c>
      <c r="F854">
        <v>526.9</v>
      </c>
      <c r="H854" s="2">
        <f t="shared" si="26"/>
        <v>8.2544911326465353E-3</v>
      </c>
      <c r="I854" s="18">
        <f>H854*'Portfolio Details'!$D$8</f>
        <v>1.6508982265293071E-3</v>
      </c>
      <c r="J854" s="2">
        <f t="shared" si="25"/>
        <v>-4.6483522430058266E-2</v>
      </c>
      <c r="K854" s="18">
        <f>J854*'Portfolio Details'!$D$8</f>
        <v>-9.2967044860116539E-3</v>
      </c>
    </row>
    <row r="855" spans="2:11" x14ac:dyDescent="0.35">
      <c r="B855" t="s">
        <v>12</v>
      </c>
      <c r="C855" s="1">
        <v>45594</v>
      </c>
      <c r="D855">
        <v>526.45000000000005</v>
      </c>
      <c r="E855">
        <v>536.28</v>
      </c>
      <c r="F855">
        <v>532.54</v>
      </c>
      <c r="H855" s="2">
        <f t="shared" si="26"/>
        <v>1.8672238579162226E-2</v>
      </c>
      <c r="I855" s="18">
        <f>H855*'Portfolio Details'!$D$8</f>
        <v>3.7344477158324455E-3</v>
      </c>
      <c r="J855" s="2">
        <f t="shared" si="25"/>
        <v>-5.8579593602942515E-2</v>
      </c>
      <c r="K855" s="18">
        <f>J855*'Portfolio Details'!$D$8</f>
        <v>-1.1715918720588504E-2</v>
      </c>
    </row>
    <row r="856" spans="2:11" x14ac:dyDescent="0.35">
      <c r="B856" t="s">
        <v>12</v>
      </c>
      <c r="C856" s="1">
        <v>45595</v>
      </c>
      <c r="D856">
        <v>536.28</v>
      </c>
      <c r="E856">
        <v>532.64</v>
      </c>
      <c r="F856">
        <v>534.11</v>
      </c>
      <c r="H856" s="2">
        <f t="shared" si="26"/>
        <v>-6.7874990676511926E-3</v>
      </c>
      <c r="I856" s="18">
        <f>H856*'Portfolio Details'!$D$8</f>
        <v>-1.3574998135302387E-3</v>
      </c>
      <c r="J856" s="2">
        <f t="shared" si="25"/>
        <v>-6.3342003767154154E-2</v>
      </c>
      <c r="K856" s="18">
        <f>J856*'Portfolio Details'!$D$8</f>
        <v>-1.2668400753430831E-2</v>
      </c>
    </row>
    <row r="857" spans="2:11" x14ac:dyDescent="0.35">
      <c r="B857" t="s">
        <v>12</v>
      </c>
      <c r="C857" s="1">
        <v>45596</v>
      </c>
      <c r="D857">
        <v>532.64</v>
      </c>
      <c r="E857">
        <v>529.64</v>
      </c>
      <c r="F857">
        <v>531.41999999999996</v>
      </c>
      <c r="H857" s="2">
        <f t="shared" si="26"/>
        <v>-5.6323220186241807E-3</v>
      </c>
      <c r="I857" s="18">
        <f>H857*'Portfolio Details'!$D$8</f>
        <v>-1.1264644037248361E-3</v>
      </c>
      <c r="J857" s="2">
        <f t="shared" si="25"/>
        <v>-5.619724165356188E-2</v>
      </c>
      <c r="K857" s="18">
        <f>J857*'Portfolio Details'!$D$8</f>
        <v>-1.1239448330712377E-2</v>
      </c>
    </row>
    <row r="858" spans="2:11" x14ac:dyDescent="0.35">
      <c r="B858" t="s">
        <v>12</v>
      </c>
      <c r="C858" s="1">
        <v>45597</v>
      </c>
      <c r="D858">
        <v>529.64</v>
      </c>
      <c r="E858">
        <v>530.44000000000005</v>
      </c>
      <c r="F858">
        <v>530.79</v>
      </c>
      <c r="H858" s="2">
        <f t="shared" si="26"/>
        <v>1.51045993505039E-3</v>
      </c>
      <c r="I858" s="18">
        <f>H858*'Portfolio Details'!$D$8</f>
        <v>3.0209198701007804E-4</v>
      </c>
      <c r="J858" s="2">
        <f t="shared" ref="J858:J921" si="27">(INDEX(E835:E2333,MATCH(EDATE(C835,1),C835:C2333,1))/E835)-1</f>
        <v>-2.2284224824699828E-2</v>
      </c>
      <c r="K858" s="18">
        <f>J858*'Portfolio Details'!$D$8</f>
        <v>-4.4568449649399653E-3</v>
      </c>
    </row>
    <row r="859" spans="2:11" x14ac:dyDescent="0.35">
      <c r="B859" t="s">
        <v>12</v>
      </c>
      <c r="C859" s="1">
        <v>45600</v>
      </c>
      <c r="D859">
        <v>530.44000000000005</v>
      </c>
      <c r="E859">
        <v>526.07000000000005</v>
      </c>
      <c r="F859">
        <v>524.79</v>
      </c>
      <c r="H859" s="2">
        <f t="shared" si="26"/>
        <v>-8.2384435562928848E-3</v>
      </c>
      <c r="I859" s="18">
        <f>H859*'Portfolio Details'!$D$8</f>
        <v>-1.647688711258577E-3</v>
      </c>
      <c r="J859" s="2">
        <f t="shared" si="27"/>
        <v>-2.557131310162386E-2</v>
      </c>
      <c r="K859" s="18">
        <f>J859*'Portfolio Details'!$D$8</f>
        <v>-5.1142626203247721E-3</v>
      </c>
    </row>
    <row r="860" spans="2:11" x14ac:dyDescent="0.35">
      <c r="B860" t="s">
        <v>12</v>
      </c>
      <c r="C860" s="1">
        <v>45601</v>
      </c>
      <c r="D860">
        <v>526.07000000000005</v>
      </c>
      <c r="E860">
        <v>534.9</v>
      </c>
      <c r="F860">
        <v>529.59</v>
      </c>
      <c r="H860" s="2">
        <f t="shared" si="26"/>
        <v>1.6784838519588563E-2</v>
      </c>
      <c r="I860" s="18">
        <f>H860*'Portfolio Details'!$D$8</f>
        <v>3.3569677039177129E-3</v>
      </c>
      <c r="J860" s="2">
        <f t="shared" si="27"/>
        <v>-7.6887101300157079E-3</v>
      </c>
      <c r="K860" s="18">
        <f>J860*'Portfolio Details'!$D$8</f>
        <v>-1.5377420260031416E-3</v>
      </c>
    </row>
    <row r="861" spans="2:11" x14ac:dyDescent="0.35">
      <c r="B861" t="s">
        <v>12</v>
      </c>
      <c r="C861" s="1">
        <v>45602</v>
      </c>
      <c r="D861">
        <v>534.9</v>
      </c>
      <c r="E861">
        <v>537.87</v>
      </c>
      <c r="F861">
        <v>537.55999999999995</v>
      </c>
      <c r="H861" s="2">
        <f t="shared" si="26"/>
        <v>5.5524397083568378E-3</v>
      </c>
      <c r="I861" s="18">
        <f>H861*'Portfolio Details'!$D$8</f>
        <v>1.1104879416713677E-3</v>
      </c>
      <c r="J861" s="2">
        <f t="shared" si="27"/>
        <v>-7.1903072393748602E-3</v>
      </c>
      <c r="K861" s="18">
        <f>J861*'Portfolio Details'!$D$8</f>
        <v>-1.4380614478749722E-3</v>
      </c>
    </row>
    <row r="862" spans="2:11" x14ac:dyDescent="0.35">
      <c r="B862" t="s">
        <v>12</v>
      </c>
      <c r="C862" s="1">
        <v>45603</v>
      </c>
      <c r="D862">
        <v>537.87</v>
      </c>
      <c r="E862">
        <v>533.12</v>
      </c>
      <c r="F862">
        <v>534.1</v>
      </c>
      <c r="H862" s="2">
        <f t="shared" si="26"/>
        <v>-8.8311301987469282E-3</v>
      </c>
      <c r="I862" s="18">
        <f>H862*'Portfolio Details'!$D$8</f>
        <v>-1.7662260397493857E-3</v>
      </c>
      <c r="J862" s="2">
        <f t="shared" si="27"/>
        <v>2.208588957055202E-2</v>
      </c>
      <c r="K862" s="18">
        <f>J862*'Portfolio Details'!$D$8</f>
        <v>4.4171779141104041E-3</v>
      </c>
    </row>
    <row r="863" spans="2:11" x14ac:dyDescent="0.35">
      <c r="B863" t="s">
        <v>12</v>
      </c>
      <c r="C863" s="1">
        <v>45604</v>
      </c>
      <c r="D863">
        <v>533.12</v>
      </c>
      <c r="E863">
        <v>529.45000000000005</v>
      </c>
      <c r="F863">
        <v>530.75</v>
      </c>
      <c r="H863" s="2">
        <f t="shared" si="26"/>
        <v>-6.8840036014404804E-3</v>
      </c>
      <c r="I863" s="18">
        <f>H863*'Portfolio Details'!$D$8</f>
        <v>-1.3768007202880962E-3</v>
      </c>
      <c r="J863" s="2">
        <f t="shared" si="27"/>
        <v>8.5338209802465759E-3</v>
      </c>
      <c r="K863" s="18">
        <f>J863*'Portfolio Details'!$D$8</f>
        <v>1.7067641960493152E-3</v>
      </c>
    </row>
    <row r="864" spans="2:11" x14ac:dyDescent="0.35">
      <c r="B864" t="s">
        <v>12</v>
      </c>
      <c r="C864" s="1">
        <v>45607</v>
      </c>
      <c r="D864">
        <v>529.45000000000005</v>
      </c>
      <c r="E864">
        <v>532</v>
      </c>
      <c r="F864">
        <v>532.08000000000004</v>
      </c>
      <c r="H864" s="2">
        <f t="shared" si="26"/>
        <v>4.8163188214183084E-3</v>
      </c>
      <c r="I864" s="18">
        <f>H864*'Portfolio Details'!$D$8</f>
        <v>9.6326376428366176E-4</v>
      </c>
      <c r="J864" s="2">
        <f t="shared" si="27"/>
        <v>9.1681915218055909E-3</v>
      </c>
      <c r="K864" s="18">
        <f>J864*'Portfolio Details'!$D$8</f>
        <v>1.8336383043611182E-3</v>
      </c>
    </row>
    <row r="865" spans="2:11" x14ac:dyDescent="0.35">
      <c r="B865" t="s">
        <v>12</v>
      </c>
      <c r="C865" s="1">
        <v>45608</v>
      </c>
      <c r="D865">
        <v>532</v>
      </c>
      <c r="E865">
        <v>526.03</v>
      </c>
      <c r="F865">
        <v>528.64</v>
      </c>
      <c r="H865" s="2">
        <f t="shared" si="26"/>
        <v>-1.1221804511278299E-2</v>
      </c>
      <c r="I865" s="18">
        <f>H865*'Portfolio Details'!$D$8</f>
        <v>-2.2443609022556599E-3</v>
      </c>
      <c r="J865" s="2">
        <f t="shared" si="27"/>
        <v>4.9131691830917035E-4</v>
      </c>
      <c r="K865" s="18">
        <f>J865*'Portfolio Details'!$D$8</f>
        <v>9.8263383661834078E-5</v>
      </c>
    </row>
    <row r="866" spans="2:11" x14ac:dyDescent="0.35">
      <c r="B866" t="s">
        <v>12</v>
      </c>
      <c r="C866" s="1">
        <v>45609</v>
      </c>
      <c r="D866">
        <v>526.03</v>
      </c>
      <c r="E866">
        <v>515.04999999999995</v>
      </c>
      <c r="F866">
        <v>518.84</v>
      </c>
      <c r="H866" s="2">
        <f t="shared" si="26"/>
        <v>-2.0873334220481765E-2</v>
      </c>
      <c r="I866" s="18">
        <f>H866*'Portfolio Details'!$D$8</f>
        <v>-4.1746668440963532E-3</v>
      </c>
      <c r="J866" s="2">
        <f t="shared" si="27"/>
        <v>1.0523116666033339E-2</v>
      </c>
      <c r="K866" s="18">
        <f>J866*'Portfolio Details'!$D$8</f>
        <v>2.1046233332066679E-3</v>
      </c>
    </row>
    <row r="867" spans="2:11" x14ac:dyDescent="0.35">
      <c r="B867" t="s">
        <v>12</v>
      </c>
      <c r="C867" s="1">
        <v>45610</v>
      </c>
      <c r="D867">
        <v>515.04999999999995</v>
      </c>
      <c r="E867">
        <v>516.13</v>
      </c>
      <c r="F867">
        <v>516.89</v>
      </c>
      <c r="H867" s="2">
        <f t="shared" si="26"/>
        <v>2.0968837976895749E-3</v>
      </c>
      <c r="I867" s="18">
        <f>H867*'Portfolio Details'!$D$8</f>
        <v>4.1937675953791499E-4</v>
      </c>
      <c r="J867" s="2">
        <f t="shared" si="27"/>
        <v>-2.9392959229727733E-2</v>
      </c>
      <c r="K867" s="18">
        <f>J867*'Portfolio Details'!$D$8</f>
        <v>-5.878591845945547E-3</v>
      </c>
    </row>
    <row r="868" spans="2:11" x14ac:dyDescent="0.35">
      <c r="B868" t="s">
        <v>12</v>
      </c>
      <c r="C868" s="1">
        <v>45614</v>
      </c>
      <c r="D868">
        <v>516.13</v>
      </c>
      <c r="E868">
        <v>516.88</v>
      </c>
      <c r="F868">
        <v>516.02</v>
      </c>
      <c r="H868" s="2">
        <f t="shared" si="26"/>
        <v>1.4531222753957351E-3</v>
      </c>
      <c r="I868" s="18">
        <f>H868*'Portfolio Details'!$D$8</f>
        <v>2.9062445507914702E-4</v>
      </c>
      <c r="J868" s="2">
        <f t="shared" si="27"/>
        <v>-3.1105688004505416E-2</v>
      </c>
      <c r="K868" s="18">
        <f>J868*'Portfolio Details'!$D$8</f>
        <v>-6.2211376009010839E-3</v>
      </c>
    </row>
    <row r="869" spans="2:11" x14ac:dyDescent="0.35">
      <c r="B869" t="s">
        <v>12</v>
      </c>
      <c r="C869" s="1">
        <v>45615</v>
      </c>
      <c r="D869">
        <v>516.88</v>
      </c>
      <c r="E869">
        <v>519.15</v>
      </c>
      <c r="F869">
        <v>521.51</v>
      </c>
      <c r="H869" s="2">
        <f t="shared" si="26"/>
        <v>4.3917350255378018E-3</v>
      </c>
      <c r="I869" s="18">
        <f>H869*'Portfolio Details'!$D$8</f>
        <v>8.7834700510756045E-4</v>
      </c>
      <c r="J869" s="2">
        <f t="shared" si="27"/>
        <v>-2.9192137684566855E-2</v>
      </c>
      <c r="K869" s="18">
        <f>J869*'Portfolio Details'!$D$8</f>
        <v>-5.8384275369133716E-3</v>
      </c>
    </row>
    <row r="870" spans="2:11" x14ac:dyDescent="0.35">
      <c r="B870" t="s">
        <v>12</v>
      </c>
      <c r="C870" s="1">
        <v>45617</v>
      </c>
      <c r="D870">
        <v>519.15</v>
      </c>
      <c r="E870">
        <v>516.41</v>
      </c>
      <c r="F870">
        <v>516.02</v>
      </c>
      <c r="H870" s="2">
        <f t="shared" si="26"/>
        <v>-5.2778580371761752E-3</v>
      </c>
      <c r="I870" s="18">
        <f>H870*'Portfolio Details'!$D$8</f>
        <v>-1.0555716074352351E-3</v>
      </c>
      <c r="J870" s="2">
        <f t="shared" si="27"/>
        <v>-2.0440311254507515E-2</v>
      </c>
      <c r="K870" s="18">
        <f>J870*'Portfolio Details'!$D$8</f>
        <v>-4.0880622509015035E-3</v>
      </c>
    </row>
    <row r="871" spans="2:11" x14ac:dyDescent="0.35">
      <c r="B871" t="s">
        <v>12</v>
      </c>
      <c r="C871" s="1">
        <v>45618</v>
      </c>
      <c r="D871">
        <v>516.41</v>
      </c>
      <c r="E871">
        <v>524.91999999999996</v>
      </c>
      <c r="F871">
        <v>523.29999999999995</v>
      </c>
      <c r="H871" s="2">
        <f t="shared" si="26"/>
        <v>1.6479154160453868E-2</v>
      </c>
      <c r="I871" s="18">
        <f>H871*'Portfolio Details'!$D$8</f>
        <v>3.2958308320907739E-3</v>
      </c>
      <c r="J871" s="2">
        <f t="shared" si="27"/>
        <v>-3.2621511856412821E-2</v>
      </c>
      <c r="K871" s="18">
        <f>J871*'Portfolio Details'!$D$8</f>
        <v>-6.5243023712825646E-3</v>
      </c>
    </row>
    <row r="872" spans="2:11" x14ac:dyDescent="0.35">
      <c r="B872" t="s">
        <v>12</v>
      </c>
      <c r="C872" s="1">
        <v>45621</v>
      </c>
      <c r="D872">
        <v>524.91999999999996</v>
      </c>
      <c r="E872">
        <v>534.97</v>
      </c>
      <c r="F872">
        <v>534.46</v>
      </c>
      <c r="H872" s="2">
        <f t="shared" si="26"/>
        <v>1.9145774594224063E-2</v>
      </c>
      <c r="I872" s="18">
        <f>H872*'Portfolio Details'!$D$8</f>
        <v>3.8291549188448127E-3</v>
      </c>
      <c r="J872" s="2">
        <f t="shared" si="27"/>
        <v>-3.030701342596942E-2</v>
      </c>
      <c r="K872" s="18">
        <f>J872*'Portfolio Details'!$D$8</f>
        <v>-6.0614026851938847E-3</v>
      </c>
    </row>
    <row r="873" spans="2:11" x14ac:dyDescent="0.35">
      <c r="B873" t="s">
        <v>12</v>
      </c>
      <c r="C873" s="1">
        <v>45622</v>
      </c>
      <c r="D873">
        <v>534.97</v>
      </c>
      <c r="E873">
        <v>535.07000000000005</v>
      </c>
      <c r="F873">
        <v>535.04</v>
      </c>
      <c r="H873" s="2">
        <f t="shared" si="26"/>
        <v>1.8692636970296661E-4</v>
      </c>
      <c r="I873" s="18">
        <f>H873*'Portfolio Details'!$D$8</f>
        <v>3.7385273940593322E-5</v>
      </c>
      <c r="J873" s="2">
        <f t="shared" si="27"/>
        <v>-3.3984545575365122E-3</v>
      </c>
      <c r="K873" s="18">
        <f>J873*'Portfolio Details'!$D$8</f>
        <v>-6.7969091150730252E-4</v>
      </c>
    </row>
    <row r="874" spans="2:11" x14ac:dyDescent="0.35">
      <c r="B874" t="s">
        <v>12</v>
      </c>
      <c r="C874" s="1">
        <v>45623</v>
      </c>
      <c r="D874">
        <v>535.07000000000005</v>
      </c>
      <c r="E874">
        <v>536.28</v>
      </c>
      <c r="F874">
        <v>536.03</v>
      </c>
      <c r="H874" s="2">
        <f t="shared" si="26"/>
        <v>2.2613863606628648E-3</v>
      </c>
      <c r="I874" s="18">
        <f>H874*'Portfolio Details'!$D$8</f>
        <v>4.5227727213257299E-4</v>
      </c>
      <c r="J874" s="2">
        <f t="shared" si="27"/>
        <v>-2.2618843967993074E-3</v>
      </c>
      <c r="K874" s="18">
        <f>J874*'Portfolio Details'!$D$8</f>
        <v>-4.5237687935986151E-4</v>
      </c>
    </row>
    <row r="875" spans="2:11" x14ac:dyDescent="0.35">
      <c r="B875" t="s">
        <v>12</v>
      </c>
      <c r="C875" s="1">
        <v>45624</v>
      </c>
      <c r="D875">
        <v>536.28</v>
      </c>
      <c r="E875">
        <v>532.97</v>
      </c>
      <c r="F875">
        <v>536.14</v>
      </c>
      <c r="H875" s="2">
        <f t="shared" si="26"/>
        <v>-6.1721488774519884E-3</v>
      </c>
      <c r="I875" s="18">
        <f>H875*'Portfolio Details'!$D$8</f>
        <v>-1.2344297754903978E-3</v>
      </c>
      <c r="J875" s="2">
        <f t="shared" si="27"/>
        <v>-6.9993568158602804E-3</v>
      </c>
      <c r="K875" s="18">
        <f>J875*'Portfolio Details'!$D$8</f>
        <v>-1.3998713631720562E-3</v>
      </c>
    </row>
    <row r="876" spans="2:11" x14ac:dyDescent="0.35">
      <c r="B876" t="s">
        <v>12</v>
      </c>
      <c r="C876" s="1">
        <v>45625</v>
      </c>
      <c r="D876">
        <v>532.97</v>
      </c>
      <c r="E876">
        <v>533.6</v>
      </c>
      <c r="F876">
        <v>533.35</v>
      </c>
      <c r="H876" s="2">
        <f t="shared" si="26"/>
        <v>1.1820552751562463E-3</v>
      </c>
      <c r="I876" s="18">
        <f>H876*'Portfolio Details'!$D$8</f>
        <v>2.3641105503124926E-4</v>
      </c>
      <c r="J876" s="2">
        <f t="shared" si="27"/>
        <v>2.4571953882100761E-2</v>
      </c>
      <c r="K876" s="18">
        <f>J876*'Portfolio Details'!$D$8</f>
        <v>4.9143907764201524E-3</v>
      </c>
    </row>
    <row r="877" spans="2:11" x14ac:dyDescent="0.35">
      <c r="B877" t="s">
        <v>12</v>
      </c>
      <c r="C877" s="1">
        <v>45628</v>
      </c>
      <c r="D877">
        <v>533.6</v>
      </c>
      <c r="E877">
        <v>534.34</v>
      </c>
      <c r="F877">
        <v>532.55999999999995</v>
      </c>
      <c r="H877" s="2">
        <f t="shared" si="26"/>
        <v>1.3868065967017618E-3</v>
      </c>
      <c r="I877" s="18">
        <f>H877*'Portfolio Details'!$D$8</f>
        <v>2.7736131934035234E-4</v>
      </c>
      <c r="J877" s="2">
        <f t="shared" si="27"/>
        <v>1.2384841865324292E-2</v>
      </c>
      <c r="K877" s="18">
        <f>J877*'Portfolio Details'!$D$8</f>
        <v>2.4769683730648585E-3</v>
      </c>
    </row>
    <row r="878" spans="2:11" x14ac:dyDescent="0.35">
      <c r="B878" t="s">
        <v>12</v>
      </c>
      <c r="C878" s="1">
        <v>45629</v>
      </c>
      <c r="D878">
        <v>534.34</v>
      </c>
      <c r="E878">
        <v>540.16</v>
      </c>
      <c r="F878">
        <v>539.49</v>
      </c>
      <c r="H878" s="2">
        <f t="shared" si="26"/>
        <v>1.0891941460493104E-2</v>
      </c>
      <c r="I878" s="18">
        <f>H878*'Portfolio Details'!$D$8</f>
        <v>2.1783882920986208E-3</v>
      </c>
      <c r="J878" s="2">
        <f t="shared" si="27"/>
        <v>-4.9973894234354166E-3</v>
      </c>
      <c r="K878" s="18">
        <f>J878*'Portfolio Details'!$D$8</f>
        <v>-9.9947788468708327E-4</v>
      </c>
    </row>
    <row r="879" spans="2:11" x14ac:dyDescent="0.35">
      <c r="B879" t="s">
        <v>12</v>
      </c>
      <c r="C879" s="1">
        <v>45630</v>
      </c>
      <c r="D879">
        <v>540.16</v>
      </c>
      <c r="E879">
        <v>546</v>
      </c>
      <c r="F879">
        <v>544.33000000000004</v>
      </c>
      <c r="H879" s="2">
        <f t="shared" si="26"/>
        <v>1.081161137440767E-2</v>
      </c>
      <c r="I879" s="18">
        <f>H879*'Portfolio Details'!$D$8</f>
        <v>2.1623222748815341E-3</v>
      </c>
      <c r="J879" s="2">
        <f t="shared" si="27"/>
        <v>1.8023430459597201E-3</v>
      </c>
      <c r="K879" s="18">
        <f>J879*'Portfolio Details'!$D$8</f>
        <v>3.6046860919194403E-4</v>
      </c>
    </row>
    <row r="880" spans="2:11" x14ac:dyDescent="0.35">
      <c r="B880" t="s">
        <v>12</v>
      </c>
      <c r="C880" s="1">
        <v>45631</v>
      </c>
      <c r="D880">
        <v>546</v>
      </c>
      <c r="E880">
        <v>548.91</v>
      </c>
      <c r="F880">
        <v>545.32000000000005</v>
      </c>
      <c r="H880" s="2">
        <f t="shared" si="26"/>
        <v>5.3296703296703551E-3</v>
      </c>
      <c r="I880" s="18">
        <f>H880*'Portfolio Details'!$D$8</f>
        <v>1.0659340659340711E-3</v>
      </c>
      <c r="J880" s="2">
        <f t="shared" si="27"/>
        <v>7.4767766784986645E-3</v>
      </c>
      <c r="K880" s="18">
        <f>J880*'Portfolio Details'!$D$8</f>
        <v>1.4953553356997331E-3</v>
      </c>
    </row>
    <row r="881" spans="2:11" x14ac:dyDescent="0.35">
      <c r="B881" t="s">
        <v>12</v>
      </c>
      <c r="C881" s="1">
        <v>45632</v>
      </c>
      <c r="D881">
        <v>548.91</v>
      </c>
      <c r="E881">
        <v>550.11</v>
      </c>
      <c r="F881">
        <v>549.92999999999995</v>
      </c>
      <c r="H881" s="2">
        <f t="shared" si="26"/>
        <v>2.1861507350933174E-3</v>
      </c>
      <c r="I881" s="18">
        <f>H881*'Portfolio Details'!$D$8</f>
        <v>4.3723014701866351E-4</v>
      </c>
      <c r="J881" s="2">
        <f t="shared" si="27"/>
        <v>5.9573184526053868E-3</v>
      </c>
      <c r="K881" s="18">
        <f>J881*'Portfolio Details'!$D$8</f>
        <v>1.1914636905210774E-3</v>
      </c>
    </row>
    <row r="882" spans="2:11" x14ac:dyDescent="0.35">
      <c r="B882" t="s">
        <v>12</v>
      </c>
      <c r="C882" s="1">
        <v>45635</v>
      </c>
      <c r="D882">
        <v>550.11</v>
      </c>
      <c r="E882">
        <v>547.79</v>
      </c>
      <c r="F882">
        <v>548.77</v>
      </c>
      <c r="H882" s="2">
        <f t="shared" si="26"/>
        <v>-4.2173383505118567E-3</v>
      </c>
      <c r="I882" s="18">
        <f>H882*'Portfolio Details'!$D$8</f>
        <v>-8.4346767010237136E-4</v>
      </c>
      <c r="J882" s="2">
        <f t="shared" si="27"/>
        <v>3.7884692151234578E-2</v>
      </c>
      <c r="K882" s="18">
        <f>J882*'Portfolio Details'!$D$8</f>
        <v>7.5769384302469163E-3</v>
      </c>
    </row>
    <row r="883" spans="2:11" x14ac:dyDescent="0.35">
      <c r="B883" t="s">
        <v>12</v>
      </c>
      <c r="C883" s="1">
        <v>45636</v>
      </c>
      <c r="D883">
        <v>547.79</v>
      </c>
      <c r="E883">
        <v>549.38</v>
      </c>
      <c r="F883">
        <v>548.6</v>
      </c>
      <c r="H883" s="2">
        <f t="shared" si="26"/>
        <v>2.9025721535624882E-3</v>
      </c>
      <c r="I883" s="18">
        <f>H883*'Portfolio Details'!$D$8</f>
        <v>5.8051443071249764E-4</v>
      </c>
      <c r="J883" s="2">
        <f t="shared" si="27"/>
        <v>2.6191811553561317E-2</v>
      </c>
      <c r="K883" s="18">
        <f>J883*'Portfolio Details'!$D$8</f>
        <v>5.238362310712264E-3</v>
      </c>
    </row>
    <row r="884" spans="2:11" x14ac:dyDescent="0.35">
      <c r="B884" t="s">
        <v>12</v>
      </c>
      <c r="C884" s="1">
        <v>45637</v>
      </c>
      <c r="D884">
        <v>549.38</v>
      </c>
      <c r="E884">
        <v>546.9</v>
      </c>
      <c r="F884">
        <v>548.09</v>
      </c>
      <c r="H884" s="2">
        <f t="shared" si="26"/>
        <v>-4.5141796206633611E-3</v>
      </c>
      <c r="I884" s="18">
        <f>H884*'Portfolio Details'!$D$8</f>
        <v>-9.0283592413267224E-4</v>
      </c>
      <c r="J884" s="2">
        <f t="shared" si="27"/>
        <v>2.2756428133192008E-2</v>
      </c>
      <c r="K884" s="18">
        <f>J884*'Portfolio Details'!$D$8</f>
        <v>4.5512856266384022E-3</v>
      </c>
    </row>
    <row r="885" spans="2:11" x14ac:dyDescent="0.35">
      <c r="B885" t="s">
        <v>12</v>
      </c>
      <c r="C885" s="1">
        <v>45638</v>
      </c>
      <c r="D885">
        <v>546.9</v>
      </c>
      <c r="E885">
        <v>545.71</v>
      </c>
      <c r="F885">
        <v>546.59</v>
      </c>
      <c r="H885" s="2">
        <f t="shared" si="26"/>
        <v>-2.1759005302613987E-3</v>
      </c>
      <c r="I885" s="18">
        <f>H885*'Portfolio Details'!$D$8</f>
        <v>-4.3518010605227977E-4</v>
      </c>
      <c r="J885" s="2">
        <f t="shared" si="27"/>
        <v>3.1868997599039606E-2</v>
      </c>
      <c r="K885" s="18">
        <f>J885*'Portfolio Details'!$D$8</f>
        <v>6.3737995198079218E-3</v>
      </c>
    </row>
    <row r="886" spans="2:11" x14ac:dyDescent="0.35">
      <c r="B886" t="s">
        <v>12</v>
      </c>
      <c r="C886" s="1">
        <v>45639</v>
      </c>
      <c r="D886">
        <v>545.71</v>
      </c>
      <c r="E886">
        <v>548.92999999999995</v>
      </c>
      <c r="F886">
        <v>543.76</v>
      </c>
      <c r="H886" s="2">
        <f t="shared" si="26"/>
        <v>5.9005698997633971E-3</v>
      </c>
      <c r="I886" s="18">
        <f>H886*'Portfolio Details'!$D$8</f>
        <v>1.1801139799526795E-3</v>
      </c>
      <c r="J886" s="2">
        <f t="shared" si="27"/>
        <v>3.9021626215884453E-2</v>
      </c>
      <c r="K886" s="18">
        <f>J886*'Portfolio Details'!$D$8</f>
        <v>7.8043252431768909E-3</v>
      </c>
    </row>
    <row r="887" spans="2:11" x14ac:dyDescent="0.35">
      <c r="B887" t="s">
        <v>12</v>
      </c>
      <c r="C887" s="1">
        <v>45642</v>
      </c>
      <c r="D887">
        <v>548.92999999999995</v>
      </c>
      <c r="E887">
        <v>548.80999999999995</v>
      </c>
      <c r="F887">
        <v>548.94000000000005</v>
      </c>
      <c r="H887" s="2">
        <f t="shared" si="26"/>
        <v>-2.1860710837451336E-4</v>
      </c>
      <c r="I887" s="18">
        <f>H887*'Portfolio Details'!$D$8</f>
        <v>-4.3721421674902675E-5</v>
      </c>
      <c r="J887" s="2">
        <f t="shared" si="27"/>
        <v>2.800751879699237E-2</v>
      </c>
      <c r="K887" s="18">
        <f>J887*'Portfolio Details'!$D$8</f>
        <v>5.6015037593984745E-3</v>
      </c>
    </row>
    <row r="888" spans="2:11" x14ac:dyDescent="0.35">
      <c r="B888" t="s">
        <v>12</v>
      </c>
      <c r="C888" s="1">
        <v>45643</v>
      </c>
      <c r="D888">
        <v>548.80999999999995</v>
      </c>
      <c r="E888">
        <v>541.99</v>
      </c>
      <c r="F888">
        <v>542.04</v>
      </c>
      <c r="H888" s="2">
        <f t="shared" si="26"/>
        <v>-1.2426887265173603E-2</v>
      </c>
      <c r="I888" s="18">
        <f>H888*'Portfolio Details'!$D$8</f>
        <v>-2.4853774530347208E-3</v>
      </c>
      <c r="J888" s="2">
        <f t="shared" si="27"/>
        <v>3.7412314886983822E-2</v>
      </c>
      <c r="K888" s="18">
        <f>J888*'Portfolio Details'!$D$8</f>
        <v>7.4824629773967647E-3</v>
      </c>
    </row>
    <row r="889" spans="2:11" x14ac:dyDescent="0.35">
      <c r="B889" t="s">
        <v>12</v>
      </c>
      <c r="C889" s="1">
        <v>45644</v>
      </c>
      <c r="D889">
        <v>541.99</v>
      </c>
      <c r="E889">
        <v>535.9</v>
      </c>
      <c r="F889">
        <v>536.27</v>
      </c>
      <c r="H889" s="2">
        <f t="shared" si="26"/>
        <v>-1.1236369674717306E-2</v>
      </c>
      <c r="I889" s="18">
        <f>H889*'Portfolio Details'!$D$8</f>
        <v>-2.2472739349434613E-3</v>
      </c>
      <c r="J889" s="2">
        <f t="shared" si="27"/>
        <v>6.5780021357149776E-2</v>
      </c>
      <c r="K889" s="18">
        <f>J889*'Portfolio Details'!$D$8</f>
        <v>1.3156004271429956E-2</v>
      </c>
    </row>
    <row r="890" spans="2:11" x14ac:dyDescent="0.35">
      <c r="B890" t="s">
        <v>12</v>
      </c>
      <c r="C890" s="1">
        <v>45645</v>
      </c>
      <c r="D890">
        <v>535.9</v>
      </c>
      <c r="E890">
        <v>530.04999999999995</v>
      </c>
      <c r="F890">
        <v>529.55999999999995</v>
      </c>
      <c r="H890" s="2">
        <f t="shared" si="26"/>
        <v>-1.0916215711886612E-2</v>
      </c>
      <c r="I890" s="18">
        <f>H890*'Portfolio Details'!$D$8</f>
        <v>-2.1832431423773227E-3</v>
      </c>
      <c r="J890" s="2">
        <f t="shared" si="27"/>
        <v>6.3549880843973394E-2</v>
      </c>
      <c r="K890" s="18">
        <f>J890*'Portfolio Details'!$D$8</f>
        <v>1.2709976168794679E-2</v>
      </c>
    </row>
    <row r="891" spans="2:11" x14ac:dyDescent="0.35">
      <c r="B891" t="s">
        <v>12</v>
      </c>
      <c r="C891" s="1">
        <v>45646</v>
      </c>
      <c r="D891">
        <v>530.04999999999995</v>
      </c>
      <c r="E891">
        <v>521.12</v>
      </c>
      <c r="F891">
        <v>525.21</v>
      </c>
      <c r="H891" s="2">
        <f t="shared" si="26"/>
        <v>-1.6847467220073464E-2</v>
      </c>
      <c r="I891" s="18">
        <f>H891*'Portfolio Details'!$D$8</f>
        <v>-3.3694934440146929E-3</v>
      </c>
      <c r="J891" s="2">
        <f t="shared" si="27"/>
        <v>3.6797709332920592E-2</v>
      </c>
      <c r="K891" s="18">
        <f>J891*'Portfolio Details'!$D$8</f>
        <v>7.3595418665841185E-3</v>
      </c>
    </row>
    <row r="892" spans="2:11" x14ac:dyDescent="0.35">
      <c r="B892" t="s">
        <v>12</v>
      </c>
      <c r="C892" s="1">
        <v>45649</v>
      </c>
      <c r="D892">
        <v>521.12</v>
      </c>
      <c r="E892">
        <v>527.62</v>
      </c>
      <c r="F892">
        <v>526.78</v>
      </c>
      <c r="H892" s="2">
        <f t="shared" si="26"/>
        <v>1.2473134786613382E-2</v>
      </c>
      <c r="I892" s="18">
        <f>H892*'Portfolio Details'!$D$8</f>
        <v>2.4946269573226766E-3</v>
      </c>
      <c r="J892" s="2">
        <f t="shared" si="27"/>
        <v>2.0995858615043828E-2</v>
      </c>
      <c r="K892" s="18">
        <f>J892*'Portfolio Details'!$D$8</f>
        <v>4.1991717230087655E-3</v>
      </c>
    </row>
    <row r="893" spans="2:11" x14ac:dyDescent="0.35">
      <c r="B893" t="s">
        <v>12</v>
      </c>
      <c r="C893" s="1">
        <v>45650</v>
      </c>
      <c r="D893">
        <v>527.62</v>
      </c>
      <c r="E893">
        <v>526.91999999999996</v>
      </c>
      <c r="F893">
        <v>526.6</v>
      </c>
      <c r="H893" s="2">
        <f t="shared" si="26"/>
        <v>-1.3267124066563829E-3</v>
      </c>
      <c r="I893" s="18">
        <f>H893*'Portfolio Details'!$D$8</f>
        <v>-2.653424813312766E-4</v>
      </c>
      <c r="J893" s="2">
        <f t="shared" si="27"/>
        <v>9.1206599407447353E-3</v>
      </c>
      <c r="K893" s="18">
        <f>J893*'Portfolio Details'!$D$8</f>
        <v>1.8241319881489471E-3</v>
      </c>
    </row>
    <row r="894" spans="2:11" x14ac:dyDescent="0.35">
      <c r="B894" t="s">
        <v>12</v>
      </c>
      <c r="C894" s="1">
        <v>45652</v>
      </c>
      <c r="D894">
        <v>526.91999999999996</v>
      </c>
      <c r="E894">
        <v>525.53</v>
      </c>
      <c r="F894">
        <v>526.22</v>
      </c>
      <c r="H894" s="2">
        <f t="shared" si="26"/>
        <v>-2.6379716085933591E-3</v>
      </c>
      <c r="I894" s="18">
        <f>H894*'Portfolio Details'!$D$8</f>
        <v>-5.2759432171867182E-4</v>
      </c>
      <c r="J894" s="2">
        <f t="shared" si="27"/>
        <v>-7.2391983540348592E-3</v>
      </c>
      <c r="K894" s="18">
        <f>J894*'Portfolio Details'!$D$8</f>
        <v>-1.4478396708069718E-3</v>
      </c>
    </row>
    <row r="895" spans="2:11" x14ac:dyDescent="0.35">
      <c r="B895" t="s">
        <v>12</v>
      </c>
      <c r="C895" s="1">
        <v>45653</v>
      </c>
      <c r="D895">
        <v>525.53</v>
      </c>
      <c r="E895">
        <v>527.33000000000004</v>
      </c>
      <c r="F895">
        <v>528.05999999999995</v>
      </c>
      <c r="H895" s="2">
        <f t="shared" si="26"/>
        <v>3.4251136947462957E-3</v>
      </c>
      <c r="I895" s="18">
        <f>H895*'Portfolio Details'!$D$8</f>
        <v>6.8502273894925918E-4</v>
      </c>
      <c r="J895" s="2">
        <f t="shared" si="27"/>
        <v>-1.5047572761089478E-2</v>
      </c>
      <c r="K895" s="18">
        <f>J895*'Portfolio Details'!$D$8</f>
        <v>-3.009514552217896E-3</v>
      </c>
    </row>
    <row r="896" spans="2:11" x14ac:dyDescent="0.35">
      <c r="B896" t="s">
        <v>12</v>
      </c>
      <c r="C896" s="1">
        <v>45656</v>
      </c>
      <c r="D896">
        <v>527.33000000000004</v>
      </c>
      <c r="E896">
        <v>524</v>
      </c>
      <c r="F896">
        <v>526.07000000000005</v>
      </c>
      <c r="H896" s="2">
        <f t="shared" si="26"/>
        <v>-6.314831320046399E-3</v>
      </c>
      <c r="I896" s="18">
        <f>H896*'Portfolio Details'!$D$8</f>
        <v>-1.2629662640092798E-3</v>
      </c>
      <c r="J896" s="2">
        <f t="shared" si="27"/>
        <v>-1.7829442876633128E-2</v>
      </c>
      <c r="K896" s="18">
        <f>J896*'Portfolio Details'!$D$8</f>
        <v>-3.5658885753266259E-3</v>
      </c>
    </row>
    <row r="897" spans="2:11" x14ac:dyDescent="0.35">
      <c r="B897" t="s">
        <v>12</v>
      </c>
      <c r="C897" s="1">
        <v>45657</v>
      </c>
      <c r="D897">
        <v>524</v>
      </c>
      <c r="E897">
        <v>522.79</v>
      </c>
      <c r="F897">
        <v>521.97</v>
      </c>
      <c r="H897" s="2">
        <f t="shared" si="26"/>
        <v>-2.3091603053435605E-3</v>
      </c>
      <c r="I897" s="18">
        <f>H897*'Portfolio Details'!$D$8</f>
        <v>-4.6183206106871212E-4</v>
      </c>
      <c r="J897" s="2">
        <f t="shared" si="27"/>
        <v>-1.6689043037219187E-2</v>
      </c>
      <c r="K897" s="18">
        <f>J897*'Portfolio Details'!$D$8</f>
        <v>-3.3378086074438377E-3</v>
      </c>
    </row>
    <row r="898" spans="2:11" x14ac:dyDescent="0.35">
      <c r="B898" t="s">
        <v>12</v>
      </c>
      <c r="C898" s="1">
        <v>45658</v>
      </c>
      <c r="D898">
        <v>522.79</v>
      </c>
      <c r="E898">
        <v>524.91999999999996</v>
      </c>
      <c r="F898">
        <v>523.64</v>
      </c>
      <c r="H898" s="2">
        <f t="shared" si="26"/>
        <v>4.0742936934523577E-3</v>
      </c>
      <c r="I898" s="18">
        <f>H898*'Portfolio Details'!$D$8</f>
        <v>8.1485873869047154E-4</v>
      </c>
      <c r="J898" s="2">
        <f t="shared" si="27"/>
        <v>-1.0582209129969766E-2</v>
      </c>
      <c r="K898" s="18">
        <f>J898*'Portfolio Details'!$D$8</f>
        <v>-2.1164418259939535E-3</v>
      </c>
    </row>
    <row r="899" spans="2:11" x14ac:dyDescent="0.35">
      <c r="B899" t="s">
        <v>12</v>
      </c>
      <c r="C899" s="1">
        <v>45659</v>
      </c>
      <c r="D899">
        <v>524.91999999999996</v>
      </c>
      <c r="E899">
        <v>528.34</v>
      </c>
      <c r="F899">
        <v>526.03</v>
      </c>
      <c r="H899" s="2">
        <f t="shared" ref="H899:H962" si="28">E899/D899-1</f>
        <v>6.5152785186315398E-3</v>
      </c>
      <c r="I899" s="18">
        <f>H899*'Portfolio Details'!$D$8</f>
        <v>1.3030557037263081E-3</v>
      </c>
      <c r="J899" s="2">
        <f t="shared" si="27"/>
        <v>-1.1750374812593667E-2</v>
      </c>
      <c r="K899" s="18">
        <f>J899*'Portfolio Details'!$D$8</f>
        <v>-2.3500749625187337E-3</v>
      </c>
    </row>
    <row r="900" spans="2:11" x14ac:dyDescent="0.35">
      <c r="B900" t="s">
        <v>12</v>
      </c>
      <c r="C900" s="1">
        <v>45660</v>
      </c>
      <c r="D900">
        <v>528.34</v>
      </c>
      <c r="E900">
        <v>523.36</v>
      </c>
      <c r="F900">
        <v>524.89</v>
      </c>
      <c r="H900" s="2">
        <f t="shared" si="28"/>
        <v>-9.4257485709959843E-3</v>
      </c>
      <c r="I900" s="18">
        <f>H900*'Portfolio Details'!$D$8</f>
        <v>-1.885149714199197E-3</v>
      </c>
      <c r="J900" s="2">
        <f t="shared" si="27"/>
        <v>-1.1228805629374561E-2</v>
      </c>
      <c r="K900" s="18">
        <f>J900*'Portfolio Details'!$D$8</f>
        <v>-2.2457611258749123E-3</v>
      </c>
    </row>
    <row r="901" spans="2:11" x14ac:dyDescent="0.35">
      <c r="B901" t="s">
        <v>12</v>
      </c>
      <c r="C901" s="1">
        <v>45663</v>
      </c>
      <c r="D901">
        <v>523.36</v>
      </c>
      <c r="E901">
        <v>511.53</v>
      </c>
      <c r="F901">
        <v>516.17999999999995</v>
      </c>
      <c r="H901" s="2">
        <f t="shared" si="28"/>
        <v>-2.2603943748089383E-2</v>
      </c>
      <c r="I901" s="18">
        <f>H901*'Portfolio Details'!$D$8</f>
        <v>-4.5207887496178769E-3</v>
      </c>
      <c r="J901" s="2">
        <f t="shared" si="27"/>
        <v>-3.1101895734597096E-2</v>
      </c>
      <c r="K901" s="18">
        <f>J901*'Portfolio Details'!$D$8</f>
        <v>-6.2203791469194192E-3</v>
      </c>
    </row>
    <row r="902" spans="2:11" x14ac:dyDescent="0.35">
      <c r="B902" t="s">
        <v>12</v>
      </c>
      <c r="C902" s="1">
        <v>45664</v>
      </c>
      <c r="D902">
        <v>511.53</v>
      </c>
      <c r="E902">
        <v>514.41</v>
      </c>
      <c r="F902">
        <v>514.85</v>
      </c>
      <c r="H902" s="2">
        <f t="shared" si="28"/>
        <v>5.6301683185737694E-3</v>
      </c>
      <c r="I902" s="18">
        <f>H902*'Portfolio Details'!$D$8</f>
        <v>1.126033663714754E-3</v>
      </c>
      <c r="J902" s="2">
        <f t="shared" si="27"/>
        <v>-4.1465201465201496E-2</v>
      </c>
      <c r="K902" s="18">
        <f>J902*'Portfolio Details'!$D$8</f>
        <v>-8.2930402930403001E-3</v>
      </c>
    </row>
    <row r="903" spans="2:11" x14ac:dyDescent="0.35">
      <c r="B903" t="s">
        <v>12</v>
      </c>
      <c r="C903" s="1">
        <v>45665</v>
      </c>
      <c r="D903">
        <v>514.41</v>
      </c>
      <c r="E903">
        <v>510.52</v>
      </c>
      <c r="F903">
        <v>509.39</v>
      </c>
      <c r="H903" s="2">
        <f t="shared" si="28"/>
        <v>-7.5620613907194656E-3</v>
      </c>
      <c r="I903" s="18">
        <f>H903*'Portfolio Details'!$D$8</f>
        <v>-1.5124122781438932E-3</v>
      </c>
      <c r="J903" s="2">
        <f t="shared" si="27"/>
        <v>-4.654679273469231E-2</v>
      </c>
      <c r="K903" s="18">
        <f>J903*'Portfolio Details'!$D$8</f>
        <v>-9.3093585469384618E-3</v>
      </c>
    </row>
    <row r="904" spans="2:11" x14ac:dyDescent="0.35">
      <c r="B904" t="s">
        <v>12</v>
      </c>
      <c r="C904" s="1">
        <v>45666</v>
      </c>
      <c r="D904">
        <v>510.52</v>
      </c>
      <c r="E904">
        <v>507.46</v>
      </c>
      <c r="F904">
        <v>507.01</v>
      </c>
      <c r="H904" s="2">
        <f t="shared" si="28"/>
        <v>-5.9938885841887002E-3</v>
      </c>
      <c r="I904" s="18">
        <f>H904*'Portfolio Details'!$D$8</f>
        <v>-1.19877771683774E-3</v>
      </c>
      <c r="J904" s="2">
        <f t="shared" si="27"/>
        <v>-7.0131428259802675E-2</v>
      </c>
      <c r="K904" s="18">
        <f>J904*'Portfolio Details'!$D$8</f>
        <v>-1.4026285651960535E-2</v>
      </c>
    </row>
    <row r="905" spans="2:11" x14ac:dyDescent="0.35">
      <c r="B905" t="s">
        <v>12</v>
      </c>
      <c r="C905" s="1">
        <v>45667</v>
      </c>
      <c r="D905">
        <v>507.46</v>
      </c>
      <c r="E905">
        <v>500.12</v>
      </c>
      <c r="F905">
        <v>502.34</v>
      </c>
      <c r="H905" s="2">
        <f t="shared" si="28"/>
        <v>-1.4464194222204685E-2</v>
      </c>
      <c r="I905" s="18">
        <f>H905*'Portfolio Details'!$D$8</f>
        <v>-2.8928388444409373E-3</v>
      </c>
      <c r="J905" s="2">
        <f t="shared" si="27"/>
        <v>-7.3623103744135499E-2</v>
      </c>
      <c r="K905" s="18">
        <f>J905*'Portfolio Details'!$D$8</f>
        <v>-1.47246207488271E-2</v>
      </c>
    </row>
    <row r="906" spans="2:11" x14ac:dyDescent="0.35">
      <c r="B906" t="s">
        <v>12</v>
      </c>
      <c r="C906" s="1">
        <v>45670</v>
      </c>
      <c r="D906">
        <v>500.12</v>
      </c>
      <c r="E906">
        <v>493.83</v>
      </c>
      <c r="F906">
        <v>495.73</v>
      </c>
      <c r="H906" s="2">
        <f t="shared" si="28"/>
        <v>-1.2576981524434205E-2</v>
      </c>
      <c r="I906" s="18">
        <f>H906*'Portfolio Details'!$D$8</f>
        <v>-2.5153963048868411E-3</v>
      </c>
      <c r="J906" s="2">
        <f t="shared" si="27"/>
        <v>-8.9664712949142689E-2</v>
      </c>
      <c r="K906" s="18">
        <f>J906*'Portfolio Details'!$D$8</f>
        <v>-1.7932942589828537E-2</v>
      </c>
    </row>
    <row r="907" spans="2:11" x14ac:dyDescent="0.35">
      <c r="B907" t="s">
        <v>12</v>
      </c>
      <c r="C907" s="1">
        <v>45671</v>
      </c>
      <c r="D907">
        <v>493.83</v>
      </c>
      <c r="E907">
        <v>500.61</v>
      </c>
      <c r="F907">
        <v>499.44</v>
      </c>
      <c r="H907" s="2">
        <f t="shared" si="28"/>
        <v>1.3729421055828972E-2</v>
      </c>
      <c r="I907" s="18">
        <f>H907*'Portfolio Details'!$D$8</f>
        <v>2.7458842111657946E-3</v>
      </c>
      <c r="J907" s="2">
        <f t="shared" si="27"/>
        <v>-8.5536661181203066E-2</v>
      </c>
      <c r="K907" s="18">
        <f>J907*'Portfolio Details'!$D$8</f>
        <v>-1.7107332236240613E-2</v>
      </c>
    </row>
    <row r="908" spans="2:11" x14ac:dyDescent="0.35">
      <c r="B908" t="s">
        <v>12</v>
      </c>
      <c r="C908" s="1">
        <v>45672</v>
      </c>
      <c r="D908">
        <v>500.61</v>
      </c>
      <c r="E908">
        <v>500.64</v>
      </c>
      <c r="F908">
        <v>501</v>
      </c>
      <c r="H908" s="2">
        <f t="shared" si="28"/>
        <v>5.9926889195205391E-5</v>
      </c>
      <c r="I908" s="18">
        <f>H908*'Portfolio Details'!$D$8</f>
        <v>1.1985377839041079E-5</v>
      </c>
      <c r="J908" s="2">
        <f t="shared" si="27"/>
        <v>-8.3542540910007235E-2</v>
      </c>
      <c r="K908" s="18">
        <f>J908*'Portfolio Details'!$D$8</f>
        <v>-1.6708508182001449E-2</v>
      </c>
    </row>
    <row r="909" spans="2:11" x14ac:dyDescent="0.35">
      <c r="B909" t="s">
        <v>12</v>
      </c>
      <c r="C909" s="1">
        <v>45673</v>
      </c>
      <c r="D909">
        <v>500.64</v>
      </c>
      <c r="E909">
        <v>505.01</v>
      </c>
      <c r="F909">
        <v>505.1</v>
      </c>
      <c r="H909" s="2">
        <f t="shared" si="28"/>
        <v>8.7288271013103991E-3</v>
      </c>
      <c r="I909" s="18">
        <f>H909*'Portfolio Details'!$D$8</f>
        <v>1.7457654202620799E-3</v>
      </c>
      <c r="J909" s="2">
        <f t="shared" si="27"/>
        <v>-0.10037709726194588</v>
      </c>
      <c r="K909" s="18">
        <f>J909*'Portfolio Details'!$D$8</f>
        <v>-2.0075419452389179E-2</v>
      </c>
    </row>
    <row r="910" spans="2:11" x14ac:dyDescent="0.35">
      <c r="B910" t="s">
        <v>12</v>
      </c>
      <c r="C910" s="1">
        <v>45674</v>
      </c>
      <c r="D910">
        <v>505.01</v>
      </c>
      <c r="E910">
        <v>497.32</v>
      </c>
      <c r="F910">
        <v>497.21</v>
      </c>
      <c r="H910" s="2">
        <f t="shared" si="28"/>
        <v>-1.5227421239183414E-2</v>
      </c>
      <c r="I910" s="18">
        <f>H910*'Portfolio Details'!$D$8</f>
        <v>-3.0454842478366828E-3</v>
      </c>
      <c r="J910" s="2">
        <f t="shared" si="27"/>
        <v>-7.9809041380441204E-2</v>
      </c>
      <c r="K910" s="18">
        <f>J910*'Portfolio Details'!$D$8</f>
        <v>-1.596180827608824E-2</v>
      </c>
    </row>
    <row r="911" spans="2:11" x14ac:dyDescent="0.35">
      <c r="B911" t="s">
        <v>12</v>
      </c>
      <c r="C911" s="1">
        <v>45677</v>
      </c>
      <c r="D911">
        <v>497.32</v>
      </c>
      <c r="E911">
        <v>505.81</v>
      </c>
      <c r="F911">
        <v>503.29</v>
      </c>
      <c r="H911" s="2">
        <f t="shared" si="28"/>
        <v>1.7071503257459986E-2</v>
      </c>
      <c r="I911" s="18">
        <f>H911*'Portfolio Details'!$D$8</f>
        <v>3.4143006514919974E-3</v>
      </c>
      <c r="J911" s="2">
        <f t="shared" si="27"/>
        <v>-8.2418494806177245E-2</v>
      </c>
      <c r="K911" s="18">
        <f>J911*'Portfolio Details'!$D$8</f>
        <v>-1.648369896123545E-2</v>
      </c>
    </row>
    <row r="912" spans="2:11" x14ac:dyDescent="0.35">
      <c r="B912" t="s">
        <v>12</v>
      </c>
      <c r="C912" s="1">
        <v>45678</v>
      </c>
      <c r="D912">
        <v>505.81</v>
      </c>
      <c r="E912">
        <v>498.82</v>
      </c>
      <c r="F912">
        <v>501.08</v>
      </c>
      <c r="H912" s="2">
        <f t="shared" si="28"/>
        <v>-1.3819418358672286E-2</v>
      </c>
      <c r="I912" s="18">
        <f>H912*'Portfolio Details'!$D$8</f>
        <v>-2.7638836717344575E-3</v>
      </c>
      <c r="J912" s="2">
        <f t="shared" si="27"/>
        <v>-7.1991043105056884E-2</v>
      </c>
      <c r="K912" s="18">
        <f>J912*'Portfolio Details'!$D$8</f>
        <v>-1.4398208621011377E-2</v>
      </c>
    </row>
    <row r="913" spans="2:11" x14ac:dyDescent="0.35">
      <c r="B913" t="s">
        <v>12</v>
      </c>
      <c r="C913" s="1">
        <v>45679</v>
      </c>
      <c r="D913">
        <v>498.82</v>
      </c>
      <c r="E913">
        <v>500.59</v>
      </c>
      <c r="F913">
        <v>497.3</v>
      </c>
      <c r="H913" s="2">
        <f t="shared" si="28"/>
        <v>3.5483741630246701E-3</v>
      </c>
      <c r="I913" s="18">
        <f>H913*'Portfolio Details'!$D$8</f>
        <v>7.0967483260493409E-4</v>
      </c>
      <c r="J913" s="2">
        <f t="shared" si="27"/>
        <v>-6.1748891613998658E-2</v>
      </c>
      <c r="K913" s="18">
        <f>J913*'Portfolio Details'!$D$8</f>
        <v>-1.2349778322799732E-2</v>
      </c>
    </row>
    <row r="914" spans="2:11" x14ac:dyDescent="0.35">
      <c r="B914" t="s">
        <v>12</v>
      </c>
      <c r="C914" s="1">
        <v>45680</v>
      </c>
      <c r="D914">
        <v>500.59</v>
      </c>
      <c r="E914">
        <v>499.38</v>
      </c>
      <c r="F914">
        <v>499.69</v>
      </c>
      <c r="H914" s="2">
        <f t="shared" si="28"/>
        <v>-2.417147765636507E-3</v>
      </c>
      <c r="I914" s="18">
        <f>H914*'Portfolio Details'!$D$8</f>
        <v>-4.834295531273014E-4</v>
      </c>
      <c r="J914" s="2">
        <f t="shared" si="27"/>
        <v>-2.9379029782008015E-2</v>
      </c>
      <c r="K914" s="18">
        <f>J914*'Portfolio Details'!$D$8</f>
        <v>-5.8758059564016033E-3</v>
      </c>
    </row>
    <row r="915" spans="2:11" x14ac:dyDescent="0.35">
      <c r="B915" t="s">
        <v>12</v>
      </c>
      <c r="C915" s="1">
        <v>45681</v>
      </c>
      <c r="D915">
        <v>499.38</v>
      </c>
      <c r="E915">
        <v>496.17</v>
      </c>
      <c r="F915">
        <v>497.78</v>
      </c>
      <c r="H915" s="2">
        <f t="shared" si="28"/>
        <v>-6.4279706836476436E-3</v>
      </c>
      <c r="I915" s="18">
        <f>H915*'Portfolio Details'!$D$8</f>
        <v>-1.2855941367295289E-3</v>
      </c>
      <c r="J915" s="2">
        <f t="shared" si="27"/>
        <v>-5.3523369091391548E-2</v>
      </c>
      <c r="K915" s="18">
        <f>J915*'Portfolio Details'!$D$8</f>
        <v>-1.0704673818278311E-2</v>
      </c>
    </row>
    <row r="916" spans="2:11" x14ac:dyDescent="0.35">
      <c r="B916" t="s">
        <v>12</v>
      </c>
      <c r="C916" s="1">
        <v>45684</v>
      </c>
      <c r="D916">
        <v>496.17</v>
      </c>
      <c r="E916">
        <v>494.12</v>
      </c>
      <c r="F916">
        <v>494.46</v>
      </c>
      <c r="H916" s="2">
        <f t="shared" si="28"/>
        <v>-4.1316484269504627E-3</v>
      </c>
      <c r="I916" s="18">
        <f>H916*'Portfolio Details'!$D$8</f>
        <v>-8.2632968539009255E-4</v>
      </c>
      <c r="J916" s="2">
        <f t="shared" si="27"/>
        <v>-5.8358005010248126E-2</v>
      </c>
      <c r="K916" s="18">
        <f>J916*'Portfolio Details'!$D$8</f>
        <v>-1.1671601002049626E-2</v>
      </c>
    </row>
    <row r="917" spans="2:11" x14ac:dyDescent="0.35">
      <c r="B917" t="s">
        <v>12</v>
      </c>
      <c r="C917" s="1">
        <v>45685</v>
      </c>
      <c r="D917">
        <v>494.12</v>
      </c>
      <c r="E917">
        <v>501.43</v>
      </c>
      <c r="F917">
        <v>501.86</v>
      </c>
      <c r="H917" s="2">
        <f t="shared" si="28"/>
        <v>1.4793977171537298E-2</v>
      </c>
      <c r="I917" s="18">
        <f>H917*'Portfolio Details'!$D$8</f>
        <v>2.95879543430746E-3</v>
      </c>
      <c r="J917" s="2">
        <f t="shared" si="27"/>
        <v>-5.5867410043194399E-2</v>
      </c>
      <c r="K917" s="18">
        <f>J917*'Portfolio Details'!$D$8</f>
        <v>-1.117348200863888E-2</v>
      </c>
    </row>
    <row r="918" spans="2:11" x14ac:dyDescent="0.35">
      <c r="B918" t="s">
        <v>12</v>
      </c>
      <c r="C918" s="1">
        <v>45686</v>
      </c>
      <c r="D918">
        <v>501.43</v>
      </c>
      <c r="E918">
        <v>504.11</v>
      </c>
      <c r="F918">
        <v>503.47</v>
      </c>
      <c r="H918" s="2">
        <f t="shared" si="28"/>
        <v>5.3447141176237167E-3</v>
      </c>
      <c r="I918" s="18">
        <f>H918*'Portfolio Details'!$D$8</f>
        <v>1.0689428235247434E-3</v>
      </c>
      <c r="J918" s="2">
        <f t="shared" si="27"/>
        <v>-6.297764208370471E-2</v>
      </c>
      <c r="K918" s="18">
        <f>J918*'Portfolio Details'!$D$8</f>
        <v>-1.2595528416740942E-2</v>
      </c>
    </row>
    <row r="919" spans="2:11" x14ac:dyDescent="0.35">
      <c r="B919" t="s">
        <v>12</v>
      </c>
      <c r="C919" s="1">
        <v>45687</v>
      </c>
      <c r="D919">
        <v>504.11</v>
      </c>
      <c r="E919">
        <v>506.44</v>
      </c>
      <c r="F919">
        <v>505.62</v>
      </c>
      <c r="H919" s="2">
        <f t="shared" si="28"/>
        <v>4.6220071016245257E-3</v>
      </c>
      <c r="I919" s="18">
        <f>H919*'Portfolio Details'!$D$8</f>
        <v>9.2440142032490513E-4</v>
      </c>
      <c r="J919" s="2">
        <f t="shared" si="27"/>
        <v>-3.3511450381679353E-2</v>
      </c>
      <c r="K919" s="18">
        <f>J919*'Portfolio Details'!$D$8</f>
        <v>-6.7022900763358713E-3</v>
      </c>
    </row>
    <row r="920" spans="2:11" x14ac:dyDescent="0.35">
      <c r="B920" t="s">
        <v>12</v>
      </c>
      <c r="C920" s="1">
        <v>45688</v>
      </c>
      <c r="D920">
        <v>506.44</v>
      </c>
      <c r="E920">
        <v>508.38</v>
      </c>
      <c r="F920">
        <v>506.32</v>
      </c>
      <c r="H920" s="2">
        <f t="shared" si="28"/>
        <v>3.8306610852223422E-3</v>
      </c>
      <c r="I920" s="18">
        <f>H920*'Portfolio Details'!$D$8</f>
        <v>7.6613221704446843E-4</v>
      </c>
      <c r="J920" s="2">
        <f t="shared" si="27"/>
        <v>-2.7563648883872971E-2</v>
      </c>
      <c r="K920" s="18">
        <f>J920*'Portfolio Details'!$D$8</f>
        <v>-5.5127297767745944E-3</v>
      </c>
    </row>
    <row r="921" spans="2:11" x14ac:dyDescent="0.35">
      <c r="B921" t="s">
        <v>12</v>
      </c>
      <c r="C921" s="1">
        <v>45689</v>
      </c>
      <c r="D921">
        <v>508.38</v>
      </c>
      <c r="E921">
        <v>508.43</v>
      </c>
      <c r="F921">
        <v>508.63</v>
      </c>
      <c r="H921" s="2">
        <f t="shared" si="28"/>
        <v>9.8351626735881936E-5</v>
      </c>
      <c r="I921" s="18">
        <f>H921*'Portfolio Details'!$D$8</f>
        <v>1.9670325347176388E-5</v>
      </c>
      <c r="J921" s="2">
        <f t="shared" si="27"/>
        <v>-3.1414310752114538E-2</v>
      </c>
      <c r="K921" s="18">
        <f>J921*'Portfolio Details'!$D$8</f>
        <v>-6.2828621504229078E-3</v>
      </c>
    </row>
    <row r="922" spans="2:11" x14ac:dyDescent="0.35">
      <c r="B922" t="s">
        <v>12</v>
      </c>
      <c r="C922" s="1">
        <v>45691</v>
      </c>
      <c r="D922">
        <v>508.43</v>
      </c>
      <c r="E922">
        <v>505.84</v>
      </c>
      <c r="F922">
        <v>505.01</v>
      </c>
      <c r="H922" s="2">
        <f t="shared" si="28"/>
        <v>-5.0941132505950559E-3</v>
      </c>
      <c r="I922" s="18">
        <f>H922*'Portfolio Details'!$D$8</f>
        <v>-1.0188226501190113E-3</v>
      </c>
      <c r="J922" s="2">
        <f t="shared" ref="J922:J985" si="29">(INDEX(E899:E2397,MATCH(EDATE(C899,1),C899:C2397,1))/E899)-1</f>
        <v>-3.7684067078017969E-2</v>
      </c>
      <c r="K922" s="18">
        <f>J922*'Portfolio Details'!$D$8</f>
        <v>-7.5368134156035939E-3</v>
      </c>
    </row>
    <row r="923" spans="2:11" x14ac:dyDescent="0.35">
      <c r="B923" t="s">
        <v>12</v>
      </c>
      <c r="C923" s="1">
        <v>45692</v>
      </c>
      <c r="D923">
        <v>505.84</v>
      </c>
      <c r="E923">
        <v>513.88</v>
      </c>
      <c r="F923">
        <v>511.59</v>
      </c>
      <c r="H923" s="2">
        <f t="shared" si="28"/>
        <v>1.5894353945911766E-2</v>
      </c>
      <c r="I923" s="18">
        <f>H923*'Portfolio Details'!$D$8</f>
        <v>3.1788707891823535E-3</v>
      </c>
      <c r="J923" s="2">
        <f t="shared" si="29"/>
        <v>-3.3476001222867646E-2</v>
      </c>
      <c r="K923" s="18">
        <f>J923*'Portfolio Details'!$D$8</f>
        <v>-6.6952002445735299E-3</v>
      </c>
    </row>
    <row r="924" spans="2:11" x14ac:dyDescent="0.35">
      <c r="B924" t="s">
        <v>12</v>
      </c>
      <c r="C924" s="1">
        <v>45693</v>
      </c>
      <c r="D924">
        <v>513.88</v>
      </c>
      <c r="E924">
        <v>516.09</v>
      </c>
      <c r="F924">
        <v>516.71</v>
      </c>
      <c r="H924" s="2">
        <f t="shared" si="28"/>
        <v>4.3006149295556906E-3</v>
      </c>
      <c r="I924" s="18">
        <f>H924*'Portfolio Details'!$D$8</f>
        <v>8.6012298591113816E-4</v>
      </c>
      <c r="J924" s="2">
        <f t="shared" si="29"/>
        <v>1.0673860770629373E-2</v>
      </c>
      <c r="K924" s="18">
        <f>J924*'Portfolio Details'!$D$8</f>
        <v>2.1347721541258749E-3</v>
      </c>
    </row>
    <row r="925" spans="2:11" x14ac:dyDescent="0.35">
      <c r="B925" t="s">
        <v>12</v>
      </c>
      <c r="C925" s="1">
        <v>45694</v>
      </c>
      <c r="D925">
        <v>516.09</v>
      </c>
      <c r="E925">
        <v>516.99</v>
      </c>
      <c r="F925">
        <v>515.89</v>
      </c>
      <c r="H925" s="2">
        <f t="shared" si="28"/>
        <v>1.7438818810671108E-3</v>
      </c>
      <c r="I925" s="18">
        <f>H925*'Portfolio Details'!$D$8</f>
        <v>3.487763762134222E-4</v>
      </c>
      <c r="J925" s="2">
        <f t="shared" si="29"/>
        <v>2.3327695806840687E-4</v>
      </c>
      <c r="K925" s="18">
        <f>J925*'Portfolio Details'!$D$8</f>
        <v>4.6655391613681377E-5</v>
      </c>
    </row>
    <row r="926" spans="2:11" x14ac:dyDescent="0.35">
      <c r="B926" t="s">
        <v>12</v>
      </c>
      <c r="C926" s="1">
        <v>45695</v>
      </c>
      <c r="D926">
        <v>516.99</v>
      </c>
      <c r="E926">
        <v>514.53</v>
      </c>
      <c r="F926">
        <v>515.73</v>
      </c>
      <c r="H926" s="2">
        <f t="shared" si="28"/>
        <v>-4.7583125398944492E-3</v>
      </c>
      <c r="I926" s="18">
        <f>H926*'Portfolio Details'!$D$8</f>
        <v>-9.5166250797888989E-4</v>
      </c>
      <c r="J926" s="2">
        <f t="shared" si="29"/>
        <v>7.8547363472538656E-3</v>
      </c>
      <c r="K926" s="18">
        <f>J926*'Portfolio Details'!$D$8</f>
        <v>1.5709472694507732E-3</v>
      </c>
    </row>
    <row r="927" spans="2:11" x14ac:dyDescent="0.35">
      <c r="B927" t="s">
        <v>12</v>
      </c>
      <c r="C927" s="1">
        <v>45698</v>
      </c>
      <c r="D927">
        <v>514.53</v>
      </c>
      <c r="E927">
        <v>513.33000000000004</v>
      </c>
      <c r="F927">
        <v>512.41</v>
      </c>
      <c r="H927" s="2">
        <f t="shared" si="28"/>
        <v>-2.3322255262082647E-3</v>
      </c>
      <c r="I927" s="18">
        <f>H927*'Portfolio Details'!$D$8</f>
        <v>-4.6644510524165297E-4</v>
      </c>
      <c r="J927" s="2">
        <f t="shared" si="29"/>
        <v>1.393213258187842E-2</v>
      </c>
      <c r="K927" s="18">
        <f>J927*'Portfolio Details'!$D$8</f>
        <v>2.7864265163756842E-3</v>
      </c>
    </row>
    <row r="928" spans="2:11" x14ac:dyDescent="0.35">
      <c r="B928" t="s">
        <v>12</v>
      </c>
      <c r="C928" s="1">
        <v>45699</v>
      </c>
      <c r="D928">
        <v>513.33000000000004</v>
      </c>
      <c r="E928">
        <v>507.56</v>
      </c>
      <c r="F928">
        <v>508.41</v>
      </c>
      <c r="H928" s="2">
        <f t="shared" si="28"/>
        <v>-1.1240332729433367E-2</v>
      </c>
      <c r="I928" s="18">
        <f>H928*'Portfolio Details'!$D$8</f>
        <v>-2.2480665458866735E-3</v>
      </c>
      <c r="J928" s="2">
        <f t="shared" si="29"/>
        <v>2.6413660721426924E-2</v>
      </c>
      <c r="K928" s="18">
        <f>J928*'Portfolio Details'!$D$8</f>
        <v>5.2827321442853849E-3</v>
      </c>
    </row>
    <row r="929" spans="2:11" x14ac:dyDescent="0.35">
      <c r="B929" t="s">
        <v>12</v>
      </c>
      <c r="C929" s="1">
        <v>45700</v>
      </c>
      <c r="D929">
        <v>507.56</v>
      </c>
      <c r="E929">
        <v>508.31</v>
      </c>
      <c r="F929">
        <v>506.01</v>
      </c>
      <c r="H929" s="2">
        <f t="shared" si="28"/>
        <v>1.4776578138544494E-3</v>
      </c>
      <c r="I929" s="18">
        <f>H929*'Portfolio Details'!$D$8</f>
        <v>2.9553156277088992E-4</v>
      </c>
      <c r="J929" s="2">
        <f t="shared" si="29"/>
        <v>2.6061600145799169E-2</v>
      </c>
      <c r="K929" s="18">
        <f>J929*'Portfolio Details'!$D$8</f>
        <v>5.2123200291598337E-3</v>
      </c>
    </row>
    <row r="930" spans="2:11" x14ac:dyDescent="0.35">
      <c r="B930" t="s">
        <v>12</v>
      </c>
      <c r="C930" s="1">
        <v>45701</v>
      </c>
      <c r="D930">
        <v>508.31</v>
      </c>
      <c r="E930">
        <v>506.7</v>
      </c>
      <c r="F930">
        <v>509.16</v>
      </c>
      <c r="H930" s="2">
        <f t="shared" si="28"/>
        <v>-3.1673585017016892E-3</v>
      </c>
      <c r="I930" s="18">
        <f>H930*'Portfolio Details'!$D$8</f>
        <v>-6.3347170034033784E-4</v>
      </c>
      <c r="J930" s="2">
        <f t="shared" si="29"/>
        <v>7.8903737440323418E-3</v>
      </c>
      <c r="K930" s="18">
        <f>J930*'Portfolio Details'!$D$8</f>
        <v>1.5780747488064685E-3</v>
      </c>
    </row>
    <row r="931" spans="2:11" x14ac:dyDescent="0.35">
      <c r="B931" t="s">
        <v>12</v>
      </c>
      <c r="C931" s="1">
        <v>45702</v>
      </c>
      <c r="D931">
        <v>506.7</v>
      </c>
      <c r="E931">
        <v>504.56</v>
      </c>
      <c r="F931">
        <v>503.92</v>
      </c>
      <c r="H931" s="2">
        <f t="shared" si="28"/>
        <v>-4.2234063548450829E-3</v>
      </c>
      <c r="I931" s="18">
        <f>H931*'Portfolio Details'!$D$8</f>
        <v>-8.4468127096901666E-4</v>
      </c>
      <c r="J931" s="2">
        <f t="shared" si="29"/>
        <v>7.829977628635465E-3</v>
      </c>
      <c r="K931" s="18">
        <f>J931*'Portfolio Details'!$D$8</f>
        <v>1.5659955257270931E-3</v>
      </c>
    </row>
    <row r="932" spans="2:11" x14ac:dyDescent="0.35">
      <c r="B932" t="s">
        <v>12</v>
      </c>
      <c r="C932" s="1">
        <v>45705</v>
      </c>
      <c r="D932">
        <v>504.56</v>
      </c>
      <c r="E932">
        <v>506.15</v>
      </c>
      <c r="F932">
        <v>502.71</v>
      </c>
      <c r="H932" s="2">
        <f t="shared" si="28"/>
        <v>3.1512605042016695E-3</v>
      </c>
      <c r="I932" s="18">
        <f>H932*'Portfolio Details'!$D$8</f>
        <v>6.302521008403339E-4</v>
      </c>
      <c r="J932" s="2">
        <f t="shared" si="29"/>
        <v>-8.9107146393141434E-4</v>
      </c>
      <c r="K932" s="18">
        <f>J932*'Portfolio Details'!$D$8</f>
        <v>-1.7821429278628287E-4</v>
      </c>
    </row>
    <row r="933" spans="2:11" x14ac:dyDescent="0.35">
      <c r="B933" t="s">
        <v>12</v>
      </c>
      <c r="C933" s="1">
        <v>45706</v>
      </c>
      <c r="D933">
        <v>506.15</v>
      </c>
      <c r="E933">
        <v>503.8</v>
      </c>
      <c r="F933">
        <v>503.26</v>
      </c>
      <c r="H933" s="2">
        <f t="shared" si="28"/>
        <v>-4.6428924231946E-3</v>
      </c>
      <c r="I933" s="18">
        <f>H933*'Portfolio Details'!$D$8</f>
        <v>-9.2857848463892003E-4</v>
      </c>
      <c r="J933" s="2">
        <f t="shared" si="29"/>
        <v>1.775516769886587E-2</v>
      </c>
      <c r="K933" s="18">
        <f>J933*'Portfolio Details'!$D$8</f>
        <v>3.5510335397731744E-3</v>
      </c>
    </row>
    <row r="934" spans="2:11" x14ac:dyDescent="0.35">
      <c r="B934" t="s">
        <v>12</v>
      </c>
      <c r="C934" s="1">
        <v>45707</v>
      </c>
      <c r="D934">
        <v>503.8</v>
      </c>
      <c r="E934">
        <v>509.53</v>
      </c>
      <c r="F934">
        <v>508.47</v>
      </c>
      <c r="H934" s="2">
        <f t="shared" si="28"/>
        <v>1.137356093687969E-2</v>
      </c>
      <c r="I934" s="18">
        <f>H934*'Portfolio Details'!$D$8</f>
        <v>2.274712187375938E-3</v>
      </c>
      <c r="J934" s="2">
        <f t="shared" si="29"/>
        <v>2.0561080247523122E-3</v>
      </c>
      <c r="K934" s="18">
        <f>J934*'Portfolio Details'!$D$8</f>
        <v>4.1122160495046247E-4</v>
      </c>
    </row>
    <row r="935" spans="2:11" x14ac:dyDescent="0.35">
      <c r="B935" t="s">
        <v>12</v>
      </c>
      <c r="C935" s="1">
        <v>45708</v>
      </c>
      <c r="D935">
        <v>509.53</v>
      </c>
      <c r="E935">
        <v>506.85</v>
      </c>
      <c r="F935">
        <v>506.6</v>
      </c>
      <c r="H935" s="2">
        <f t="shared" si="28"/>
        <v>-5.2597491806173347E-3</v>
      </c>
      <c r="I935" s="18">
        <f>H935*'Portfolio Details'!$D$8</f>
        <v>-1.0519498361234671E-3</v>
      </c>
      <c r="J935" s="2">
        <f t="shared" si="29"/>
        <v>7.4175053125375978E-3</v>
      </c>
      <c r="K935" s="18">
        <f>J935*'Portfolio Details'!$D$8</f>
        <v>1.4835010625075197E-3</v>
      </c>
    </row>
    <row r="936" spans="2:11" x14ac:dyDescent="0.35">
      <c r="B936" t="s">
        <v>12</v>
      </c>
      <c r="C936" s="1">
        <v>45709</v>
      </c>
      <c r="D936">
        <v>506.85</v>
      </c>
      <c r="E936">
        <v>502.52</v>
      </c>
      <c r="F936">
        <v>502.91</v>
      </c>
      <c r="H936" s="2">
        <f t="shared" si="28"/>
        <v>-8.5429614284305844E-3</v>
      </c>
      <c r="I936" s="18">
        <f>H936*'Portfolio Details'!$D$8</f>
        <v>-1.708592285686117E-3</v>
      </c>
      <c r="J936" s="2">
        <f t="shared" si="29"/>
        <v>3.8554505683294771E-3</v>
      </c>
      <c r="K936" s="18">
        <f>J936*'Portfolio Details'!$D$8</f>
        <v>7.7109011366589548E-4</v>
      </c>
    </row>
    <row r="937" spans="2:11" x14ac:dyDescent="0.35">
      <c r="B937" t="s">
        <v>12</v>
      </c>
      <c r="C937" s="1">
        <v>45712</v>
      </c>
      <c r="D937">
        <v>502.52</v>
      </c>
      <c r="E937">
        <v>499.62</v>
      </c>
      <c r="F937">
        <v>497.61</v>
      </c>
      <c r="H937" s="2">
        <f t="shared" si="28"/>
        <v>-5.7709145904639714E-3</v>
      </c>
      <c r="I937" s="18">
        <f>H937*'Portfolio Details'!$D$8</f>
        <v>-1.1541829180927944E-3</v>
      </c>
      <c r="J937" s="2">
        <f t="shared" si="29"/>
        <v>6.2877968681165353E-3</v>
      </c>
      <c r="K937" s="18">
        <f>J937*'Portfolio Details'!$D$8</f>
        <v>1.2575593736233071E-3</v>
      </c>
    </row>
    <row r="938" spans="2:11" x14ac:dyDescent="0.35">
      <c r="B938" t="s">
        <v>12</v>
      </c>
      <c r="C938" s="1">
        <v>45713</v>
      </c>
      <c r="D938">
        <v>499.62</v>
      </c>
      <c r="E938">
        <v>498.49</v>
      </c>
      <c r="F938">
        <v>499.07</v>
      </c>
      <c r="H938" s="2">
        <f t="shared" si="28"/>
        <v>-2.261718906368837E-3</v>
      </c>
      <c r="I938" s="18">
        <f>H938*'Portfolio Details'!$D$8</f>
        <v>-4.5234378127376743E-4</v>
      </c>
      <c r="J938" s="2">
        <f t="shared" si="29"/>
        <v>6.9532619868191148E-3</v>
      </c>
      <c r="K938" s="18">
        <f>J938*'Portfolio Details'!$D$8</f>
        <v>1.3906523973638231E-3</v>
      </c>
    </row>
    <row r="939" spans="2:11" x14ac:dyDescent="0.35">
      <c r="B939" t="s">
        <v>12</v>
      </c>
      <c r="C939" s="1">
        <v>45715</v>
      </c>
      <c r="D939">
        <v>498.49</v>
      </c>
      <c r="E939">
        <v>499.98</v>
      </c>
      <c r="F939">
        <v>500.6</v>
      </c>
      <c r="H939" s="2">
        <f t="shared" si="28"/>
        <v>2.9890268611205695E-3</v>
      </c>
      <c r="I939" s="18">
        <f>H939*'Portfolio Details'!$D$8</f>
        <v>5.9780537222411392E-4</v>
      </c>
      <c r="J939" s="2">
        <f t="shared" si="29"/>
        <v>1.1859467335869844E-2</v>
      </c>
      <c r="K939" s="18">
        <f>J939*'Portfolio Details'!$D$8</f>
        <v>2.3718934671739691E-3</v>
      </c>
    </row>
    <row r="940" spans="2:11" x14ac:dyDescent="0.35">
      <c r="B940" t="s">
        <v>12</v>
      </c>
      <c r="C940" s="1">
        <v>45716</v>
      </c>
      <c r="D940">
        <v>499.98</v>
      </c>
      <c r="E940">
        <v>496.72</v>
      </c>
      <c r="F940">
        <v>496.33</v>
      </c>
      <c r="H940" s="2">
        <f t="shared" si="28"/>
        <v>-6.5202608104324433E-3</v>
      </c>
      <c r="I940" s="18">
        <f>H940*'Portfolio Details'!$D$8</f>
        <v>-1.3040521620864888E-3</v>
      </c>
      <c r="J940" s="2">
        <f t="shared" si="29"/>
        <v>-9.3931356320922088E-3</v>
      </c>
      <c r="K940" s="18">
        <f>J940*'Portfolio Details'!$D$8</f>
        <v>-1.8786271264184418E-3</v>
      </c>
    </row>
    <row r="941" spans="2:11" x14ac:dyDescent="0.35">
      <c r="B941" t="s">
        <v>12</v>
      </c>
      <c r="C941" s="1">
        <v>45719</v>
      </c>
      <c r="D941">
        <v>496.72</v>
      </c>
      <c r="E941">
        <v>493.68</v>
      </c>
      <c r="F941">
        <v>494.01</v>
      </c>
      <c r="H941" s="2">
        <f t="shared" si="28"/>
        <v>-6.120148172008455E-3</v>
      </c>
      <c r="I941" s="18">
        <f>H941*'Portfolio Details'!$D$8</f>
        <v>-1.2240296344016911E-3</v>
      </c>
      <c r="J941" s="2">
        <f t="shared" si="29"/>
        <v>-1.4659498918886738E-2</v>
      </c>
      <c r="K941" s="18">
        <f>J941*'Portfolio Details'!$D$8</f>
        <v>-2.9318997837773477E-3</v>
      </c>
    </row>
    <row r="942" spans="2:11" x14ac:dyDescent="0.35">
      <c r="B942" t="s">
        <v>12</v>
      </c>
      <c r="C942" s="1">
        <v>45720</v>
      </c>
      <c r="D942">
        <v>493.68</v>
      </c>
      <c r="E942">
        <v>495.61</v>
      </c>
      <c r="F942">
        <v>495.25</v>
      </c>
      <c r="H942" s="2">
        <f t="shared" si="28"/>
        <v>3.909415005671768E-3</v>
      </c>
      <c r="I942" s="18">
        <f>H942*'Portfolio Details'!$D$8</f>
        <v>7.8188300113435361E-4</v>
      </c>
      <c r="J942" s="2">
        <f t="shared" si="29"/>
        <v>-1.9192796777505627E-2</v>
      </c>
      <c r="K942" s="18">
        <f>J942*'Portfolio Details'!$D$8</f>
        <v>-3.8385593555011256E-3</v>
      </c>
    </row>
    <row r="943" spans="2:11" x14ac:dyDescent="0.35">
      <c r="B943" t="s">
        <v>12</v>
      </c>
      <c r="C943" s="1">
        <v>45721</v>
      </c>
      <c r="D943">
        <v>495.61</v>
      </c>
      <c r="E943">
        <v>497.36</v>
      </c>
      <c r="F943">
        <v>497.84</v>
      </c>
      <c r="H943" s="2">
        <f t="shared" si="28"/>
        <v>3.5310021993100182E-3</v>
      </c>
      <c r="I943" s="18">
        <f>H943*'Portfolio Details'!$D$8</f>
        <v>7.0620043986200374E-4</v>
      </c>
      <c r="J943" s="2">
        <f t="shared" si="29"/>
        <v>-2.2935599354813263E-2</v>
      </c>
      <c r="K943" s="18">
        <f>J943*'Portfolio Details'!$D$8</f>
        <v>-4.5871198709626524E-3</v>
      </c>
    </row>
    <row r="944" spans="2:11" x14ac:dyDescent="0.35">
      <c r="B944" t="s">
        <v>12</v>
      </c>
      <c r="C944" s="1">
        <v>45722</v>
      </c>
      <c r="D944">
        <v>497.36</v>
      </c>
      <c r="E944">
        <v>499.67</v>
      </c>
      <c r="F944">
        <v>498.84</v>
      </c>
      <c r="H944" s="2">
        <f t="shared" si="28"/>
        <v>4.6445230818723537E-3</v>
      </c>
      <c r="I944" s="18">
        <f>H944*'Portfolio Details'!$D$8</f>
        <v>9.2890461637447081E-4</v>
      </c>
      <c r="J944" s="2">
        <f t="shared" si="29"/>
        <v>-2.303168577778647E-2</v>
      </c>
      <c r="K944" s="18">
        <f>J944*'Portfolio Details'!$D$8</f>
        <v>-4.6063371555572939E-3</v>
      </c>
    </row>
    <row r="945" spans="2:11" x14ac:dyDescent="0.35">
      <c r="B945" t="s">
        <v>12</v>
      </c>
      <c r="C945" s="1">
        <v>45723</v>
      </c>
      <c r="D945">
        <v>499.67</v>
      </c>
      <c r="E945">
        <v>498.4</v>
      </c>
      <c r="F945">
        <v>498.48</v>
      </c>
      <c r="H945" s="2">
        <f t="shared" si="28"/>
        <v>-2.5416775071548381E-3</v>
      </c>
      <c r="I945" s="18">
        <f>H945*'Portfolio Details'!$D$8</f>
        <v>-5.0833550143096766E-4</v>
      </c>
      <c r="J945" s="2">
        <f t="shared" si="29"/>
        <v>-2.4039221888344064E-2</v>
      </c>
      <c r="K945" s="18">
        <f>J945*'Portfolio Details'!$D$8</f>
        <v>-4.8078443776688132E-3</v>
      </c>
    </row>
    <row r="946" spans="2:11" x14ac:dyDescent="0.35">
      <c r="B946" t="s">
        <v>12</v>
      </c>
      <c r="C946" s="1">
        <v>45726</v>
      </c>
      <c r="D946">
        <v>498.4</v>
      </c>
      <c r="E946">
        <v>494.7</v>
      </c>
      <c r="F946">
        <v>496.58</v>
      </c>
      <c r="H946" s="2">
        <f t="shared" si="28"/>
        <v>-7.4237560192615959E-3</v>
      </c>
      <c r="I946" s="18">
        <f>H946*'Portfolio Details'!$D$8</f>
        <v>-1.4847512038523192E-3</v>
      </c>
      <c r="J946" s="2">
        <f t="shared" si="29"/>
        <v>-3.5553047404063176E-2</v>
      </c>
      <c r="K946" s="18">
        <f>J946*'Portfolio Details'!$D$8</f>
        <v>-7.1106094808126357E-3</v>
      </c>
    </row>
    <row r="947" spans="2:11" x14ac:dyDescent="0.35">
      <c r="B947" t="s">
        <v>12</v>
      </c>
      <c r="C947" s="1">
        <v>45727</v>
      </c>
      <c r="D947">
        <v>494.7</v>
      </c>
      <c r="E947">
        <v>491.52</v>
      </c>
      <c r="F947">
        <v>491.39</v>
      </c>
      <c r="H947" s="2">
        <f t="shared" si="28"/>
        <v>-6.4281382656155017E-3</v>
      </c>
      <c r="I947" s="18">
        <f>H947*'Portfolio Details'!$D$8</f>
        <v>-1.2856276531231004E-3</v>
      </c>
      <c r="J947" s="2">
        <f t="shared" si="29"/>
        <v>-3.6292119591544103E-2</v>
      </c>
      <c r="K947" s="18">
        <f>J947*'Portfolio Details'!$D$8</f>
        <v>-7.2584239183088213E-3</v>
      </c>
    </row>
    <row r="948" spans="2:11" x14ac:dyDescent="0.35">
      <c r="B948" t="s">
        <v>12</v>
      </c>
      <c r="C948" s="1">
        <v>45728</v>
      </c>
      <c r="D948">
        <v>491.52</v>
      </c>
      <c r="E948">
        <v>493.18</v>
      </c>
      <c r="F948">
        <v>493.1</v>
      </c>
      <c r="H948" s="2">
        <f t="shared" si="28"/>
        <v>3.3772786458334814E-3</v>
      </c>
      <c r="I948" s="18">
        <f>H948*'Portfolio Details'!$D$8</f>
        <v>6.7545572916669636E-4</v>
      </c>
      <c r="J948" s="2">
        <f t="shared" si="29"/>
        <v>-3.3501615118280759E-2</v>
      </c>
      <c r="K948" s="18">
        <f>J948*'Portfolio Details'!$D$8</f>
        <v>-6.7003230236561519E-3</v>
      </c>
    </row>
    <row r="949" spans="2:11" x14ac:dyDescent="0.35">
      <c r="B949" t="s">
        <v>12</v>
      </c>
      <c r="C949" s="1">
        <v>45729</v>
      </c>
      <c r="D949">
        <v>493.18</v>
      </c>
      <c r="E949">
        <v>493.18</v>
      </c>
      <c r="F949">
        <v>494.49</v>
      </c>
      <c r="H949" s="2">
        <f t="shared" si="28"/>
        <v>0</v>
      </c>
      <c r="I949" s="18">
        <f>H949*'Portfolio Details'!$D$8</f>
        <v>0</v>
      </c>
      <c r="J949" s="2">
        <f t="shared" si="29"/>
        <v>-3.134899811478431E-2</v>
      </c>
      <c r="K949" s="18">
        <f>J949*'Portfolio Details'!$D$8</f>
        <v>-6.2697996229568627E-3</v>
      </c>
    </row>
    <row r="950" spans="2:11" x14ac:dyDescent="0.35">
      <c r="B950" t="s">
        <v>12</v>
      </c>
      <c r="C950" s="1">
        <v>45733</v>
      </c>
      <c r="D950">
        <v>493.18</v>
      </c>
      <c r="E950">
        <v>495.86</v>
      </c>
      <c r="F950">
        <v>496.07</v>
      </c>
      <c r="H950" s="2">
        <f t="shared" si="28"/>
        <v>5.4341214161157669E-3</v>
      </c>
      <c r="I950" s="18">
        <f>H950*'Portfolio Details'!$D$8</f>
        <v>1.0868242832231534E-3</v>
      </c>
      <c r="J950" s="2">
        <f t="shared" si="29"/>
        <v>-3.6292443457425105E-2</v>
      </c>
      <c r="K950" s="18">
        <f>J950*'Portfolio Details'!$D$8</f>
        <v>-7.2584886914850216E-3</v>
      </c>
    </row>
    <row r="951" spans="2:11" x14ac:dyDescent="0.35">
      <c r="B951" t="s">
        <v>12</v>
      </c>
      <c r="C951" s="1">
        <v>45734</v>
      </c>
      <c r="D951">
        <v>495.86</v>
      </c>
      <c r="E951">
        <v>506.31</v>
      </c>
      <c r="F951">
        <v>503.57</v>
      </c>
      <c r="H951" s="2">
        <f t="shared" si="28"/>
        <v>2.1074496833783707E-2</v>
      </c>
      <c r="I951" s="18">
        <f>H951*'Portfolio Details'!$D$8</f>
        <v>4.2148993667567415E-3</v>
      </c>
      <c r="J951" s="2">
        <f t="shared" si="29"/>
        <v>-3.1602175112302011E-2</v>
      </c>
      <c r="K951" s="18">
        <f>J951*'Portfolio Details'!$D$8</f>
        <v>-6.3204350224604026E-3</v>
      </c>
    </row>
    <row r="952" spans="2:11" x14ac:dyDescent="0.35">
      <c r="B952" t="s">
        <v>12</v>
      </c>
      <c r="C952" s="1">
        <v>45735</v>
      </c>
      <c r="D952">
        <v>506.31</v>
      </c>
      <c r="E952">
        <v>510.75</v>
      </c>
      <c r="F952">
        <v>509.76</v>
      </c>
      <c r="H952" s="2">
        <f t="shared" si="28"/>
        <v>8.769331042246753E-3</v>
      </c>
      <c r="I952" s="18">
        <f>H952*'Portfolio Details'!$D$8</f>
        <v>1.7538662084493506E-3</v>
      </c>
      <c r="J952" s="2">
        <f t="shared" si="29"/>
        <v>-2.9765300702327302E-2</v>
      </c>
      <c r="K952" s="18">
        <f>J952*'Portfolio Details'!$D$8</f>
        <v>-5.9530601404654609E-3</v>
      </c>
    </row>
    <row r="953" spans="2:11" x14ac:dyDescent="0.35">
      <c r="B953" t="s">
        <v>12</v>
      </c>
      <c r="C953" s="1">
        <v>45736</v>
      </c>
      <c r="D953">
        <v>510.75</v>
      </c>
      <c r="E953">
        <v>513.32000000000005</v>
      </c>
      <c r="F953">
        <v>513.02</v>
      </c>
      <c r="H953" s="2">
        <f t="shared" si="28"/>
        <v>5.0318159569262555E-3</v>
      </c>
      <c r="I953" s="18">
        <f>H953*'Portfolio Details'!$D$8</f>
        <v>1.0063631913852511E-3</v>
      </c>
      <c r="J953" s="2">
        <f t="shared" si="29"/>
        <v>-2.6682455101638025E-2</v>
      </c>
      <c r="K953" s="18">
        <f>J953*'Portfolio Details'!$D$8</f>
        <v>-5.3364910203276055E-3</v>
      </c>
    </row>
    <row r="954" spans="2:11" x14ac:dyDescent="0.35">
      <c r="B954" t="s">
        <v>12</v>
      </c>
      <c r="C954" s="1">
        <v>45737</v>
      </c>
      <c r="D954">
        <v>513.32000000000005</v>
      </c>
      <c r="E954">
        <v>518.1</v>
      </c>
      <c r="F954">
        <v>516.57000000000005</v>
      </c>
      <c r="H954" s="2">
        <f t="shared" si="28"/>
        <v>9.3119301800046461E-3</v>
      </c>
      <c r="I954" s="18">
        <f>H954*'Portfolio Details'!$D$8</f>
        <v>1.8623860360009294E-3</v>
      </c>
      <c r="J954" s="2">
        <f t="shared" si="29"/>
        <v>-2.2554304740764253E-2</v>
      </c>
      <c r="K954" s="18">
        <f>J954*'Portfolio Details'!$D$8</f>
        <v>-4.5108609481528507E-3</v>
      </c>
    </row>
    <row r="955" spans="2:11" x14ac:dyDescent="0.35">
      <c r="B955" t="s">
        <v>12</v>
      </c>
      <c r="C955" s="1">
        <v>45740</v>
      </c>
      <c r="D955">
        <v>518.1</v>
      </c>
      <c r="E955">
        <v>529.72</v>
      </c>
      <c r="F955">
        <v>527.02</v>
      </c>
      <c r="H955" s="2">
        <f t="shared" si="28"/>
        <v>2.2428102682879869E-2</v>
      </c>
      <c r="I955" s="18">
        <f>H955*'Portfolio Details'!$D$8</f>
        <v>4.4856205365759738E-3</v>
      </c>
      <c r="J955" s="2">
        <f t="shared" si="29"/>
        <v>-2.0329941716882294E-2</v>
      </c>
      <c r="K955" s="18">
        <f>J955*'Portfolio Details'!$D$8</f>
        <v>-4.0659883433764588E-3</v>
      </c>
    </row>
    <row r="956" spans="2:11" x14ac:dyDescent="0.35">
      <c r="B956" t="s">
        <v>12</v>
      </c>
      <c r="C956" s="1">
        <v>45741</v>
      </c>
      <c r="D956">
        <v>529.72</v>
      </c>
      <c r="E956">
        <v>528.79</v>
      </c>
      <c r="F956">
        <v>531.54999999999995</v>
      </c>
      <c r="H956" s="2">
        <f t="shared" si="28"/>
        <v>-1.7556444914295088E-3</v>
      </c>
      <c r="I956" s="18">
        <f>H956*'Portfolio Details'!$D$8</f>
        <v>-3.511288982859018E-4</v>
      </c>
      <c r="J956" s="2">
        <f t="shared" si="29"/>
        <v>4.9821357681618661E-3</v>
      </c>
      <c r="K956" s="18">
        <f>J956*'Portfolio Details'!$D$8</f>
        <v>9.9642715363237335E-4</v>
      </c>
    </row>
    <row r="957" spans="2:11" x14ac:dyDescent="0.35">
      <c r="B957" t="s">
        <v>12</v>
      </c>
      <c r="C957" s="1">
        <v>45742</v>
      </c>
      <c r="D957">
        <v>528.79</v>
      </c>
      <c r="E957">
        <v>524.67999999999995</v>
      </c>
      <c r="F957">
        <v>526.69000000000005</v>
      </c>
      <c r="H957" s="2">
        <f t="shared" si="28"/>
        <v>-7.7724616577469208E-3</v>
      </c>
      <c r="I957" s="18">
        <f>H957*'Portfolio Details'!$D$8</f>
        <v>-1.5544923315493843E-3</v>
      </c>
      <c r="J957" s="2">
        <f t="shared" si="29"/>
        <v>2.3943634329677277E-3</v>
      </c>
      <c r="K957" s="18">
        <f>J957*'Portfolio Details'!$D$8</f>
        <v>4.7887268659354556E-4</v>
      </c>
    </row>
    <row r="958" spans="2:11" x14ac:dyDescent="0.35">
      <c r="B958" t="s">
        <v>12</v>
      </c>
      <c r="C958" s="1">
        <v>45743</v>
      </c>
      <c r="D958">
        <v>524.67999999999995</v>
      </c>
      <c r="E958">
        <v>528.67999999999995</v>
      </c>
      <c r="F958">
        <v>528.53</v>
      </c>
      <c r="H958" s="2">
        <f t="shared" si="28"/>
        <v>7.6236944423266895E-3</v>
      </c>
      <c r="I958" s="18">
        <f>H958*'Portfolio Details'!$D$8</f>
        <v>1.5247388884653381E-3</v>
      </c>
      <c r="J958" s="2">
        <f t="shared" si="29"/>
        <v>1.2765117884975918E-2</v>
      </c>
      <c r="K958" s="18">
        <f>J958*'Portfolio Details'!$D$8</f>
        <v>2.553023576995184E-3</v>
      </c>
    </row>
    <row r="959" spans="2:11" x14ac:dyDescent="0.35">
      <c r="B959" t="s">
        <v>12</v>
      </c>
      <c r="C959" s="1">
        <v>45744</v>
      </c>
      <c r="D959">
        <v>528.67999999999995</v>
      </c>
      <c r="E959">
        <v>528.99</v>
      </c>
      <c r="F959">
        <v>528.75</v>
      </c>
      <c r="H959" s="2">
        <f t="shared" si="28"/>
        <v>5.8636604373174528E-4</v>
      </c>
      <c r="I959" s="18">
        <f>H959*'Portfolio Details'!$D$8</f>
        <v>1.1727320874634906E-4</v>
      </c>
      <c r="J959" s="2">
        <f t="shared" si="29"/>
        <v>3.1003741144631114E-2</v>
      </c>
      <c r="K959" s="18">
        <f>J959*'Portfolio Details'!$D$8</f>
        <v>6.2007482289262233E-3</v>
      </c>
    </row>
    <row r="960" spans="2:11" x14ac:dyDescent="0.35">
      <c r="B960" t="s">
        <v>12</v>
      </c>
      <c r="C960" s="1">
        <v>45748</v>
      </c>
      <c r="D960">
        <v>528.99</v>
      </c>
      <c r="E960">
        <v>521.86</v>
      </c>
      <c r="F960">
        <v>522.91999999999996</v>
      </c>
      <c r="H960" s="2">
        <f t="shared" si="28"/>
        <v>-1.3478515661921819E-2</v>
      </c>
      <c r="I960" s="18">
        <f>H960*'Portfolio Details'!$D$8</f>
        <v>-2.6957031323843641E-3</v>
      </c>
      <c r="J960" s="2">
        <f t="shared" si="29"/>
        <v>6.0245786797966439E-2</v>
      </c>
      <c r="K960" s="18">
        <f>J960*'Portfolio Details'!$D$8</f>
        <v>1.2049157359593289E-2</v>
      </c>
    </row>
    <row r="961" spans="2:11" x14ac:dyDescent="0.35">
      <c r="B961" t="s">
        <v>12</v>
      </c>
      <c r="C961" s="1">
        <v>45749</v>
      </c>
      <c r="D961">
        <v>521.86</v>
      </c>
      <c r="E961">
        <v>526.42999999999995</v>
      </c>
      <c r="F961">
        <v>525.12</v>
      </c>
      <c r="H961" s="2">
        <f t="shared" si="28"/>
        <v>8.7571379297128882E-3</v>
      </c>
      <c r="I961" s="18">
        <f>H961*'Portfolio Details'!$D$8</f>
        <v>1.7514275859425777E-3</v>
      </c>
      <c r="J961" s="2">
        <f t="shared" si="29"/>
        <v>6.078356637043858E-2</v>
      </c>
      <c r="K961" s="18">
        <f>J961*'Portfolio Details'!$D$8</f>
        <v>1.2156713274087717E-2</v>
      </c>
    </row>
    <row r="962" spans="2:11" x14ac:dyDescent="0.35">
      <c r="B962" t="s">
        <v>12</v>
      </c>
      <c r="C962" s="1">
        <v>45750</v>
      </c>
      <c r="D962">
        <v>526.42999999999995</v>
      </c>
      <c r="E962">
        <v>528.85</v>
      </c>
      <c r="F962">
        <v>527.53</v>
      </c>
      <c r="H962" s="2">
        <f t="shared" si="28"/>
        <v>4.597002450468457E-3</v>
      </c>
      <c r="I962" s="18">
        <f>H962*'Portfolio Details'!$D$8</f>
        <v>9.1940049009369145E-4</v>
      </c>
      <c r="J962" s="2">
        <f t="shared" si="29"/>
        <v>5.7402296091843441E-2</v>
      </c>
      <c r="K962" s="18">
        <f>J962*'Portfolio Details'!$D$8</f>
        <v>1.148045921836869E-2</v>
      </c>
    </row>
    <row r="963" spans="2:11" x14ac:dyDescent="0.35">
      <c r="B963" t="s">
        <v>12</v>
      </c>
      <c r="C963" s="1">
        <v>45751</v>
      </c>
      <c r="D963">
        <v>528.85</v>
      </c>
      <c r="E963">
        <v>528.98</v>
      </c>
      <c r="F963">
        <v>529.83000000000004</v>
      </c>
      <c r="H963" s="2">
        <f t="shared" ref="H963:H1026" si="30">E963/D963-1</f>
        <v>2.4581639406262568E-4</v>
      </c>
      <c r="I963" s="18">
        <f>H963*'Portfolio Details'!$D$8</f>
        <v>4.9163278812525141E-5</v>
      </c>
      <c r="J963" s="2">
        <f t="shared" si="29"/>
        <v>6.4966178128523122E-2</v>
      </c>
      <c r="K963" s="18">
        <f>J963*'Portfolio Details'!$D$8</f>
        <v>1.2993235625704626E-2</v>
      </c>
    </row>
    <row r="964" spans="2:11" x14ac:dyDescent="0.35">
      <c r="B964" t="s">
        <v>12</v>
      </c>
      <c r="C964" s="1">
        <v>45754</v>
      </c>
      <c r="D964">
        <v>528.98</v>
      </c>
      <c r="E964">
        <v>513.46</v>
      </c>
      <c r="F964">
        <v>511.02</v>
      </c>
      <c r="H964" s="2">
        <f t="shared" si="30"/>
        <v>-2.933948353434912E-2</v>
      </c>
      <c r="I964" s="18">
        <f>H964*'Portfolio Details'!$D$8</f>
        <v>-5.867896706869824E-3</v>
      </c>
      <c r="J964" s="2">
        <f t="shared" si="29"/>
        <v>7.124047966293956E-2</v>
      </c>
      <c r="K964" s="18">
        <f>J964*'Portfolio Details'!$D$8</f>
        <v>1.4248095932587912E-2</v>
      </c>
    </row>
    <row r="965" spans="2:11" x14ac:dyDescent="0.35">
      <c r="B965" t="s">
        <v>12</v>
      </c>
      <c r="C965" s="1">
        <v>45755</v>
      </c>
      <c r="D965">
        <v>513.46</v>
      </c>
      <c r="E965">
        <v>518.63</v>
      </c>
      <c r="F965">
        <v>517.52</v>
      </c>
      <c r="H965" s="2">
        <f t="shared" si="30"/>
        <v>1.0068944026798476E-2</v>
      </c>
      <c r="I965" s="18">
        <f>H965*'Portfolio Details'!$D$8</f>
        <v>2.0137888053596955E-3</v>
      </c>
      <c r="J965" s="2">
        <f t="shared" si="29"/>
        <v>6.7331167651984325E-2</v>
      </c>
      <c r="K965" s="18">
        <f>J965*'Portfolio Details'!$D$8</f>
        <v>1.3466233530396866E-2</v>
      </c>
    </row>
    <row r="966" spans="2:11" x14ac:dyDescent="0.35">
      <c r="B966" t="s">
        <v>12</v>
      </c>
      <c r="C966" s="1">
        <v>45756</v>
      </c>
      <c r="D966">
        <v>518.63</v>
      </c>
      <c r="E966">
        <v>516.11</v>
      </c>
      <c r="F966">
        <v>515.84</v>
      </c>
      <c r="H966" s="2">
        <f t="shared" si="30"/>
        <v>-4.8589553246052297E-3</v>
      </c>
      <c r="I966" s="18">
        <f>H966*'Portfolio Details'!$D$8</f>
        <v>-9.7179106492104603E-4</v>
      </c>
      <c r="J966" s="2">
        <f t="shared" si="29"/>
        <v>6.3575679588225853E-2</v>
      </c>
      <c r="K966" s="18">
        <f>J966*'Portfolio Details'!$D$8</f>
        <v>1.2715135917645171E-2</v>
      </c>
    </row>
    <row r="967" spans="2:11" x14ac:dyDescent="0.35">
      <c r="B967" t="s">
        <v>12</v>
      </c>
      <c r="C967" s="1">
        <v>45758</v>
      </c>
      <c r="D967">
        <v>516.11</v>
      </c>
      <c r="E967">
        <v>522.84</v>
      </c>
      <c r="F967">
        <v>522.91999999999996</v>
      </c>
      <c r="H967" s="2">
        <f t="shared" si="30"/>
        <v>1.3039855844684256E-2</v>
      </c>
      <c r="I967" s="18">
        <f>H967*'Portfolio Details'!$D$8</f>
        <v>2.6079711689368512E-3</v>
      </c>
      <c r="J967" s="2">
        <f t="shared" si="29"/>
        <v>5.8658714751736118E-2</v>
      </c>
      <c r="K967" s="18">
        <f>J967*'Portfolio Details'!$D$8</f>
        <v>1.1731742950347224E-2</v>
      </c>
    </row>
    <row r="968" spans="2:11" x14ac:dyDescent="0.35">
      <c r="B968" t="s">
        <v>12</v>
      </c>
      <c r="C968" s="1">
        <v>45762</v>
      </c>
      <c r="D968">
        <v>522.84</v>
      </c>
      <c r="E968">
        <v>536.28</v>
      </c>
      <c r="F968">
        <v>534.91</v>
      </c>
      <c r="H968" s="2">
        <f t="shared" si="30"/>
        <v>2.5705760844617842E-2</v>
      </c>
      <c r="I968" s="18">
        <f>H968*'Portfolio Details'!$D$8</f>
        <v>5.1411521689235691E-3</v>
      </c>
      <c r="J968" s="2">
        <f t="shared" si="29"/>
        <v>3.0216693418940732E-2</v>
      </c>
      <c r="K968" s="18">
        <f>J968*'Portfolio Details'!$D$8</f>
        <v>6.0433386837881464E-3</v>
      </c>
    </row>
    <row r="969" spans="2:11" x14ac:dyDescent="0.35">
      <c r="B969" t="s">
        <v>12</v>
      </c>
      <c r="C969" s="1">
        <v>45763</v>
      </c>
      <c r="D969">
        <v>536.28</v>
      </c>
      <c r="E969">
        <v>543.79999999999995</v>
      </c>
      <c r="F969">
        <v>541.02</v>
      </c>
      <c r="H969" s="2">
        <f t="shared" si="30"/>
        <v>1.4022525546356412E-2</v>
      </c>
      <c r="I969" s="18">
        <f>H969*'Portfolio Details'!$D$8</f>
        <v>2.8045051092712827E-3</v>
      </c>
      <c r="J969" s="2">
        <f t="shared" si="29"/>
        <v>4.3278754800889496E-2</v>
      </c>
      <c r="K969" s="18">
        <f>J969*'Portfolio Details'!$D$8</f>
        <v>8.6557509601778992E-3</v>
      </c>
    </row>
    <row r="970" spans="2:11" x14ac:dyDescent="0.35">
      <c r="B970" t="s">
        <v>12</v>
      </c>
      <c r="C970" s="1">
        <v>45764</v>
      </c>
      <c r="D970">
        <v>543.79999999999995</v>
      </c>
      <c r="E970">
        <v>555.79</v>
      </c>
      <c r="F970">
        <v>552.17999999999995</v>
      </c>
      <c r="H970" s="2">
        <f t="shared" si="30"/>
        <v>2.2048547260022033E-2</v>
      </c>
      <c r="I970" s="18">
        <f>H970*'Portfolio Details'!$D$8</f>
        <v>4.4097094520044065E-3</v>
      </c>
      <c r="J970" s="2">
        <f t="shared" si="29"/>
        <v>6.3720703125E-2</v>
      </c>
      <c r="K970" s="18">
        <f>J970*'Portfolio Details'!$D$8</f>
        <v>1.2744140625000001E-2</v>
      </c>
    </row>
    <row r="971" spans="2:11" x14ac:dyDescent="0.35">
      <c r="B971" t="s">
        <v>12</v>
      </c>
      <c r="C971" s="1">
        <v>45768</v>
      </c>
      <c r="D971">
        <v>555.79</v>
      </c>
      <c r="E971">
        <v>566.23</v>
      </c>
      <c r="F971">
        <v>565.64</v>
      </c>
      <c r="H971" s="2">
        <f t="shared" si="30"/>
        <v>1.8784073121143052E-2</v>
      </c>
      <c r="I971" s="18">
        <f>H971*'Portfolio Details'!$D$8</f>
        <v>3.7568146242286105E-3</v>
      </c>
      <c r="J971" s="2">
        <f t="shared" si="29"/>
        <v>6.0140313881341445E-2</v>
      </c>
      <c r="K971" s="18">
        <f>J971*'Portfolio Details'!$D$8</f>
        <v>1.202806277626829E-2</v>
      </c>
    </row>
    <row r="972" spans="2:11" x14ac:dyDescent="0.35">
      <c r="B972" t="s">
        <v>12</v>
      </c>
      <c r="C972" s="1">
        <v>45769</v>
      </c>
      <c r="D972">
        <v>566.23</v>
      </c>
      <c r="E972">
        <v>570.48</v>
      </c>
      <c r="F972">
        <v>571.12</v>
      </c>
      <c r="H972" s="2">
        <f t="shared" si="30"/>
        <v>7.5057838687460077E-3</v>
      </c>
      <c r="I972" s="18">
        <f>H972*'Portfolio Details'!$D$8</f>
        <v>1.5011567737492017E-3</v>
      </c>
      <c r="J972" s="2">
        <f t="shared" si="29"/>
        <v>6.0140313881341445E-2</v>
      </c>
      <c r="K972" s="18">
        <f>J972*'Portfolio Details'!$D$8</f>
        <v>1.202806277626829E-2</v>
      </c>
    </row>
    <row r="973" spans="2:11" x14ac:dyDescent="0.35">
      <c r="B973" t="s">
        <v>12</v>
      </c>
      <c r="C973" s="1">
        <v>45770</v>
      </c>
      <c r="D973">
        <v>570.48</v>
      </c>
      <c r="E973">
        <v>567.41999999999996</v>
      </c>
      <c r="F973">
        <v>567.48</v>
      </c>
      <c r="H973" s="2">
        <f t="shared" si="30"/>
        <v>-5.36390408077414E-3</v>
      </c>
      <c r="I973" s="18">
        <f>H973*'Portfolio Details'!$D$8</f>
        <v>-1.0727808161548281E-3</v>
      </c>
      <c r="J973" s="2">
        <f t="shared" si="29"/>
        <v>0.12086072681805349</v>
      </c>
      <c r="K973" s="18">
        <f>J973*'Portfolio Details'!$D$8</f>
        <v>2.41721453636107E-2</v>
      </c>
    </row>
    <row r="974" spans="2:11" x14ac:dyDescent="0.35">
      <c r="B974" t="s">
        <v>12</v>
      </c>
      <c r="C974" s="1">
        <v>45771</v>
      </c>
      <c r="D974">
        <v>567.41999999999996</v>
      </c>
      <c r="E974">
        <v>565.1</v>
      </c>
      <c r="F974">
        <v>566.48</v>
      </c>
      <c r="H974" s="2">
        <f t="shared" si="30"/>
        <v>-4.088682104966268E-3</v>
      </c>
      <c r="I974" s="18">
        <f>H974*'Portfolio Details'!$D$8</f>
        <v>-8.1773642099325361E-4</v>
      </c>
      <c r="J974" s="2">
        <f t="shared" si="29"/>
        <v>9.7726689182516591E-2</v>
      </c>
      <c r="K974" s="18">
        <f>J974*'Portfolio Details'!$D$8</f>
        <v>1.9545337836503321E-2</v>
      </c>
    </row>
    <row r="975" spans="2:11" x14ac:dyDescent="0.35">
      <c r="B975" t="s">
        <v>12</v>
      </c>
      <c r="C975" s="1">
        <v>45772</v>
      </c>
      <c r="D975">
        <v>565.1</v>
      </c>
      <c r="E975">
        <v>559.54999999999995</v>
      </c>
      <c r="F975">
        <v>559.47</v>
      </c>
      <c r="H975" s="2">
        <f t="shared" si="30"/>
        <v>-9.8212705715803317E-3</v>
      </c>
      <c r="I975" s="18">
        <f>H975*'Portfolio Details'!$D$8</f>
        <v>-1.9642541143160665E-3</v>
      </c>
      <c r="J975" s="2">
        <f t="shared" si="29"/>
        <v>8.8184043073910923E-2</v>
      </c>
      <c r="K975" s="18">
        <f>J975*'Portfolio Details'!$D$8</f>
        <v>1.7636808614782184E-2</v>
      </c>
    </row>
    <row r="976" spans="2:11" x14ac:dyDescent="0.35">
      <c r="B976" t="s">
        <v>12</v>
      </c>
      <c r="C976" s="1">
        <v>45775</v>
      </c>
      <c r="D976">
        <v>559.54999999999995</v>
      </c>
      <c r="E976">
        <v>567.67999999999995</v>
      </c>
      <c r="F976">
        <v>566.59</v>
      </c>
      <c r="H976" s="2">
        <f t="shared" si="30"/>
        <v>1.4529532660173317E-2</v>
      </c>
      <c r="I976" s="18">
        <f>H976*'Portfolio Details'!$D$8</f>
        <v>2.9059065320346635E-3</v>
      </c>
      <c r="J976" s="2">
        <f t="shared" si="29"/>
        <v>8.2735915218576928E-2</v>
      </c>
      <c r="K976" s="18">
        <f>J976*'Portfolio Details'!$D$8</f>
        <v>1.6547183043715386E-2</v>
      </c>
    </row>
    <row r="977" spans="2:11" x14ac:dyDescent="0.35">
      <c r="B977" t="s">
        <v>12</v>
      </c>
      <c r="C977" s="1">
        <v>45776</v>
      </c>
      <c r="D977">
        <v>567.67999999999995</v>
      </c>
      <c r="E977">
        <v>566.83000000000004</v>
      </c>
      <c r="F977">
        <v>568.54999999999995</v>
      </c>
      <c r="H977" s="2">
        <f t="shared" si="30"/>
        <v>-1.4973224351746417E-3</v>
      </c>
      <c r="I977" s="18">
        <f>H977*'Portfolio Details'!$D$8</f>
        <v>-2.9946448703492838E-4</v>
      </c>
      <c r="J977" s="2">
        <f t="shared" si="29"/>
        <v>9.2897124107315099E-2</v>
      </c>
      <c r="K977" s="18">
        <f>J977*'Portfolio Details'!$D$8</f>
        <v>1.857942482146302E-2</v>
      </c>
    </row>
    <row r="978" spans="2:11" x14ac:dyDescent="0.35">
      <c r="B978" t="s">
        <v>12</v>
      </c>
      <c r="C978" s="1">
        <v>45777</v>
      </c>
      <c r="D978">
        <v>566.83000000000004</v>
      </c>
      <c r="E978">
        <v>564.05999999999995</v>
      </c>
      <c r="F978">
        <v>565.1</v>
      </c>
      <c r="H978" s="2">
        <f t="shared" si="30"/>
        <v>-4.8868267381756425E-3</v>
      </c>
      <c r="I978" s="18">
        <f>H978*'Portfolio Details'!$D$8</f>
        <v>-9.7736534763512859E-4</v>
      </c>
      <c r="J978" s="2">
        <f t="shared" si="29"/>
        <v>6.6790002265347814E-2</v>
      </c>
      <c r="K978" s="18">
        <f>J978*'Portfolio Details'!$D$8</f>
        <v>1.3358000453069563E-2</v>
      </c>
    </row>
    <row r="979" spans="2:11" x14ac:dyDescent="0.35">
      <c r="B979" t="s">
        <v>12</v>
      </c>
      <c r="C979" s="1">
        <v>45779</v>
      </c>
      <c r="D979">
        <v>564.05999999999995</v>
      </c>
      <c r="E979">
        <v>564.11</v>
      </c>
      <c r="F979">
        <v>567.30999999999995</v>
      </c>
      <c r="H979" s="2">
        <f t="shared" si="30"/>
        <v>8.8643052157610924E-5</v>
      </c>
      <c r="I979" s="18">
        <f>H979*'Portfolio Details'!$D$8</f>
        <v>1.7728610431522184E-5</v>
      </c>
      <c r="J979" s="2">
        <f t="shared" si="29"/>
        <v>5.8170540290096273E-2</v>
      </c>
      <c r="K979" s="18">
        <f>J979*'Portfolio Details'!$D$8</f>
        <v>1.1634108058019255E-2</v>
      </c>
    </row>
    <row r="980" spans="2:11" x14ac:dyDescent="0.35">
      <c r="B980" t="s">
        <v>12</v>
      </c>
      <c r="C980" s="1">
        <v>45782</v>
      </c>
      <c r="D980">
        <v>564.11</v>
      </c>
      <c r="E980">
        <v>562.35</v>
      </c>
      <c r="F980">
        <v>563.05999999999995</v>
      </c>
      <c r="H980" s="2">
        <f t="shared" si="30"/>
        <v>-3.119958873269435E-3</v>
      </c>
      <c r="I980" s="18">
        <f>H980*'Portfolio Details'!$D$8</f>
        <v>-6.23991774653887E-4</v>
      </c>
      <c r="J980" s="2">
        <f t="shared" si="29"/>
        <v>6.6459556300983547E-2</v>
      </c>
      <c r="K980" s="18">
        <f>J980*'Portfolio Details'!$D$8</f>
        <v>1.329191126019671E-2</v>
      </c>
    </row>
    <row r="981" spans="2:11" x14ac:dyDescent="0.35">
      <c r="B981" t="s">
        <v>12</v>
      </c>
      <c r="C981" s="1">
        <v>45783</v>
      </c>
      <c r="D981">
        <v>562.35</v>
      </c>
      <c r="E981">
        <v>555.36</v>
      </c>
      <c r="F981">
        <v>558.36</v>
      </c>
      <c r="H981" s="2">
        <f t="shared" si="30"/>
        <v>-1.2429981328354267E-2</v>
      </c>
      <c r="I981" s="18">
        <f>H981*'Portfolio Details'!$D$8</f>
        <v>-2.4859962656708537E-3</v>
      </c>
      <c r="J981" s="2">
        <f t="shared" si="29"/>
        <v>5.8390708935461832E-2</v>
      </c>
      <c r="K981" s="18">
        <f>J981*'Portfolio Details'!$D$8</f>
        <v>1.1678141787092366E-2</v>
      </c>
    </row>
    <row r="982" spans="2:11" x14ac:dyDescent="0.35">
      <c r="B982" t="s">
        <v>12</v>
      </c>
      <c r="C982" s="1">
        <v>45784</v>
      </c>
      <c r="D982">
        <v>555.36</v>
      </c>
      <c r="E982">
        <v>558.51</v>
      </c>
      <c r="F982">
        <v>557.63</v>
      </c>
      <c r="H982" s="2">
        <f t="shared" si="30"/>
        <v>5.6719965427829422E-3</v>
      </c>
      <c r="I982" s="18">
        <f>H982*'Portfolio Details'!$D$8</f>
        <v>1.1343993085565884E-3</v>
      </c>
      <c r="J982" s="2">
        <f t="shared" si="29"/>
        <v>7.3139378816234668E-2</v>
      </c>
      <c r="K982" s="18">
        <f>J982*'Portfolio Details'!$D$8</f>
        <v>1.4627875763246935E-2</v>
      </c>
    </row>
    <row r="983" spans="2:11" x14ac:dyDescent="0.35">
      <c r="B983" t="s">
        <v>12</v>
      </c>
      <c r="C983" s="1">
        <v>45785</v>
      </c>
      <c r="D983">
        <v>558.51</v>
      </c>
      <c r="E983">
        <v>556.76</v>
      </c>
      <c r="F983">
        <v>558.04</v>
      </c>
      <c r="H983" s="2">
        <f t="shared" si="30"/>
        <v>-3.1333369142898526E-3</v>
      </c>
      <c r="I983" s="18">
        <f>H983*'Portfolio Details'!$D$8</f>
        <v>-6.2666738285797061E-4</v>
      </c>
      <c r="J983" s="2">
        <f t="shared" si="29"/>
        <v>8.0864599701069073E-2</v>
      </c>
      <c r="K983" s="18">
        <f>J983*'Portfolio Details'!$D$8</f>
        <v>1.6172919940213814E-2</v>
      </c>
    </row>
    <row r="984" spans="2:11" x14ac:dyDescent="0.35">
      <c r="B984" t="s">
        <v>12</v>
      </c>
      <c r="C984" s="1">
        <v>45786</v>
      </c>
      <c r="D984">
        <v>556.76</v>
      </c>
      <c r="E984">
        <v>549.13</v>
      </c>
      <c r="F984">
        <v>550.36</v>
      </c>
      <c r="H984" s="2">
        <f t="shared" si="30"/>
        <v>-1.3704289101228562E-2</v>
      </c>
      <c r="I984" s="18">
        <f>H984*'Portfolio Details'!$D$8</f>
        <v>-2.7408578202457127E-3</v>
      </c>
      <c r="J984" s="2">
        <f t="shared" si="29"/>
        <v>7.1576467906464325E-2</v>
      </c>
      <c r="K984" s="18">
        <f>J984*'Portfolio Details'!$D$8</f>
        <v>1.4315293581292866E-2</v>
      </c>
    </row>
    <row r="985" spans="2:11" x14ac:dyDescent="0.35">
      <c r="B985" t="s">
        <v>12</v>
      </c>
      <c r="C985" s="1">
        <v>45789</v>
      </c>
      <c r="D985">
        <v>549.13</v>
      </c>
      <c r="E985">
        <v>567.97</v>
      </c>
      <c r="F985">
        <v>565.66999999999996</v>
      </c>
      <c r="H985" s="2">
        <f t="shared" si="30"/>
        <v>3.4308815763116174E-2</v>
      </c>
      <c r="I985" s="18">
        <f>H985*'Portfolio Details'!$D$8</f>
        <v>6.8617631526232351E-3</v>
      </c>
      <c r="J985" s="2">
        <f t="shared" si="29"/>
        <v>6.6672969651129899E-2</v>
      </c>
      <c r="K985" s="18">
        <f>J985*'Portfolio Details'!$D$8</f>
        <v>1.333459393022598E-2</v>
      </c>
    </row>
    <row r="986" spans="2:11" x14ac:dyDescent="0.35">
      <c r="B986" t="s">
        <v>12</v>
      </c>
      <c r="C986" s="1">
        <v>45790</v>
      </c>
      <c r="D986">
        <v>567.97</v>
      </c>
      <c r="E986">
        <v>563.24</v>
      </c>
      <c r="F986">
        <v>564.79999999999995</v>
      </c>
      <c r="H986" s="2">
        <f t="shared" si="30"/>
        <v>-8.3279046428509362E-3</v>
      </c>
      <c r="I986" s="18">
        <f>H986*'Portfolio Details'!$D$8</f>
        <v>-1.6655809285701874E-3</v>
      </c>
      <c r="J986" s="2">
        <f t="shared" ref="J986:J1049" si="31">(INDEX(E963:E2461,MATCH(EDATE(C963,1),C963:C2461,1))/E963)-1</f>
        <v>6.6410828386706422E-2</v>
      </c>
      <c r="K986" s="18">
        <f>J986*'Portfolio Details'!$D$8</f>
        <v>1.3282165677341286E-2</v>
      </c>
    </row>
    <row r="987" spans="2:11" x14ac:dyDescent="0.35">
      <c r="B987" t="s">
        <v>12</v>
      </c>
      <c r="C987" s="1">
        <v>45791</v>
      </c>
      <c r="D987">
        <v>563.24</v>
      </c>
      <c r="E987">
        <v>561.42999999999995</v>
      </c>
      <c r="F987">
        <v>561.49</v>
      </c>
      <c r="H987" s="2">
        <f t="shared" si="30"/>
        <v>-3.2135501739933847E-3</v>
      </c>
      <c r="I987" s="18">
        <f>H987*'Portfolio Details'!$D$8</f>
        <v>-6.4271003479867697E-4</v>
      </c>
      <c r="J987" s="2">
        <f t="shared" si="31"/>
        <v>8.7738090601020335E-2</v>
      </c>
      <c r="K987" s="18">
        <f>J987*'Portfolio Details'!$D$8</f>
        <v>1.7547618120204066E-2</v>
      </c>
    </row>
    <row r="988" spans="2:11" x14ac:dyDescent="0.35">
      <c r="B988" t="s">
        <v>12</v>
      </c>
      <c r="C988" s="1">
        <v>45792</v>
      </c>
      <c r="D988">
        <v>561.42999999999995</v>
      </c>
      <c r="E988">
        <v>566.70000000000005</v>
      </c>
      <c r="F988">
        <v>563.11</v>
      </c>
      <c r="H988" s="2">
        <f t="shared" si="30"/>
        <v>9.3867445629911561E-3</v>
      </c>
      <c r="I988" s="18">
        <f>H988*'Portfolio Details'!$D$8</f>
        <v>1.8773489125982314E-3</v>
      </c>
      <c r="J988" s="2">
        <f t="shared" si="31"/>
        <v>7.3520621637776395E-2</v>
      </c>
      <c r="K988" s="18">
        <f>J988*'Portfolio Details'!$D$8</f>
        <v>1.470412432755528E-2</v>
      </c>
    </row>
    <row r="989" spans="2:11" x14ac:dyDescent="0.35">
      <c r="B989" t="s">
        <v>12</v>
      </c>
      <c r="C989" s="1">
        <v>45793</v>
      </c>
      <c r="D989">
        <v>566.70000000000005</v>
      </c>
      <c r="E989">
        <v>567.6</v>
      </c>
      <c r="F989">
        <v>566.79</v>
      </c>
      <c r="H989" s="2">
        <f t="shared" si="30"/>
        <v>1.5881418740073538E-3</v>
      </c>
      <c r="I989" s="18">
        <f>H989*'Portfolio Details'!$D$8</f>
        <v>3.1762837480147081E-4</v>
      </c>
      <c r="J989" s="2">
        <f t="shared" si="31"/>
        <v>6.3978609211214676E-2</v>
      </c>
      <c r="K989" s="18">
        <f>J989*'Portfolio Details'!$D$8</f>
        <v>1.2795721842242936E-2</v>
      </c>
    </row>
    <row r="990" spans="2:11" x14ac:dyDescent="0.35">
      <c r="B990" t="s">
        <v>12</v>
      </c>
      <c r="C990" s="1">
        <v>45796</v>
      </c>
      <c r="D990">
        <v>567.6</v>
      </c>
      <c r="E990">
        <v>568.28</v>
      </c>
      <c r="F990">
        <v>569.54999999999995</v>
      </c>
      <c r="H990" s="2">
        <f t="shared" si="30"/>
        <v>1.1980267794220456E-3</v>
      </c>
      <c r="I990" s="18">
        <f>H990*'Portfolio Details'!$D$8</f>
        <v>2.3960535588440912E-4</v>
      </c>
      <c r="J990" s="2">
        <f t="shared" si="31"/>
        <v>5.0283069390253177E-2</v>
      </c>
      <c r="K990" s="18">
        <f>J990*'Portfolio Details'!$D$8</f>
        <v>1.0056613878050636E-2</v>
      </c>
    </row>
    <row r="991" spans="2:11" x14ac:dyDescent="0.35">
      <c r="B991" t="s">
        <v>12</v>
      </c>
      <c r="C991" s="1">
        <v>45797</v>
      </c>
      <c r="D991">
        <v>568.28</v>
      </c>
      <c r="E991">
        <v>564.01</v>
      </c>
      <c r="F991">
        <v>565.52</v>
      </c>
      <c r="H991" s="2">
        <f t="shared" si="30"/>
        <v>-7.5139015978038515E-3</v>
      </c>
      <c r="I991" s="18">
        <f>H991*'Portfolio Details'!$D$8</f>
        <v>-1.5027803195607704E-3</v>
      </c>
      <c r="J991" s="2">
        <f t="shared" si="31"/>
        <v>5.6724099351085355E-2</v>
      </c>
      <c r="K991" s="18">
        <f>J991*'Portfolio Details'!$D$8</f>
        <v>1.1344819870217071E-2</v>
      </c>
    </row>
    <row r="992" spans="2:11" x14ac:dyDescent="0.35">
      <c r="B992" t="s">
        <v>12</v>
      </c>
      <c r="C992" s="1">
        <v>45798</v>
      </c>
      <c r="D992">
        <v>564.01</v>
      </c>
      <c r="E992">
        <v>564.6</v>
      </c>
      <c r="F992">
        <v>565.15</v>
      </c>
      <c r="H992" s="2">
        <f t="shared" si="30"/>
        <v>1.0460807432493002E-3</v>
      </c>
      <c r="I992" s="18">
        <f>H992*'Portfolio Details'!$D$8</f>
        <v>2.0921614864986005E-4</v>
      </c>
      <c r="J992" s="2">
        <f t="shared" si="31"/>
        <v>4.3766090474439245E-2</v>
      </c>
      <c r="K992" s="18">
        <f>J992*'Portfolio Details'!$D$8</f>
        <v>8.7532180948878494E-3</v>
      </c>
    </row>
    <row r="993" spans="2:11" x14ac:dyDescent="0.35">
      <c r="B993" t="s">
        <v>12</v>
      </c>
      <c r="C993" s="1">
        <v>45799</v>
      </c>
      <c r="D993">
        <v>564.6</v>
      </c>
      <c r="E993">
        <v>563.21</v>
      </c>
      <c r="F993">
        <v>561.29999999999995</v>
      </c>
      <c r="H993" s="2">
        <f t="shared" si="30"/>
        <v>-2.4619199433226768E-3</v>
      </c>
      <c r="I993" s="18">
        <f>H993*'Portfolio Details'!$D$8</f>
        <v>-4.9238398866453543E-4</v>
      </c>
      <c r="J993" s="2">
        <f t="shared" si="31"/>
        <v>2.1249032908112975E-2</v>
      </c>
      <c r="K993" s="18">
        <f>J993*'Portfolio Details'!$D$8</f>
        <v>4.2498065816225948E-3</v>
      </c>
    </row>
    <row r="994" spans="2:11" x14ac:dyDescent="0.35">
      <c r="B994" t="s">
        <v>12</v>
      </c>
      <c r="C994" s="1">
        <v>45800</v>
      </c>
      <c r="D994">
        <v>563.21</v>
      </c>
      <c r="E994">
        <v>567.95000000000005</v>
      </c>
      <c r="F994">
        <v>566.80999999999995</v>
      </c>
      <c r="H994" s="2">
        <f t="shared" si="30"/>
        <v>8.4160437492231122E-3</v>
      </c>
      <c r="I994" s="18">
        <f>H994*'Portfolio Details'!$D$8</f>
        <v>1.6832087498446224E-3</v>
      </c>
      <c r="J994" s="2">
        <f t="shared" si="31"/>
        <v>-2.8786888720131465E-3</v>
      </c>
      <c r="K994" s="18">
        <f>J994*'Portfolio Details'!$D$8</f>
        <v>-5.7573777440262936E-4</v>
      </c>
    </row>
    <row r="995" spans="2:11" x14ac:dyDescent="0.35">
      <c r="B995" t="s">
        <v>12</v>
      </c>
      <c r="C995" s="1">
        <v>45803</v>
      </c>
      <c r="D995">
        <v>567.95000000000005</v>
      </c>
      <c r="E995">
        <v>569.79999999999995</v>
      </c>
      <c r="F995">
        <v>569.98</v>
      </c>
      <c r="H995" s="2">
        <f t="shared" si="30"/>
        <v>3.2573289902277924E-3</v>
      </c>
      <c r="I995" s="18">
        <f>H995*'Portfolio Details'!$D$8</f>
        <v>6.5146579804555851E-4</v>
      </c>
      <c r="J995" s="2">
        <f t="shared" si="31"/>
        <v>-1.2743654466414234E-2</v>
      </c>
      <c r="K995" s="18">
        <f>J995*'Portfolio Details'!$D$8</f>
        <v>-2.5487308932828469E-3</v>
      </c>
    </row>
    <row r="996" spans="2:11" x14ac:dyDescent="0.35">
      <c r="B996" t="s">
        <v>12</v>
      </c>
      <c r="C996" s="1">
        <v>45804</v>
      </c>
      <c r="D996">
        <v>569.79999999999995</v>
      </c>
      <c r="E996">
        <v>568.23</v>
      </c>
      <c r="F996">
        <v>568.17999999999995</v>
      </c>
      <c r="H996" s="2">
        <f t="shared" si="30"/>
        <v>-2.755352755352658E-3</v>
      </c>
      <c r="I996" s="18">
        <f>H996*'Portfolio Details'!$D$8</f>
        <v>-5.5107055107053162E-4</v>
      </c>
      <c r="J996" s="2">
        <f t="shared" si="31"/>
        <v>9.3405237742771874E-4</v>
      </c>
      <c r="K996" s="18">
        <f>J996*'Portfolio Details'!$D$8</f>
        <v>1.8681047548554377E-4</v>
      </c>
    </row>
    <row r="997" spans="2:11" x14ac:dyDescent="0.35">
      <c r="B997" t="s">
        <v>12</v>
      </c>
      <c r="C997" s="1">
        <v>45805</v>
      </c>
      <c r="D997">
        <v>568.23</v>
      </c>
      <c r="E997">
        <v>568.20000000000005</v>
      </c>
      <c r="F997">
        <v>568.13</v>
      </c>
      <c r="H997" s="2">
        <f t="shared" si="30"/>
        <v>-5.2795522939574901E-5</v>
      </c>
      <c r="I997" s="18">
        <f>H997*'Portfolio Details'!$D$8</f>
        <v>-1.055910458791498E-5</v>
      </c>
      <c r="J997" s="2">
        <f t="shared" si="31"/>
        <v>5.0433551583790592E-3</v>
      </c>
      <c r="K997" s="18">
        <f>J997*'Portfolio Details'!$D$8</f>
        <v>1.008671031675812E-3</v>
      </c>
    </row>
    <row r="998" spans="2:11" x14ac:dyDescent="0.35">
      <c r="B998" t="s">
        <v>12</v>
      </c>
      <c r="C998" s="1">
        <v>45806</v>
      </c>
      <c r="D998">
        <v>568.20000000000005</v>
      </c>
      <c r="E998">
        <v>569.64</v>
      </c>
      <c r="F998">
        <v>568.49</v>
      </c>
      <c r="H998" s="2">
        <f t="shared" si="30"/>
        <v>2.5343189017950074E-3</v>
      </c>
      <c r="I998" s="18">
        <f>H998*'Portfolio Details'!$D$8</f>
        <v>5.0686378035900146E-4</v>
      </c>
      <c r="J998" s="2">
        <f t="shared" si="31"/>
        <v>1.5012063265123832E-2</v>
      </c>
      <c r="K998" s="18">
        <f>J998*'Portfolio Details'!$D$8</f>
        <v>3.0024126530247665E-3</v>
      </c>
    </row>
    <row r="999" spans="2:11" x14ac:dyDescent="0.35">
      <c r="B999" t="s">
        <v>12</v>
      </c>
      <c r="C999" s="1">
        <v>45807</v>
      </c>
      <c r="D999">
        <v>569.64</v>
      </c>
      <c r="E999">
        <v>572.1</v>
      </c>
      <c r="F999">
        <v>570.38</v>
      </c>
      <c r="H999" s="2">
        <f t="shared" si="30"/>
        <v>4.318516958078833E-3</v>
      </c>
      <c r="I999" s="18">
        <f>H999*'Portfolio Details'!$D$8</f>
        <v>8.6370339161576668E-4</v>
      </c>
      <c r="J999" s="2">
        <f t="shared" si="31"/>
        <v>9.1600901916599753E-4</v>
      </c>
      <c r="K999" s="18">
        <f>J999*'Portfolio Details'!$D$8</f>
        <v>1.8320180383319952E-4</v>
      </c>
    </row>
    <row r="1000" spans="2:11" x14ac:dyDescent="0.35">
      <c r="B1000" t="s">
        <v>12</v>
      </c>
      <c r="C1000" s="1">
        <v>45810</v>
      </c>
      <c r="D1000">
        <v>572.1</v>
      </c>
      <c r="E1000">
        <v>573.52</v>
      </c>
      <c r="F1000">
        <v>571.64</v>
      </c>
      <c r="H1000" s="2">
        <f t="shared" si="30"/>
        <v>2.4820835518264417E-3</v>
      </c>
      <c r="I1000" s="18">
        <f>H1000*'Portfolio Details'!$D$8</f>
        <v>4.9641671036528836E-4</v>
      </c>
      <c r="J1000" s="2">
        <f t="shared" si="31"/>
        <v>4.9573946333114627E-3</v>
      </c>
      <c r="K1000" s="18">
        <f>J1000*'Portfolio Details'!$D$8</f>
        <v>9.9147892666229254E-4</v>
      </c>
    </row>
    <row r="1001" spans="2:11" x14ac:dyDescent="0.35">
      <c r="B1001" t="s">
        <v>12</v>
      </c>
      <c r="C1001" s="1">
        <v>45811</v>
      </c>
      <c r="D1001">
        <v>573.52</v>
      </c>
      <c r="E1001">
        <v>569.94000000000005</v>
      </c>
      <c r="F1001">
        <v>571.13</v>
      </c>
      <c r="H1001" s="2">
        <f t="shared" si="30"/>
        <v>-6.2421537173942276E-3</v>
      </c>
      <c r="I1001" s="18">
        <f>H1001*'Portfolio Details'!$D$8</f>
        <v>-1.2484307434788456E-3</v>
      </c>
      <c r="J1001" s="2">
        <f t="shared" si="31"/>
        <v>1.4253802786937664E-2</v>
      </c>
      <c r="K1001" s="18">
        <f>J1001*'Portfolio Details'!$D$8</f>
        <v>2.8507605573875328E-3</v>
      </c>
    </row>
    <row r="1002" spans="2:11" x14ac:dyDescent="0.35">
      <c r="B1002" t="s">
        <v>12</v>
      </c>
      <c r="C1002" s="1">
        <v>45812</v>
      </c>
      <c r="D1002">
        <v>569.94000000000005</v>
      </c>
      <c r="E1002">
        <v>570.86</v>
      </c>
      <c r="F1002">
        <v>570.07000000000005</v>
      </c>
      <c r="H1002" s="2">
        <f t="shared" si="30"/>
        <v>1.6142050040355294E-3</v>
      </c>
      <c r="I1002" s="18">
        <f>H1002*'Portfolio Details'!$D$8</f>
        <v>3.2284100080710588E-4</v>
      </c>
      <c r="J1002" s="2">
        <f t="shared" si="31"/>
        <v>1.6681143748559668E-2</v>
      </c>
      <c r="K1002" s="18">
        <f>J1002*'Portfolio Details'!$D$8</f>
        <v>3.3362287497119337E-3</v>
      </c>
    </row>
    <row r="1003" spans="2:11" x14ac:dyDescent="0.35">
      <c r="B1003" t="s">
        <v>12</v>
      </c>
      <c r="C1003" s="1">
        <v>45813</v>
      </c>
      <c r="D1003">
        <v>570.86</v>
      </c>
      <c r="E1003">
        <v>571.78</v>
      </c>
      <c r="F1003">
        <v>571.77</v>
      </c>
      <c r="H1003" s="2">
        <f t="shared" si="30"/>
        <v>1.6116035455278066E-3</v>
      </c>
      <c r="I1003" s="18">
        <f>H1003*'Portfolio Details'!$D$8</f>
        <v>3.2232070910556134E-4</v>
      </c>
      <c r="J1003" s="2">
        <f t="shared" si="31"/>
        <v>1.67689161554192E-2</v>
      </c>
      <c r="K1003" s="18">
        <f>J1003*'Portfolio Details'!$D$8</f>
        <v>3.3537832310838404E-3</v>
      </c>
    </row>
    <row r="1004" spans="2:11" x14ac:dyDescent="0.35">
      <c r="B1004" t="s">
        <v>12</v>
      </c>
      <c r="C1004" s="1">
        <v>45814</v>
      </c>
      <c r="D1004">
        <v>571.78</v>
      </c>
      <c r="E1004">
        <v>581.94000000000005</v>
      </c>
      <c r="F1004">
        <v>578.4</v>
      </c>
      <c r="H1004" s="2">
        <f t="shared" si="30"/>
        <v>1.7769072020707322E-2</v>
      </c>
      <c r="I1004" s="18">
        <f>H1004*'Portfolio Details'!$D$8</f>
        <v>3.5538144041414644E-3</v>
      </c>
      <c r="J1004" s="2">
        <f t="shared" si="31"/>
        <v>4.7860847018150521E-2</v>
      </c>
      <c r="K1004" s="18">
        <f>J1004*'Portfolio Details'!$D$8</f>
        <v>9.5721694036301052E-3</v>
      </c>
    </row>
    <row r="1005" spans="2:11" x14ac:dyDescent="0.35">
      <c r="B1005" t="s">
        <v>12</v>
      </c>
      <c r="C1005" s="1">
        <v>45817</v>
      </c>
      <c r="D1005">
        <v>581.94000000000005</v>
      </c>
      <c r="E1005">
        <v>584.41999999999996</v>
      </c>
      <c r="F1005">
        <v>584.70000000000005</v>
      </c>
      <c r="H1005" s="2">
        <f t="shared" si="30"/>
        <v>4.2616077258821328E-3</v>
      </c>
      <c r="I1005" s="18">
        <f>H1005*'Portfolio Details'!$D$8</f>
        <v>8.5232154517642664E-4</v>
      </c>
      <c r="J1005" s="2">
        <f t="shared" si="31"/>
        <v>4.1950905086748813E-2</v>
      </c>
      <c r="K1005" s="18">
        <f>J1005*'Portfolio Details'!$D$8</f>
        <v>8.3901810173497623E-3</v>
      </c>
    </row>
    <row r="1006" spans="2:11" x14ac:dyDescent="0.35">
      <c r="B1006" t="s">
        <v>12</v>
      </c>
      <c r="C1006" s="1">
        <v>45818</v>
      </c>
      <c r="D1006">
        <v>584.41999999999996</v>
      </c>
      <c r="E1006">
        <v>581.09</v>
      </c>
      <c r="F1006">
        <v>581.79</v>
      </c>
      <c r="H1006" s="2">
        <f t="shared" si="30"/>
        <v>-5.6979569487696224E-3</v>
      </c>
      <c r="I1006" s="18">
        <f>H1006*'Portfolio Details'!$D$8</f>
        <v>-1.1395913897539246E-3</v>
      </c>
      <c r="J1006" s="2">
        <f t="shared" si="31"/>
        <v>4.5225950140096449E-2</v>
      </c>
      <c r="K1006" s="18">
        <f>J1006*'Portfolio Details'!$D$8</f>
        <v>9.0451900280192898E-3</v>
      </c>
    </row>
    <row r="1007" spans="2:11" x14ac:dyDescent="0.35">
      <c r="B1007" t="s">
        <v>12</v>
      </c>
      <c r="C1007" s="1">
        <v>45819</v>
      </c>
      <c r="D1007">
        <v>581.09</v>
      </c>
      <c r="E1007">
        <v>579.35</v>
      </c>
      <c r="F1007">
        <v>580.35</v>
      </c>
      <c r="H1007" s="2">
        <f t="shared" si="30"/>
        <v>-2.9943726445129659E-3</v>
      </c>
      <c r="I1007" s="18">
        <f>H1007*'Portfolio Details'!$D$8</f>
        <v>-5.9887452890259327E-4</v>
      </c>
      <c r="J1007" s="2">
        <f t="shared" si="31"/>
        <v>6.4265292371569416E-2</v>
      </c>
      <c r="K1007" s="18">
        <f>J1007*'Portfolio Details'!$D$8</f>
        <v>1.2853058474313884E-2</v>
      </c>
    </row>
    <row r="1008" spans="2:11" x14ac:dyDescent="0.35">
      <c r="B1008" t="s">
        <v>12</v>
      </c>
      <c r="C1008" s="1">
        <v>45820</v>
      </c>
      <c r="D1008">
        <v>579.35</v>
      </c>
      <c r="E1008">
        <v>575.33000000000004</v>
      </c>
      <c r="F1008">
        <v>576.97</v>
      </c>
      <c r="H1008" s="2">
        <f t="shared" si="30"/>
        <v>-6.9388107361698648E-3</v>
      </c>
      <c r="I1008" s="18">
        <f>H1008*'Portfolio Details'!$D$8</f>
        <v>-1.3877621472339731E-3</v>
      </c>
      <c r="J1008" s="2">
        <f t="shared" si="31"/>
        <v>1.2958430903040608E-2</v>
      </c>
      <c r="K1008" s="18">
        <f>J1008*'Portfolio Details'!$D$8</f>
        <v>2.5916861806081215E-3</v>
      </c>
    </row>
    <row r="1009" spans="2:11" x14ac:dyDescent="0.35">
      <c r="B1009" t="s">
        <v>12</v>
      </c>
      <c r="C1009" s="1">
        <v>45821</v>
      </c>
      <c r="D1009">
        <v>575.33000000000004</v>
      </c>
      <c r="E1009">
        <v>569.14</v>
      </c>
      <c r="F1009">
        <v>569.11</v>
      </c>
      <c r="H1009" s="2">
        <f t="shared" si="30"/>
        <v>-1.075904263640004E-2</v>
      </c>
      <c r="I1009" s="18">
        <f>H1009*'Portfolio Details'!$D$8</f>
        <v>-2.1518085272800081E-3</v>
      </c>
      <c r="J1009" s="2">
        <f t="shared" si="31"/>
        <v>1.0475108301967184E-2</v>
      </c>
      <c r="K1009" s="18">
        <f>J1009*'Portfolio Details'!$D$8</f>
        <v>2.0950216603934368E-3</v>
      </c>
    </row>
    <row r="1010" spans="2:11" x14ac:dyDescent="0.35">
      <c r="B1010" t="s">
        <v>12</v>
      </c>
      <c r="C1010" s="1">
        <v>45824</v>
      </c>
      <c r="D1010">
        <v>569.14</v>
      </c>
      <c r="E1010">
        <v>573.98</v>
      </c>
      <c r="F1010">
        <v>571.1</v>
      </c>
      <c r="H1010" s="2">
        <f t="shared" si="30"/>
        <v>8.5040587553151248E-3</v>
      </c>
      <c r="I1010" s="18">
        <f>H1010*'Portfolio Details'!$D$8</f>
        <v>1.7008117510630251E-3</v>
      </c>
      <c r="J1010" s="2">
        <f t="shared" si="31"/>
        <v>1.3732789483996255E-2</v>
      </c>
      <c r="K1010" s="18">
        <f>J1010*'Portfolio Details'!$D$8</f>
        <v>2.7465578967992513E-3</v>
      </c>
    </row>
    <row r="1011" spans="2:11" x14ac:dyDescent="0.35">
      <c r="B1011" t="s">
        <v>12</v>
      </c>
      <c r="C1011" s="1">
        <v>45825</v>
      </c>
      <c r="D1011">
        <v>573.98</v>
      </c>
      <c r="E1011">
        <v>571.20000000000005</v>
      </c>
      <c r="F1011">
        <v>571.67999999999995</v>
      </c>
      <c r="H1011" s="2">
        <f t="shared" si="30"/>
        <v>-4.8433743336003809E-3</v>
      </c>
      <c r="I1011" s="18">
        <f>H1011*'Portfolio Details'!$D$8</f>
        <v>-9.6867486672007623E-4</v>
      </c>
      <c r="J1011" s="2">
        <f t="shared" si="31"/>
        <v>4.3056290806422481E-3</v>
      </c>
      <c r="K1011" s="18">
        <f>J1011*'Portfolio Details'!$D$8</f>
        <v>8.6112581612844967E-4</v>
      </c>
    </row>
    <row r="1012" spans="2:11" x14ac:dyDescent="0.35">
      <c r="B1012" t="s">
        <v>12</v>
      </c>
      <c r="C1012" s="1">
        <v>45826</v>
      </c>
      <c r="D1012">
        <v>571.20000000000005</v>
      </c>
      <c r="E1012">
        <v>572.29999999999995</v>
      </c>
      <c r="F1012">
        <v>571.82000000000005</v>
      </c>
      <c r="H1012" s="2">
        <f t="shared" si="30"/>
        <v>1.9257703081230204E-3</v>
      </c>
      <c r="I1012" s="18">
        <f>H1012*'Portfolio Details'!$D$8</f>
        <v>3.8515406162460409E-4</v>
      </c>
      <c r="J1012" s="2">
        <f t="shared" si="31"/>
        <v>1.1240310077519355E-2</v>
      </c>
      <c r="K1012" s="18">
        <f>J1012*'Portfolio Details'!$D$8</f>
        <v>2.2480620155038711E-3</v>
      </c>
    </row>
    <row r="1013" spans="2:11" x14ac:dyDescent="0.35">
      <c r="B1013" t="s">
        <v>12</v>
      </c>
      <c r="C1013" s="1">
        <v>45827</v>
      </c>
      <c r="D1013">
        <v>572.29999999999995</v>
      </c>
      <c r="E1013">
        <v>570.08000000000004</v>
      </c>
      <c r="F1013">
        <v>570.78</v>
      </c>
      <c r="H1013" s="2">
        <f t="shared" si="30"/>
        <v>-3.8790843962954735E-3</v>
      </c>
      <c r="I1013" s="18">
        <f>H1013*'Portfolio Details'!$D$8</f>
        <v>-7.758168792590947E-4</v>
      </c>
      <c r="J1013" s="2">
        <f t="shared" si="31"/>
        <v>3.1674526641798373E-3</v>
      </c>
      <c r="K1013" s="18">
        <f>J1013*'Portfolio Details'!$D$8</f>
        <v>6.3349053283596752E-4</v>
      </c>
    </row>
    <row r="1014" spans="2:11" x14ac:dyDescent="0.35">
      <c r="B1014" t="s">
        <v>12</v>
      </c>
      <c r="C1014" s="1">
        <v>45828</v>
      </c>
      <c r="D1014">
        <v>570.08000000000004</v>
      </c>
      <c r="E1014">
        <v>576.73</v>
      </c>
      <c r="F1014">
        <v>575.30999999999995</v>
      </c>
      <c r="H1014" s="2">
        <f t="shared" si="30"/>
        <v>1.1665029469548172E-2</v>
      </c>
      <c r="I1014" s="18">
        <f>H1014*'Portfolio Details'!$D$8</f>
        <v>2.3330058939096342E-3</v>
      </c>
      <c r="J1014" s="2">
        <f t="shared" si="31"/>
        <v>2.2552791617169943E-2</v>
      </c>
      <c r="K1014" s="18">
        <f>J1014*'Portfolio Details'!$D$8</f>
        <v>4.5105583234339884E-3</v>
      </c>
    </row>
    <row r="1015" spans="2:11" x14ac:dyDescent="0.35">
      <c r="B1015" t="s">
        <v>12</v>
      </c>
      <c r="C1015" s="1">
        <v>45831</v>
      </c>
      <c r="D1015">
        <v>576.73</v>
      </c>
      <c r="E1015">
        <v>574.88</v>
      </c>
      <c r="F1015">
        <v>574.66999999999996</v>
      </c>
      <c r="H1015" s="2">
        <f t="shared" si="30"/>
        <v>-3.2077401903837233E-3</v>
      </c>
      <c r="I1015" s="18">
        <f>H1015*'Portfolio Details'!$D$8</f>
        <v>-6.415480380767447E-4</v>
      </c>
      <c r="J1015" s="2">
        <f t="shared" si="31"/>
        <v>2.1484236627701048E-2</v>
      </c>
      <c r="K1015" s="18">
        <f>J1015*'Portfolio Details'!$D$8</f>
        <v>4.2968473255402097E-3</v>
      </c>
    </row>
    <row r="1016" spans="2:11" x14ac:dyDescent="0.35">
      <c r="B1016" t="s">
        <v>12</v>
      </c>
      <c r="C1016" s="1">
        <v>45832</v>
      </c>
      <c r="D1016">
        <v>574.88</v>
      </c>
      <c r="E1016">
        <v>579.20000000000005</v>
      </c>
      <c r="F1016">
        <v>580.65</v>
      </c>
      <c r="H1016" s="2">
        <f t="shared" si="30"/>
        <v>7.5146117450599625E-3</v>
      </c>
      <c r="I1016" s="18">
        <f>H1016*'Portfolio Details'!$D$8</f>
        <v>1.5029223490119926E-3</v>
      </c>
      <c r="J1016" s="2">
        <f t="shared" si="31"/>
        <v>2.4005255588501528E-2</v>
      </c>
      <c r="K1016" s="18">
        <f>J1016*'Portfolio Details'!$D$8</f>
        <v>4.8010511177003059E-3</v>
      </c>
    </row>
    <row r="1017" spans="2:11" x14ac:dyDescent="0.35">
      <c r="B1017" t="s">
        <v>12</v>
      </c>
      <c r="C1017" s="1">
        <v>45833</v>
      </c>
      <c r="D1017">
        <v>579.20000000000005</v>
      </c>
      <c r="E1017">
        <v>581.12</v>
      </c>
      <c r="F1017">
        <v>580.73</v>
      </c>
      <c r="H1017" s="2">
        <f t="shared" si="30"/>
        <v>3.3149171270716593E-3</v>
      </c>
      <c r="I1017" s="18">
        <f>H1017*'Portfolio Details'!$D$8</f>
        <v>6.6298342541433193E-4</v>
      </c>
      <c r="J1017" s="2">
        <f t="shared" si="31"/>
        <v>1.22017783255568E-2</v>
      </c>
      <c r="K1017" s="18">
        <f>J1017*'Portfolio Details'!$D$8</f>
        <v>2.44035566511136E-3</v>
      </c>
    </row>
    <row r="1018" spans="2:11" x14ac:dyDescent="0.35">
      <c r="B1018" t="s">
        <v>12</v>
      </c>
      <c r="C1018" s="1">
        <v>45834</v>
      </c>
      <c r="D1018">
        <v>581.12</v>
      </c>
      <c r="E1018">
        <v>586.5</v>
      </c>
      <c r="F1018">
        <v>584.46</v>
      </c>
      <c r="H1018" s="2">
        <f t="shared" si="30"/>
        <v>9.2579845814977357E-3</v>
      </c>
      <c r="I1018" s="18">
        <f>H1018*'Portfolio Details'!$D$8</f>
        <v>1.8515969162995471E-3</v>
      </c>
      <c r="J1018" s="2">
        <f t="shared" si="31"/>
        <v>2.9308529308529341E-2</v>
      </c>
      <c r="K1018" s="18">
        <f>J1018*'Portfolio Details'!$D$8</f>
        <v>5.8617058617058682E-3</v>
      </c>
    </row>
    <row r="1019" spans="2:11" x14ac:dyDescent="0.35">
      <c r="B1019" t="s">
        <v>12</v>
      </c>
      <c r="C1019" s="1">
        <v>45835</v>
      </c>
      <c r="D1019">
        <v>586.5</v>
      </c>
      <c r="E1019">
        <v>590.61</v>
      </c>
      <c r="F1019">
        <v>588.80999999999995</v>
      </c>
      <c r="H1019" s="2">
        <f t="shared" si="30"/>
        <v>7.0076726342711559E-3</v>
      </c>
      <c r="I1019" s="18">
        <f>H1019*'Portfolio Details'!$D$8</f>
        <v>1.4015345268542313E-3</v>
      </c>
      <c r="J1019" s="2">
        <f t="shared" si="31"/>
        <v>3.9385460112982384E-2</v>
      </c>
      <c r="K1019" s="18">
        <f>J1019*'Portfolio Details'!$D$8</f>
        <v>7.8770920225964772E-3</v>
      </c>
    </row>
    <row r="1020" spans="2:11" x14ac:dyDescent="0.35">
      <c r="B1020" t="s">
        <v>12</v>
      </c>
      <c r="C1020" s="1">
        <v>45838</v>
      </c>
      <c r="D1020">
        <v>590.61</v>
      </c>
      <c r="E1020">
        <v>589.27</v>
      </c>
      <c r="F1020">
        <v>590.32000000000005</v>
      </c>
      <c r="H1020" s="2">
        <f t="shared" si="30"/>
        <v>-2.2688406901339997E-3</v>
      </c>
      <c r="I1020" s="18">
        <f>H1020*'Portfolio Details'!$D$8</f>
        <v>-4.5376813802679996E-4</v>
      </c>
      <c r="J1020" s="2">
        <f t="shared" si="31"/>
        <v>3.9440337909186773E-2</v>
      </c>
      <c r="K1020" s="18">
        <f>J1020*'Portfolio Details'!$D$8</f>
        <v>7.8880675818373547E-3</v>
      </c>
    </row>
    <row r="1021" spans="2:11" x14ac:dyDescent="0.35">
      <c r="B1021" t="s">
        <v>12</v>
      </c>
      <c r="C1021" s="1">
        <v>45839</v>
      </c>
      <c r="D1021">
        <v>589.27</v>
      </c>
      <c r="E1021">
        <v>591.16</v>
      </c>
      <c r="F1021">
        <v>590.12</v>
      </c>
      <c r="H1021" s="2">
        <f t="shared" si="30"/>
        <v>3.2073582568261649E-3</v>
      </c>
      <c r="I1021" s="18">
        <f>H1021*'Portfolio Details'!$D$8</f>
        <v>6.4147165136523303E-4</v>
      </c>
      <c r="J1021" s="2">
        <f t="shared" si="31"/>
        <v>3.681272382557399E-2</v>
      </c>
      <c r="K1021" s="18">
        <f>J1021*'Portfolio Details'!$D$8</f>
        <v>7.3625447651147983E-3</v>
      </c>
    </row>
    <row r="1022" spans="2:11" x14ac:dyDescent="0.35">
      <c r="B1022" t="s">
        <v>12</v>
      </c>
      <c r="C1022" s="1">
        <v>45840</v>
      </c>
      <c r="D1022">
        <v>591.16</v>
      </c>
      <c r="E1022">
        <v>586.48</v>
      </c>
      <c r="F1022">
        <v>586.46</v>
      </c>
      <c r="H1022" s="2">
        <f t="shared" si="30"/>
        <v>-7.9166384735096518E-3</v>
      </c>
      <c r="I1022" s="18">
        <f>H1022*'Portfolio Details'!$D$8</f>
        <v>-1.5833276947019304E-3</v>
      </c>
      <c r="J1022" s="2">
        <f t="shared" si="31"/>
        <v>3.0012235623142702E-2</v>
      </c>
      <c r="K1022" s="18">
        <f>J1022*'Portfolio Details'!$D$8</f>
        <v>6.0024471246285412E-3</v>
      </c>
    </row>
    <row r="1023" spans="2:11" x14ac:dyDescent="0.35">
      <c r="B1023" t="s">
        <v>12</v>
      </c>
      <c r="C1023" s="1">
        <v>45841</v>
      </c>
      <c r="D1023">
        <v>586.48</v>
      </c>
      <c r="E1023">
        <v>584.02</v>
      </c>
      <c r="F1023">
        <v>585.36</v>
      </c>
      <c r="H1023" s="2">
        <f t="shared" si="30"/>
        <v>-4.1945164370482679E-3</v>
      </c>
      <c r="I1023" s="18">
        <f>H1023*'Portfolio Details'!$D$8</f>
        <v>-8.3890328740965359E-4</v>
      </c>
      <c r="J1023" s="2">
        <f t="shared" si="31"/>
        <v>2.2597293904310201E-2</v>
      </c>
      <c r="K1023" s="18">
        <f>J1023*'Portfolio Details'!$D$8</f>
        <v>4.5194587808620405E-3</v>
      </c>
    </row>
    <row r="1024" spans="2:11" x14ac:dyDescent="0.35">
      <c r="B1024" t="s">
        <v>12</v>
      </c>
      <c r="C1024" s="1">
        <v>45842</v>
      </c>
      <c r="D1024">
        <v>584.02</v>
      </c>
      <c r="E1024">
        <v>586.30999999999995</v>
      </c>
      <c r="F1024">
        <v>584.23</v>
      </c>
      <c r="H1024" s="2">
        <f t="shared" si="30"/>
        <v>3.9210985925139941E-3</v>
      </c>
      <c r="I1024" s="18">
        <f>H1024*'Portfolio Details'!$D$8</f>
        <v>7.8421971850279888E-4</v>
      </c>
      <c r="J1024" s="2">
        <f t="shared" si="31"/>
        <v>2.4704354844369503E-2</v>
      </c>
      <c r="K1024" s="18">
        <f>J1024*'Portfolio Details'!$D$8</f>
        <v>4.9408709688739012E-3</v>
      </c>
    </row>
    <row r="1025" spans="2:11" x14ac:dyDescent="0.35">
      <c r="B1025" t="s">
        <v>12</v>
      </c>
      <c r="C1025" s="1">
        <v>45845</v>
      </c>
      <c r="D1025">
        <v>586.30999999999995</v>
      </c>
      <c r="E1025">
        <v>585.54999999999995</v>
      </c>
      <c r="F1025">
        <v>585.97</v>
      </c>
      <c r="H1025" s="2">
        <f t="shared" si="30"/>
        <v>-1.2962426020364237E-3</v>
      </c>
      <c r="I1025" s="18">
        <f>H1025*'Portfolio Details'!$D$8</f>
        <v>-2.5924852040728477E-4</v>
      </c>
      <c r="J1025" s="2">
        <f t="shared" si="31"/>
        <v>2.7064429106961274E-2</v>
      </c>
      <c r="K1025" s="18">
        <f>J1025*'Portfolio Details'!$D$8</f>
        <v>5.4128858213922555E-3</v>
      </c>
    </row>
    <row r="1026" spans="2:11" x14ac:dyDescent="0.35">
      <c r="B1026" t="s">
        <v>12</v>
      </c>
      <c r="C1026" s="1">
        <v>45846</v>
      </c>
      <c r="D1026">
        <v>585.54999999999995</v>
      </c>
      <c r="E1026">
        <v>588.54</v>
      </c>
      <c r="F1026">
        <v>587.77</v>
      </c>
      <c r="H1026" s="2">
        <f t="shared" si="30"/>
        <v>5.1063103065493998E-3</v>
      </c>
      <c r="I1026" s="18">
        <f>H1026*'Portfolio Details'!$D$8</f>
        <v>1.0212620613098799E-3</v>
      </c>
      <c r="J1026" s="2">
        <f t="shared" si="31"/>
        <v>2.5411871698905131E-2</v>
      </c>
      <c r="K1026" s="18">
        <f>J1026*'Portfolio Details'!$D$8</f>
        <v>5.0823743397810268E-3</v>
      </c>
    </row>
    <row r="1027" spans="2:11" x14ac:dyDescent="0.35">
      <c r="B1027" t="s">
        <v>12</v>
      </c>
      <c r="C1027" s="1">
        <v>45847</v>
      </c>
      <c r="D1027">
        <v>588.54</v>
      </c>
      <c r="E1027">
        <v>588.14</v>
      </c>
      <c r="F1027">
        <v>588.15</v>
      </c>
      <c r="H1027" s="2">
        <f t="shared" ref="H1027:H1090" si="32">E1027/D1027-1</f>
        <v>-6.7964794236585746E-4</v>
      </c>
      <c r="I1027" s="18">
        <f>H1027*'Portfolio Details'!$D$8</f>
        <v>-1.359295884731715E-4</v>
      </c>
      <c r="J1027" s="2">
        <f t="shared" si="31"/>
        <v>7.5093652266555733E-3</v>
      </c>
      <c r="K1027" s="18">
        <f>J1027*'Portfolio Details'!$D$8</f>
        <v>1.5018730453311147E-3</v>
      </c>
    </row>
    <row r="1028" spans="2:11" x14ac:dyDescent="0.35">
      <c r="B1028" t="s">
        <v>12</v>
      </c>
      <c r="C1028" s="1">
        <v>45848</v>
      </c>
      <c r="D1028">
        <v>588.14</v>
      </c>
      <c r="E1028">
        <v>585.94000000000005</v>
      </c>
      <c r="F1028">
        <v>587.4</v>
      </c>
      <c r="H1028" s="2">
        <f t="shared" si="32"/>
        <v>-3.7406059781683876E-3</v>
      </c>
      <c r="I1028" s="18">
        <f>H1028*'Portfolio Details'!$D$8</f>
        <v>-7.4812119563367758E-4</v>
      </c>
      <c r="J1028" s="2">
        <f t="shared" si="31"/>
        <v>6.3652852400670756E-3</v>
      </c>
      <c r="K1028" s="18">
        <f>J1028*'Portfolio Details'!$D$8</f>
        <v>1.2730570480134153E-3</v>
      </c>
    </row>
    <row r="1029" spans="2:11" x14ac:dyDescent="0.35">
      <c r="B1029" t="s">
        <v>12</v>
      </c>
      <c r="C1029" s="1">
        <v>45849</v>
      </c>
      <c r="D1029">
        <v>585.94000000000005</v>
      </c>
      <c r="E1029">
        <v>583.91999999999996</v>
      </c>
      <c r="F1029">
        <v>585.08000000000004</v>
      </c>
      <c r="H1029" s="2">
        <f t="shared" si="32"/>
        <v>-3.4474519575384832E-3</v>
      </c>
      <c r="I1029" s="18">
        <f>H1029*'Portfolio Details'!$D$8</f>
        <v>-6.8949039150769666E-4</v>
      </c>
      <c r="J1029" s="2">
        <f t="shared" si="31"/>
        <v>8.3463835206250003E-3</v>
      </c>
      <c r="K1029" s="18">
        <f>J1029*'Portfolio Details'!$D$8</f>
        <v>1.6692767041250002E-3</v>
      </c>
    </row>
    <row r="1030" spans="2:11" x14ac:dyDescent="0.35">
      <c r="B1030" t="s">
        <v>12</v>
      </c>
      <c r="C1030" s="1">
        <v>45852</v>
      </c>
      <c r="D1030">
        <v>583.91999999999996</v>
      </c>
      <c r="E1030">
        <v>584.64</v>
      </c>
      <c r="F1030">
        <v>583.95000000000005</v>
      </c>
      <c r="H1030" s="2">
        <f t="shared" si="32"/>
        <v>1.2330456226881115E-3</v>
      </c>
      <c r="I1030" s="18">
        <f>H1030*'Portfolio Details'!$D$8</f>
        <v>2.466091245376223E-4</v>
      </c>
      <c r="J1030" s="2">
        <f t="shared" si="31"/>
        <v>7.8881505135064423E-3</v>
      </c>
      <c r="K1030" s="18">
        <f>J1030*'Portfolio Details'!$D$8</f>
        <v>1.5776301027012885E-3</v>
      </c>
    </row>
    <row r="1031" spans="2:11" x14ac:dyDescent="0.35">
      <c r="B1031" t="s">
        <v>12</v>
      </c>
      <c r="C1031" s="1">
        <v>45853</v>
      </c>
      <c r="D1031">
        <v>584.64</v>
      </c>
      <c r="E1031">
        <v>587.53</v>
      </c>
      <c r="F1031">
        <v>587.23</v>
      </c>
      <c r="H1031" s="2">
        <f t="shared" si="32"/>
        <v>4.9432129173507811E-3</v>
      </c>
      <c r="I1031" s="18">
        <f>H1031*'Portfolio Details'!$D$8</f>
        <v>9.8864258347015617E-4</v>
      </c>
      <c r="J1031" s="2">
        <f t="shared" si="31"/>
        <v>1.4930561590739133E-2</v>
      </c>
      <c r="K1031" s="18">
        <f>J1031*'Portfolio Details'!$D$8</f>
        <v>2.9861123181478266E-3</v>
      </c>
    </row>
    <row r="1032" spans="2:11" x14ac:dyDescent="0.35">
      <c r="B1032" t="s">
        <v>12</v>
      </c>
      <c r="C1032" s="1">
        <v>45854</v>
      </c>
      <c r="D1032">
        <v>587.53</v>
      </c>
      <c r="E1032">
        <v>588.42999999999995</v>
      </c>
      <c r="F1032">
        <v>587.97</v>
      </c>
      <c r="H1032" s="2">
        <f t="shared" si="32"/>
        <v>1.5318366721699395E-3</v>
      </c>
      <c r="I1032" s="18">
        <f>H1032*'Portfolio Details'!$D$8</f>
        <v>3.0636733443398792E-4</v>
      </c>
      <c r="J1032" s="2">
        <f t="shared" si="31"/>
        <v>2.596900586850337E-2</v>
      </c>
      <c r="K1032" s="18">
        <f>J1032*'Portfolio Details'!$D$8</f>
        <v>5.1938011737006741E-3</v>
      </c>
    </row>
    <row r="1033" spans="2:11" x14ac:dyDescent="0.35">
      <c r="B1033" t="s">
        <v>12</v>
      </c>
      <c r="C1033" s="1">
        <v>45855</v>
      </c>
      <c r="D1033">
        <v>588.42999999999995</v>
      </c>
      <c r="E1033">
        <v>585.28</v>
      </c>
      <c r="F1033">
        <v>586.24</v>
      </c>
      <c r="H1033" s="2">
        <f t="shared" si="32"/>
        <v>-5.3532280815049571E-3</v>
      </c>
      <c r="I1033" s="18">
        <f>H1033*'Portfolio Details'!$D$8</f>
        <v>-1.0706456163009914E-3</v>
      </c>
      <c r="J1033" s="2">
        <f t="shared" si="31"/>
        <v>2.5175093208822386E-2</v>
      </c>
      <c r="K1033" s="18">
        <f>J1033*'Portfolio Details'!$D$8</f>
        <v>5.0350186417644771E-3</v>
      </c>
    </row>
    <row r="1034" spans="2:11" x14ac:dyDescent="0.35">
      <c r="B1034" t="s">
        <v>12</v>
      </c>
      <c r="C1034" s="1">
        <v>45856</v>
      </c>
      <c r="D1034">
        <v>585.28</v>
      </c>
      <c r="E1034">
        <v>580.73</v>
      </c>
      <c r="F1034">
        <v>580.96</v>
      </c>
      <c r="H1034" s="2">
        <f t="shared" si="32"/>
        <v>-7.7740568616729844E-3</v>
      </c>
      <c r="I1034" s="18">
        <f>H1034*'Portfolio Details'!$D$8</f>
        <v>-1.5548113723345969E-3</v>
      </c>
      <c r="J1034" s="2">
        <f t="shared" si="31"/>
        <v>2.4649859943977503E-2</v>
      </c>
      <c r="K1034" s="18">
        <f>J1034*'Portfolio Details'!$D$8</f>
        <v>4.9299719887955012E-3</v>
      </c>
    </row>
    <row r="1035" spans="2:11" x14ac:dyDescent="0.35">
      <c r="B1035" t="s">
        <v>12</v>
      </c>
      <c r="C1035" s="1">
        <v>45859</v>
      </c>
      <c r="D1035">
        <v>580.73</v>
      </c>
      <c r="E1035">
        <v>586.09</v>
      </c>
      <c r="F1035">
        <v>583.95000000000005</v>
      </c>
      <c r="H1035" s="2">
        <f t="shared" si="32"/>
        <v>9.2297625402510963E-3</v>
      </c>
      <c r="I1035" s="18">
        <f>H1035*'Portfolio Details'!$D$8</f>
        <v>1.8459525080502194E-3</v>
      </c>
      <c r="J1035" s="2">
        <f t="shared" si="31"/>
        <v>1.4730036694041715E-2</v>
      </c>
      <c r="K1035" s="18">
        <f>J1035*'Portfolio Details'!$D$8</f>
        <v>2.946007338808343E-3</v>
      </c>
    </row>
    <row r="1036" spans="2:11" x14ac:dyDescent="0.35">
      <c r="B1036" t="s">
        <v>12</v>
      </c>
      <c r="C1036" s="1">
        <v>45860</v>
      </c>
      <c r="D1036">
        <v>586.09</v>
      </c>
      <c r="E1036">
        <v>584.26</v>
      </c>
      <c r="F1036">
        <v>585.94000000000005</v>
      </c>
      <c r="H1036" s="2">
        <f t="shared" si="32"/>
        <v>-3.1223873466532659E-3</v>
      </c>
      <c r="I1036" s="18">
        <f>H1036*'Portfolio Details'!$D$8</f>
        <v>-6.2447746933065324E-4</v>
      </c>
      <c r="J1036" s="2">
        <f t="shared" si="31"/>
        <v>1.8681588548975503E-2</v>
      </c>
      <c r="K1036" s="18">
        <f>J1036*'Portfolio Details'!$D$8</f>
        <v>3.7363177097951006E-3</v>
      </c>
    </row>
    <row r="1037" spans="2:11" x14ac:dyDescent="0.35">
      <c r="B1037" t="s">
        <v>12</v>
      </c>
      <c r="C1037" s="1">
        <v>45861</v>
      </c>
      <c r="D1037">
        <v>584.26</v>
      </c>
      <c r="E1037">
        <v>588.27</v>
      </c>
      <c r="F1037">
        <v>586.91999999999996</v>
      </c>
      <c r="H1037" s="2">
        <f t="shared" si="32"/>
        <v>6.8633827405606418E-3</v>
      </c>
      <c r="I1037" s="18">
        <f>H1037*'Portfolio Details'!$D$8</f>
        <v>1.3726765481121284E-3</v>
      </c>
      <c r="J1037" s="2">
        <f t="shared" si="31"/>
        <v>6.9356544656944408E-3</v>
      </c>
      <c r="K1037" s="18">
        <f>J1037*'Portfolio Details'!$D$8</f>
        <v>1.3871308931388882E-3</v>
      </c>
    </row>
    <row r="1038" spans="2:11" x14ac:dyDescent="0.35">
      <c r="B1038" t="s">
        <v>12</v>
      </c>
      <c r="C1038" s="1">
        <v>45862</v>
      </c>
      <c r="D1038">
        <v>588.27</v>
      </c>
      <c r="E1038">
        <v>587.24</v>
      </c>
      <c r="F1038">
        <v>586.99</v>
      </c>
      <c r="H1038" s="2">
        <f t="shared" si="32"/>
        <v>-1.7508966970948281E-3</v>
      </c>
      <c r="I1038" s="18">
        <f>H1038*'Portfolio Details'!$D$8</f>
        <v>-3.5017933941896564E-4</v>
      </c>
      <c r="J1038" s="2">
        <f t="shared" si="31"/>
        <v>2.3291817422766536E-2</v>
      </c>
      <c r="K1038" s="18">
        <f>J1038*'Portfolio Details'!$D$8</f>
        <v>4.6583634845533076E-3</v>
      </c>
    </row>
    <row r="1039" spans="2:11" x14ac:dyDescent="0.35">
      <c r="B1039" t="s">
        <v>12</v>
      </c>
      <c r="C1039" s="1">
        <v>45863</v>
      </c>
      <c r="D1039">
        <v>587.24</v>
      </c>
      <c r="E1039">
        <v>581.98</v>
      </c>
      <c r="F1039">
        <v>584</v>
      </c>
      <c r="H1039" s="2">
        <f t="shared" si="32"/>
        <v>-8.9571555071180642E-3</v>
      </c>
      <c r="I1039" s="18">
        <f>H1039*'Portfolio Details'!$D$8</f>
        <v>-1.791431101423613E-3</v>
      </c>
      <c r="J1039" s="2">
        <f t="shared" si="31"/>
        <v>1.3881215469613295E-2</v>
      </c>
      <c r="K1039" s="18">
        <f>J1039*'Portfolio Details'!$D$8</f>
        <v>2.776243093922659E-3</v>
      </c>
    </row>
    <row r="1040" spans="2:11" x14ac:dyDescent="0.35">
      <c r="B1040" t="s">
        <v>12</v>
      </c>
      <c r="C1040" s="1">
        <v>45866</v>
      </c>
      <c r="D1040">
        <v>581.98</v>
      </c>
      <c r="E1040">
        <v>577.89</v>
      </c>
      <c r="F1040">
        <v>579.99</v>
      </c>
      <c r="H1040" s="2">
        <f t="shared" si="32"/>
        <v>-7.0277329117839349E-3</v>
      </c>
      <c r="I1040" s="18">
        <f>H1040*'Portfolio Details'!$D$8</f>
        <v>-1.4055465823567871E-3</v>
      </c>
      <c r="J1040" s="2">
        <f t="shared" si="31"/>
        <v>1.4799008810573167E-3</v>
      </c>
      <c r="K1040" s="18">
        <f>J1040*'Portfolio Details'!$D$8</f>
        <v>2.9598017621146333E-4</v>
      </c>
    </row>
    <row r="1041" spans="2:11" x14ac:dyDescent="0.35">
      <c r="B1041" t="s">
        <v>12</v>
      </c>
      <c r="C1041" s="1">
        <v>45867</v>
      </c>
      <c r="D1041">
        <v>577.89</v>
      </c>
      <c r="E1041">
        <v>579.52</v>
      </c>
      <c r="F1041">
        <v>577.73</v>
      </c>
      <c r="H1041" s="2">
        <f t="shared" si="32"/>
        <v>2.8206059976811915E-3</v>
      </c>
      <c r="I1041" s="18">
        <f>H1041*'Portfolio Details'!$D$8</f>
        <v>5.6412119953623834E-4</v>
      </c>
      <c r="J1041" s="2">
        <f t="shared" si="31"/>
        <v>-7.70673486786011E-3</v>
      </c>
      <c r="K1041" s="18">
        <f>J1041*'Portfolio Details'!$D$8</f>
        <v>-1.5413469735720221E-3</v>
      </c>
    </row>
    <row r="1042" spans="2:11" x14ac:dyDescent="0.35">
      <c r="B1042" t="s">
        <v>12</v>
      </c>
      <c r="C1042" s="1">
        <v>45868</v>
      </c>
      <c r="D1042">
        <v>579.52</v>
      </c>
      <c r="E1042">
        <v>578.70000000000005</v>
      </c>
      <c r="F1042">
        <v>579.07000000000005</v>
      </c>
      <c r="H1042" s="2">
        <f t="shared" si="32"/>
        <v>-1.41496410822739E-3</v>
      </c>
      <c r="I1042" s="18">
        <f>H1042*'Portfolio Details'!$D$8</f>
        <v>-2.8299282164547803E-4</v>
      </c>
      <c r="J1042" s="2">
        <f t="shared" si="31"/>
        <v>-1.4612011310340178E-2</v>
      </c>
      <c r="K1042" s="18">
        <f>J1042*'Portfolio Details'!$D$8</f>
        <v>-2.9224022620680358E-3</v>
      </c>
    </row>
    <row r="1043" spans="2:11" x14ac:dyDescent="0.35">
      <c r="B1043" t="s">
        <v>12</v>
      </c>
      <c r="C1043" s="1">
        <v>45869</v>
      </c>
      <c r="D1043">
        <v>578.70000000000005</v>
      </c>
      <c r="E1043">
        <v>577.05999999999995</v>
      </c>
      <c r="F1043">
        <v>576.91</v>
      </c>
      <c r="H1043" s="2">
        <f t="shared" si="32"/>
        <v>-2.8339381372042283E-3</v>
      </c>
      <c r="I1043" s="18">
        <f>H1043*'Portfolio Details'!$D$8</f>
        <v>-5.6678762744084572E-4</v>
      </c>
      <c r="J1043" s="2">
        <f t="shared" si="31"/>
        <v>-1.7937448028917058E-2</v>
      </c>
      <c r="K1043" s="18">
        <f>J1043*'Portfolio Details'!$D$8</f>
        <v>-3.5874896057834118E-3</v>
      </c>
    </row>
    <row r="1044" spans="2:11" x14ac:dyDescent="0.35">
      <c r="B1044" t="s">
        <v>12</v>
      </c>
      <c r="C1044" s="1">
        <v>45870</v>
      </c>
      <c r="D1044">
        <v>577.05999999999995</v>
      </c>
      <c r="E1044">
        <v>573.73</v>
      </c>
      <c r="F1044">
        <v>575.25</v>
      </c>
      <c r="H1044" s="2">
        <f t="shared" si="32"/>
        <v>-5.7706304370428452E-3</v>
      </c>
      <c r="I1044" s="18">
        <f>H1044*'Portfolio Details'!$D$8</f>
        <v>-1.154126087408569E-3</v>
      </c>
      <c r="J1044" s="2">
        <f t="shared" si="31"/>
        <v>-2.9484403545571358E-2</v>
      </c>
      <c r="K1044" s="18">
        <f>J1044*'Portfolio Details'!$D$8</f>
        <v>-5.8968807091142718E-3</v>
      </c>
    </row>
    <row r="1045" spans="2:11" x14ac:dyDescent="0.35">
      <c r="B1045" t="s">
        <v>12</v>
      </c>
      <c r="C1045" s="1">
        <v>45873</v>
      </c>
      <c r="D1045">
        <v>573.73</v>
      </c>
      <c r="E1045">
        <v>573.78</v>
      </c>
      <c r="F1045">
        <v>573.54</v>
      </c>
      <c r="H1045" s="2">
        <f t="shared" si="32"/>
        <v>8.7149007372833154E-5</v>
      </c>
      <c r="I1045" s="18">
        <f>H1045*'Portfolio Details'!$D$8</f>
        <v>1.7429801474566631E-5</v>
      </c>
      <c r="J1045" s="2">
        <f t="shared" si="31"/>
        <v>-2.1739871777383679E-2</v>
      </c>
      <c r="K1045" s="18">
        <f>J1045*'Portfolio Details'!$D$8</f>
        <v>-4.3479743554767358E-3</v>
      </c>
    </row>
    <row r="1046" spans="2:11" x14ac:dyDescent="0.35">
      <c r="B1046" t="s">
        <v>12</v>
      </c>
      <c r="C1046" s="1">
        <v>45874</v>
      </c>
      <c r="D1046">
        <v>573.78</v>
      </c>
      <c r="E1046">
        <v>570.88</v>
      </c>
      <c r="F1046">
        <v>571.41</v>
      </c>
      <c r="H1046" s="2">
        <f t="shared" si="32"/>
        <v>-5.0542019589389087E-3</v>
      </c>
      <c r="I1046" s="18">
        <f>H1046*'Portfolio Details'!$D$8</f>
        <v>-1.0108403917877817E-3</v>
      </c>
      <c r="J1046" s="2">
        <f t="shared" si="31"/>
        <v>-1.7619259614396698E-2</v>
      </c>
      <c r="K1046" s="18">
        <f>J1046*'Portfolio Details'!$D$8</f>
        <v>-3.5238519228793399E-3</v>
      </c>
    </row>
    <row r="1047" spans="2:11" x14ac:dyDescent="0.35">
      <c r="B1047" t="s">
        <v>12</v>
      </c>
      <c r="C1047" s="1">
        <v>45875</v>
      </c>
      <c r="D1047">
        <v>570.88</v>
      </c>
      <c r="E1047">
        <v>571.45000000000005</v>
      </c>
      <c r="F1047">
        <v>571.19000000000005</v>
      </c>
      <c r="H1047" s="2">
        <f t="shared" si="32"/>
        <v>9.9845852017943493E-4</v>
      </c>
      <c r="I1047" s="18">
        <f>H1047*'Portfolio Details'!$D$8</f>
        <v>1.9969170403588699E-4</v>
      </c>
      <c r="J1047" s="2">
        <f t="shared" si="31"/>
        <v>-2.1370947109890626E-2</v>
      </c>
      <c r="K1047" s="18">
        <f>J1047*'Portfolio Details'!$D$8</f>
        <v>-4.2741894219781255E-3</v>
      </c>
    </row>
    <row r="1048" spans="2:11" x14ac:dyDescent="0.35">
      <c r="B1048" t="s">
        <v>12</v>
      </c>
      <c r="C1048" s="1">
        <v>45876</v>
      </c>
      <c r="D1048">
        <v>571.45000000000005</v>
      </c>
      <c r="E1048">
        <v>572.25</v>
      </c>
      <c r="F1048">
        <v>570.41999999999996</v>
      </c>
      <c r="H1048" s="2">
        <f t="shared" si="32"/>
        <v>1.3999475019685903E-3</v>
      </c>
      <c r="I1048" s="18">
        <f>H1048*'Portfolio Details'!$D$8</f>
        <v>2.7998950039371807E-4</v>
      </c>
      <c r="J1048" s="2">
        <f t="shared" si="31"/>
        <v>-2.2713687985654429E-2</v>
      </c>
      <c r="K1048" s="18">
        <f>J1048*'Portfolio Details'!$D$8</f>
        <v>-4.5427375971308862E-3</v>
      </c>
    </row>
    <row r="1049" spans="2:11" x14ac:dyDescent="0.35">
      <c r="B1049" t="s">
        <v>12</v>
      </c>
      <c r="C1049" s="1">
        <v>45877</v>
      </c>
      <c r="D1049">
        <v>572.25</v>
      </c>
      <c r="E1049">
        <v>567.59</v>
      </c>
      <c r="F1049">
        <v>568.94000000000005</v>
      </c>
      <c r="H1049" s="2">
        <f t="shared" si="32"/>
        <v>-8.1432940148535859E-3</v>
      </c>
      <c r="I1049" s="18">
        <f>H1049*'Portfolio Details'!$D$8</f>
        <v>-1.6286588029707173E-3</v>
      </c>
      <c r="J1049" s="2">
        <f t="shared" si="31"/>
        <v>-3.5596560981411507E-2</v>
      </c>
      <c r="K1049" s="18">
        <f>J1049*'Portfolio Details'!$D$8</f>
        <v>-7.1193121962823021E-3</v>
      </c>
    </row>
    <row r="1050" spans="2:11" x14ac:dyDescent="0.35">
      <c r="B1050" t="s">
        <v>12</v>
      </c>
      <c r="C1050" s="1">
        <v>45880</v>
      </c>
      <c r="D1050">
        <v>567.59</v>
      </c>
      <c r="E1050">
        <v>571.88</v>
      </c>
      <c r="F1050">
        <v>570.45000000000005</v>
      </c>
      <c r="H1050" s="2">
        <f t="shared" si="32"/>
        <v>7.5582726968410618E-3</v>
      </c>
      <c r="I1050" s="18">
        <f>H1050*'Portfolio Details'!$D$8</f>
        <v>1.5116545393682125E-3</v>
      </c>
      <c r="J1050" s="2">
        <f t="shared" ref="J1050:J1113" si="33">(INDEX(E1027:E2525,MATCH(EDATE(C1027,1),C1027:C2525,1))/E1027)-1</f>
        <v>-3.4940660386982625E-2</v>
      </c>
      <c r="K1050" s="18">
        <f>J1050*'Portfolio Details'!$D$8</f>
        <v>-6.9881320773965252E-3</v>
      </c>
    </row>
    <row r="1051" spans="2:11" x14ac:dyDescent="0.35">
      <c r="B1051" t="s">
        <v>12</v>
      </c>
      <c r="C1051" s="1">
        <v>45881</v>
      </c>
      <c r="D1051">
        <v>571.88</v>
      </c>
      <c r="E1051">
        <v>569.52</v>
      </c>
      <c r="F1051">
        <v>571.26</v>
      </c>
      <c r="H1051" s="2">
        <f t="shared" si="32"/>
        <v>-4.1267398754983864E-3</v>
      </c>
      <c r="I1051" s="18">
        <f>H1051*'Portfolio Details'!$D$8</f>
        <v>-8.2534797509967736E-4</v>
      </c>
      <c r="J1051" s="2">
        <f t="shared" si="33"/>
        <v>-3.1317199713281285E-2</v>
      </c>
      <c r="K1051" s="18">
        <f>J1051*'Portfolio Details'!$D$8</f>
        <v>-6.2634399426562577E-3</v>
      </c>
    </row>
    <row r="1052" spans="2:11" x14ac:dyDescent="0.35">
      <c r="B1052" t="s">
        <v>12</v>
      </c>
      <c r="C1052" s="1">
        <v>45882</v>
      </c>
      <c r="D1052">
        <v>569.52</v>
      </c>
      <c r="E1052">
        <v>570.61</v>
      </c>
      <c r="F1052">
        <v>570.04999999999995</v>
      </c>
      <c r="H1052" s="2">
        <f t="shared" si="32"/>
        <v>1.9138924006181224E-3</v>
      </c>
      <c r="I1052" s="18">
        <f>H1052*'Portfolio Details'!$D$8</f>
        <v>3.8277848012362452E-4</v>
      </c>
      <c r="J1052" s="2">
        <f t="shared" si="33"/>
        <v>-2.0619262912727754E-2</v>
      </c>
      <c r="K1052" s="18">
        <f>J1052*'Portfolio Details'!$D$8</f>
        <v>-4.1238525825455508E-3</v>
      </c>
    </row>
    <row r="1053" spans="2:11" x14ac:dyDescent="0.35">
      <c r="B1053" t="s">
        <v>12</v>
      </c>
      <c r="C1053" s="1">
        <v>45883</v>
      </c>
      <c r="D1053">
        <v>570.61</v>
      </c>
      <c r="E1053">
        <v>572.08000000000004</v>
      </c>
      <c r="F1053">
        <v>571.78</v>
      </c>
      <c r="H1053" s="2">
        <f t="shared" si="32"/>
        <v>2.5761903927377094E-3</v>
      </c>
      <c r="I1053" s="18">
        <f>H1053*'Portfolio Details'!$D$8</f>
        <v>5.1523807854754195E-4</v>
      </c>
      <c r="J1053" s="2">
        <f t="shared" si="33"/>
        <v>-2.1483305966064514E-2</v>
      </c>
      <c r="K1053" s="18">
        <f>J1053*'Portfolio Details'!$D$8</f>
        <v>-4.2966611932129034E-3</v>
      </c>
    </row>
    <row r="1054" spans="2:11" x14ac:dyDescent="0.35">
      <c r="B1054" t="s">
        <v>12</v>
      </c>
      <c r="C1054" s="1">
        <v>45887</v>
      </c>
      <c r="D1054">
        <v>572.08000000000004</v>
      </c>
      <c r="E1054">
        <v>575.54999999999995</v>
      </c>
      <c r="F1054">
        <v>577.67999999999995</v>
      </c>
      <c r="H1054" s="2">
        <f t="shared" si="32"/>
        <v>6.0655852328344029E-3</v>
      </c>
      <c r="I1054" s="18">
        <f>H1054*'Portfolio Details'!$D$8</f>
        <v>1.2131170465668807E-3</v>
      </c>
      <c r="J1054" s="2">
        <f t="shared" si="33"/>
        <v>-2.6296529538917035E-2</v>
      </c>
      <c r="K1054" s="18">
        <f>J1054*'Portfolio Details'!$D$8</f>
        <v>-5.2593059077834072E-3</v>
      </c>
    </row>
    <row r="1055" spans="2:11" x14ac:dyDescent="0.35">
      <c r="B1055" t="s">
        <v>12</v>
      </c>
      <c r="C1055" s="1">
        <v>45888</v>
      </c>
      <c r="D1055">
        <v>575.54999999999995</v>
      </c>
      <c r="E1055">
        <v>576.74</v>
      </c>
      <c r="F1055">
        <v>576.46</v>
      </c>
      <c r="H1055" s="2">
        <f t="shared" si="32"/>
        <v>2.0675875249762665E-3</v>
      </c>
      <c r="I1055" s="18">
        <f>H1055*'Portfolio Details'!$D$8</f>
        <v>4.1351750499525332E-4</v>
      </c>
      <c r="J1055" s="2">
        <f t="shared" si="33"/>
        <v>-2.7785802899240153E-2</v>
      </c>
      <c r="K1055" s="18">
        <f>J1055*'Portfolio Details'!$D$8</f>
        <v>-5.5571605798480309E-3</v>
      </c>
    </row>
    <row r="1056" spans="2:11" x14ac:dyDescent="0.35">
      <c r="B1056" t="s">
        <v>12</v>
      </c>
      <c r="C1056" s="1">
        <v>45889</v>
      </c>
      <c r="D1056">
        <v>576.74</v>
      </c>
      <c r="E1056">
        <v>575.41</v>
      </c>
      <c r="F1056">
        <v>575.24</v>
      </c>
      <c r="H1056" s="2">
        <f t="shared" si="32"/>
        <v>-2.3060651246662456E-3</v>
      </c>
      <c r="I1056" s="18">
        <f>H1056*'Portfolio Details'!$D$8</f>
        <v>-4.6121302493324913E-4</v>
      </c>
      <c r="J1056" s="2">
        <f t="shared" si="33"/>
        <v>-2.2553307818479973E-2</v>
      </c>
      <c r="K1056" s="18">
        <f>J1056*'Portfolio Details'!$D$8</f>
        <v>-4.5106615636959944E-3</v>
      </c>
    </row>
    <row r="1057" spans="2:11" x14ac:dyDescent="0.35">
      <c r="B1057" t="s">
        <v>12</v>
      </c>
      <c r="C1057" s="1">
        <v>45890</v>
      </c>
      <c r="D1057">
        <v>575.41</v>
      </c>
      <c r="E1057">
        <v>576.38</v>
      </c>
      <c r="F1057">
        <v>576.84</v>
      </c>
      <c r="H1057" s="2">
        <f t="shared" si="32"/>
        <v>1.6857545054831391E-3</v>
      </c>
      <c r="I1057" s="18">
        <f>H1057*'Portfolio Details'!$D$8</f>
        <v>3.3715090109662785E-4</v>
      </c>
      <c r="J1057" s="2">
        <f t="shared" si="33"/>
        <v>-8.919807828078552E-3</v>
      </c>
      <c r="K1057" s="18">
        <f>J1057*'Portfolio Details'!$D$8</f>
        <v>-1.7839615656157104E-3</v>
      </c>
    </row>
    <row r="1058" spans="2:11" x14ac:dyDescent="0.35">
      <c r="B1058" t="s">
        <v>12</v>
      </c>
      <c r="C1058" s="1">
        <v>45891</v>
      </c>
      <c r="D1058">
        <v>576.38</v>
      </c>
      <c r="E1058">
        <v>570.04999999999995</v>
      </c>
      <c r="F1058">
        <v>571.29</v>
      </c>
      <c r="H1058" s="2">
        <f t="shared" si="32"/>
        <v>-1.0982338040875894E-2</v>
      </c>
      <c r="I1058" s="18">
        <f>H1058*'Portfolio Details'!$D$8</f>
        <v>-2.1964676081751787E-3</v>
      </c>
      <c r="J1058" s="2">
        <f t="shared" si="33"/>
        <v>-1.6567421385794034E-2</v>
      </c>
      <c r="K1058" s="18">
        <f>J1058*'Portfolio Details'!$D$8</f>
        <v>-3.313484277158807E-3</v>
      </c>
    </row>
    <row r="1059" spans="2:11" x14ac:dyDescent="0.35">
      <c r="B1059" t="s">
        <v>12</v>
      </c>
      <c r="C1059" s="1">
        <v>45894</v>
      </c>
      <c r="D1059">
        <v>570.04999999999995</v>
      </c>
      <c r="E1059">
        <v>569.47</v>
      </c>
      <c r="F1059">
        <v>570.08000000000004</v>
      </c>
      <c r="H1059" s="2">
        <f t="shared" si="32"/>
        <v>-1.0174546092446279E-3</v>
      </c>
      <c r="I1059" s="18">
        <f>H1059*'Portfolio Details'!$D$8</f>
        <v>-2.0349092184892561E-4</v>
      </c>
      <c r="J1059" s="2">
        <f t="shared" si="33"/>
        <v>-2.4321363776400928E-2</v>
      </c>
      <c r="K1059" s="18">
        <f>J1059*'Portfolio Details'!$D$8</f>
        <v>-4.8642727552801858E-3</v>
      </c>
    </row>
    <row r="1060" spans="2:11" x14ac:dyDescent="0.35">
      <c r="B1060" t="s">
        <v>12</v>
      </c>
      <c r="C1060" s="1">
        <v>45895</v>
      </c>
      <c r="D1060">
        <v>569.47</v>
      </c>
      <c r="E1060">
        <v>563.07000000000005</v>
      </c>
      <c r="F1060">
        <v>563.96</v>
      </c>
      <c r="H1060" s="2">
        <f t="shared" si="32"/>
        <v>-1.1238520027393895E-2</v>
      </c>
      <c r="I1060" s="18">
        <f>H1060*'Portfolio Details'!$D$8</f>
        <v>-2.247704005478779E-3</v>
      </c>
      <c r="J1060" s="2">
        <f t="shared" si="33"/>
        <v>-3.0972172641814177E-2</v>
      </c>
      <c r="K1060" s="18">
        <f>J1060*'Portfolio Details'!$D$8</f>
        <v>-6.1944345283628357E-3</v>
      </c>
    </row>
    <row r="1061" spans="2:11" x14ac:dyDescent="0.35">
      <c r="B1061" t="s">
        <v>12</v>
      </c>
      <c r="C1061" s="1">
        <v>45897</v>
      </c>
      <c r="D1061">
        <v>563.07000000000005</v>
      </c>
      <c r="E1061">
        <v>556.75</v>
      </c>
      <c r="F1061">
        <v>558.6</v>
      </c>
      <c r="H1061" s="2">
        <f t="shared" si="32"/>
        <v>-1.1224181718081372E-2</v>
      </c>
      <c r="I1061" s="18">
        <f>H1061*'Portfolio Details'!$D$8</f>
        <v>-2.2448363436162744E-3</v>
      </c>
      <c r="J1061" s="2">
        <f t="shared" si="33"/>
        <v>-2.9272529119269919E-2</v>
      </c>
      <c r="K1061" s="18">
        <f>J1061*'Portfolio Details'!$D$8</f>
        <v>-5.8545058238539845E-3</v>
      </c>
    </row>
    <row r="1062" spans="2:11" x14ac:dyDescent="0.35">
      <c r="B1062" t="s">
        <v>12</v>
      </c>
      <c r="C1062" s="1">
        <v>45898</v>
      </c>
      <c r="D1062">
        <v>556.75</v>
      </c>
      <c r="E1062">
        <v>554.99</v>
      </c>
      <c r="F1062">
        <v>556.55999999999995</v>
      </c>
      <c r="H1062" s="2">
        <f t="shared" si="32"/>
        <v>-3.1612034126627941E-3</v>
      </c>
      <c r="I1062" s="18">
        <f>H1062*'Portfolio Details'!$D$8</f>
        <v>-6.3224068253255885E-4</v>
      </c>
      <c r="J1062" s="2">
        <f t="shared" si="33"/>
        <v>-2.1495584040688631E-2</v>
      </c>
      <c r="K1062" s="18">
        <f>J1062*'Portfolio Details'!$D$8</f>
        <v>-4.2991168081377264E-3</v>
      </c>
    </row>
    <row r="1063" spans="2:11" x14ac:dyDescent="0.35">
      <c r="B1063" t="s">
        <v>12</v>
      </c>
      <c r="C1063" s="1">
        <v>45901</v>
      </c>
      <c r="D1063">
        <v>554.99</v>
      </c>
      <c r="E1063">
        <v>557.94000000000005</v>
      </c>
      <c r="F1063">
        <v>557.11</v>
      </c>
      <c r="H1063" s="2">
        <f t="shared" si="32"/>
        <v>5.3154110884880978E-3</v>
      </c>
      <c r="I1063" s="18">
        <f>H1063*'Portfolio Details'!$D$8</f>
        <v>1.0630822176976196E-3</v>
      </c>
      <c r="J1063" s="2">
        <f t="shared" si="33"/>
        <v>-3.6581356313485247E-2</v>
      </c>
      <c r="K1063" s="18">
        <f>J1063*'Portfolio Details'!$D$8</f>
        <v>-7.3162712626970499E-3</v>
      </c>
    </row>
    <row r="1064" spans="2:11" x14ac:dyDescent="0.35">
      <c r="B1064" t="s">
        <v>12</v>
      </c>
      <c r="C1064" s="1">
        <v>45902</v>
      </c>
      <c r="D1064">
        <v>557.94000000000005</v>
      </c>
      <c r="E1064">
        <v>554.73</v>
      </c>
      <c r="F1064">
        <v>556.86</v>
      </c>
      <c r="H1064" s="2">
        <f t="shared" si="32"/>
        <v>-5.7533068071836668E-3</v>
      </c>
      <c r="I1064" s="18">
        <f>H1064*'Portfolio Details'!$D$8</f>
        <v>-1.1506613614367335E-3</v>
      </c>
      <c r="J1064" s="2">
        <f t="shared" si="33"/>
        <v>-4.2328133627829834E-2</v>
      </c>
      <c r="K1064" s="18">
        <f>J1064*'Portfolio Details'!$D$8</f>
        <v>-8.4656267255659671E-3</v>
      </c>
    </row>
    <row r="1065" spans="2:11" x14ac:dyDescent="0.35">
      <c r="B1065" t="s">
        <v>12</v>
      </c>
      <c r="C1065" s="1">
        <v>45903</v>
      </c>
      <c r="D1065">
        <v>554.73</v>
      </c>
      <c r="E1065">
        <v>558.58000000000004</v>
      </c>
      <c r="F1065">
        <v>555.88</v>
      </c>
      <c r="H1065" s="2">
        <f t="shared" si="32"/>
        <v>6.9403133055720989E-3</v>
      </c>
      <c r="I1065" s="18">
        <f>H1065*'Portfolio Details'!$D$8</f>
        <v>1.38806266111442E-3</v>
      </c>
      <c r="J1065" s="2">
        <f t="shared" si="33"/>
        <v>-4.0971142215310286E-2</v>
      </c>
      <c r="K1065" s="18">
        <f>J1065*'Portfolio Details'!$D$8</f>
        <v>-8.1942284430620571E-3</v>
      </c>
    </row>
    <row r="1066" spans="2:11" x14ac:dyDescent="0.35">
      <c r="B1066" t="s">
        <v>12</v>
      </c>
      <c r="C1066" s="1">
        <v>45904</v>
      </c>
      <c r="D1066">
        <v>558.58000000000004</v>
      </c>
      <c r="E1066">
        <v>558.27</v>
      </c>
      <c r="F1066">
        <v>559.79</v>
      </c>
      <c r="H1066" s="2">
        <f t="shared" si="32"/>
        <v>-5.5497869597920246E-4</v>
      </c>
      <c r="I1066" s="18">
        <f>H1066*'Portfolio Details'!$D$8</f>
        <v>-1.109957391958405E-4</v>
      </c>
      <c r="J1066" s="2">
        <f t="shared" si="33"/>
        <v>-3.824558971337455E-2</v>
      </c>
      <c r="K1066" s="18">
        <f>J1066*'Portfolio Details'!$D$8</f>
        <v>-7.6491179426749108E-3</v>
      </c>
    </row>
    <row r="1067" spans="2:11" x14ac:dyDescent="0.35">
      <c r="B1067" t="s">
        <v>12</v>
      </c>
      <c r="C1067" s="1">
        <v>45905</v>
      </c>
      <c r="D1067">
        <v>558.27</v>
      </c>
      <c r="E1067">
        <v>559.16999999999996</v>
      </c>
      <c r="F1067">
        <v>557.24</v>
      </c>
      <c r="H1067" s="2">
        <f t="shared" si="32"/>
        <v>1.6121231662098445E-3</v>
      </c>
      <c r="I1067" s="18">
        <f>H1067*'Portfolio Details'!$D$8</f>
        <v>3.2242463324196893E-4</v>
      </c>
      <c r="J1067" s="2">
        <f t="shared" si="33"/>
        <v>-2.752165652833205E-2</v>
      </c>
      <c r="K1067" s="18">
        <f>J1067*'Portfolio Details'!$D$8</f>
        <v>-5.50433130566641E-3</v>
      </c>
    </row>
    <row r="1068" spans="2:11" x14ac:dyDescent="0.35">
      <c r="B1068" t="s">
        <v>12</v>
      </c>
      <c r="C1068" s="1">
        <v>45908</v>
      </c>
      <c r="D1068">
        <v>559.16999999999996</v>
      </c>
      <c r="E1068">
        <v>560.49</v>
      </c>
      <c r="F1068">
        <v>560.70000000000005</v>
      </c>
      <c r="H1068" s="2">
        <f t="shared" si="32"/>
        <v>2.360641665325458E-3</v>
      </c>
      <c r="I1068" s="18">
        <f>H1068*'Portfolio Details'!$D$8</f>
        <v>4.7212833306509161E-4</v>
      </c>
      <c r="J1068" s="2">
        <f t="shared" si="33"/>
        <v>-2.7031266339014981E-2</v>
      </c>
      <c r="K1068" s="18">
        <f>J1068*'Portfolio Details'!$D$8</f>
        <v>-5.4062532678029965E-3</v>
      </c>
    </row>
    <row r="1069" spans="2:11" x14ac:dyDescent="0.35">
      <c r="B1069" t="s">
        <v>12</v>
      </c>
      <c r="C1069" s="1">
        <v>45909</v>
      </c>
      <c r="D1069">
        <v>560.49</v>
      </c>
      <c r="E1069">
        <v>560.14</v>
      </c>
      <c r="F1069">
        <v>560</v>
      </c>
      <c r="H1069" s="2">
        <f t="shared" si="32"/>
        <v>-6.2445360309737463E-4</v>
      </c>
      <c r="I1069" s="18">
        <f>H1069*'Portfolio Details'!$D$8</f>
        <v>-1.2489072061947493E-4</v>
      </c>
      <c r="J1069" s="2">
        <f t="shared" si="33"/>
        <v>-2.0512191704035954E-2</v>
      </c>
      <c r="K1069" s="18">
        <f>J1069*'Portfolio Details'!$D$8</f>
        <v>-4.1024383408071905E-3</v>
      </c>
    </row>
    <row r="1070" spans="2:11" x14ac:dyDescent="0.35">
      <c r="B1070" t="s">
        <v>12</v>
      </c>
      <c r="C1070" s="1">
        <v>45910</v>
      </c>
      <c r="D1070">
        <v>560.14</v>
      </c>
      <c r="E1070">
        <v>563.91999999999996</v>
      </c>
      <c r="F1070">
        <v>563.66</v>
      </c>
      <c r="H1070" s="2">
        <f t="shared" si="32"/>
        <v>6.7483129217695836E-3</v>
      </c>
      <c r="I1070" s="18">
        <f>H1070*'Portfolio Details'!$D$8</f>
        <v>1.3496625843539168E-3</v>
      </c>
      <c r="J1070" s="2">
        <f t="shared" si="33"/>
        <v>-2.1489194155219327E-2</v>
      </c>
      <c r="K1070" s="18">
        <f>J1070*'Portfolio Details'!$D$8</f>
        <v>-4.2978388310438657E-3</v>
      </c>
    </row>
    <row r="1071" spans="2:11" x14ac:dyDescent="0.35">
      <c r="B1071" t="s">
        <v>12</v>
      </c>
      <c r="C1071" s="1">
        <v>45911</v>
      </c>
      <c r="D1071">
        <v>563.91999999999996</v>
      </c>
      <c r="E1071">
        <v>565.48</v>
      </c>
      <c r="F1071">
        <v>564.99</v>
      </c>
      <c r="H1071" s="2">
        <f t="shared" si="32"/>
        <v>2.7663498368564188E-3</v>
      </c>
      <c r="I1071" s="18">
        <f>H1071*'Portfolio Details'!$D$8</f>
        <v>5.5326996737128378E-4</v>
      </c>
      <c r="J1071" s="2">
        <f t="shared" si="33"/>
        <v>-2.2857142857142909E-2</v>
      </c>
      <c r="K1071" s="18">
        <f>J1071*'Portfolio Details'!$D$8</f>
        <v>-4.5714285714285822E-3</v>
      </c>
    </row>
    <row r="1072" spans="2:11" x14ac:dyDescent="0.35">
      <c r="B1072" t="s">
        <v>12</v>
      </c>
      <c r="C1072" s="1">
        <v>45912</v>
      </c>
      <c r="D1072">
        <v>565.48</v>
      </c>
      <c r="E1072">
        <v>566.41</v>
      </c>
      <c r="F1072">
        <v>565.96</v>
      </c>
      <c r="H1072" s="2">
        <f t="shared" si="32"/>
        <v>1.6446204993987301E-3</v>
      </c>
      <c r="I1072" s="18">
        <f>H1072*'Portfolio Details'!$D$8</f>
        <v>3.2892409987974605E-4</v>
      </c>
      <c r="J1072" s="2">
        <f t="shared" si="33"/>
        <v>-1.2509029405028294E-2</v>
      </c>
      <c r="K1072" s="18">
        <f>J1072*'Portfolio Details'!$D$8</f>
        <v>-2.5018058810056588E-3</v>
      </c>
    </row>
    <row r="1073" spans="2:11" x14ac:dyDescent="0.35">
      <c r="B1073" t="s">
        <v>12</v>
      </c>
      <c r="C1073" s="1">
        <v>45915</v>
      </c>
      <c r="D1073">
        <v>566.41</v>
      </c>
      <c r="E1073">
        <v>567.49</v>
      </c>
      <c r="F1073">
        <v>567.42999999999995</v>
      </c>
      <c r="H1073" s="2">
        <f t="shared" si="32"/>
        <v>1.9067459967161415E-3</v>
      </c>
      <c r="I1073" s="18">
        <f>H1073*'Portfolio Details'!$D$8</f>
        <v>3.8134919934322835E-4</v>
      </c>
      <c r="J1073" s="2">
        <f t="shared" si="33"/>
        <v>-1.1191158984402261E-2</v>
      </c>
      <c r="K1073" s="18">
        <f>J1073*'Portfolio Details'!$D$8</f>
        <v>-2.2382317968804521E-3</v>
      </c>
    </row>
    <row r="1074" spans="2:11" x14ac:dyDescent="0.35">
      <c r="B1074" t="s">
        <v>12</v>
      </c>
      <c r="C1074" s="1">
        <v>45916</v>
      </c>
      <c r="D1074">
        <v>567.49</v>
      </c>
      <c r="E1074">
        <v>569.83000000000004</v>
      </c>
      <c r="F1074">
        <v>569.20000000000005</v>
      </c>
      <c r="H1074" s="2">
        <f t="shared" si="32"/>
        <v>4.1234206770164317E-3</v>
      </c>
      <c r="I1074" s="18">
        <f>H1074*'Portfolio Details'!$D$8</f>
        <v>8.2468413540328636E-4</v>
      </c>
      <c r="J1074" s="2">
        <f t="shared" si="33"/>
        <v>-5.4607388678185043E-3</v>
      </c>
      <c r="K1074" s="18">
        <f>J1074*'Portfolio Details'!$D$8</f>
        <v>-1.0921477735637009E-3</v>
      </c>
    </row>
    <row r="1075" spans="2:11" x14ac:dyDescent="0.35">
      <c r="B1075" t="s">
        <v>12</v>
      </c>
      <c r="C1075" s="1">
        <v>45917</v>
      </c>
      <c r="D1075">
        <v>569.83000000000004</v>
      </c>
      <c r="E1075">
        <v>573.78</v>
      </c>
      <c r="F1075">
        <v>572.97</v>
      </c>
      <c r="H1075" s="2">
        <f t="shared" si="32"/>
        <v>6.9318919677796575E-3</v>
      </c>
      <c r="I1075" s="18">
        <f>H1075*'Portfolio Details'!$D$8</f>
        <v>1.3863783935559315E-3</v>
      </c>
      <c r="J1075" s="2">
        <f t="shared" si="33"/>
        <v>-7.3605439792503446E-3</v>
      </c>
      <c r="K1075" s="18">
        <f>J1075*'Portfolio Details'!$D$8</f>
        <v>-1.472108795850069E-3</v>
      </c>
    </row>
    <row r="1076" spans="2:11" x14ac:dyDescent="0.35">
      <c r="B1076" t="s">
        <v>12</v>
      </c>
      <c r="C1076" s="1">
        <v>45918</v>
      </c>
      <c r="D1076">
        <v>573.78</v>
      </c>
      <c r="E1076">
        <v>575.66</v>
      </c>
      <c r="F1076">
        <v>575.58000000000004</v>
      </c>
      <c r="H1076" s="2">
        <f t="shared" si="32"/>
        <v>3.2765171320017217E-3</v>
      </c>
      <c r="I1076" s="18">
        <f>H1076*'Portfolio Details'!$D$8</f>
        <v>6.5530342640034438E-4</v>
      </c>
      <c r="J1076" s="2">
        <f t="shared" si="33"/>
        <v>-9.9112012305972996E-3</v>
      </c>
      <c r="K1076" s="18">
        <f>J1076*'Portfolio Details'!$D$8</f>
        <v>-1.98224024611946E-3</v>
      </c>
    </row>
    <row r="1077" spans="2:11" x14ac:dyDescent="0.35">
      <c r="B1077" t="s">
        <v>12</v>
      </c>
      <c r="C1077" s="1">
        <v>45919</v>
      </c>
      <c r="D1077">
        <v>575.66</v>
      </c>
      <c r="E1077">
        <v>573.47</v>
      </c>
      <c r="F1077">
        <v>573.66</v>
      </c>
      <c r="H1077" s="2">
        <f t="shared" si="32"/>
        <v>-3.8043289441683781E-3</v>
      </c>
      <c r="I1077" s="18">
        <f>H1077*'Portfolio Details'!$D$8</f>
        <v>-7.6086578883367568E-4</v>
      </c>
      <c r="J1077" s="2">
        <f t="shared" si="33"/>
        <v>1.9112153592226733E-4</v>
      </c>
      <c r="K1077" s="18">
        <f>J1077*'Portfolio Details'!$D$8</f>
        <v>3.8224307184453471E-5</v>
      </c>
    </row>
    <row r="1078" spans="2:11" x14ac:dyDescent="0.35">
      <c r="B1078" t="s">
        <v>12</v>
      </c>
      <c r="C1078" s="1">
        <v>45922</v>
      </c>
      <c r="D1078">
        <v>573.47</v>
      </c>
      <c r="E1078">
        <v>571.02</v>
      </c>
      <c r="F1078">
        <v>572.70000000000005</v>
      </c>
      <c r="H1078" s="2">
        <f t="shared" si="32"/>
        <v>-4.2722374317750722E-3</v>
      </c>
      <c r="I1078" s="18">
        <f>H1078*'Portfolio Details'!$D$8</f>
        <v>-8.5444748635501446E-4</v>
      </c>
      <c r="J1078" s="2">
        <f t="shared" si="33"/>
        <v>-5.6697992162846322E-3</v>
      </c>
      <c r="K1078" s="18">
        <f>J1078*'Portfolio Details'!$D$8</f>
        <v>-1.1339598432569264E-3</v>
      </c>
    </row>
    <row r="1079" spans="2:11" x14ac:dyDescent="0.35">
      <c r="B1079" t="s">
        <v>12</v>
      </c>
      <c r="C1079" s="1">
        <v>45923</v>
      </c>
      <c r="D1079">
        <v>571.02</v>
      </c>
      <c r="E1079">
        <v>572.62</v>
      </c>
      <c r="F1079">
        <v>572.17999999999995</v>
      </c>
      <c r="H1079" s="2">
        <f t="shared" si="32"/>
        <v>2.802003432454292E-3</v>
      </c>
      <c r="I1079" s="18">
        <f>H1079*'Portfolio Details'!$D$8</f>
        <v>5.6040068649085837E-4</v>
      </c>
      <c r="J1079" s="2">
        <f t="shared" si="33"/>
        <v>-3.3715090109659451E-3</v>
      </c>
      <c r="K1079" s="18">
        <f>J1079*'Portfolio Details'!$D$8</f>
        <v>-6.7430180219318903E-4</v>
      </c>
    </row>
    <row r="1080" spans="2:11" x14ac:dyDescent="0.35">
      <c r="B1080" t="s">
        <v>12</v>
      </c>
      <c r="C1080" s="1">
        <v>45924</v>
      </c>
      <c r="D1080">
        <v>572.62</v>
      </c>
      <c r="E1080">
        <v>568.32000000000005</v>
      </c>
      <c r="F1080">
        <v>569.23</v>
      </c>
      <c r="H1080" s="2">
        <f t="shared" si="32"/>
        <v>-7.5093430198036604E-3</v>
      </c>
      <c r="I1080" s="18">
        <f>H1080*'Portfolio Details'!$D$8</f>
        <v>-1.5018686039607321E-3</v>
      </c>
      <c r="J1080" s="2">
        <f t="shared" si="33"/>
        <v>-5.0487525590755533E-3</v>
      </c>
      <c r="K1080" s="18">
        <f>J1080*'Portfolio Details'!$D$8</f>
        <v>-1.0097505118151107E-3</v>
      </c>
    </row>
    <row r="1081" spans="2:11" x14ac:dyDescent="0.35">
      <c r="B1081" t="s">
        <v>12</v>
      </c>
      <c r="C1081" s="1">
        <v>45925</v>
      </c>
      <c r="D1081">
        <v>568.32000000000005</v>
      </c>
      <c r="E1081">
        <v>567.76</v>
      </c>
      <c r="F1081">
        <v>568.98</v>
      </c>
      <c r="H1081" s="2">
        <f t="shared" si="32"/>
        <v>-9.8536036036045438E-4</v>
      </c>
      <c r="I1081" s="18">
        <f>H1081*'Portfolio Details'!$D$8</f>
        <v>-1.9707207207209088E-4</v>
      </c>
      <c r="J1081" s="2">
        <f t="shared" si="33"/>
        <v>1.70160512235773E-3</v>
      </c>
      <c r="K1081" s="18">
        <f>J1081*'Portfolio Details'!$D$8</f>
        <v>3.4032102447154603E-4</v>
      </c>
    </row>
    <row r="1082" spans="2:11" x14ac:dyDescent="0.35">
      <c r="B1082" t="s">
        <v>12</v>
      </c>
      <c r="C1082" s="1">
        <v>45926</v>
      </c>
      <c r="D1082">
        <v>567.76</v>
      </c>
      <c r="E1082">
        <v>562.02</v>
      </c>
      <c r="F1082">
        <v>563.28</v>
      </c>
      <c r="H1082" s="2">
        <f t="shared" si="32"/>
        <v>-1.0109905593912893E-2</v>
      </c>
      <c r="I1082" s="18">
        <f>H1082*'Portfolio Details'!$D$8</f>
        <v>-2.0219811187825788E-3</v>
      </c>
      <c r="J1082" s="2">
        <f t="shared" si="33"/>
        <v>-3.0027920698193489E-3</v>
      </c>
      <c r="K1082" s="18">
        <f>J1082*'Portfolio Details'!$D$8</f>
        <v>-6.0055841396386986E-4</v>
      </c>
    </row>
    <row r="1083" spans="2:11" x14ac:dyDescent="0.35">
      <c r="B1083" t="s">
        <v>12</v>
      </c>
      <c r="C1083" s="1">
        <v>45929</v>
      </c>
      <c r="D1083">
        <v>562.02</v>
      </c>
      <c r="E1083">
        <v>561.66999999999996</v>
      </c>
      <c r="F1083">
        <v>562.52</v>
      </c>
      <c r="H1083" s="2">
        <f t="shared" si="32"/>
        <v>-6.2275363866060029E-4</v>
      </c>
      <c r="I1083" s="18">
        <f>H1083*'Portfolio Details'!$D$8</f>
        <v>-1.2455072773212005E-4</v>
      </c>
      <c r="J1083" s="2">
        <f t="shared" si="33"/>
        <v>-1.8647770259471175E-3</v>
      </c>
      <c r="K1083" s="18">
        <f>J1083*'Portfolio Details'!$D$8</f>
        <v>-3.7295540518942353E-4</v>
      </c>
    </row>
    <row r="1084" spans="2:11" x14ac:dyDescent="0.35">
      <c r="B1084" t="s">
        <v>12</v>
      </c>
      <c r="C1084" s="1">
        <v>45930</v>
      </c>
      <c r="D1084">
        <v>561.66999999999996</v>
      </c>
      <c r="E1084">
        <v>563.39</v>
      </c>
      <c r="F1084">
        <v>563.22</v>
      </c>
      <c r="H1084" s="2">
        <f t="shared" si="32"/>
        <v>3.0622963661937064E-3</v>
      </c>
      <c r="I1084" s="18">
        <f>H1084*'Portfolio Details'!$D$8</f>
        <v>6.124592732387413E-4</v>
      </c>
      <c r="J1084" s="2">
        <f t="shared" si="33"/>
        <v>9.4656488549618167E-3</v>
      </c>
      <c r="K1084" s="18">
        <f>J1084*'Portfolio Details'!$D$8</f>
        <v>1.8931297709923634E-3</v>
      </c>
    </row>
    <row r="1085" spans="2:11" x14ac:dyDescent="0.35">
      <c r="B1085" t="s">
        <v>12</v>
      </c>
      <c r="C1085" s="1">
        <v>45931</v>
      </c>
      <c r="D1085">
        <v>563.39</v>
      </c>
      <c r="E1085">
        <v>571.39</v>
      </c>
      <c r="F1085">
        <v>569.34</v>
      </c>
      <c r="H1085" s="2">
        <f t="shared" si="32"/>
        <v>1.4199755054225216E-2</v>
      </c>
      <c r="I1085" s="18">
        <f>H1085*'Portfolio Details'!$D$8</f>
        <v>2.8399510108450435E-3</v>
      </c>
      <c r="J1085" s="2">
        <f t="shared" si="33"/>
        <v>1.2036252905457623E-2</v>
      </c>
      <c r="K1085" s="18">
        <f>J1085*'Portfolio Details'!$D$8</f>
        <v>2.4072505810915248E-3</v>
      </c>
    </row>
    <row r="1086" spans="2:11" x14ac:dyDescent="0.35">
      <c r="B1086" t="s">
        <v>12</v>
      </c>
      <c r="C1086" s="1">
        <v>45933</v>
      </c>
      <c r="D1086">
        <v>571.39</v>
      </c>
      <c r="E1086">
        <v>573.29999999999995</v>
      </c>
      <c r="F1086">
        <v>572.72</v>
      </c>
      <c r="H1086" s="2">
        <f t="shared" si="32"/>
        <v>3.3427256339801925E-3</v>
      </c>
      <c r="I1086" s="18">
        <f>H1086*'Portfolio Details'!$D$8</f>
        <v>6.685451267960385E-4</v>
      </c>
      <c r="J1086" s="2">
        <f t="shared" si="33"/>
        <v>2.4106534752840636E-2</v>
      </c>
      <c r="K1086" s="18">
        <f>J1086*'Portfolio Details'!$D$8</f>
        <v>4.8213069505681277E-3</v>
      </c>
    </row>
    <row r="1087" spans="2:11" x14ac:dyDescent="0.35">
      <c r="B1087" t="s">
        <v>12</v>
      </c>
      <c r="C1087" s="1">
        <v>45936</v>
      </c>
      <c r="D1087">
        <v>573.29999999999995</v>
      </c>
      <c r="E1087">
        <v>580.46</v>
      </c>
      <c r="F1087">
        <v>578.75</v>
      </c>
      <c r="H1087" s="2">
        <f t="shared" si="32"/>
        <v>1.2489098203384064E-2</v>
      </c>
      <c r="I1087" s="18">
        <f>H1087*'Portfolio Details'!$D$8</f>
        <v>2.4978196406768129E-3</v>
      </c>
      <c r="J1087" s="2">
        <f t="shared" si="33"/>
        <v>3.0032628485930024E-2</v>
      </c>
      <c r="K1087" s="18">
        <f>J1087*'Portfolio Details'!$D$8</f>
        <v>6.0065256971860055E-3</v>
      </c>
    </row>
    <row r="1088" spans="2:11" x14ac:dyDescent="0.35">
      <c r="B1088" t="s">
        <v>12</v>
      </c>
      <c r="C1088" s="1">
        <v>45937</v>
      </c>
      <c r="D1088">
        <v>580.46</v>
      </c>
      <c r="E1088">
        <v>580.15</v>
      </c>
      <c r="F1088">
        <v>581.12</v>
      </c>
      <c r="H1088" s="2">
        <f t="shared" si="32"/>
        <v>-5.3405919443205718E-4</v>
      </c>
      <c r="I1088" s="18">
        <f>H1088*'Portfolio Details'!$D$8</f>
        <v>-1.0681183888641144E-4</v>
      </c>
      <c r="J1088" s="2">
        <f t="shared" si="33"/>
        <v>2.6352536789716607E-2</v>
      </c>
      <c r="K1088" s="18">
        <f>J1088*'Portfolio Details'!$D$8</f>
        <v>5.2705073579433215E-3</v>
      </c>
    </row>
    <row r="1089" spans="2:11" x14ac:dyDescent="0.35">
      <c r="B1089" t="s">
        <v>12</v>
      </c>
      <c r="C1089" s="1">
        <v>45938</v>
      </c>
      <c r="D1089">
        <v>580.15</v>
      </c>
      <c r="E1089">
        <v>577.64</v>
      </c>
      <c r="F1089">
        <v>578.07000000000005</v>
      </c>
      <c r="H1089" s="2">
        <f t="shared" si="32"/>
        <v>-4.3264672929415049E-3</v>
      </c>
      <c r="I1089" s="18">
        <f>H1089*'Portfolio Details'!$D$8</f>
        <v>-8.6529345858830107E-4</v>
      </c>
      <c r="J1089" s="2">
        <f t="shared" si="33"/>
        <v>2.6922456875705159E-2</v>
      </c>
      <c r="K1089" s="18">
        <f>J1089*'Portfolio Details'!$D$8</f>
        <v>5.3844913751410319E-3</v>
      </c>
    </row>
    <row r="1090" spans="2:11" x14ac:dyDescent="0.35">
      <c r="B1090" t="s">
        <v>12</v>
      </c>
      <c r="C1090" s="1">
        <v>45939</v>
      </c>
      <c r="D1090">
        <v>577.64</v>
      </c>
      <c r="E1090">
        <v>580.36</v>
      </c>
      <c r="F1090">
        <v>579.54</v>
      </c>
      <c r="H1090" s="2">
        <f t="shared" si="32"/>
        <v>4.7088151790042332E-3</v>
      </c>
      <c r="I1090" s="18">
        <f>H1090*'Portfolio Details'!$D$8</f>
        <v>9.4176303580084664E-4</v>
      </c>
      <c r="J1090" s="2">
        <f t="shared" si="33"/>
        <v>2.5269596008369533E-2</v>
      </c>
      <c r="K1090" s="18">
        <f>J1090*'Portfolio Details'!$D$8</f>
        <v>5.0539192016739072E-3</v>
      </c>
    </row>
    <row r="1091" spans="2:11" x14ac:dyDescent="0.35">
      <c r="B1091" t="s">
        <v>12</v>
      </c>
      <c r="C1091" s="1">
        <v>45940</v>
      </c>
      <c r="D1091">
        <v>580.36</v>
      </c>
      <c r="E1091">
        <v>584.98</v>
      </c>
      <c r="F1091">
        <v>584.32000000000005</v>
      </c>
      <c r="H1091" s="2">
        <f t="shared" ref="H1091:H1154" si="34">E1091/D1091-1</f>
        <v>7.9605761940864106E-3</v>
      </c>
      <c r="I1091" s="18">
        <f>H1091*'Portfolio Details'!$D$8</f>
        <v>1.5921152388172822E-3</v>
      </c>
      <c r="J1091" s="2">
        <f t="shared" si="33"/>
        <v>3.0598226551767249E-2</v>
      </c>
      <c r="K1091" s="18">
        <f>J1091*'Portfolio Details'!$D$8</f>
        <v>6.1196453103534504E-3</v>
      </c>
    </row>
    <row r="1092" spans="2:11" x14ac:dyDescent="0.35">
      <c r="B1092" t="s">
        <v>12</v>
      </c>
      <c r="C1092" s="1">
        <v>45943</v>
      </c>
      <c r="D1092">
        <v>584.98</v>
      </c>
      <c r="E1092">
        <v>584.58000000000004</v>
      </c>
      <c r="F1092">
        <v>584.23</v>
      </c>
      <c r="H1092" s="2">
        <f t="shared" si="34"/>
        <v>-6.8378406099345312E-4</v>
      </c>
      <c r="I1092" s="18">
        <f>H1092*'Portfolio Details'!$D$8</f>
        <v>-1.3675681219869063E-4</v>
      </c>
      <c r="J1092" s="2">
        <f t="shared" si="33"/>
        <v>3.6098118327561046E-2</v>
      </c>
      <c r="K1092" s="18">
        <f>J1092*'Portfolio Details'!$D$8</f>
        <v>7.2196236655122092E-3</v>
      </c>
    </row>
    <row r="1093" spans="2:11" x14ac:dyDescent="0.35">
      <c r="B1093" t="s">
        <v>12</v>
      </c>
      <c r="C1093" s="1">
        <v>45944</v>
      </c>
      <c r="D1093">
        <v>584.58000000000004</v>
      </c>
      <c r="E1093">
        <v>583.29</v>
      </c>
      <c r="F1093">
        <v>583</v>
      </c>
      <c r="H1093" s="2">
        <f t="shared" si="34"/>
        <v>-2.2067125115469155E-3</v>
      </c>
      <c r="I1093" s="18">
        <f>H1093*'Portfolio Details'!$D$8</f>
        <v>-4.4134250230938311E-4</v>
      </c>
      <c r="J1093" s="2">
        <f t="shared" si="33"/>
        <v>3.7345722797559988E-2</v>
      </c>
      <c r="K1093" s="18">
        <f>J1093*'Portfolio Details'!$D$8</f>
        <v>7.469144559511998E-3</v>
      </c>
    </row>
    <row r="1094" spans="2:11" x14ac:dyDescent="0.35">
      <c r="B1094" t="s">
        <v>12</v>
      </c>
      <c r="C1094" s="1">
        <v>45945</v>
      </c>
      <c r="D1094">
        <v>583.29</v>
      </c>
      <c r="E1094">
        <v>586.54999999999995</v>
      </c>
      <c r="F1094">
        <v>586.14</v>
      </c>
      <c r="H1094" s="2">
        <f t="shared" si="34"/>
        <v>5.5889866104339436E-3</v>
      </c>
      <c r="I1094" s="18">
        <f>H1094*'Portfolio Details'!$D$8</f>
        <v>1.1177973220867887E-3</v>
      </c>
      <c r="J1094" s="2">
        <f t="shared" si="33"/>
        <v>3.4483978213199373E-2</v>
      </c>
      <c r="K1094" s="18">
        <f>J1094*'Portfolio Details'!$D$8</f>
        <v>6.8967956426398752E-3</v>
      </c>
    </row>
    <row r="1095" spans="2:11" x14ac:dyDescent="0.35">
      <c r="B1095" t="s">
        <v>12</v>
      </c>
      <c r="C1095" s="1">
        <v>45946</v>
      </c>
      <c r="D1095">
        <v>586.54999999999995</v>
      </c>
      <c r="E1095">
        <v>591.98</v>
      </c>
      <c r="F1095">
        <v>590.64</v>
      </c>
      <c r="H1095" s="2">
        <f t="shared" si="34"/>
        <v>9.2575228028302092E-3</v>
      </c>
      <c r="I1095" s="18">
        <f>H1095*'Portfolio Details'!$D$8</f>
        <v>1.8515045605660418E-3</v>
      </c>
      <c r="J1095" s="2">
        <f t="shared" si="33"/>
        <v>3.2785438110202847E-2</v>
      </c>
      <c r="K1095" s="18">
        <f>J1095*'Portfolio Details'!$D$8</f>
        <v>6.5570876220405697E-3</v>
      </c>
    </row>
    <row r="1096" spans="2:11" x14ac:dyDescent="0.35">
      <c r="B1096" t="s">
        <v>12</v>
      </c>
      <c r="C1096" s="1">
        <v>45947</v>
      </c>
      <c r="D1096">
        <v>591.98</v>
      </c>
      <c r="E1096">
        <v>594.97</v>
      </c>
      <c r="F1096">
        <v>594.27</v>
      </c>
      <c r="H1096" s="2">
        <f t="shared" si="34"/>
        <v>5.0508463123755121E-3</v>
      </c>
      <c r="I1096" s="18">
        <f>H1096*'Portfolio Details'!$D$8</f>
        <v>1.0101692624751024E-3</v>
      </c>
      <c r="J1096" s="2">
        <f t="shared" si="33"/>
        <v>3.3586494916209908E-2</v>
      </c>
      <c r="K1096" s="18">
        <f>J1096*'Portfolio Details'!$D$8</f>
        <v>6.7172989832419818E-3</v>
      </c>
    </row>
    <row r="1097" spans="2:11" x14ac:dyDescent="0.35">
      <c r="B1097" t="s">
        <v>12</v>
      </c>
      <c r="C1097" s="1">
        <v>45950</v>
      </c>
      <c r="D1097">
        <v>594.97</v>
      </c>
      <c r="E1097">
        <v>598.57000000000005</v>
      </c>
      <c r="F1097">
        <v>599.42999999999995</v>
      </c>
      <c r="H1097" s="2">
        <f t="shared" si="34"/>
        <v>6.0507252466510675E-3</v>
      </c>
      <c r="I1097" s="18">
        <f>H1097*'Portfolio Details'!$D$8</f>
        <v>1.2101450493302137E-3</v>
      </c>
      <c r="J1097" s="2">
        <f t="shared" si="33"/>
        <v>3.8871242300335229E-2</v>
      </c>
      <c r="K1097" s="18">
        <f>J1097*'Portfolio Details'!$D$8</f>
        <v>7.7742484600670462E-3</v>
      </c>
    </row>
    <row r="1098" spans="2:11" x14ac:dyDescent="0.35">
      <c r="B1098" t="s">
        <v>12</v>
      </c>
      <c r="C1098" s="1">
        <v>45951</v>
      </c>
      <c r="D1098">
        <v>598.57000000000005</v>
      </c>
      <c r="E1098">
        <v>598.33000000000004</v>
      </c>
      <c r="F1098">
        <v>598.91</v>
      </c>
      <c r="H1098" s="2">
        <f t="shared" si="34"/>
        <v>-4.0095561087261089E-4</v>
      </c>
      <c r="I1098" s="18">
        <f>H1098*'Portfolio Details'!$D$8</f>
        <v>-8.0191122174522186E-5</v>
      </c>
      <c r="J1098" s="2">
        <f t="shared" si="33"/>
        <v>3.6930530865488587E-2</v>
      </c>
      <c r="K1098" s="18">
        <f>J1098*'Portfolio Details'!$D$8</f>
        <v>7.3861061730977175E-3</v>
      </c>
    </row>
    <row r="1099" spans="2:11" x14ac:dyDescent="0.35">
      <c r="B1099" t="s">
        <v>12</v>
      </c>
      <c r="C1099" s="1">
        <v>45953</v>
      </c>
      <c r="D1099">
        <v>598.33000000000004</v>
      </c>
      <c r="E1099">
        <v>598.6</v>
      </c>
      <c r="F1099">
        <v>602.53</v>
      </c>
      <c r="H1099" s="2">
        <f t="shared" si="34"/>
        <v>4.5125599585515985E-4</v>
      </c>
      <c r="I1099" s="18">
        <f>H1099*'Portfolio Details'!$D$8</f>
        <v>9.0251199171031976E-5</v>
      </c>
      <c r="J1099" s="2">
        <f t="shared" si="33"/>
        <v>3.3544105895841447E-2</v>
      </c>
      <c r="K1099" s="18">
        <f>J1099*'Portfolio Details'!$D$8</f>
        <v>6.7088211791682898E-3</v>
      </c>
    </row>
    <row r="1100" spans="2:11" x14ac:dyDescent="0.35">
      <c r="B1100" t="s">
        <v>12</v>
      </c>
      <c r="C1100" s="1">
        <v>45954</v>
      </c>
      <c r="D1100">
        <v>598.6</v>
      </c>
      <c r="E1100">
        <v>594.79999999999995</v>
      </c>
      <c r="F1100">
        <v>595.98</v>
      </c>
      <c r="H1100" s="2">
        <f t="shared" si="34"/>
        <v>-6.3481456732377151E-3</v>
      </c>
      <c r="I1100" s="18">
        <f>H1100*'Portfolio Details'!$D$8</f>
        <v>-1.2696291346475431E-3</v>
      </c>
      <c r="J1100" s="2">
        <f t="shared" si="33"/>
        <v>3.7491063176800843E-2</v>
      </c>
      <c r="K1100" s="18">
        <f>J1100*'Portfolio Details'!$D$8</f>
        <v>7.4982126353601687E-3</v>
      </c>
    </row>
    <row r="1101" spans="2:11" x14ac:dyDescent="0.35">
      <c r="B1101" t="s">
        <v>12</v>
      </c>
      <c r="C1101" s="1">
        <v>45957</v>
      </c>
      <c r="D1101">
        <v>594.79999999999995</v>
      </c>
      <c r="E1101">
        <v>599.04</v>
      </c>
      <c r="F1101">
        <v>598.94000000000005</v>
      </c>
      <c r="H1101" s="2">
        <f t="shared" si="34"/>
        <v>7.1284465366510119E-3</v>
      </c>
      <c r="I1101" s="18">
        <f>H1101*'Portfolio Details'!$D$8</f>
        <v>1.4256893073302025E-3</v>
      </c>
      <c r="J1101" s="2">
        <f t="shared" si="33"/>
        <v>4.7826696087702736E-2</v>
      </c>
      <c r="K1101" s="18">
        <f>J1101*'Portfolio Details'!$D$8</f>
        <v>9.5653392175405472E-3</v>
      </c>
    </row>
    <row r="1102" spans="2:11" x14ac:dyDescent="0.35">
      <c r="B1102" t="s">
        <v>12</v>
      </c>
      <c r="C1102" s="1">
        <v>45958</v>
      </c>
      <c r="D1102">
        <v>599.04</v>
      </c>
      <c r="E1102">
        <v>600.15</v>
      </c>
      <c r="F1102">
        <v>599.16</v>
      </c>
      <c r="H1102" s="2">
        <f t="shared" si="34"/>
        <v>1.8529647435898688E-3</v>
      </c>
      <c r="I1102" s="18">
        <f>H1102*'Portfolio Details'!$D$8</f>
        <v>3.705929487179738E-4</v>
      </c>
      <c r="J1102" s="2">
        <f t="shared" si="33"/>
        <v>4.5370402710348978E-2</v>
      </c>
      <c r="K1102" s="18">
        <f>J1102*'Portfolio Details'!$D$8</f>
        <v>9.0740805420697953E-3</v>
      </c>
    </row>
    <row r="1103" spans="2:11" x14ac:dyDescent="0.35">
      <c r="B1103" t="s">
        <v>12</v>
      </c>
      <c r="C1103" s="1">
        <v>45959</v>
      </c>
      <c r="D1103">
        <v>600.15</v>
      </c>
      <c r="E1103">
        <v>602.45000000000005</v>
      </c>
      <c r="F1103">
        <v>601.79</v>
      </c>
      <c r="H1103" s="2">
        <f t="shared" si="34"/>
        <v>3.8323752395235111E-3</v>
      </c>
      <c r="I1103" s="18">
        <f>H1103*'Portfolio Details'!$D$8</f>
        <v>7.6647504790470231E-4</v>
      </c>
      <c r="J1103" s="2">
        <f t="shared" si="33"/>
        <v>4.6593468468468346E-2</v>
      </c>
      <c r="K1103" s="18">
        <f>J1103*'Portfolio Details'!$D$8</f>
        <v>9.3186936936936696E-3</v>
      </c>
    </row>
    <row r="1104" spans="2:11" x14ac:dyDescent="0.35">
      <c r="B1104" t="s">
        <v>12</v>
      </c>
      <c r="C1104" s="1">
        <v>45960</v>
      </c>
      <c r="D1104">
        <v>602.45000000000005</v>
      </c>
      <c r="E1104">
        <v>600.08000000000004</v>
      </c>
      <c r="F1104">
        <v>600.55999999999995</v>
      </c>
      <c r="H1104" s="2">
        <f t="shared" si="34"/>
        <v>-3.9339364262594989E-3</v>
      </c>
      <c r="I1104" s="18">
        <f>H1104*'Portfolio Details'!$D$8</f>
        <v>-7.8678728525189985E-4</v>
      </c>
      <c r="J1104" s="2">
        <f t="shared" si="33"/>
        <v>4.7625757362265597E-2</v>
      </c>
      <c r="K1104" s="18">
        <f>J1104*'Portfolio Details'!$D$8</f>
        <v>9.5251514724531208E-3</v>
      </c>
    </row>
    <row r="1105" spans="2:11" x14ac:dyDescent="0.35">
      <c r="B1105" t="s">
        <v>12</v>
      </c>
      <c r="C1105" s="1">
        <v>45961</v>
      </c>
      <c r="D1105">
        <v>600.08000000000004</v>
      </c>
      <c r="E1105">
        <v>597.39</v>
      </c>
      <c r="F1105">
        <v>598.6</v>
      </c>
      <c r="H1105" s="2">
        <f t="shared" si="34"/>
        <v>-4.4827356352487024E-3</v>
      </c>
      <c r="I1105" s="18">
        <f>H1105*'Portfolio Details'!$D$8</f>
        <v>-8.9654712704974055E-4</v>
      </c>
      <c r="J1105" s="2">
        <f t="shared" si="33"/>
        <v>5.8325326500836328E-2</v>
      </c>
      <c r="K1105" s="18">
        <f>J1105*'Portfolio Details'!$D$8</f>
        <v>1.1665065300167267E-2</v>
      </c>
    </row>
    <row r="1106" spans="2:11" x14ac:dyDescent="0.35">
      <c r="B1106" t="s">
        <v>12</v>
      </c>
      <c r="C1106" s="1">
        <v>45964</v>
      </c>
      <c r="D1106">
        <v>597.39</v>
      </c>
      <c r="E1106">
        <v>600.1</v>
      </c>
      <c r="F1106">
        <v>599.29999999999995</v>
      </c>
      <c r="H1106" s="2">
        <f t="shared" si="34"/>
        <v>4.5364000066958621E-3</v>
      </c>
      <c r="I1106" s="18">
        <f>H1106*'Portfolio Details'!$D$8</f>
        <v>9.0728000133917248E-4</v>
      </c>
      <c r="J1106" s="2">
        <f t="shared" si="33"/>
        <v>7.2604910356615315E-2</v>
      </c>
      <c r="K1106" s="18">
        <f>J1106*'Portfolio Details'!$D$8</f>
        <v>1.4520982071323064E-2</v>
      </c>
    </row>
    <row r="1107" spans="2:11" x14ac:dyDescent="0.35">
      <c r="B1107" t="s">
        <v>12</v>
      </c>
      <c r="C1107" s="1">
        <v>45965</v>
      </c>
      <c r="D1107">
        <v>600.1</v>
      </c>
      <c r="E1107">
        <v>597.29999999999995</v>
      </c>
      <c r="F1107">
        <v>597.83000000000004</v>
      </c>
      <c r="H1107" s="2">
        <f t="shared" si="34"/>
        <v>-4.6658890184970714E-3</v>
      </c>
      <c r="I1107" s="18">
        <f>H1107*'Portfolio Details'!$D$8</f>
        <v>-9.331778036994143E-4</v>
      </c>
      <c r="J1107" s="2">
        <f t="shared" si="33"/>
        <v>6.5123626617440866E-2</v>
      </c>
      <c r="K1107" s="18">
        <f>J1107*'Portfolio Details'!$D$8</f>
        <v>1.3024725323488175E-2</v>
      </c>
    </row>
    <row r="1108" spans="2:11" x14ac:dyDescent="0.35">
      <c r="B1108" t="s">
        <v>12</v>
      </c>
      <c r="C1108" s="1">
        <v>45967</v>
      </c>
      <c r="D1108">
        <v>597.29999999999995</v>
      </c>
      <c r="E1108">
        <v>594.4</v>
      </c>
      <c r="F1108">
        <v>595.78</v>
      </c>
      <c r="H1108" s="2">
        <f t="shared" si="34"/>
        <v>-4.8551816507617085E-3</v>
      </c>
      <c r="I1108" s="18">
        <f>H1108*'Portfolio Details'!$D$8</f>
        <v>-9.7103633015234176E-4</v>
      </c>
      <c r="J1108" s="2">
        <f t="shared" si="33"/>
        <v>4.5503071457323463E-2</v>
      </c>
      <c r="K1108" s="18">
        <f>J1108*'Portfolio Details'!$D$8</f>
        <v>9.1006142914646926E-3</v>
      </c>
    </row>
    <row r="1109" spans="2:11" x14ac:dyDescent="0.35">
      <c r="B1109" t="s">
        <v>12</v>
      </c>
      <c r="C1109" s="1">
        <v>45968</v>
      </c>
      <c r="D1109">
        <v>594.4</v>
      </c>
      <c r="E1109">
        <v>598.26</v>
      </c>
      <c r="F1109">
        <v>594.86</v>
      </c>
      <c r="H1109" s="2">
        <f t="shared" si="34"/>
        <v>6.4939434724091694E-3</v>
      </c>
      <c r="I1109" s="18">
        <f>H1109*'Portfolio Details'!$D$8</f>
        <v>1.298788694481834E-3</v>
      </c>
      <c r="J1109" s="2">
        <f t="shared" si="33"/>
        <v>4.6746903889761215E-2</v>
      </c>
      <c r="K1109" s="18">
        <f>J1109*'Portfolio Details'!$D$8</f>
        <v>9.3493807779522434E-3</v>
      </c>
    </row>
    <row r="1110" spans="2:11" x14ac:dyDescent="0.35">
      <c r="B1110" t="s">
        <v>12</v>
      </c>
      <c r="C1110" s="1">
        <v>45971</v>
      </c>
      <c r="D1110">
        <v>598.26</v>
      </c>
      <c r="E1110">
        <v>598.16999999999996</v>
      </c>
      <c r="F1110">
        <v>598.73</v>
      </c>
      <c r="H1110" s="2">
        <f t="shared" si="34"/>
        <v>-1.5043626516908493E-4</v>
      </c>
      <c r="I1110" s="18">
        <f>H1110*'Portfolio Details'!$D$8</f>
        <v>-3.0087253033816988E-5</v>
      </c>
      <c r="J1110" s="2">
        <f t="shared" si="33"/>
        <v>2.4015436033490545E-2</v>
      </c>
      <c r="K1110" s="18">
        <f>J1110*'Portfolio Details'!$D$8</f>
        <v>4.8030872066981093E-3</v>
      </c>
    </row>
    <row r="1111" spans="2:11" x14ac:dyDescent="0.35">
      <c r="B1111" t="s">
        <v>12</v>
      </c>
      <c r="C1111" s="1">
        <v>45972</v>
      </c>
      <c r="D1111">
        <v>598.16999999999996</v>
      </c>
      <c r="E1111">
        <v>599.75</v>
      </c>
      <c r="F1111">
        <v>597.79999999999995</v>
      </c>
      <c r="H1111" s="2">
        <f t="shared" si="34"/>
        <v>2.6413895715264868E-3</v>
      </c>
      <c r="I1111" s="18">
        <f>H1111*'Portfolio Details'!$D$8</f>
        <v>5.2827791430529734E-4</v>
      </c>
      <c r="J1111" s="2">
        <f t="shared" si="33"/>
        <v>3.121606481082484E-2</v>
      </c>
      <c r="K1111" s="18">
        <f>J1111*'Portfolio Details'!$D$8</f>
        <v>6.2432129621649681E-3</v>
      </c>
    </row>
    <row r="1112" spans="2:11" x14ac:dyDescent="0.35">
      <c r="B1112" t="s">
        <v>12</v>
      </c>
      <c r="C1112" s="1">
        <v>45973</v>
      </c>
      <c r="D1112">
        <v>599.75</v>
      </c>
      <c r="E1112">
        <v>601.32000000000005</v>
      </c>
      <c r="F1112">
        <v>601.79</v>
      </c>
      <c r="H1112" s="2">
        <f t="shared" si="34"/>
        <v>2.6177573989163427E-3</v>
      </c>
      <c r="I1112" s="18">
        <f>H1112*'Portfolio Details'!$D$8</f>
        <v>5.2355147978326859E-4</v>
      </c>
      <c r="J1112" s="2">
        <f t="shared" si="33"/>
        <v>3.5696973893774686E-2</v>
      </c>
      <c r="K1112" s="18">
        <f>J1112*'Portfolio Details'!$D$8</f>
        <v>7.1393947787549376E-3</v>
      </c>
    </row>
    <row r="1113" spans="2:11" x14ac:dyDescent="0.35">
      <c r="B1113" t="s">
        <v>12</v>
      </c>
      <c r="C1113" s="1">
        <v>45974</v>
      </c>
      <c r="D1113">
        <v>601.32000000000005</v>
      </c>
      <c r="E1113">
        <v>602</v>
      </c>
      <c r="F1113">
        <v>602.45000000000005</v>
      </c>
      <c r="H1113" s="2">
        <f t="shared" si="34"/>
        <v>1.1308454732918971E-3</v>
      </c>
      <c r="I1113" s="18">
        <f>H1113*'Portfolio Details'!$D$8</f>
        <v>2.2616909465837944E-4</v>
      </c>
      <c r="J1113" s="2">
        <f t="shared" si="33"/>
        <v>3.0842925080984074E-2</v>
      </c>
      <c r="K1113" s="18">
        <f>J1113*'Portfolio Details'!$D$8</f>
        <v>6.1685850161968155E-3</v>
      </c>
    </row>
    <row r="1114" spans="2:11" x14ac:dyDescent="0.35">
      <c r="B1114" t="s">
        <v>12</v>
      </c>
      <c r="C1114" s="1">
        <v>45975</v>
      </c>
      <c r="D1114">
        <v>602</v>
      </c>
      <c r="E1114">
        <v>603.29</v>
      </c>
      <c r="F1114">
        <v>602.23</v>
      </c>
      <c r="H1114" s="2">
        <f t="shared" si="34"/>
        <v>2.142857142857002E-3</v>
      </c>
      <c r="I1114" s="18">
        <f>H1114*'Portfolio Details'!$D$8</f>
        <v>4.2857142857140041E-4</v>
      </c>
      <c r="J1114" s="2">
        <f t="shared" ref="J1114:J1177" si="35">(INDEX(E1091:E2589,MATCH(EDATE(C1091,1),C1091:C2589,1))/E1091)-1</f>
        <v>2.2547779411261848E-2</v>
      </c>
      <c r="K1114" s="18">
        <f>J1114*'Portfolio Details'!$D$8</f>
        <v>4.5095558822523694E-3</v>
      </c>
    </row>
    <row r="1115" spans="2:11" x14ac:dyDescent="0.35">
      <c r="B1115" t="s">
        <v>12</v>
      </c>
      <c r="C1115" s="1">
        <v>45978</v>
      </c>
      <c r="D1115">
        <v>603.29</v>
      </c>
      <c r="E1115">
        <v>607.83000000000004</v>
      </c>
      <c r="F1115">
        <v>607.23</v>
      </c>
      <c r="H1115" s="2">
        <f t="shared" si="34"/>
        <v>7.5254023769664169E-3</v>
      </c>
      <c r="I1115" s="18">
        <f>H1115*'Portfolio Details'!$D$8</f>
        <v>1.5050804753932836E-3</v>
      </c>
      <c r="J1115" s="2">
        <f t="shared" si="35"/>
        <v>2.9799172055150702E-2</v>
      </c>
      <c r="K1115" s="18">
        <f>J1115*'Portfolio Details'!$D$8</f>
        <v>5.9598344110301411E-3</v>
      </c>
    </row>
    <row r="1116" spans="2:11" x14ac:dyDescent="0.35">
      <c r="B1116" t="s">
        <v>12</v>
      </c>
      <c r="C1116" s="1">
        <v>45979</v>
      </c>
      <c r="D1116">
        <v>607.83000000000004</v>
      </c>
      <c r="E1116">
        <v>607.85</v>
      </c>
      <c r="F1116">
        <v>608.01</v>
      </c>
      <c r="H1116" s="2">
        <f t="shared" si="34"/>
        <v>3.2903936955985813E-5</v>
      </c>
      <c r="I1116" s="18">
        <f>H1116*'Portfolio Details'!$D$8</f>
        <v>6.5807873911971633E-6</v>
      </c>
      <c r="J1116" s="2">
        <f t="shared" si="35"/>
        <v>3.4288261413705001E-2</v>
      </c>
      <c r="K1116" s="18">
        <f>J1116*'Portfolio Details'!$D$8</f>
        <v>6.8576522827410004E-3</v>
      </c>
    </row>
    <row r="1117" spans="2:11" x14ac:dyDescent="0.35">
      <c r="B1117" t="s">
        <v>12</v>
      </c>
      <c r="C1117" s="1">
        <v>45980</v>
      </c>
      <c r="D1117">
        <v>607.85</v>
      </c>
      <c r="E1117">
        <v>610.4</v>
      </c>
      <c r="F1117">
        <v>608.95000000000005</v>
      </c>
      <c r="H1117" s="2">
        <f t="shared" si="34"/>
        <v>4.1951139261329207E-3</v>
      </c>
      <c r="I1117" s="18">
        <f>H1117*'Portfolio Details'!$D$8</f>
        <v>8.390227852265842E-4</v>
      </c>
      <c r="J1117" s="2">
        <f t="shared" si="35"/>
        <v>2.8539766430824232E-2</v>
      </c>
      <c r="K1117" s="18">
        <f>J1117*'Portfolio Details'!$D$8</f>
        <v>5.707953286164847E-3</v>
      </c>
    </row>
    <row r="1118" spans="2:11" x14ac:dyDescent="0.35">
      <c r="B1118" t="s">
        <v>12</v>
      </c>
      <c r="C1118" s="1">
        <v>45981</v>
      </c>
      <c r="D1118">
        <v>610.4</v>
      </c>
      <c r="E1118">
        <v>611.65</v>
      </c>
      <c r="F1118">
        <v>611.58000000000004</v>
      </c>
      <c r="H1118" s="2">
        <f t="shared" si="34"/>
        <v>2.0478374836172542E-3</v>
      </c>
      <c r="I1118" s="18">
        <f>H1118*'Portfolio Details'!$D$8</f>
        <v>4.0956749672345084E-4</v>
      </c>
      <c r="J1118" s="2">
        <f t="shared" si="35"/>
        <v>1.9105375181593942E-2</v>
      </c>
      <c r="K1118" s="18">
        <f>J1118*'Portfolio Details'!$D$8</f>
        <v>3.8210750363187884E-3</v>
      </c>
    </row>
    <row r="1119" spans="2:11" x14ac:dyDescent="0.35">
      <c r="B1119" t="s">
        <v>12</v>
      </c>
      <c r="C1119" s="1">
        <v>45982</v>
      </c>
      <c r="D1119">
        <v>611.65</v>
      </c>
      <c r="E1119">
        <v>606.85</v>
      </c>
      <c r="F1119">
        <v>608.42999999999995</v>
      </c>
      <c r="H1119" s="2">
        <f t="shared" si="34"/>
        <v>-7.8476252758929999E-3</v>
      </c>
      <c r="I1119" s="18">
        <f>H1119*'Portfolio Details'!$D$8</f>
        <v>-1.5695250551786E-3</v>
      </c>
      <c r="J1119" s="2">
        <f t="shared" si="35"/>
        <v>2.1614535186648132E-2</v>
      </c>
      <c r="K1119" s="18">
        <f>J1119*'Portfolio Details'!$D$8</f>
        <v>4.3229070373296263E-3</v>
      </c>
    </row>
    <row r="1120" spans="2:11" x14ac:dyDescent="0.35">
      <c r="B1120" t="s">
        <v>12</v>
      </c>
      <c r="C1120" s="1">
        <v>45985</v>
      </c>
      <c r="D1120">
        <v>606.85</v>
      </c>
      <c r="E1120">
        <v>606.61</v>
      </c>
      <c r="F1120">
        <v>608.96</v>
      </c>
      <c r="H1120" s="2">
        <f t="shared" si="34"/>
        <v>-3.9548488094254264E-4</v>
      </c>
      <c r="I1120" s="18">
        <f>H1120*'Portfolio Details'!$D$8</f>
        <v>-7.909697618850853E-5</v>
      </c>
      <c r="J1120" s="2">
        <f t="shared" si="35"/>
        <v>2.1852080792555517E-2</v>
      </c>
      <c r="K1120" s="18">
        <f>J1120*'Portfolio Details'!$D$8</f>
        <v>4.3704161585111038E-3</v>
      </c>
    </row>
    <row r="1121" spans="2:11" x14ac:dyDescent="0.35">
      <c r="B1121" t="s">
        <v>12</v>
      </c>
      <c r="C1121" s="1">
        <v>45986</v>
      </c>
      <c r="D1121">
        <v>606.61</v>
      </c>
      <c r="E1121">
        <v>606.42999999999995</v>
      </c>
      <c r="F1121">
        <v>607.57000000000005</v>
      </c>
      <c r="H1121" s="2">
        <f t="shared" si="34"/>
        <v>-2.967310133364931E-4</v>
      </c>
      <c r="I1121" s="18">
        <f>H1121*'Portfolio Details'!$D$8</f>
        <v>-5.9346202667298624E-5</v>
      </c>
      <c r="J1121" s="2">
        <f t="shared" si="35"/>
        <v>1.4239633646984107E-2</v>
      </c>
      <c r="K1121" s="18">
        <f>J1121*'Portfolio Details'!$D$8</f>
        <v>2.8479267293968213E-3</v>
      </c>
    </row>
    <row r="1122" spans="2:11" x14ac:dyDescent="0.35">
      <c r="B1122" t="s">
        <v>12</v>
      </c>
      <c r="C1122" s="1">
        <v>45987</v>
      </c>
      <c r="D1122">
        <v>606.42999999999995</v>
      </c>
      <c r="E1122">
        <v>614.22</v>
      </c>
      <c r="F1122">
        <v>613.21</v>
      </c>
      <c r="H1122" s="2">
        <f t="shared" si="34"/>
        <v>1.28456705637916E-2</v>
      </c>
      <c r="I1122" s="18">
        <f>H1122*'Portfolio Details'!$D$8</f>
        <v>2.5691341127583203E-3</v>
      </c>
      <c r="J1122" s="2">
        <f t="shared" si="35"/>
        <v>1.3782158369529007E-2</v>
      </c>
      <c r="K1122" s="18">
        <f>J1122*'Portfolio Details'!$D$8</f>
        <v>2.7564316739058015E-3</v>
      </c>
    </row>
    <row r="1123" spans="2:11" x14ac:dyDescent="0.35">
      <c r="B1123" t="s">
        <v>12</v>
      </c>
      <c r="C1123" s="1">
        <v>45988</v>
      </c>
      <c r="D1123">
        <v>614.22</v>
      </c>
      <c r="E1123">
        <v>615.70000000000005</v>
      </c>
      <c r="F1123">
        <v>615.96</v>
      </c>
      <c r="H1123" s="2">
        <f t="shared" si="34"/>
        <v>2.4095600924749494E-3</v>
      </c>
      <c r="I1123" s="18">
        <f>H1123*'Portfolio Details'!$D$8</f>
        <v>4.8191201849498991E-4</v>
      </c>
      <c r="J1123" s="2">
        <f t="shared" si="35"/>
        <v>1.985541358439824E-2</v>
      </c>
      <c r="K1123" s="18">
        <f>J1123*'Portfolio Details'!$D$8</f>
        <v>3.9710827168796484E-3</v>
      </c>
    </row>
    <row r="1124" spans="2:11" x14ac:dyDescent="0.35">
      <c r="B1124" t="s">
        <v>12</v>
      </c>
      <c r="C1124" s="1">
        <v>45989</v>
      </c>
      <c r="D1124">
        <v>615.70000000000005</v>
      </c>
      <c r="E1124">
        <v>616.37</v>
      </c>
      <c r="F1124">
        <v>616.63</v>
      </c>
      <c r="H1124" s="2">
        <f t="shared" si="34"/>
        <v>1.088192301445412E-3</v>
      </c>
      <c r="I1124" s="18">
        <f>H1124*'Portfolio Details'!$D$8</f>
        <v>2.1763846028908241E-4</v>
      </c>
      <c r="J1124" s="2">
        <f t="shared" si="35"/>
        <v>2.7811164529914612E-2</v>
      </c>
      <c r="K1124" s="18">
        <f>J1124*'Portfolio Details'!$D$8</f>
        <v>5.5622329059829227E-3</v>
      </c>
    </row>
    <row r="1125" spans="2:11" x14ac:dyDescent="0.35">
      <c r="B1125" t="s">
        <v>12</v>
      </c>
      <c r="C1125" s="1">
        <v>45992</v>
      </c>
      <c r="D1125">
        <v>616.37</v>
      </c>
      <c r="E1125">
        <v>616.86</v>
      </c>
      <c r="F1125">
        <v>617.89</v>
      </c>
      <c r="H1125" s="2">
        <f t="shared" si="34"/>
        <v>7.9497704300979244E-4</v>
      </c>
      <c r="I1125" s="18">
        <f>H1125*'Portfolio Details'!$D$8</f>
        <v>1.5899540860195849E-4</v>
      </c>
      <c r="J1125" s="2">
        <f t="shared" si="35"/>
        <v>2.7026576689161086E-2</v>
      </c>
      <c r="K1125" s="18">
        <f>J1125*'Portfolio Details'!$D$8</f>
        <v>5.4053153378322179E-3</v>
      </c>
    </row>
    <row r="1126" spans="2:11" x14ac:dyDescent="0.35">
      <c r="B1126" t="s">
        <v>12</v>
      </c>
      <c r="C1126" s="1">
        <v>45993</v>
      </c>
      <c r="D1126">
        <v>616.86</v>
      </c>
      <c r="E1126">
        <v>612.85</v>
      </c>
      <c r="F1126">
        <v>614.42999999999995</v>
      </c>
      <c r="H1126" s="2">
        <f t="shared" si="34"/>
        <v>-6.5006646564860215E-3</v>
      </c>
      <c r="I1126" s="18">
        <f>H1126*'Portfolio Details'!$D$8</f>
        <v>-1.3001329312972044E-3</v>
      </c>
      <c r="J1126" s="2">
        <f t="shared" si="35"/>
        <v>2.3105651921321302E-2</v>
      </c>
      <c r="K1126" s="18">
        <f>J1126*'Portfolio Details'!$D$8</f>
        <v>4.6211303842642604E-3</v>
      </c>
    </row>
    <row r="1127" spans="2:11" x14ac:dyDescent="0.35">
      <c r="B1127" t="s">
        <v>12</v>
      </c>
      <c r="C1127" s="1">
        <v>45994</v>
      </c>
      <c r="D1127">
        <v>612.85</v>
      </c>
      <c r="E1127">
        <v>613.64</v>
      </c>
      <c r="F1127">
        <v>610.95000000000005</v>
      </c>
      <c r="H1127" s="2">
        <f t="shared" si="34"/>
        <v>1.2890593130454597E-3</v>
      </c>
      <c r="I1127" s="18">
        <f>H1127*'Portfolio Details'!$D$8</f>
        <v>2.5781186260909195E-4</v>
      </c>
      <c r="J1127" s="2">
        <f t="shared" si="35"/>
        <v>2.7146380482602206E-2</v>
      </c>
      <c r="K1127" s="18">
        <f>J1127*'Portfolio Details'!$D$8</f>
        <v>5.4292760965204412E-3</v>
      </c>
    </row>
    <row r="1128" spans="2:11" x14ac:dyDescent="0.35">
      <c r="B1128" t="s">
        <v>12</v>
      </c>
      <c r="C1128" s="1">
        <v>45995</v>
      </c>
      <c r="D1128">
        <v>613.64</v>
      </c>
      <c r="E1128">
        <v>611.24</v>
      </c>
      <c r="F1128">
        <v>610.5</v>
      </c>
      <c r="H1128" s="2">
        <f t="shared" si="34"/>
        <v>-3.9110879342937332E-3</v>
      </c>
      <c r="I1128" s="18">
        <f>H1128*'Portfolio Details'!$D$8</f>
        <v>-7.8221758685874669E-4</v>
      </c>
      <c r="J1128" s="2">
        <f t="shared" si="35"/>
        <v>3.1771539530290216E-2</v>
      </c>
      <c r="K1128" s="18">
        <f>J1128*'Portfolio Details'!$D$8</f>
        <v>6.3543079060580437E-3</v>
      </c>
    </row>
    <row r="1129" spans="2:11" x14ac:dyDescent="0.35">
      <c r="B1129" t="s">
        <v>12</v>
      </c>
      <c r="C1129" s="1">
        <v>45996</v>
      </c>
      <c r="D1129">
        <v>611.24</v>
      </c>
      <c r="E1129">
        <v>616.02</v>
      </c>
      <c r="F1129">
        <v>614.97</v>
      </c>
      <c r="H1129" s="2">
        <f t="shared" si="34"/>
        <v>7.8201688371180023E-3</v>
      </c>
      <c r="I1129" s="18">
        <f>H1129*'Portfolio Details'!$D$8</f>
        <v>1.5640337674236006E-3</v>
      </c>
      <c r="J1129" s="2">
        <f t="shared" si="35"/>
        <v>2.2562906182302944E-2</v>
      </c>
      <c r="K1129" s="18">
        <f>J1129*'Portfolio Details'!$D$8</f>
        <v>4.5125812364605888E-3</v>
      </c>
    </row>
    <row r="1130" spans="2:11" x14ac:dyDescent="0.35">
      <c r="B1130" t="s">
        <v>12</v>
      </c>
      <c r="C1130" s="1">
        <v>45999</v>
      </c>
      <c r="D1130">
        <v>616.02</v>
      </c>
      <c r="E1130">
        <v>611.47</v>
      </c>
      <c r="F1130">
        <v>612.41</v>
      </c>
      <c r="H1130" s="2">
        <f t="shared" si="34"/>
        <v>-7.3861238271484275E-3</v>
      </c>
      <c r="I1130" s="18">
        <f>H1130*'Portfolio Details'!$D$8</f>
        <v>-1.4772247654296856E-3</v>
      </c>
      <c r="J1130" s="2">
        <f t="shared" si="35"/>
        <v>2.3338355935041077E-2</v>
      </c>
      <c r="K1130" s="18">
        <f>J1130*'Portfolio Details'!$D$8</f>
        <v>4.6676711870082153E-3</v>
      </c>
    </row>
    <row r="1131" spans="2:11" x14ac:dyDescent="0.35">
      <c r="B1131" t="s">
        <v>12</v>
      </c>
      <c r="C1131" s="1">
        <v>46000</v>
      </c>
      <c r="D1131">
        <v>611.47</v>
      </c>
      <c r="E1131">
        <v>610.28</v>
      </c>
      <c r="F1131">
        <v>610.6</v>
      </c>
      <c r="H1131" s="2">
        <f t="shared" si="34"/>
        <v>-1.9461298183067743E-3</v>
      </c>
      <c r="I1131" s="18">
        <f>H1131*'Portfolio Details'!$D$8</f>
        <v>-3.8922596366135491E-4</v>
      </c>
      <c r="J1131" s="2">
        <f t="shared" si="35"/>
        <v>3.6372812920592246E-2</v>
      </c>
      <c r="K1131" s="18">
        <f>J1131*'Portfolio Details'!$D$8</f>
        <v>7.2745625841184498E-3</v>
      </c>
    </row>
    <row r="1132" spans="2:11" x14ac:dyDescent="0.35">
      <c r="B1132" t="s">
        <v>12</v>
      </c>
      <c r="C1132" s="1">
        <v>46001</v>
      </c>
      <c r="D1132">
        <v>610.28</v>
      </c>
      <c r="E1132">
        <v>607.73</v>
      </c>
      <c r="F1132">
        <v>609.09</v>
      </c>
      <c r="H1132" s="2">
        <f t="shared" si="34"/>
        <v>-4.1784099102051275E-3</v>
      </c>
      <c r="I1132" s="18">
        <f>H1132*'Portfolio Details'!$D$8</f>
        <v>-8.3568198204102555E-4</v>
      </c>
      <c r="J1132" s="2">
        <f t="shared" si="35"/>
        <v>2.9686089660013959E-2</v>
      </c>
      <c r="K1132" s="18">
        <f>J1132*'Portfolio Details'!$D$8</f>
        <v>5.9372179320027925E-3</v>
      </c>
    </row>
    <row r="1133" spans="2:11" x14ac:dyDescent="0.35">
      <c r="B1133" t="s">
        <v>12</v>
      </c>
      <c r="C1133" s="1">
        <v>46002</v>
      </c>
      <c r="D1133">
        <v>607.73</v>
      </c>
      <c r="E1133">
        <v>610.28</v>
      </c>
      <c r="F1133">
        <v>610.47</v>
      </c>
      <c r="H1133" s="2">
        <f t="shared" si="34"/>
        <v>4.1959422769979327E-3</v>
      </c>
      <c r="I1133" s="18">
        <f>H1133*'Portfolio Details'!$D$8</f>
        <v>8.3918845539958657E-4</v>
      </c>
      <c r="J1133" s="2">
        <f t="shared" si="35"/>
        <v>1.5982078673286937E-2</v>
      </c>
      <c r="K1133" s="18">
        <f>J1133*'Portfolio Details'!$D$8</f>
        <v>3.1964157346573876E-3</v>
      </c>
    </row>
    <row r="1134" spans="2:11" x14ac:dyDescent="0.35">
      <c r="B1134" t="s">
        <v>12</v>
      </c>
      <c r="C1134" s="1">
        <v>46003</v>
      </c>
      <c r="D1134">
        <v>610.28</v>
      </c>
      <c r="E1134">
        <v>613.14</v>
      </c>
      <c r="F1134">
        <v>612.79999999999995</v>
      </c>
      <c r="H1134" s="2">
        <f t="shared" si="34"/>
        <v>4.6863734679163382E-3</v>
      </c>
      <c r="I1134" s="18">
        <f>H1134*'Portfolio Details'!$D$8</f>
        <v>9.3727469358326774E-4</v>
      </c>
      <c r="J1134" s="2">
        <f t="shared" si="35"/>
        <v>1.7557315548144992E-2</v>
      </c>
      <c r="K1134" s="18">
        <f>J1134*'Portfolio Details'!$D$8</f>
        <v>3.5114631096289984E-3</v>
      </c>
    </row>
    <row r="1135" spans="2:11" x14ac:dyDescent="0.35">
      <c r="B1135" t="s">
        <v>12</v>
      </c>
      <c r="C1135" s="1">
        <v>46006</v>
      </c>
      <c r="D1135">
        <v>613.14</v>
      </c>
      <c r="E1135">
        <v>613.39</v>
      </c>
      <c r="F1135">
        <v>612.17999999999995</v>
      </c>
      <c r="H1135" s="2">
        <f t="shared" si="34"/>
        <v>4.0773722151543623E-4</v>
      </c>
      <c r="I1135" s="18">
        <f>H1135*'Portfolio Details'!$D$8</f>
        <v>8.1547444303087252E-5</v>
      </c>
      <c r="J1135" s="2">
        <f t="shared" si="35"/>
        <v>1.9656755138694804E-2</v>
      </c>
      <c r="K1135" s="18">
        <f>J1135*'Portfolio Details'!$D$8</f>
        <v>3.9313510277389609E-3</v>
      </c>
    </row>
    <row r="1136" spans="2:11" x14ac:dyDescent="0.35">
      <c r="B1136" t="s">
        <v>12</v>
      </c>
      <c r="C1136" s="1">
        <v>46007</v>
      </c>
      <c r="D1136">
        <v>613.39</v>
      </c>
      <c r="E1136">
        <v>609.73</v>
      </c>
      <c r="F1136">
        <v>610.25</v>
      </c>
      <c r="H1136" s="2">
        <f t="shared" si="34"/>
        <v>-5.9668400202155247E-3</v>
      </c>
      <c r="I1136" s="18">
        <f>H1136*'Portfolio Details'!$D$8</f>
        <v>-1.193368004043105E-3</v>
      </c>
      <c r="J1136" s="2">
        <f t="shared" si="35"/>
        <v>1.8504983388704321E-2</v>
      </c>
      <c r="K1136" s="18">
        <f>J1136*'Portfolio Details'!$D$8</f>
        <v>3.7009966777408645E-3</v>
      </c>
    </row>
    <row r="1137" spans="2:11" x14ac:dyDescent="0.35">
      <c r="B1137" t="s">
        <v>12</v>
      </c>
      <c r="C1137" s="1">
        <v>46008</v>
      </c>
      <c r="D1137">
        <v>609.73</v>
      </c>
      <c r="E1137">
        <v>607.87</v>
      </c>
      <c r="F1137">
        <v>608.23</v>
      </c>
      <c r="H1137" s="2">
        <f t="shared" si="34"/>
        <v>-3.0505305627080981E-3</v>
      </c>
      <c r="I1137" s="18">
        <f>H1137*'Portfolio Details'!$D$8</f>
        <v>-6.101061125416197E-4</v>
      </c>
      <c r="J1137" s="2">
        <f t="shared" si="35"/>
        <v>1.6327139518307998E-2</v>
      </c>
      <c r="K1137" s="18">
        <f>J1137*'Portfolio Details'!$D$8</f>
        <v>3.2654279036616E-3</v>
      </c>
    </row>
    <row r="1138" spans="2:11" x14ac:dyDescent="0.35">
      <c r="B1138" t="s">
        <v>12</v>
      </c>
      <c r="C1138" s="1">
        <v>46009</v>
      </c>
      <c r="D1138">
        <v>607.87</v>
      </c>
      <c r="E1138">
        <v>607.63</v>
      </c>
      <c r="F1138">
        <v>608.45000000000005</v>
      </c>
      <c r="H1138" s="2">
        <f t="shared" si="34"/>
        <v>-3.9482126112488913E-4</v>
      </c>
      <c r="I1138" s="18">
        <f>H1138*'Portfolio Details'!$D$8</f>
        <v>-7.8964252224977827E-5</v>
      </c>
      <c r="J1138" s="2">
        <f t="shared" si="35"/>
        <v>6.5807873911971626E-5</v>
      </c>
      <c r="K1138" s="18">
        <f>J1138*'Portfolio Details'!$D$8</f>
        <v>1.3161574782394327E-5</v>
      </c>
    </row>
    <row r="1139" spans="2:11" x14ac:dyDescent="0.35">
      <c r="B1139" t="s">
        <v>12</v>
      </c>
      <c r="C1139" s="1">
        <v>46010</v>
      </c>
      <c r="D1139">
        <v>607.63</v>
      </c>
      <c r="E1139">
        <v>609.41999999999996</v>
      </c>
      <c r="F1139">
        <v>609.25</v>
      </c>
      <c r="H1139" s="2">
        <f t="shared" si="34"/>
        <v>2.9458716653225636E-3</v>
      </c>
      <c r="I1139" s="18">
        <f>H1139*'Portfolio Details'!$D$8</f>
        <v>5.8917433306451274E-4</v>
      </c>
      <c r="J1139" s="2">
        <f t="shared" si="35"/>
        <v>-3.6193139754880921E-4</v>
      </c>
      <c r="K1139" s="18">
        <f>J1139*'Portfolio Details'!$D$8</f>
        <v>-7.2386279509761847E-5</v>
      </c>
    </row>
    <row r="1140" spans="2:11" x14ac:dyDescent="0.35">
      <c r="B1140" t="s">
        <v>12</v>
      </c>
      <c r="C1140" s="1">
        <v>46013</v>
      </c>
      <c r="D1140">
        <v>609.41999999999996</v>
      </c>
      <c r="E1140">
        <v>611.26</v>
      </c>
      <c r="F1140">
        <v>611.21</v>
      </c>
      <c r="H1140" s="2">
        <f t="shared" si="34"/>
        <v>3.0192642184372342E-3</v>
      </c>
      <c r="I1140" s="18">
        <f>H1140*'Portfolio Details'!$D$8</f>
        <v>6.0385284368744694E-4</v>
      </c>
      <c r="J1140" s="2">
        <f t="shared" si="35"/>
        <v>-1.6055045871560258E-3</v>
      </c>
      <c r="K1140" s="18">
        <f>J1140*'Portfolio Details'!$D$8</f>
        <v>-3.2110091743120517E-4</v>
      </c>
    </row>
    <row r="1141" spans="2:11" x14ac:dyDescent="0.35">
      <c r="B1141" t="s">
        <v>12</v>
      </c>
      <c r="C1141" s="1">
        <v>46014</v>
      </c>
      <c r="D1141">
        <v>611.26</v>
      </c>
      <c r="E1141">
        <v>610.64</v>
      </c>
      <c r="F1141">
        <v>611.1</v>
      </c>
      <c r="H1141" s="2">
        <f t="shared" si="34"/>
        <v>-1.0142983345875489E-3</v>
      </c>
      <c r="I1141" s="18">
        <f>H1141*'Portfolio Details'!$D$8</f>
        <v>-2.028596669175098E-4</v>
      </c>
      <c r="J1141" s="2">
        <f t="shared" si="35"/>
        <v>-3.6458759094253335E-3</v>
      </c>
      <c r="K1141" s="18">
        <f>J1141*'Portfolio Details'!$D$8</f>
        <v>-7.2917518188506678E-4</v>
      </c>
    </row>
    <row r="1142" spans="2:11" x14ac:dyDescent="0.35">
      <c r="B1142" t="s">
        <v>12</v>
      </c>
      <c r="C1142" s="1">
        <v>46015</v>
      </c>
      <c r="D1142">
        <v>610.64</v>
      </c>
      <c r="E1142">
        <v>610.17999999999995</v>
      </c>
      <c r="F1142">
        <v>611.83000000000004</v>
      </c>
      <c r="H1142" s="2">
        <f t="shared" si="34"/>
        <v>-7.5330800471640202E-4</v>
      </c>
      <c r="I1142" s="18">
        <f>H1142*'Portfolio Details'!$D$8</f>
        <v>-1.5066160094328042E-4</v>
      </c>
      <c r="J1142" s="2">
        <f t="shared" si="35"/>
        <v>4.2349839334265837E-3</v>
      </c>
      <c r="K1142" s="18">
        <f>J1142*'Portfolio Details'!$D$8</f>
        <v>8.4699678668531675E-4</v>
      </c>
    </row>
    <row r="1143" spans="2:11" x14ac:dyDescent="0.35">
      <c r="B1143" t="s">
        <v>12</v>
      </c>
      <c r="C1143" s="1">
        <v>46017</v>
      </c>
      <c r="D1143">
        <v>610.17999999999995</v>
      </c>
      <c r="E1143">
        <v>608.29</v>
      </c>
      <c r="F1143">
        <v>608.95000000000005</v>
      </c>
      <c r="H1143" s="2">
        <f t="shared" si="34"/>
        <v>-3.0974466550853785E-3</v>
      </c>
      <c r="I1143" s="18">
        <f>H1143*'Portfolio Details'!$D$8</f>
        <v>-6.1948933101707571E-4</v>
      </c>
      <c r="J1143" s="2">
        <f t="shared" si="35"/>
        <v>5.8851650978386516E-3</v>
      </c>
      <c r="K1143" s="18">
        <f>J1143*'Portfolio Details'!$D$8</f>
        <v>1.1770330195677303E-3</v>
      </c>
    </row>
    <row r="1144" spans="2:11" x14ac:dyDescent="0.35">
      <c r="B1144" t="s">
        <v>12</v>
      </c>
      <c r="C1144" s="1">
        <v>46020</v>
      </c>
      <c r="D1144">
        <v>608.29</v>
      </c>
      <c r="E1144">
        <v>607.35</v>
      </c>
      <c r="F1144">
        <v>607.4</v>
      </c>
      <c r="H1144" s="2">
        <f t="shared" si="34"/>
        <v>-1.5453155567245469E-3</v>
      </c>
      <c r="I1144" s="18">
        <f>H1144*'Portfolio Details'!$D$8</f>
        <v>-3.0906311134490941E-4</v>
      </c>
      <c r="J1144" s="2">
        <f t="shared" si="35"/>
        <v>6.1837310159458259E-3</v>
      </c>
      <c r="K1144" s="18">
        <f>J1144*'Portfolio Details'!$D$8</f>
        <v>1.2367462031891653E-3</v>
      </c>
    </row>
    <row r="1145" spans="2:11" x14ac:dyDescent="0.35">
      <c r="B1145" t="s">
        <v>12</v>
      </c>
      <c r="C1145" s="1">
        <v>46021</v>
      </c>
      <c r="D1145">
        <v>607.35</v>
      </c>
      <c r="E1145">
        <v>611.55999999999995</v>
      </c>
      <c r="F1145">
        <v>609.19000000000005</v>
      </c>
      <c r="H1145" s="2">
        <f t="shared" si="34"/>
        <v>6.931752696138771E-3</v>
      </c>
      <c r="I1145" s="18">
        <f>H1145*'Portfolio Details'!$D$8</f>
        <v>1.3863505392277542E-3</v>
      </c>
      <c r="J1145" s="2">
        <f t="shared" si="35"/>
        <v>-9.6545211813358067E-3</v>
      </c>
      <c r="K1145" s="18">
        <f>J1145*'Portfolio Details'!$D$8</f>
        <v>-1.9309042362671614E-3</v>
      </c>
    </row>
    <row r="1146" spans="2:11" x14ac:dyDescent="0.35">
      <c r="B1146" t="s">
        <v>12</v>
      </c>
      <c r="C1146" s="1">
        <v>46022</v>
      </c>
      <c r="D1146">
        <v>611.55999999999995</v>
      </c>
      <c r="E1146">
        <v>615.17999999999995</v>
      </c>
      <c r="F1146">
        <v>614.55999999999995</v>
      </c>
      <c r="H1146" s="2">
        <f t="shared" si="34"/>
        <v>5.919288377264742E-3</v>
      </c>
      <c r="I1146" s="18">
        <f>H1146*'Portfolio Details'!$D$8</f>
        <v>1.1838576754529485E-3</v>
      </c>
      <c r="J1146" s="2">
        <f t="shared" si="35"/>
        <v>-1.203508202046466E-2</v>
      </c>
      <c r="K1146" s="18">
        <f>J1146*'Portfolio Details'!$D$8</f>
        <v>-2.4070164040929324E-3</v>
      </c>
    </row>
    <row r="1147" spans="2:11" x14ac:dyDescent="0.35">
      <c r="B1147" t="s">
        <v>12</v>
      </c>
      <c r="C1147" s="1">
        <v>46023</v>
      </c>
      <c r="D1147">
        <v>615.17999999999995</v>
      </c>
      <c r="E1147">
        <v>615.29</v>
      </c>
      <c r="F1147">
        <v>615.52</v>
      </c>
      <c r="H1147" s="2">
        <f t="shared" si="34"/>
        <v>1.7880945414350258E-4</v>
      </c>
      <c r="I1147" s="18">
        <f>H1147*'Portfolio Details'!$D$8</f>
        <v>3.5761890828700518E-5</v>
      </c>
      <c r="J1147" s="2">
        <f t="shared" si="35"/>
        <v>-1.3109009199020139E-2</v>
      </c>
      <c r="K1147" s="18">
        <f>J1147*'Portfolio Details'!$D$8</f>
        <v>-2.621801839804028E-3</v>
      </c>
    </row>
    <row r="1148" spans="2:11" x14ac:dyDescent="0.35">
      <c r="B1148" t="s">
        <v>12</v>
      </c>
      <c r="C1148" s="1">
        <v>46024</v>
      </c>
      <c r="D1148">
        <v>615.29</v>
      </c>
      <c r="E1148">
        <v>619.91</v>
      </c>
      <c r="F1148">
        <v>619.88</v>
      </c>
      <c r="H1148" s="2">
        <f t="shared" si="34"/>
        <v>7.5086544556226542E-3</v>
      </c>
      <c r="I1148" s="18">
        <f>H1148*'Portfolio Details'!$D$8</f>
        <v>1.5017308911245309E-3</v>
      </c>
      <c r="J1148" s="2">
        <f t="shared" si="35"/>
        <v>-2.5451480076517097E-3</v>
      </c>
      <c r="K1148" s="18">
        <f>J1148*'Portfolio Details'!$D$8</f>
        <v>-5.0902960153034196E-4</v>
      </c>
    </row>
    <row r="1149" spans="2:11" x14ac:dyDescent="0.35">
      <c r="B1149" t="s">
        <v>12</v>
      </c>
      <c r="C1149" s="1">
        <v>46027</v>
      </c>
      <c r="D1149">
        <v>619.91</v>
      </c>
      <c r="E1149">
        <v>619.22</v>
      </c>
      <c r="F1149">
        <v>619.95000000000005</v>
      </c>
      <c r="H1149" s="2">
        <f t="shared" si="34"/>
        <v>-1.1130647997289467E-3</v>
      </c>
      <c r="I1149" s="18">
        <f>H1149*'Portfolio Details'!$D$8</f>
        <v>-2.2261295994578935E-4</v>
      </c>
      <c r="J1149" s="2">
        <f t="shared" si="35"/>
        <v>1.1519947784939033E-2</v>
      </c>
      <c r="K1149" s="18">
        <f>J1149*'Portfolio Details'!$D$8</f>
        <v>2.3039895569878068E-3</v>
      </c>
    </row>
    <row r="1150" spans="2:11" x14ac:dyDescent="0.35">
      <c r="B1150" t="s">
        <v>12</v>
      </c>
      <c r="C1150" s="1">
        <v>46028</v>
      </c>
      <c r="D1150">
        <v>619.22</v>
      </c>
      <c r="E1150">
        <v>619.92999999999995</v>
      </c>
      <c r="F1150">
        <v>620.28</v>
      </c>
      <c r="H1150" s="2">
        <f t="shared" si="34"/>
        <v>1.1466037918670402E-3</v>
      </c>
      <c r="I1150" s="18">
        <f>H1150*'Portfolio Details'!$D$8</f>
        <v>2.2932075837340805E-4</v>
      </c>
      <c r="J1150" s="2">
        <f t="shared" si="35"/>
        <v>1.0217717228342416E-2</v>
      </c>
      <c r="K1150" s="18">
        <f>J1150*'Portfolio Details'!$D$8</f>
        <v>2.0435434456684831E-3</v>
      </c>
    </row>
    <row r="1151" spans="2:11" x14ac:dyDescent="0.35">
      <c r="B1151" t="s">
        <v>12</v>
      </c>
      <c r="C1151" s="1">
        <v>46029</v>
      </c>
      <c r="D1151">
        <v>619.92999999999995</v>
      </c>
      <c r="E1151">
        <v>618.97</v>
      </c>
      <c r="F1151">
        <v>617.98</v>
      </c>
      <c r="H1151" s="2">
        <f t="shared" si="34"/>
        <v>-1.548561934411774E-3</v>
      </c>
      <c r="I1151" s="18">
        <f>H1151*'Portfolio Details'!$D$8</f>
        <v>-3.0971238688235484E-4</v>
      </c>
      <c r="J1151" s="2">
        <f t="shared" si="35"/>
        <v>1.4184281133433618E-2</v>
      </c>
      <c r="K1151" s="18">
        <f>J1151*'Portfolio Details'!$D$8</f>
        <v>2.8368562266867237E-3</v>
      </c>
    </row>
    <row r="1152" spans="2:11" x14ac:dyDescent="0.35">
      <c r="B1152" t="s">
        <v>12</v>
      </c>
      <c r="C1152" s="1">
        <v>46030</v>
      </c>
      <c r="D1152">
        <v>618.97</v>
      </c>
      <c r="E1152">
        <v>616.55999999999995</v>
      </c>
      <c r="F1152">
        <v>618.26</v>
      </c>
      <c r="H1152" s="2">
        <f t="shared" si="34"/>
        <v>-3.8935651162416152E-3</v>
      </c>
      <c r="I1152" s="18">
        <f>H1152*'Portfolio Details'!$D$8</f>
        <v>-7.7871302324832308E-4</v>
      </c>
      <c r="J1152" s="2">
        <f t="shared" si="35"/>
        <v>5.1946365377748549E-3</v>
      </c>
      <c r="K1152" s="18">
        <f>J1152*'Portfolio Details'!$D$8</f>
        <v>1.0389273075549711E-3</v>
      </c>
    </row>
    <row r="1153" spans="2:11" x14ac:dyDescent="0.35">
      <c r="B1153" t="s">
        <v>12</v>
      </c>
      <c r="C1153" s="1">
        <v>46031</v>
      </c>
      <c r="D1153">
        <v>616.55999999999995</v>
      </c>
      <c r="E1153">
        <v>611.83000000000004</v>
      </c>
      <c r="F1153">
        <v>612.71</v>
      </c>
      <c r="H1153" s="2">
        <f t="shared" si="34"/>
        <v>-7.6715972492538143E-3</v>
      </c>
      <c r="I1153" s="18">
        <f>H1153*'Portfolio Details'!$D$8</f>
        <v>-1.5343194498507629E-3</v>
      </c>
      <c r="J1153" s="2">
        <f t="shared" si="35"/>
        <v>8.3242023320848624E-3</v>
      </c>
      <c r="K1153" s="18">
        <f>J1153*'Portfolio Details'!$D$8</f>
        <v>1.6648404664169726E-3</v>
      </c>
    </row>
    <row r="1154" spans="2:11" x14ac:dyDescent="0.35">
      <c r="B1154" t="s">
        <v>12</v>
      </c>
      <c r="C1154" s="1">
        <v>46034</v>
      </c>
      <c r="D1154">
        <v>611.83000000000004</v>
      </c>
      <c r="E1154">
        <v>613.58000000000004</v>
      </c>
      <c r="F1154">
        <v>612</v>
      </c>
      <c r="H1154" s="2">
        <f t="shared" si="34"/>
        <v>2.8602716440842002E-3</v>
      </c>
      <c r="I1154" s="18">
        <f>H1154*'Portfolio Details'!$D$8</f>
        <v>5.7205432881684008E-4</v>
      </c>
      <c r="J1154" s="2">
        <f t="shared" si="35"/>
        <v>2.5398177885562756E-3</v>
      </c>
      <c r="K1154" s="18">
        <f>J1154*'Portfolio Details'!$D$8</f>
        <v>5.0796355771125516E-4</v>
      </c>
    </row>
    <row r="1155" spans="2:11" x14ac:dyDescent="0.35">
      <c r="B1155" t="s">
        <v>12</v>
      </c>
      <c r="C1155" s="1">
        <v>46035</v>
      </c>
      <c r="D1155">
        <v>613.58000000000004</v>
      </c>
      <c r="E1155">
        <v>614.57000000000005</v>
      </c>
      <c r="F1155">
        <v>614.22</v>
      </c>
      <c r="H1155" s="2">
        <f t="shared" ref="H1155:H1218" si="36">E1155/D1155-1</f>
        <v>1.6134815346002807E-3</v>
      </c>
      <c r="I1155" s="18">
        <f>H1155*'Portfolio Details'!$D$8</f>
        <v>3.2269630692005613E-4</v>
      </c>
      <c r="J1155" s="2">
        <f t="shared" si="35"/>
        <v>6.7464169943889374E-3</v>
      </c>
      <c r="K1155" s="18">
        <f>J1155*'Portfolio Details'!$D$8</f>
        <v>1.3492833988777875E-3</v>
      </c>
    </row>
    <row r="1156" spans="2:11" x14ac:dyDescent="0.35">
      <c r="B1156" t="s">
        <v>12</v>
      </c>
      <c r="C1156" s="1">
        <v>46036</v>
      </c>
      <c r="D1156">
        <v>614.57000000000005</v>
      </c>
      <c r="E1156">
        <v>614.51</v>
      </c>
      <c r="F1156">
        <v>614.54999999999995</v>
      </c>
      <c r="H1156" s="2">
        <f t="shared" si="36"/>
        <v>-9.7629236702201361E-5</v>
      </c>
      <c r="I1156" s="18">
        <f>H1156*'Portfolio Details'!$D$8</f>
        <v>-1.9525847340440272E-5</v>
      </c>
      <c r="J1156" s="2">
        <f t="shared" si="35"/>
        <v>2.5398177885562756E-3</v>
      </c>
      <c r="K1156" s="18">
        <f>J1156*'Portfolio Details'!$D$8</f>
        <v>5.0796355771125516E-4</v>
      </c>
    </row>
    <row r="1157" spans="2:11" x14ac:dyDescent="0.35">
      <c r="B1157" t="s">
        <v>12</v>
      </c>
      <c r="C1157" s="1">
        <v>46038</v>
      </c>
      <c r="D1157">
        <v>614.51</v>
      </c>
      <c r="E1157">
        <v>619.91999999999996</v>
      </c>
      <c r="F1157">
        <v>619.07000000000005</v>
      </c>
      <c r="H1157" s="2">
        <f t="shared" si="36"/>
        <v>8.8037623472358995E-3</v>
      </c>
      <c r="I1157" s="18">
        <f>H1157*'Portfolio Details'!$D$8</f>
        <v>1.7607524694471799E-3</v>
      </c>
      <c r="J1157" s="2">
        <f t="shared" si="35"/>
        <v>7.1761750986731876E-4</v>
      </c>
      <c r="K1157" s="18">
        <f>J1157*'Portfolio Details'!$D$8</f>
        <v>1.4352350197346375E-4</v>
      </c>
    </row>
    <row r="1158" spans="2:11" x14ac:dyDescent="0.35">
      <c r="B1158" t="s">
        <v>12</v>
      </c>
      <c r="C1158" s="1">
        <v>46041</v>
      </c>
      <c r="D1158">
        <v>619.91999999999996</v>
      </c>
      <c r="E1158">
        <v>617.22</v>
      </c>
      <c r="F1158">
        <v>616.37</v>
      </c>
      <c r="H1158" s="2">
        <f t="shared" si="36"/>
        <v>-4.3554006968640202E-3</v>
      </c>
      <c r="I1158" s="18">
        <f>H1158*'Portfolio Details'!$D$8</f>
        <v>-8.7108013937280408E-4</v>
      </c>
      <c r="J1158" s="2">
        <f t="shared" si="35"/>
        <v>1.8259182575524058E-3</v>
      </c>
      <c r="K1158" s="18">
        <f>J1158*'Portfolio Details'!$D$8</f>
        <v>3.6518365151048119E-4</v>
      </c>
    </row>
    <row r="1159" spans="2:11" x14ac:dyDescent="0.35">
      <c r="B1159" t="s">
        <v>12</v>
      </c>
      <c r="C1159" s="1">
        <v>46042</v>
      </c>
      <c r="D1159">
        <v>617.22</v>
      </c>
      <c r="E1159">
        <v>612.16999999999996</v>
      </c>
      <c r="F1159">
        <v>614.71</v>
      </c>
      <c r="H1159" s="2">
        <f t="shared" si="36"/>
        <v>-8.1818476394155404E-3</v>
      </c>
      <c r="I1159" s="18">
        <f>H1159*'Portfolio Details'!$D$8</f>
        <v>-1.6363695278831083E-3</v>
      </c>
      <c r="J1159" s="2">
        <f t="shared" si="35"/>
        <v>1.671231528709427E-2</v>
      </c>
      <c r="K1159" s="18">
        <f>J1159*'Portfolio Details'!$D$8</f>
        <v>3.3424630574188543E-3</v>
      </c>
    </row>
    <row r="1160" spans="2:11" x14ac:dyDescent="0.35">
      <c r="B1160" t="s">
        <v>12</v>
      </c>
      <c r="C1160" s="1">
        <v>46043</v>
      </c>
      <c r="D1160">
        <v>612.16999999999996</v>
      </c>
      <c r="E1160">
        <v>606.16</v>
      </c>
      <c r="F1160">
        <v>606.77</v>
      </c>
      <c r="H1160" s="2">
        <f t="shared" si="36"/>
        <v>-9.8175343450348507E-3</v>
      </c>
      <c r="I1160" s="18">
        <f>H1160*'Portfolio Details'!$D$8</f>
        <v>-1.9635068690069704E-3</v>
      </c>
      <c r="J1160" s="2">
        <f t="shared" si="35"/>
        <v>1.9823317485646585E-2</v>
      </c>
      <c r="K1160" s="18">
        <f>J1160*'Portfolio Details'!$D$8</f>
        <v>3.9646634971293171E-3</v>
      </c>
    </row>
    <row r="1161" spans="2:11" x14ac:dyDescent="0.35">
      <c r="B1161" t="s">
        <v>12</v>
      </c>
      <c r="C1161" s="1">
        <v>46044</v>
      </c>
      <c r="D1161">
        <v>606.16</v>
      </c>
      <c r="E1161">
        <v>610.97</v>
      </c>
      <c r="F1161">
        <v>610.21</v>
      </c>
      <c r="H1161" s="2">
        <f t="shared" si="36"/>
        <v>7.9351986274251995E-3</v>
      </c>
      <c r="I1161" s="18">
        <f>H1161*'Portfolio Details'!$D$8</f>
        <v>1.58703972548504E-3</v>
      </c>
      <c r="J1161" s="2">
        <f t="shared" si="35"/>
        <v>2.0226124450734684E-2</v>
      </c>
      <c r="K1161" s="18">
        <f>J1161*'Portfolio Details'!$D$8</f>
        <v>4.0452248901469371E-3</v>
      </c>
    </row>
    <row r="1162" spans="2:11" x14ac:dyDescent="0.35">
      <c r="B1162" t="s">
        <v>12</v>
      </c>
      <c r="C1162" s="1">
        <v>46045</v>
      </c>
      <c r="D1162">
        <v>610.97</v>
      </c>
      <c r="E1162">
        <v>603.35</v>
      </c>
      <c r="F1162">
        <v>606.20000000000005</v>
      </c>
      <c r="H1162" s="2">
        <f t="shared" si="36"/>
        <v>-1.2471970800530308E-2</v>
      </c>
      <c r="I1162" s="18">
        <f>H1162*'Portfolio Details'!$D$8</f>
        <v>-2.4943941601060617E-3</v>
      </c>
      <c r="J1162" s="2">
        <f t="shared" si="35"/>
        <v>1.2799054839027324E-2</v>
      </c>
      <c r="K1162" s="18">
        <f>J1162*'Portfolio Details'!$D$8</f>
        <v>2.5598109678054651E-3</v>
      </c>
    </row>
    <row r="1163" spans="2:11" x14ac:dyDescent="0.35">
      <c r="B1163" t="s">
        <v>12</v>
      </c>
      <c r="C1163" s="1">
        <v>46049</v>
      </c>
      <c r="D1163">
        <v>603.35</v>
      </c>
      <c r="E1163">
        <v>611.11</v>
      </c>
      <c r="F1163">
        <v>605.48</v>
      </c>
      <c r="H1163" s="2">
        <f t="shared" si="36"/>
        <v>1.2861523162343458E-2</v>
      </c>
      <c r="I1163" s="18">
        <f>H1163*'Portfolio Details'!$D$8</f>
        <v>2.5723046324686917E-3</v>
      </c>
      <c r="J1163" s="2">
        <f t="shared" si="35"/>
        <v>-4.7442986617796112E-4</v>
      </c>
      <c r="K1163" s="18">
        <f>J1163*'Portfolio Details'!$D$8</f>
        <v>-9.4885973235592225E-5</v>
      </c>
    </row>
    <row r="1164" spans="2:11" x14ac:dyDescent="0.35">
      <c r="B1164" t="s">
        <v>12</v>
      </c>
      <c r="C1164" s="1">
        <v>46050</v>
      </c>
      <c r="D1164">
        <v>611.11</v>
      </c>
      <c r="E1164">
        <v>614.14</v>
      </c>
      <c r="F1164">
        <v>613.30999999999995</v>
      </c>
      <c r="H1164" s="2">
        <f t="shared" si="36"/>
        <v>4.9581908330742497E-3</v>
      </c>
      <c r="I1164" s="18">
        <f>H1164*'Portfolio Details'!$D$8</f>
        <v>9.9163816661484994E-4</v>
      </c>
      <c r="J1164" s="2">
        <f t="shared" si="35"/>
        <v>-1.1938294248657111E-2</v>
      </c>
      <c r="K1164" s="18">
        <f>J1164*'Portfolio Details'!$D$8</f>
        <v>-2.3876588497314223E-3</v>
      </c>
    </row>
    <row r="1165" spans="2:11" x14ac:dyDescent="0.35">
      <c r="B1165" t="s">
        <v>12</v>
      </c>
      <c r="C1165" s="1">
        <v>46051</v>
      </c>
      <c r="D1165">
        <v>614.14</v>
      </c>
      <c r="E1165">
        <v>617.91999999999996</v>
      </c>
      <c r="F1165">
        <v>615.95000000000005</v>
      </c>
      <c r="H1165" s="2">
        <f t="shared" si="36"/>
        <v>6.154948383104708E-3</v>
      </c>
      <c r="I1165" s="18">
        <f>H1165*'Portfolio Details'!$D$8</f>
        <v>1.2309896766209416E-3</v>
      </c>
      <c r="J1165" s="2">
        <f t="shared" si="35"/>
        <v>-1.1193418335572969E-2</v>
      </c>
      <c r="K1165" s="18">
        <f>J1165*'Portfolio Details'!$D$8</f>
        <v>-2.238683667114594E-3</v>
      </c>
    </row>
    <row r="1166" spans="2:11" x14ac:dyDescent="0.35">
      <c r="B1166" t="s">
        <v>12</v>
      </c>
      <c r="C1166" s="1">
        <v>46052</v>
      </c>
      <c r="D1166">
        <v>617.91999999999996</v>
      </c>
      <c r="E1166">
        <v>615.73</v>
      </c>
      <c r="F1166">
        <v>615.84</v>
      </c>
      <c r="H1166" s="2">
        <f t="shared" si="36"/>
        <v>-3.5441481097875371E-3</v>
      </c>
      <c r="I1166" s="18">
        <f>H1166*'Portfolio Details'!$D$8</f>
        <v>-7.0882962195750743E-4</v>
      </c>
      <c r="J1166" s="2">
        <f t="shared" si="35"/>
        <v>-8.121126436403614E-3</v>
      </c>
      <c r="K1166" s="18">
        <f>J1166*'Portfolio Details'!$D$8</f>
        <v>-1.6242252872807228E-3</v>
      </c>
    </row>
    <row r="1167" spans="2:11" x14ac:dyDescent="0.35">
      <c r="B1167" t="s">
        <v>12</v>
      </c>
      <c r="C1167" s="1">
        <v>46054</v>
      </c>
      <c r="D1167">
        <v>615.73</v>
      </c>
      <c r="E1167">
        <v>603.32000000000005</v>
      </c>
      <c r="F1167">
        <v>609.05999999999995</v>
      </c>
      <c r="H1167" s="2">
        <f t="shared" si="36"/>
        <v>-2.0154938041024417E-2</v>
      </c>
      <c r="I1167" s="18">
        <f>H1167*'Portfolio Details'!$D$8</f>
        <v>-4.0309876082048838E-3</v>
      </c>
      <c r="J1167" s="2">
        <f t="shared" si="35"/>
        <v>1.7403474108833361E-2</v>
      </c>
      <c r="K1167" s="18">
        <f>J1167*'Portfolio Details'!$D$8</f>
        <v>3.4806948217666724E-3</v>
      </c>
    </row>
    <row r="1168" spans="2:11" x14ac:dyDescent="0.35">
      <c r="B1168" t="s">
        <v>12</v>
      </c>
      <c r="C1168" s="1">
        <v>46055</v>
      </c>
      <c r="D1168">
        <v>603.32000000000005</v>
      </c>
      <c r="E1168">
        <v>604.48</v>
      </c>
      <c r="F1168">
        <v>601.71</v>
      </c>
      <c r="H1168" s="2">
        <f t="shared" si="36"/>
        <v>1.9226944241861332E-3</v>
      </c>
      <c r="I1168" s="18">
        <f>H1168*'Portfolio Details'!$D$8</f>
        <v>3.8453888483722668E-4</v>
      </c>
      <c r="J1168" s="2">
        <f t="shared" si="35"/>
        <v>6.8186277716006938E-3</v>
      </c>
      <c r="K1168" s="18">
        <f>J1168*'Portfolio Details'!$D$8</f>
        <v>1.3637255543201389E-3</v>
      </c>
    </row>
    <row r="1169" spans="2:11" x14ac:dyDescent="0.35">
      <c r="B1169" t="s">
        <v>12</v>
      </c>
      <c r="C1169" s="1">
        <v>46056</v>
      </c>
      <c r="D1169">
        <v>604.48</v>
      </c>
      <c r="E1169">
        <v>619.54999999999995</v>
      </c>
      <c r="F1169">
        <v>620.69000000000005</v>
      </c>
      <c r="H1169" s="2">
        <f t="shared" si="36"/>
        <v>2.4930518793012002E-2</v>
      </c>
      <c r="I1169" s="18">
        <f>H1169*'Portfolio Details'!$D$8</f>
        <v>4.9861037586024009E-3</v>
      </c>
      <c r="J1169" s="2">
        <f t="shared" si="35"/>
        <v>8.9404727071773493E-4</v>
      </c>
      <c r="K1169" s="18">
        <f>J1169*'Portfolio Details'!$D$8</f>
        <v>1.78809454143547E-4</v>
      </c>
    </row>
    <row r="1170" spans="2:11" x14ac:dyDescent="0.35">
      <c r="B1170" t="s">
        <v>12</v>
      </c>
      <c r="C1170" s="1">
        <v>46057</v>
      </c>
      <c r="D1170">
        <v>619.54999999999995</v>
      </c>
      <c r="E1170">
        <v>620.95000000000005</v>
      </c>
      <c r="F1170">
        <v>621.01</v>
      </c>
      <c r="H1170" s="2">
        <f t="shared" si="36"/>
        <v>2.2597046243242325E-3</v>
      </c>
      <c r="I1170" s="18">
        <f>H1170*'Portfolio Details'!$D$8</f>
        <v>4.519409248648465E-4</v>
      </c>
      <c r="J1170" s="2">
        <f t="shared" si="35"/>
        <v>-1.9454241089567392E-2</v>
      </c>
      <c r="K1170" s="18">
        <f>J1170*'Portfolio Details'!$D$8</f>
        <v>-3.8908482179134786E-3</v>
      </c>
    </row>
    <row r="1171" spans="2:11" x14ac:dyDescent="0.35">
      <c r="B1171" t="s">
        <v>12</v>
      </c>
      <c r="C1171" s="1">
        <v>46058</v>
      </c>
      <c r="D1171">
        <v>620.95000000000005</v>
      </c>
      <c r="E1171">
        <v>620.54999999999995</v>
      </c>
      <c r="F1171">
        <v>620.23</v>
      </c>
      <c r="H1171" s="2">
        <f t="shared" si="36"/>
        <v>-6.4417424913454369E-4</v>
      </c>
      <c r="I1171" s="18">
        <f>H1171*'Portfolio Details'!$D$8</f>
        <v>-1.2883484982690875E-4</v>
      </c>
      <c r="J1171" s="2">
        <f t="shared" si="35"/>
        <v>-2.4890709941765676E-2</v>
      </c>
      <c r="K1171" s="18">
        <f>J1171*'Portfolio Details'!$D$8</f>
        <v>-4.9781419883531356E-3</v>
      </c>
    </row>
    <row r="1172" spans="2:11" x14ac:dyDescent="0.35">
      <c r="B1172" t="s">
        <v>12</v>
      </c>
      <c r="C1172" s="1">
        <v>46059</v>
      </c>
      <c r="D1172">
        <v>620.54999999999995</v>
      </c>
      <c r="E1172">
        <v>619.79</v>
      </c>
      <c r="F1172">
        <v>618.48</v>
      </c>
      <c r="H1172" s="2">
        <f t="shared" si="36"/>
        <v>-1.2247200064459118E-3</v>
      </c>
      <c r="I1172" s="18">
        <f>H1172*'Portfolio Details'!$D$8</f>
        <v>-2.4494400128918239E-4</v>
      </c>
      <c r="J1172" s="2">
        <f t="shared" si="35"/>
        <v>2.1478634411031816E-3</v>
      </c>
      <c r="K1172" s="18">
        <f>J1172*'Portfolio Details'!$D$8</f>
        <v>4.2957268822063632E-4</v>
      </c>
    </row>
    <row r="1173" spans="2:11" x14ac:dyDescent="0.35">
      <c r="B1173" t="s">
        <v>12</v>
      </c>
      <c r="C1173" s="1">
        <v>46062</v>
      </c>
      <c r="D1173">
        <v>619.79</v>
      </c>
      <c r="E1173">
        <v>625.28</v>
      </c>
      <c r="F1173">
        <v>624.98</v>
      </c>
      <c r="H1173" s="2">
        <f t="shared" si="36"/>
        <v>8.8578389454492257E-3</v>
      </c>
      <c r="I1173" s="18">
        <f>H1173*'Portfolio Details'!$D$8</f>
        <v>1.7715677890898453E-3</v>
      </c>
      <c r="J1173" s="2">
        <f t="shared" si="35"/>
        <v>-2.2583194876835133E-4</v>
      </c>
      <c r="K1173" s="18">
        <f>J1173*'Portfolio Details'!$D$8</f>
        <v>-4.516638975367027E-5</v>
      </c>
    </row>
    <row r="1174" spans="2:11" x14ac:dyDescent="0.35">
      <c r="B1174" t="s">
        <v>12</v>
      </c>
      <c r="C1174" s="1">
        <v>46063</v>
      </c>
      <c r="D1174">
        <v>625.28</v>
      </c>
      <c r="E1174">
        <v>626.15</v>
      </c>
      <c r="F1174">
        <v>626.1</v>
      </c>
      <c r="H1174" s="2">
        <f t="shared" si="36"/>
        <v>1.3913766632549507E-3</v>
      </c>
      <c r="I1174" s="18">
        <f>H1174*'Portfolio Details'!$D$8</f>
        <v>2.7827533265099017E-4</v>
      </c>
      <c r="J1174" s="2">
        <f t="shared" si="35"/>
        <v>1.3247814918331269E-3</v>
      </c>
      <c r="K1174" s="18">
        <f>J1174*'Portfolio Details'!$D$8</f>
        <v>2.6495629836662541E-4</v>
      </c>
    </row>
    <row r="1175" spans="2:11" x14ac:dyDescent="0.35">
      <c r="B1175" t="s">
        <v>12</v>
      </c>
      <c r="C1175" s="1">
        <v>46064</v>
      </c>
      <c r="D1175">
        <v>626.15</v>
      </c>
      <c r="E1175">
        <v>627.66999999999996</v>
      </c>
      <c r="F1175">
        <v>626.12</v>
      </c>
      <c r="H1175" s="2">
        <f t="shared" si="36"/>
        <v>2.427533338656751E-3</v>
      </c>
      <c r="I1175" s="18">
        <f>H1175*'Portfolio Details'!$D$8</f>
        <v>4.8550666773135022E-4</v>
      </c>
      <c r="J1175" s="2">
        <f t="shared" si="35"/>
        <v>5.2387439989620699E-3</v>
      </c>
      <c r="K1175" s="18">
        <f>J1175*'Portfolio Details'!$D$8</f>
        <v>1.047748799792414E-3</v>
      </c>
    </row>
    <row r="1176" spans="2:11" x14ac:dyDescent="0.35">
      <c r="B1176" t="s">
        <v>12</v>
      </c>
      <c r="C1176" s="1">
        <v>46065</v>
      </c>
      <c r="D1176">
        <v>627.66999999999996</v>
      </c>
      <c r="E1176">
        <v>627.87</v>
      </c>
      <c r="F1176">
        <v>627.73</v>
      </c>
      <c r="H1176" s="2">
        <f t="shared" si="36"/>
        <v>3.1863877515259098E-4</v>
      </c>
      <c r="I1176" s="18">
        <f>H1176*'Portfolio Details'!$D$8</f>
        <v>6.3727755030518204E-5</v>
      </c>
      <c r="J1176" s="2">
        <f t="shared" si="35"/>
        <v>2.198323063596086E-2</v>
      </c>
      <c r="K1176" s="18">
        <f>J1176*'Portfolio Details'!$D$8</f>
        <v>4.3966461271921723E-3</v>
      </c>
    </row>
    <row r="1177" spans="2:11" x14ac:dyDescent="0.35">
      <c r="B1177" t="s">
        <v>12</v>
      </c>
      <c r="C1177" s="1">
        <v>46066</v>
      </c>
      <c r="D1177">
        <v>627.87</v>
      </c>
      <c r="E1177">
        <v>622.45000000000005</v>
      </c>
      <c r="F1177">
        <v>623.54999999999995</v>
      </c>
      <c r="H1177" s="2">
        <f t="shared" si="36"/>
        <v>-8.6323602019525714E-3</v>
      </c>
      <c r="I1177" s="18">
        <f>H1177*'Portfolio Details'!$D$8</f>
        <v>-1.7264720403905144E-3</v>
      </c>
      <c r="J1177" s="2">
        <f t="shared" si="35"/>
        <v>2.3289546595390842E-2</v>
      </c>
      <c r="K1177" s="18">
        <f>J1177*'Portfolio Details'!$D$8</f>
        <v>4.6579093190781684E-3</v>
      </c>
    </row>
    <row r="1178" spans="2:11" x14ac:dyDescent="0.35">
      <c r="B1178" t="s">
        <v>12</v>
      </c>
      <c r="C1178" s="1">
        <v>46069</v>
      </c>
      <c r="D1178">
        <v>622.45000000000005</v>
      </c>
      <c r="E1178">
        <v>628.61</v>
      </c>
      <c r="F1178">
        <v>625.86</v>
      </c>
      <c r="H1178" s="2">
        <f t="shared" si="36"/>
        <v>9.8963772190536758E-3</v>
      </c>
      <c r="I1178" s="18">
        <f>H1178*'Portfolio Details'!$D$8</f>
        <v>1.9792754438107351E-3</v>
      </c>
      <c r="J1178" s="2">
        <f t="shared" ref="J1178:J1241" si="37">(INDEX(E1155:E2653,MATCH(EDATE(C1155,1),C1155:C2653,1))/E1155)-1</f>
        <v>1.2821973086873717E-2</v>
      </c>
      <c r="K1178" s="18">
        <f>J1178*'Portfolio Details'!$D$8</f>
        <v>2.5643946173747436E-3</v>
      </c>
    </row>
    <row r="1179" spans="2:11" x14ac:dyDescent="0.35">
      <c r="B1179" t="s">
        <v>12</v>
      </c>
      <c r="C1179" s="1">
        <v>46070</v>
      </c>
      <c r="D1179">
        <v>628.61</v>
      </c>
      <c r="E1179">
        <v>631.25</v>
      </c>
      <c r="F1179">
        <v>629.86</v>
      </c>
      <c r="H1179" s="2">
        <f t="shared" si="36"/>
        <v>4.1997422885413638E-3</v>
      </c>
      <c r="I1179" s="18">
        <f>H1179*'Portfolio Details'!$D$8</f>
        <v>8.3994845770827284E-4</v>
      </c>
      <c r="J1179" s="2">
        <f t="shared" si="37"/>
        <v>1.292086377764412E-2</v>
      </c>
      <c r="K1179" s="18">
        <f>J1179*'Portfolio Details'!$D$8</f>
        <v>2.5841727555288244E-3</v>
      </c>
    </row>
    <row r="1180" spans="2:11" x14ac:dyDescent="0.35">
      <c r="B1180" t="s">
        <v>12</v>
      </c>
      <c r="C1180" s="1">
        <v>46071</v>
      </c>
      <c r="D1180">
        <v>631.25</v>
      </c>
      <c r="E1180">
        <v>635.86</v>
      </c>
      <c r="F1180">
        <v>633.78</v>
      </c>
      <c r="H1180" s="2">
        <f t="shared" si="36"/>
        <v>7.3029702970297539E-3</v>
      </c>
      <c r="I1180" s="18">
        <f>H1180*'Portfolio Details'!$D$8</f>
        <v>1.4605940594059508E-3</v>
      </c>
      <c r="J1180" s="2">
        <f t="shared" si="37"/>
        <v>1.401793779842575E-2</v>
      </c>
      <c r="K1180" s="18">
        <f>J1180*'Portfolio Details'!$D$8</f>
        <v>2.8035875596851504E-3</v>
      </c>
    </row>
    <row r="1181" spans="2:11" x14ac:dyDescent="0.35">
      <c r="B1181" t="s">
        <v>12</v>
      </c>
      <c r="C1181" s="1">
        <v>46072</v>
      </c>
      <c r="D1181">
        <v>635.86</v>
      </c>
      <c r="E1181">
        <v>626.34</v>
      </c>
      <c r="F1181">
        <v>630.39</v>
      </c>
      <c r="H1181" s="2">
        <f t="shared" si="36"/>
        <v>-1.4971849149183702E-2</v>
      </c>
      <c r="I1181" s="18">
        <f>H1181*'Portfolio Details'!$D$8</f>
        <v>-2.9943698298367408E-3</v>
      </c>
      <c r="J1181" s="2">
        <f t="shared" si="37"/>
        <v>1.477593078642947E-2</v>
      </c>
      <c r="K1181" s="18">
        <f>J1181*'Portfolio Details'!$D$8</f>
        <v>2.9551861572858942E-3</v>
      </c>
    </row>
    <row r="1182" spans="2:11" x14ac:dyDescent="0.35">
      <c r="B1182" t="s">
        <v>12</v>
      </c>
      <c r="C1182" s="1">
        <v>46073</v>
      </c>
      <c r="D1182">
        <v>626.34</v>
      </c>
      <c r="E1182">
        <v>631.22</v>
      </c>
      <c r="F1182">
        <v>630.72</v>
      </c>
      <c r="H1182" s="2">
        <f t="shared" si="36"/>
        <v>7.7912954625283248E-3</v>
      </c>
      <c r="I1182" s="18">
        <f>H1182*'Portfolio Details'!$D$8</f>
        <v>1.558259092505665E-3</v>
      </c>
      <c r="J1182" s="2">
        <f t="shared" si="37"/>
        <v>3.1118806867373561E-2</v>
      </c>
      <c r="K1182" s="18">
        <f>J1182*'Portfolio Details'!$D$8</f>
        <v>6.2237613734747125E-3</v>
      </c>
    </row>
    <row r="1183" spans="2:11" x14ac:dyDescent="0.35">
      <c r="B1183" t="s">
        <v>12</v>
      </c>
      <c r="C1183" s="1">
        <v>46076</v>
      </c>
      <c r="D1183">
        <v>631.22</v>
      </c>
      <c r="E1183">
        <v>631.6</v>
      </c>
      <c r="F1183">
        <v>631.46</v>
      </c>
      <c r="H1183" s="2">
        <f t="shared" si="36"/>
        <v>6.0200880833938264E-4</v>
      </c>
      <c r="I1183" s="18">
        <f>H1183*'Portfolio Details'!$D$8</f>
        <v>1.2040176166787653E-4</v>
      </c>
      <c r="J1183" s="2">
        <f t="shared" si="37"/>
        <v>4.1342219875940556E-2</v>
      </c>
      <c r="K1183" s="18">
        <f>J1183*'Portfolio Details'!$D$8</f>
        <v>8.2684439751881111E-3</v>
      </c>
    </row>
    <row r="1184" spans="2:11" x14ac:dyDescent="0.35">
      <c r="B1184" t="s">
        <v>12</v>
      </c>
      <c r="C1184" s="1">
        <v>46077</v>
      </c>
      <c r="D1184">
        <v>631.6</v>
      </c>
      <c r="E1184">
        <v>629.96</v>
      </c>
      <c r="F1184">
        <v>630.53</v>
      </c>
      <c r="H1184" s="2">
        <f t="shared" si="36"/>
        <v>-2.5965801139962164E-3</v>
      </c>
      <c r="I1184" s="18">
        <f>H1184*'Portfolio Details'!$D$8</f>
        <v>-5.1931602279924331E-4</v>
      </c>
      <c r="J1184" s="2">
        <f t="shared" si="37"/>
        <v>3.3144016891172967E-2</v>
      </c>
      <c r="K1184" s="18">
        <f>J1184*'Portfolio Details'!$D$8</f>
        <v>6.6288033782345938E-3</v>
      </c>
    </row>
    <row r="1185" spans="2:11" x14ac:dyDescent="0.35">
      <c r="B1185" t="s">
        <v>12</v>
      </c>
      <c r="C1185" s="1">
        <v>46078</v>
      </c>
      <c r="D1185">
        <v>629.96</v>
      </c>
      <c r="E1185">
        <v>629.49</v>
      </c>
      <c r="F1185">
        <v>629.98</v>
      </c>
      <c r="H1185" s="2">
        <f t="shared" si="36"/>
        <v>-7.46079116134446E-4</v>
      </c>
      <c r="I1185" s="18">
        <f>H1185*'Portfolio Details'!$D$8</f>
        <v>-1.492158232268892E-4</v>
      </c>
      <c r="J1185" s="2">
        <f t="shared" si="37"/>
        <v>4.6821910996933891E-2</v>
      </c>
      <c r="K1185" s="18">
        <f>J1185*'Portfolio Details'!$D$8</f>
        <v>9.3643821993867789E-3</v>
      </c>
    </row>
    <row r="1186" spans="2:11" x14ac:dyDescent="0.35">
      <c r="B1186" t="s">
        <v>12</v>
      </c>
      <c r="C1186" s="1">
        <v>46079</v>
      </c>
      <c r="D1186">
        <v>629.49</v>
      </c>
      <c r="E1186">
        <v>630.35</v>
      </c>
      <c r="F1186">
        <v>630.15</v>
      </c>
      <c r="H1186" s="2">
        <f t="shared" si="36"/>
        <v>1.3661853246278444E-3</v>
      </c>
      <c r="I1186" s="18">
        <f>H1186*'Portfolio Details'!$D$8</f>
        <v>2.7323706492556889E-4</v>
      </c>
      <c r="J1186" s="2">
        <f t="shared" si="37"/>
        <v>2.1043674624863007E-2</v>
      </c>
      <c r="K1186" s="18">
        <f>J1186*'Portfolio Details'!$D$8</f>
        <v>4.2087349249726016E-3</v>
      </c>
    </row>
    <row r="1187" spans="2:11" x14ac:dyDescent="0.35">
      <c r="B1187" t="s">
        <v>12</v>
      </c>
      <c r="C1187" s="1">
        <v>46080</v>
      </c>
      <c r="D1187">
        <v>630.35</v>
      </c>
      <c r="E1187">
        <v>623.97</v>
      </c>
      <c r="F1187">
        <v>625.71</v>
      </c>
      <c r="H1187" s="2">
        <f t="shared" si="36"/>
        <v>-1.0121361148568209E-2</v>
      </c>
      <c r="I1187" s="18">
        <f>H1187*'Portfolio Details'!$D$8</f>
        <v>-2.0242722297136419E-3</v>
      </c>
      <c r="J1187" s="2">
        <f t="shared" si="37"/>
        <v>1.600612238251875E-2</v>
      </c>
      <c r="K1187" s="18">
        <f>J1187*'Portfolio Details'!$D$8</f>
        <v>3.2012244765037504E-3</v>
      </c>
    </row>
    <row r="1188" spans="2:11" x14ac:dyDescent="0.35">
      <c r="B1188" t="s">
        <v>12</v>
      </c>
      <c r="C1188" s="1">
        <v>46083</v>
      </c>
      <c r="D1188">
        <v>623.97</v>
      </c>
      <c r="E1188">
        <v>617.72</v>
      </c>
      <c r="F1188">
        <v>617.66</v>
      </c>
      <c r="H1188" s="2">
        <f t="shared" si="36"/>
        <v>-1.0016507203871927E-2</v>
      </c>
      <c r="I1188" s="18">
        <f>H1188*'Portfolio Details'!$D$8</f>
        <v>-2.0033014407743856E-3</v>
      </c>
      <c r="J1188" s="2">
        <f t="shared" si="37"/>
        <v>9.7909114448473389E-3</v>
      </c>
      <c r="K1188" s="18">
        <f>J1188*'Portfolio Details'!$D$8</f>
        <v>1.9581822889694679E-3</v>
      </c>
    </row>
    <row r="1189" spans="2:11" x14ac:dyDescent="0.35">
      <c r="B1189" t="s">
        <v>12</v>
      </c>
      <c r="C1189" s="1">
        <v>46085</v>
      </c>
      <c r="D1189">
        <v>617.72</v>
      </c>
      <c r="E1189">
        <v>606.32000000000005</v>
      </c>
      <c r="F1189">
        <v>605.96</v>
      </c>
      <c r="H1189" s="2">
        <f t="shared" si="36"/>
        <v>-1.845496341384445E-2</v>
      </c>
      <c r="I1189" s="18">
        <f>H1189*'Portfolio Details'!$D$8</f>
        <v>-3.6909926827688902E-3</v>
      </c>
      <c r="J1189" s="2">
        <f t="shared" si="37"/>
        <v>1.3382489078004989E-2</v>
      </c>
      <c r="K1189" s="18">
        <f>J1189*'Portfolio Details'!$D$8</f>
        <v>2.6764978156009981E-3</v>
      </c>
    </row>
    <row r="1190" spans="2:11" x14ac:dyDescent="0.35">
      <c r="B1190" t="s">
        <v>12</v>
      </c>
      <c r="C1190" s="1">
        <v>46086</v>
      </c>
      <c r="D1190">
        <v>606.32000000000005</v>
      </c>
      <c r="E1190">
        <v>608.63</v>
      </c>
      <c r="F1190">
        <v>607.84</v>
      </c>
      <c r="H1190" s="2">
        <f t="shared" si="36"/>
        <v>3.8098693759069935E-3</v>
      </c>
      <c r="I1190" s="18">
        <f>H1190*'Portfolio Details'!$D$8</f>
        <v>7.619738751813987E-4</v>
      </c>
      <c r="J1190" s="2">
        <f t="shared" si="37"/>
        <v>3.4227275740900343E-2</v>
      </c>
      <c r="K1190" s="18">
        <f>J1190*'Portfolio Details'!$D$8</f>
        <v>6.8454551481800692E-3</v>
      </c>
    </row>
    <row r="1191" spans="2:11" x14ac:dyDescent="0.35">
      <c r="B1191" t="s">
        <v>12</v>
      </c>
      <c r="C1191" s="1">
        <v>46087</v>
      </c>
      <c r="D1191">
        <v>608.63</v>
      </c>
      <c r="E1191">
        <v>597.24</v>
      </c>
      <c r="F1191">
        <v>602.27</v>
      </c>
      <c r="H1191" s="2">
        <f t="shared" si="36"/>
        <v>-1.8714161313112987E-2</v>
      </c>
      <c r="I1191" s="18">
        <f>H1191*'Portfolio Details'!$D$8</f>
        <v>-3.7428322626225975E-3</v>
      </c>
      <c r="J1191" s="2">
        <f t="shared" si="37"/>
        <v>2.1903123345685671E-2</v>
      </c>
      <c r="K1191" s="18">
        <f>J1191*'Portfolio Details'!$D$8</f>
        <v>4.3806246691371342E-3</v>
      </c>
    </row>
    <row r="1192" spans="2:11" x14ac:dyDescent="0.35">
      <c r="B1192" t="s">
        <v>12</v>
      </c>
      <c r="C1192" s="1">
        <v>46090</v>
      </c>
      <c r="D1192">
        <v>597.24</v>
      </c>
      <c r="E1192">
        <v>579.4</v>
      </c>
      <c r="F1192">
        <v>575.42999999999995</v>
      </c>
      <c r="H1192" s="2">
        <f t="shared" si="36"/>
        <v>-2.9870738731498259E-2</v>
      </c>
      <c r="I1192" s="18">
        <f>H1192*'Portfolio Details'!$D$8</f>
        <v>-5.9741477462996522E-3</v>
      </c>
      <c r="J1192" s="2">
        <f t="shared" si="37"/>
        <v>-2.9537567589378311E-3</v>
      </c>
      <c r="K1192" s="18">
        <f>J1192*'Portfolio Details'!$D$8</f>
        <v>-5.9075135178756624E-4</v>
      </c>
    </row>
    <row r="1193" spans="2:11" x14ac:dyDescent="0.35">
      <c r="B1193" t="s">
        <v>12</v>
      </c>
      <c r="C1193" s="1">
        <v>46091</v>
      </c>
      <c r="D1193">
        <v>579.4</v>
      </c>
      <c r="E1193">
        <v>588.52</v>
      </c>
      <c r="F1193">
        <v>586.83000000000004</v>
      </c>
      <c r="H1193" s="2">
        <f t="shared" si="36"/>
        <v>1.5740421125302051E-2</v>
      </c>
      <c r="I1193" s="18">
        <f>H1193*'Portfolio Details'!$D$8</f>
        <v>3.1480842250604102E-3</v>
      </c>
      <c r="J1193" s="2">
        <f t="shared" si="37"/>
        <v>-2.3560673162090318E-2</v>
      </c>
      <c r="K1193" s="18">
        <f>J1193*'Portfolio Details'!$D$8</f>
        <v>-4.7121346324180639E-3</v>
      </c>
    </row>
    <row r="1194" spans="2:11" x14ac:dyDescent="0.35">
      <c r="B1194" t="s">
        <v>12</v>
      </c>
      <c r="C1194" s="1">
        <v>46092</v>
      </c>
      <c r="D1194">
        <v>588.52</v>
      </c>
      <c r="E1194">
        <v>576.13</v>
      </c>
      <c r="F1194">
        <v>580.1</v>
      </c>
      <c r="H1194" s="2">
        <f t="shared" si="36"/>
        <v>-2.105281043974716E-2</v>
      </c>
      <c r="I1194" s="18">
        <f>H1194*'Portfolio Details'!$D$8</f>
        <v>-4.2105620879494326E-3</v>
      </c>
      <c r="J1194" s="2">
        <f t="shared" si="37"/>
        <v>-1.9208766416888179E-2</v>
      </c>
      <c r="K1194" s="18">
        <f>J1194*'Portfolio Details'!$D$8</f>
        <v>-3.8417532833776359E-3</v>
      </c>
    </row>
    <row r="1195" spans="2:11" x14ac:dyDescent="0.35">
      <c r="B1195" t="s">
        <v>12</v>
      </c>
      <c r="C1195" s="1">
        <v>46093</v>
      </c>
      <c r="D1195">
        <v>576.13</v>
      </c>
      <c r="E1195">
        <v>569.24</v>
      </c>
      <c r="F1195">
        <v>569.37</v>
      </c>
      <c r="H1195" s="2">
        <f t="shared" si="36"/>
        <v>-1.1959106451668866E-2</v>
      </c>
      <c r="I1195" s="18">
        <f>H1195*'Portfolio Details'!$D$8</f>
        <v>-2.3918212903337732E-3</v>
      </c>
      <c r="J1195" s="2">
        <f t="shared" si="37"/>
        <v>-3.6383291114732375E-2</v>
      </c>
      <c r="K1195" s="18">
        <f>J1195*'Portfolio Details'!$D$8</f>
        <v>-7.2766582229464756E-3</v>
      </c>
    </row>
    <row r="1196" spans="2:11" x14ac:dyDescent="0.35">
      <c r="B1196" t="s">
        <v>12</v>
      </c>
      <c r="C1196" s="1">
        <v>46094</v>
      </c>
      <c r="D1196">
        <v>569.24</v>
      </c>
      <c r="E1196">
        <v>555.70000000000005</v>
      </c>
      <c r="F1196">
        <v>558.57000000000005</v>
      </c>
      <c r="H1196" s="2">
        <f t="shared" si="36"/>
        <v>-2.378610076593346E-2</v>
      </c>
      <c r="I1196" s="18">
        <f>H1196*'Portfolio Details'!$D$8</f>
        <v>-4.757220153186692E-3</v>
      </c>
      <c r="J1196" s="2">
        <f t="shared" si="37"/>
        <v>-7.3375127942681639E-2</v>
      </c>
      <c r="K1196" s="18">
        <f>J1196*'Portfolio Details'!$D$8</f>
        <v>-1.4675025588536329E-2</v>
      </c>
    </row>
    <row r="1197" spans="2:11" x14ac:dyDescent="0.35">
      <c r="B1197" t="s">
        <v>12</v>
      </c>
      <c r="C1197" s="1">
        <v>46097</v>
      </c>
      <c r="D1197">
        <v>555.70000000000005</v>
      </c>
      <c r="E1197">
        <v>561.91</v>
      </c>
      <c r="F1197">
        <v>556.51</v>
      </c>
      <c r="H1197" s="2">
        <f t="shared" si="36"/>
        <v>1.1175094475436298E-2</v>
      </c>
      <c r="I1197" s="18">
        <f>H1197*'Portfolio Details'!$D$8</f>
        <v>2.2350188950872596E-3</v>
      </c>
      <c r="J1197" s="2">
        <f t="shared" si="37"/>
        <v>-6.009742074582769E-2</v>
      </c>
      <c r="K1197" s="18">
        <f>J1197*'Portfolio Details'!$D$8</f>
        <v>-1.2019484149165538E-2</v>
      </c>
    </row>
    <row r="1198" spans="2:11" x14ac:dyDescent="0.35">
      <c r="B1198" t="s">
        <v>12</v>
      </c>
      <c r="C1198" s="1">
        <v>46098</v>
      </c>
      <c r="D1198">
        <v>561.91</v>
      </c>
      <c r="E1198">
        <v>566.86</v>
      </c>
      <c r="F1198">
        <v>563.41</v>
      </c>
      <c r="H1198" s="2">
        <f t="shared" si="36"/>
        <v>8.8092399138652855E-3</v>
      </c>
      <c r="I1198" s="18">
        <f>H1198*'Portfolio Details'!$D$8</f>
        <v>1.7618479827730571E-3</v>
      </c>
      <c r="J1198" s="2">
        <f t="shared" si="37"/>
        <v>-8.2113212356811682E-2</v>
      </c>
      <c r="K1198" s="18">
        <f>J1198*'Portfolio Details'!$D$8</f>
        <v>-1.6422642471362336E-2</v>
      </c>
    </row>
    <row r="1199" spans="2:11" x14ac:dyDescent="0.35">
      <c r="B1199" t="s">
        <v>12</v>
      </c>
      <c r="C1199" s="1">
        <v>46099</v>
      </c>
      <c r="D1199">
        <v>566.86</v>
      </c>
      <c r="E1199">
        <v>569.45000000000005</v>
      </c>
      <c r="F1199">
        <v>569.4</v>
      </c>
      <c r="H1199" s="2">
        <f t="shared" si="36"/>
        <v>4.5690293899729451E-3</v>
      </c>
      <c r="I1199" s="18">
        <f>H1199*'Portfolio Details'!$D$8</f>
        <v>9.138058779945891E-4</v>
      </c>
      <c r="J1199" s="2">
        <f t="shared" si="37"/>
        <v>-9.3379202701196151E-2</v>
      </c>
      <c r="K1199" s="18">
        <f>J1199*'Portfolio Details'!$D$8</f>
        <v>-1.8675840540239231E-2</v>
      </c>
    </row>
    <row r="1200" spans="2:11" x14ac:dyDescent="0.35">
      <c r="B1200" t="s">
        <v>12</v>
      </c>
      <c r="C1200" s="1">
        <v>46100</v>
      </c>
      <c r="D1200">
        <v>569.45000000000005</v>
      </c>
      <c r="E1200">
        <v>551.71</v>
      </c>
      <c r="F1200">
        <v>554.47</v>
      </c>
      <c r="H1200" s="2">
        <f t="shared" si="36"/>
        <v>-3.1152866801299472E-2</v>
      </c>
      <c r="I1200" s="18">
        <f>H1200*'Portfolio Details'!$D$8</f>
        <v>-6.2305733602598945E-3</v>
      </c>
      <c r="J1200" s="2">
        <f t="shared" si="37"/>
        <v>-0.10723752911880469</v>
      </c>
      <c r="K1200" s="18">
        <f>J1200*'Portfolio Details'!$D$8</f>
        <v>-2.144750582376094E-2</v>
      </c>
    </row>
    <row r="1201" spans="2:11" x14ac:dyDescent="0.35">
      <c r="B1201" t="s">
        <v>12</v>
      </c>
      <c r="C1201" s="1">
        <v>46101</v>
      </c>
      <c r="D1201">
        <v>551.71</v>
      </c>
      <c r="E1201">
        <v>550.86</v>
      </c>
      <c r="F1201">
        <v>555.30999999999995</v>
      </c>
      <c r="H1201" s="2">
        <f t="shared" si="36"/>
        <v>-1.5406644795272761E-3</v>
      </c>
      <c r="I1201" s="18">
        <f>H1201*'Portfolio Details'!$D$8</f>
        <v>-3.0813289590545526E-4</v>
      </c>
      <c r="J1201" s="2">
        <f t="shared" si="37"/>
        <v>-0.10610712524458732</v>
      </c>
      <c r="K1201" s="18">
        <f>J1201*'Portfolio Details'!$D$8</f>
        <v>-2.1221425048917466E-2</v>
      </c>
    </row>
    <row r="1202" spans="2:11" x14ac:dyDescent="0.35">
      <c r="B1202" t="s">
        <v>12</v>
      </c>
      <c r="C1202" s="1">
        <v>46104</v>
      </c>
      <c r="D1202">
        <v>550.86</v>
      </c>
      <c r="E1202">
        <v>531.66999999999996</v>
      </c>
      <c r="F1202">
        <v>535.32000000000005</v>
      </c>
      <c r="H1202" s="2">
        <f t="shared" si="36"/>
        <v>-3.4836437570344603E-2</v>
      </c>
      <c r="I1202" s="18">
        <f>H1202*'Portfolio Details'!$D$8</f>
        <v>-6.9672875140689211E-3</v>
      </c>
      <c r="J1202" s="2">
        <f t="shared" si="37"/>
        <v>-0.10200396039603954</v>
      </c>
      <c r="K1202" s="18">
        <f>J1202*'Portfolio Details'!$D$8</f>
        <v>-2.0400792079207909E-2</v>
      </c>
    </row>
    <row r="1203" spans="2:11" x14ac:dyDescent="0.35">
      <c r="B1203" t="s">
        <v>12</v>
      </c>
      <c r="C1203" s="1">
        <v>46105</v>
      </c>
      <c r="D1203">
        <v>531.66999999999996</v>
      </c>
      <c r="E1203">
        <v>543.04</v>
      </c>
      <c r="F1203">
        <v>541.35</v>
      </c>
      <c r="H1203" s="2">
        <f t="shared" si="36"/>
        <v>2.1385445859273711E-2</v>
      </c>
      <c r="I1203" s="18">
        <f>H1203*'Portfolio Details'!$D$8</f>
        <v>4.2770891718547427E-3</v>
      </c>
      <c r="J1203" s="2">
        <f t="shared" si="37"/>
        <v>-0.10444122920139653</v>
      </c>
      <c r="K1203" s="18">
        <f>J1203*'Portfolio Details'!$D$8</f>
        <v>-2.0888245840279308E-2</v>
      </c>
    </row>
    <row r="1204" spans="2:11" x14ac:dyDescent="0.35">
      <c r="B1204" t="s">
        <v>12</v>
      </c>
      <c r="C1204" s="1">
        <v>46106</v>
      </c>
      <c r="D1204">
        <v>543.04</v>
      </c>
      <c r="E1204">
        <v>553.29</v>
      </c>
      <c r="F1204">
        <v>554.52</v>
      </c>
      <c r="H1204" s="2">
        <f t="shared" si="36"/>
        <v>1.8875220978196827E-2</v>
      </c>
      <c r="I1204" s="18">
        <f>H1204*'Portfolio Details'!$D$8</f>
        <v>3.7750441956393658E-3</v>
      </c>
      <c r="J1204" s="2">
        <f t="shared" si="37"/>
        <v>-0.11915253696075612</v>
      </c>
      <c r="K1204" s="18">
        <f>J1204*'Portfolio Details'!$D$8</f>
        <v>-2.3830507392151225E-2</v>
      </c>
    </row>
    <row r="1205" spans="2:11" x14ac:dyDescent="0.35">
      <c r="B1205" t="s">
        <v>12</v>
      </c>
      <c r="C1205" s="1">
        <v>46108</v>
      </c>
      <c r="D1205">
        <v>553.29</v>
      </c>
      <c r="E1205">
        <v>540.27</v>
      </c>
      <c r="F1205">
        <v>542.9</v>
      </c>
      <c r="H1205" s="2">
        <f t="shared" si="36"/>
        <v>-2.3531963346527074E-2</v>
      </c>
      <c r="I1205" s="18">
        <f>H1205*'Portfolio Details'!$D$8</f>
        <v>-4.7063926693054151E-3</v>
      </c>
      <c r="J1205" s="2">
        <f t="shared" si="37"/>
        <v>-0.12730902062672289</v>
      </c>
      <c r="K1205" s="18">
        <f>J1205*'Portfolio Details'!$D$8</f>
        <v>-2.546180412534458E-2</v>
      </c>
    </row>
    <row r="1206" spans="2:11" x14ac:dyDescent="0.35">
      <c r="B1206" t="s">
        <v>12</v>
      </c>
      <c r="C1206" s="1">
        <v>46111</v>
      </c>
      <c r="D1206">
        <v>540.27</v>
      </c>
      <c r="E1206">
        <v>520.9</v>
      </c>
      <c r="F1206">
        <v>524.6</v>
      </c>
      <c r="H1206" s="2">
        <f t="shared" si="36"/>
        <v>-3.5852444148296247E-2</v>
      </c>
      <c r="I1206" s="18">
        <f>H1206*'Portfolio Details'!$D$8</f>
        <v>-7.1704888296592502E-3</v>
      </c>
      <c r="J1206" s="2">
        <f t="shared" si="37"/>
        <v>-0.15821722609246369</v>
      </c>
      <c r="K1206" s="18">
        <f>J1206*'Portfolio Details'!$D$8</f>
        <v>-3.1643445218492737E-2</v>
      </c>
    </row>
    <row r="1207" spans="2:11" x14ac:dyDescent="0.35">
      <c r="B1207" t="s">
        <v>12</v>
      </c>
      <c r="C1207" s="1">
        <v>46113</v>
      </c>
      <c r="D1207">
        <v>520.9</v>
      </c>
      <c r="E1207">
        <v>533.41999999999996</v>
      </c>
      <c r="F1207">
        <v>532.91</v>
      </c>
      <c r="H1207" s="2">
        <f t="shared" si="36"/>
        <v>2.4035323478594606E-2</v>
      </c>
      <c r="I1207" s="18">
        <f>H1207*'Portfolio Details'!$D$8</f>
        <v>4.8070646957189215E-3</v>
      </c>
      <c r="J1207" s="2">
        <f t="shared" si="37"/>
        <v>-0.13797701441361365</v>
      </c>
      <c r="K1207" s="18">
        <f>J1207*'Portfolio Details'!$D$8</f>
        <v>-2.7595402882722733E-2</v>
      </c>
    </row>
    <row r="1208" spans="2:11" x14ac:dyDescent="0.35">
      <c r="B1208" t="s">
        <v>12</v>
      </c>
      <c r="C1208" s="1">
        <v>46114</v>
      </c>
      <c r="D1208">
        <v>533.41999999999996</v>
      </c>
      <c r="E1208">
        <v>532.42999999999995</v>
      </c>
      <c r="F1208">
        <v>522.29</v>
      </c>
      <c r="H1208" s="2">
        <f t="shared" si="36"/>
        <v>-1.8559484083836564E-3</v>
      </c>
      <c r="I1208" s="18">
        <f>H1208*'Portfolio Details'!$D$8</f>
        <v>-3.711896816767313E-4</v>
      </c>
      <c r="J1208" s="2">
        <f t="shared" si="37"/>
        <v>-0.12105037411237674</v>
      </c>
      <c r="K1208" s="18">
        <f>J1208*'Portfolio Details'!$D$8</f>
        <v>-2.421007482247535E-2</v>
      </c>
    </row>
    <row r="1209" spans="2:11" x14ac:dyDescent="0.35">
      <c r="B1209" t="s">
        <v>12</v>
      </c>
      <c r="C1209" s="1">
        <v>46118</v>
      </c>
      <c r="D1209">
        <v>532.42999999999995</v>
      </c>
      <c r="E1209">
        <v>543.35</v>
      </c>
      <c r="F1209">
        <v>535.86</v>
      </c>
      <c r="H1209" s="2">
        <f t="shared" si="36"/>
        <v>2.0509738369363317E-2</v>
      </c>
      <c r="I1209" s="18">
        <f>H1209*'Portfolio Details'!$D$8</f>
        <v>4.1019476738726633E-3</v>
      </c>
      <c r="J1209" s="2">
        <f t="shared" si="37"/>
        <v>-0.1222495439041803</v>
      </c>
      <c r="K1209" s="18">
        <f>J1209*'Portfolio Details'!$D$8</f>
        <v>-2.4449908780836062E-2</v>
      </c>
    </row>
    <row r="1210" spans="2:11" x14ac:dyDescent="0.35">
      <c r="B1210" t="s">
        <v>12</v>
      </c>
      <c r="C1210" s="1">
        <v>46119</v>
      </c>
      <c r="D1210">
        <v>543.35</v>
      </c>
      <c r="E1210">
        <v>543.96</v>
      </c>
      <c r="F1210">
        <v>539.91</v>
      </c>
      <c r="H1210" s="2">
        <f t="shared" si="36"/>
        <v>1.1226649489279872E-3</v>
      </c>
      <c r="I1210" s="18">
        <f>H1210*'Portfolio Details'!$D$8</f>
        <v>2.2453298978559745E-4</v>
      </c>
      <c r="J1210" s="2">
        <f t="shared" si="37"/>
        <v>-0.13414106447425367</v>
      </c>
      <c r="K1210" s="18">
        <f>J1210*'Portfolio Details'!$D$8</f>
        <v>-2.6828212894850736E-2</v>
      </c>
    </row>
    <row r="1211" spans="2:11" x14ac:dyDescent="0.35">
      <c r="B1211" t="s">
        <v>12</v>
      </c>
      <c r="C1211" s="1">
        <v>46120</v>
      </c>
      <c r="D1211">
        <v>543.96</v>
      </c>
      <c r="E1211">
        <v>575.71</v>
      </c>
      <c r="F1211">
        <v>571.33000000000004</v>
      </c>
      <c r="H1211" s="2">
        <f t="shared" si="36"/>
        <v>5.8368262372233248E-2</v>
      </c>
      <c r="I1211" s="18">
        <f>H1211*'Portfolio Details'!$D$8</f>
        <v>1.167365247444665E-2</v>
      </c>
      <c r="J1211" s="2">
        <f t="shared" si="37"/>
        <v>-0.13807226575147324</v>
      </c>
      <c r="K1211" s="18">
        <f>J1211*'Portfolio Details'!$D$8</f>
        <v>-2.7614453150294649E-2</v>
      </c>
    </row>
    <row r="1212" spans="2:11" x14ac:dyDescent="0.35">
      <c r="B1212" t="s">
        <v>12</v>
      </c>
      <c r="C1212" s="1">
        <v>46121</v>
      </c>
      <c r="D1212">
        <v>575.71</v>
      </c>
      <c r="E1212">
        <v>566.30999999999995</v>
      </c>
      <c r="F1212">
        <v>568.77</v>
      </c>
      <c r="H1212" s="2">
        <f t="shared" si="36"/>
        <v>-1.6327664970210876E-2</v>
      </c>
      <c r="I1212" s="18">
        <f>H1212*'Portfolio Details'!$D$8</f>
        <v>-3.2655329940421752E-3</v>
      </c>
      <c r="J1212" s="2">
        <f t="shared" si="37"/>
        <v>-0.12186634120596396</v>
      </c>
      <c r="K1212" s="18">
        <f>J1212*'Portfolio Details'!$D$8</f>
        <v>-2.4373268241192791E-2</v>
      </c>
    </row>
    <row r="1213" spans="2:11" x14ac:dyDescent="0.35">
      <c r="B1213" t="s">
        <v>12</v>
      </c>
      <c r="C1213" s="1">
        <v>46122</v>
      </c>
      <c r="D1213">
        <v>566.30999999999995</v>
      </c>
      <c r="E1213">
        <v>575.96</v>
      </c>
      <c r="F1213">
        <v>574.34</v>
      </c>
      <c r="H1213" s="2">
        <f t="shared" si="36"/>
        <v>1.7040137027423352E-2</v>
      </c>
      <c r="I1213" s="18">
        <f>H1213*'Portfolio Details'!$D$8</f>
        <v>3.4080274054846707E-3</v>
      </c>
      <c r="J1213" s="2">
        <f t="shared" si="37"/>
        <v>-0.1251992179156467</v>
      </c>
      <c r="K1213" s="18">
        <f>J1213*'Portfolio Details'!$D$8</f>
        <v>-2.5039843583129343E-2</v>
      </c>
    </row>
    <row r="1214" spans="2:11" x14ac:dyDescent="0.35">
      <c r="B1214" t="s">
        <v>12</v>
      </c>
      <c r="C1214" s="1">
        <v>46125</v>
      </c>
      <c r="D1214">
        <v>575.96</v>
      </c>
      <c r="E1214">
        <v>572.79</v>
      </c>
      <c r="F1214">
        <v>568.5</v>
      </c>
      <c r="H1214" s="2">
        <f t="shared" si="36"/>
        <v>-5.5038544343358753E-3</v>
      </c>
      <c r="I1214" s="18">
        <f>H1214*'Portfolio Details'!$D$8</f>
        <v>-1.100770886867175E-3</v>
      </c>
      <c r="J1214" s="2">
        <f t="shared" si="37"/>
        <v>-9.0231732636795958E-2</v>
      </c>
      <c r="K1214" s="18">
        <f>J1214*'Portfolio Details'!$D$8</f>
        <v>-1.8046346527359192E-2</v>
      </c>
    </row>
    <row r="1215" spans="2:11" x14ac:dyDescent="0.35">
      <c r="B1215" t="s">
        <v>12</v>
      </c>
      <c r="C1215" s="1">
        <v>46127</v>
      </c>
      <c r="D1215">
        <v>572.79</v>
      </c>
      <c r="E1215">
        <v>579.79</v>
      </c>
      <c r="F1215">
        <v>581.16</v>
      </c>
      <c r="H1215" s="2">
        <f t="shared" si="36"/>
        <v>1.2220883744478828E-2</v>
      </c>
      <c r="I1215" s="18">
        <f>H1215*'Portfolio Details'!$D$8</f>
        <v>2.4441767488957659E-3</v>
      </c>
      <c r="J1215" s="2">
        <f t="shared" si="37"/>
        <v>-2.259233690024165E-2</v>
      </c>
      <c r="K1215" s="18">
        <f>J1215*'Portfolio Details'!$D$8</f>
        <v>-4.5184673800483304E-3</v>
      </c>
    </row>
    <row r="1216" spans="2:11" x14ac:dyDescent="0.35">
      <c r="B1216" t="s">
        <v>12</v>
      </c>
      <c r="C1216" s="1">
        <v>46128</v>
      </c>
      <c r="D1216">
        <v>579.79</v>
      </c>
      <c r="E1216">
        <v>577.58000000000004</v>
      </c>
      <c r="F1216">
        <v>579.20000000000005</v>
      </c>
      <c r="H1216" s="2">
        <f t="shared" si="36"/>
        <v>-3.8117249348901261E-3</v>
      </c>
      <c r="I1216" s="18">
        <f>H1216*'Portfolio Details'!$D$8</f>
        <v>-7.6234498697802522E-4</v>
      </c>
      <c r="J1216" s="2">
        <f t="shared" si="37"/>
        <v>-2.1341670631414345E-2</v>
      </c>
      <c r="K1216" s="18">
        <f>J1216*'Portfolio Details'!$D$8</f>
        <v>-4.2683341262828691E-3</v>
      </c>
    </row>
    <row r="1217" spans="2:11" x14ac:dyDescent="0.35">
      <c r="B1217" t="s">
        <v>12</v>
      </c>
      <c r="C1217" s="1">
        <v>46129</v>
      </c>
      <c r="D1217">
        <v>577.58000000000004</v>
      </c>
      <c r="E1217">
        <v>582.85</v>
      </c>
      <c r="F1217">
        <v>580.66999999999996</v>
      </c>
      <c r="H1217" s="2">
        <f t="shared" si="36"/>
        <v>9.1242771564112868E-3</v>
      </c>
      <c r="I1217" s="18">
        <f>H1217*'Portfolio Details'!$D$8</f>
        <v>1.8248554312822575E-3</v>
      </c>
      <c r="J1217" s="2">
        <f t="shared" si="37"/>
        <v>-2.9507229271164004E-4</v>
      </c>
      <c r="K1217" s="18">
        <f>J1217*'Portfolio Details'!$D$8</f>
        <v>-5.901445854232801E-5</v>
      </c>
    </row>
    <row r="1218" spans="2:11" x14ac:dyDescent="0.35">
      <c r="B1218" t="s">
        <v>12</v>
      </c>
      <c r="C1218" s="1">
        <v>46132</v>
      </c>
      <c r="D1218">
        <v>582.85</v>
      </c>
      <c r="E1218">
        <v>582.73</v>
      </c>
      <c r="F1218">
        <v>585.15</v>
      </c>
      <c r="H1218" s="2">
        <f t="shared" si="36"/>
        <v>-2.0588487604011885E-4</v>
      </c>
      <c r="I1218" s="18">
        <f>H1218*'Portfolio Details'!$D$8</f>
        <v>-4.1176975208023771E-5</v>
      </c>
      <c r="J1218" s="2">
        <f t="shared" si="37"/>
        <v>1.1805213969503292E-2</v>
      </c>
      <c r="K1218" s="18">
        <f>J1218*'Portfolio Details'!$D$8</f>
        <v>2.3610427939006586E-3</v>
      </c>
    </row>
    <row r="1219" spans="2:11" x14ac:dyDescent="0.35">
      <c r="B1219" t="s">
        <v>12</v>
      </c>
      <c r="C1219" s="1">
        <v>46133</v>
      </c>
      <c r="D1219">
        <v>582.73</v>
      </c>
      <c r="E1219">
        <v>591.05999999999995</v>
      </c>
      <c r="F1219">
        <v>589.32000000000005</v>
      </c>
      <c r="H1219" s="2">
        <f t="shared" ref="H1219:H1242" si="38">E1219/D1219-1</f>
        <v>1.4294784891802248E-2</v>
      </c>
      <c r="I1219" s="18">
        <f>H1219*'Portfolio Details'!$D$8</f>
        <v>2.8589569783604497E-3</v>
      </c>
      <c r="J1219" s="2">
        <f t="shared" si="37"/>
        <v>3.0754003958970433E-2</v>
      </c>
      <c r="K1219" s="18">
        <f>J1219*'Portfolio Details'!$D$8</f>
        <v>6.1508007917940866E-3</v>
      </c>
    </row>
    <row r="1220" spans="2:11" x14ac:dyDescent="0.35">
      <c r="B1220" t="s">
        <v>12</v>
      </c>
      <c r="C1220" s="1">
        <v>46134</v>
      </c>
      <c r="D1220">
        <v>591.05999999999995</v>
      </c>
      <c r="E1220">
        <v>589</v>
      </c>
      <c r="F1220">
        <v>590.08000000000004</v>
      </c>
      <c r="H1220" s="2">
        <f t="shared" si="38"/>
        <v>-3.4852637634080752E-3</v>
      </c>
      <c r="I1220" s="18">
        <f>H1220*'Portfolio Details'!$D$8</f>
        <v>-6.9705275268161504E-4</v>
      </c>
      <c r="J1220" s="2">
        <f t="shared" si="37"/>
        <v>2.7887028171771355E-2</v>
      </c>
      <c r="K1220" s="18">
        <f>J1220*'Portfolio Details'!$D$8</f>
        <v>5.5774056343542711E-3</v>
      </c>
    </row>
    <row r="1221" spans="2:11" x14ac:dyDescent="0.35">
      <c r="B1221" t="s">
        <v>12</v>
      </c>
      <c r="C1221" s="1">
        <v>46135</v>
      </c>
      <c r="D1221">
        <v>589</v>
      </c>
      <c r="E1221">
        <v>581.33000000000004</v>
      </c>
      <c r="F1221">
        <v>583.17999999999995</v>
      </c>
      <c r="H1221" s="2">
        <f t="shared" si="38"/>
        <v>-1.3022071307300487E-2</v>
      </c>
      <c r="I1221" s="18">
        <f>H1221*'Portfolio Details'!$D$8</f>
        <v>-2.6044142614600977E-3</v>
      </c>
      <c r="J1221" s="2">
        <f t="shared" si="37"/>
        <v>2.8208023145044558E-2</v>
      </c>
      <c r="K1221" s="18">
        <f>J1221*'Portfolio Details'!$D$8</f>
        <v>5.6416046290089124E-3</v>
      </c>
    </row>
    <row r="1222" spans="2:11" x14ac:dyDescent="0.35">
      <c r="B1222" t="s">
        <v>12</v>
      </c>
      <c r="C1222" s="1">
        <v>46136</v>
      </c>
      <c r="D1222">
        <v>581.33000000000004</v>
      </c>
      <c r="E1222">
        <v>578.75</v>
      </c>
      <c r="F1222">
        <v>577.99</v>
      </c>
      <c r="H1222" s="2">
        <f t="shared" si="38"/>
        <v>-4.4380988423099454E-3</v>
      </c>
      <c r="I1222" s="18">
        <f>H1222*'Portfolio Details'!$D$8</f>
        <v>-8.8761976846198911E-4</v>
      </c>
      <c r="J1222" s="2">
        <f t="shared" si="37"/>
        <v>2.3531477741680629E-2</v>
      </c>
      <c r="K1222" s="18">
        <f>J1222*'Portfolio Details'!$D$8</f>
        <v>4.7062955483361257E-3</v>
      </c>
    </row>
    <row r="1223" spans="2:11" x14ac:dyDescent="0.35">
      <c r="B1223" t="s">
        <v>12</v>
      </c>
      <c r="C1223" s="1">
        <v>46139</v>
      </c>
      <c r="D1223">
        <v>578.75</v>
      </c>
      <c r="E1223">
        <v>579.98</v>
      </c>
      <c r="F1223">
        <v>579.63</v>
      </c>
      <c r="H1223" s="2">
        <f t="shared" si="38"/>
        <v>2.1252699784017892E-3</v>
      </c>
      <c r="I1223" s="18">
        <f>H1223*'Portfolio Details'!$D$8</f>
        <v>4.2505399568035788E-4</v>
      </c>
      <c r="J1223" s="2">
        <f t="shared" si="37"/>
        <v>5.6442696344093823E-2</v>
      </c>
      <c r="K1223" s="18">
        <f>J1223*'Portfolio Details'!$D$8</f>
        <v>1.1288539268818766E-2</v>
      </c>
    </row>
    <row r="1224" spans="2:11" x14ac:dyDescent="0.35">
      <c r="B1224" t="s">
        <v>12</v>
      </c>
      <c r="C1224" s="1">
        <v>46140</v>
      </c>
      <c r="D1224">
        <v>579.98</v>
      </c>
      <c r="E1224">
        <v>571.95000000000005</v>
      </c>
      <c r="F1224">
        <v>574.71</v>
      </c>
      <c r="H1224" s="2">
        <f t="shared" si="38"/>
        <v>-1.3845305010517506E-2</v>
      </c>
      <c r="I1224" s="18">
        <f>H1224*'Portfolio Details'!$D$8</f>
        <v>-2.7690610021035011E-3</v>
      </c>
      <c r="J1224" s="2">
        <f t="shared" si="37"/>
        <v>5.7854990378680693E-2</v>
      </c>
      <c r="K1224" s="18">
        <f>J1224*'Portfolio Details'!$D$8</f>
        <v>1.1570998075736139E-2</v>
      </c>
    </row>
    <row r="1225" spans="2:11" x14ac:dyDescent="0.35">
      <c r="B1225" t="s">
        <v>12</v>
      </c>
      <c r="C1225" s="1">
        <v>46141</v>
      </c>
      <c r="D1225">
        <v>571.95000000000005</v>
      </c>
      <c r="E1225">
        <v>571.54</v>
      </c>
      <c r="F1225">
        <v>575.01</v>
      </c>
      <c r="H1225" s="2">
        <f t="shared" si="38"/>
        <v>-7.1684587813636291E-4</v>
      </c>
      <c r="I1225" s="18">
        <f>H1225*'Portfolio Details'!$D$8</f>
        <v>-1.4336917562727259E-4</v>
      </c>
      <c r="J1225" s="2">
        <f t="shared" si="37"/>
        <v>9.3403803110952532E-2</v>
      </c>
      <c r="K1225" s="18">
        <f>J1225*'Portfolio Details'!$D$8</f>
        <v>1.8680760622190509E-2</v>
      </c>
    </row>
    <row r="1226" spans="2:11" x14ac:dyDescent="0.35">
      <c r="B1226" t="s">
        <v>12</v>
      </c>
      <c r="C1226" s="1">
        <v>46142</v>
      </c>
      <c r="D1226">
        <v>571.54</v>
      </c>
      <c r="E1226">
        <v>567</v>
      </c>
      <c r="F1226">
        <v>565.25</v>
      </c>
      <c r="H1226" s="2">
        <f t="shared" si="38"/>
        <v>-7.9434510270496306E-3</v>
      </c>
      <c r="I1226" s="18">
        <f>H1226*'Portfolio Details'!$D$8</f>
        <v>-1.5886902054099263E-3</v>
      </c>
      <c r="J1226" s="2">
        <f t="shared" si="37"/>
        <v>6.5759428403064257E-2</v>
      </c>
      <c r="K1226" s="18">
        <f>J1226*'Portfolio Details'!$D$8</f>
        <v>1.3151885680612853E-2</v>
      </c>
    </row>
    <row r="1227" spans="2:11" x14ac:dyDescent="0.35">
      <c r="B1227" t="s">
        <v>12</v>
      </c>
      <c r="C1227" s="1">
        <v>46146</v>
      </c>
      <c r="D1227">
        <v>567</v>
      </c>
      <c r="E1227">
        <v>565.29999999999995</v>
      </c>
      <c r="F1227">
        <v>567.58000000000004</v>
      </c>
      <c r="H1227" s="2">
        <f t="shared" si="38"/>
        <v>-2.9982363315697036E-3</v>
      </c>
      <c r="I1227" s="18">
        <f>H1227*'Portfolio Details'!$D$8</f>
        <v>-5.9964726631394076E-4</v>
      </c>
      <c r="J1227" s="2">
        <f t="shared" si="37"/>
        <v>4.6015651828155368E-2</v>
      </c>
      <c r="K1227" s="18">
        <f>J1227*'Portfolio Details'!$D$8</f>
        <v>9.2031303656310744E-3</v>
      </c>
    </row>
    <row r="1228" spans="2:11" x14ac:dyDescent="0.35">
      <c r="B1228" t="s">
        <v>12</v>
      </c>
      <c r="C1228" s="1">
        <v>46147</v>
      </c>
      <c r="D1228">
        <v>565.29999999999995</v>
      </c>
      <c r="E1228">
        <v>562.80999999999995</v>
      </c>
      <c r="F1228">
        <v>562.01</v>
      </c>
      <c r="H1228" s="2">
        <f t="shared" si="38"/>
        <v>-4.4047408455687442E-3</v>
      </c>
      <c r="I1228" s="18">
        <f>H1228*'Portfolio Details'!$D$8</f>
        <v>-8.8094816911374893E-4</v>
      </c>
      <c r="J1228" s="2">
        <f t="shared" si="37"/>
        <v>7.3500286893590339E-2</v>
      </c>
      <c r="K1228" s="18">
        <f>J1228*'Portfolio Details'!$D$8</f>
        <v>1.4700057378718068E-2</v>
      </c>
    </row>
    <row r="1229" spans="2:11" x14ac:dyDescent="0.35">
      <c r="B1229" t="s">
        <v>12</v>
      </c>
      <c r="C1229" s="1">
        <v>46148</v>
      </c>
      <c r="D1229">
        <v>562.80999999999995</v>
      </c>
      <c r="E1229">
        <v>577.5</v>
      </c>
      <c r="F1229">
        <v>571.1</v>
      </c>
      <c r="H1229" s="2">
        <f t="shared" si="38"/>
        <v>2.6101170910254101E-2</v>
      </c>
      <c r="I1229" s="18">
        <f>H1229*'Portfolio Details'!$D$8</f>
        <v>5.2202341820508204E-3</v>
      </c>
      <c r="J1229" s="2">
        <f t="shared" si="37"/>
        <v>8.8500671913995133E-2</v>
      </c>
      <c r="K1229" s="18">
        <f>J1229*'Portfolio Details'!$D$8</f>
        <v>1.7700134382799028E-2</v>
      </c>
    </row>
    <row r="1230" spans="2:11" x14ac:dyDescent="0.35">
      <c r="B1230" t="s">
        <v>12</v>
      </c>
      <c r="C1230" s="1">
        <v>46149</v>
      </c>
      <c r="D1230">
        <v>577.5</v>
      </c>
      <c r="E1230">
        <v>577.66</v>
      </c>
      <c r="F1230">
        <v>577.21</v>
      </c>
      <c r="H1230" s="2">
        <f t="shared" si="38"/>
        <v>2.7705627705620905E-4</v>
      </c>
      <c r="I1230" s="18">
        <f>H1230*'Portfolio Details'!$D$8</f>
        <v>5.5411255411241814E-5</v>
      </c>
      <c r="J1230" s="2">
        <f t="shared" si="37"/>
        <v>6.2952270256083409E-2</v>
      </c>
      <c r="K1230" s="18">
        <f>J1230*'Portfolio Details'!$D$8</f>
        <v>1.2590454051216683E-2</v>
      </c>
    </row>
    <row r="1231" spans="2:11" x14ac:dyDescent="0.35">
      <c r="B1231" t="s">
        <v>12</v>
      </c>
      <c r="C1231" s="1">
        <v>46150</v>
      </c>
      <c r="D1231">
        <v>577.66</v>
      </c>
      <c r="E1231">
        <v>570.99</v>
      </c>
      <c r="F1231">
        <v>571.69000000000005</v>
      </c>
      <c r="H1231" s="2">
        <f t="shared" si="38"/>
        <v>-1.1546584496070267E-2</v>
      </c>
      <c r="I1231" s="18">
        <f>H1231*'Portfolio Details'!$D$8</f>
        <v>-2.3093168992140535E-3</v>
      </c>
      <c r="J1231" s="2">
        <f t="shared" si="37"/>
        <v>6.4928723024623158E-2</v>
      </c>
      <c r="K1231" s="18">
        <f>J1231*'Portfolio Details'!$D$8</f>
        <v>1.2985744604924632E-2</v>
      </c>
    </row>
    <row r="1232" spans="2:11" x14ac:dyDescent="0.35">
      <c r="B1232" t="s">
        <v>12</v>
      </c>
      <c r="C1232" s="1">
        <v>46153</v>
      </c>
      <c r="D1232">
        <v>570.99</v>
      </c>
      <c r="E1232">
        <v>562.30999999999995</v>
      </c>
      <c r="F1232">
        <v>564.53</v>
      </c>
      <c r="H1232" s="2">
        <f t="shared" si="38"/>
        <v>-1.5201667279637232E-2</v>
      </c>
      <c r="I1232" s="18">
        <f>H1232*'Portfolio Details'!$D$8</f>
        <v>-3.0403334559274465E-3</v>
      </c>
      <c r="J1232" s="2">
        <f t="shared" si="37"/>
        <v>6.2850832796540024E-2</v>
      </c>
      <c r="K1232" s="18">
        <f>J1232*'Portfolio Details'!$D$8</f>
        <v>1.2570166559308005E-2</v>
      </c>
    </row>
    <row r="1233" spans="2:11" x14ac:dyDescent="0.35">
      <c r="B1233" t="s">
        <v>12</v>
      </c>
      <c r="C1233" s="1">
        <v>46154</v>
      </c>
      <c r="D1233">
        <v>562.30999999999995</v>
      </c>
      <c r="E1233">
        <v>552.99</v>
      </c>
      <c r="F1233">
        <v>556.19000000000005</v>
      </c>
      <c r="H1233" s="2">
        <f t="shared" si="38"/>
        <v>-1.6574487382404635E-2</v>
      </c>
      <c r="I1233" s="18">
        <f>H1233*'Portfolio Details'!$D$8</f>
        <v>-3.314897476480927E-3</v>
      </c>
      <c r="J1233" s="2">
        <f t="shared" si="37"/>
        <v>6.1953084785645984E-2</v>
      </c>
      <c r="K1233" s="18">
        <f>J1233*'Portfolio Details'!$D$8</f>
        <v>1.2390616957129197E-2</v>
      </c>
    </row>
    <row r="1234" spans="2:11" x14ac:dyDescent="0.35">
      <c r="B1234" t="s">
        <v>12</v>
      </c>
      <c r="C1234" s="1">
        <v>46155</v>
      </c>
      <c r="D1234">
        <v>552.99</v>
      </c>
      <c r="E1234">
        <v>552.14</v>
      </c>
      <c r="F1234">
        <v>554.39</v>
      </c>
      <c r="H1234" s="2">
        <f t="shared" si="38"/>
        <v>-1.5370983200420074E-3</v>
      </c>
      <c r="I1234" s="18">
        <f>H1234*'Portfolio Details'!$D$8</f>
        <v>-3.074196640084015E-4</v>
      </c>
      <c r="J1234" s="2">
        <f t="shared" si="37"/>
        <v>-8.1985721978079518E-3</v>
      </c>
      <c r="K1234" s="18">
        <f>J1234*'Portfolio Details'!$D$8</f>
        <v>-1.6397144395615905E-3</v>
      </c>
    </row>
    <row r="1235" spans="2:11" x14ac:dyDescent="0.35">
      <c r="B1235" t="s">
        <v>12</v>
      </c>
      <c r="C1235" s="1">
        <v>46156</v>
      </c>
      <c r="D1235">
        <v>552.14</v>
      </c>
      <c r="E1235">
        <v>558.69000000000005</v>
      </c>
      <c r="F1235">
        <v>557.76</v>
      </c>
      <c r="H1235" s="2">
        <f t="shared" si="38"/>
        <v>1.1862933314014779E-2</v>
      </c>
      <c r="I1235" s="18">
        <f>H1235*'Portfolio Details'!$D$8</f>
        <v>2.3725866628029561E-3</v>
      </c>
      <c r="J1235" s="2">
        <f t="shared" si="37"/>
        <v>8.2640250039731633E-3</v>
      </c>
      <c r="K1235" s="18">
        <f>J1235*'Portfolio Details'!$D$8</f>
        <v>1.6528050007946328E-3</v>
      </c>
    </row>
    <row r="1236" spans="2:11" x14ac:dyDescent="0.35">
      <c r="B1236" t="s">
        <v>12</v>
      </c>
      <c r="C1236" s="1">
        <v>46157</v>
      </c>
      <c r="D1236">
        <v>558.69000000000005</v>
      </c>
      <c r="E1236">
        <v>553.61</v>
      </c>
      <c r="F1236">
        <v>556.63</v>
      </c>
      <c r="H1236" s="2">
        <f t="shared" si="38"/>
        <v>-9.0926989922855972E-3</v>
      </c>
      <c r="I1236" s="18">
        <f>H1236*'Portfolio Details'!$D$8</f>
        <v>-1.8185397984571195E-3</v>
      </c>
      <c r="J1236" s="2">
        <f t="shared" si="37"/>
        <v>-8.6290714632960563E-3</v>
      </c>
      <c r="K1236" s="18">
        <f>J1236*'Portfolio Details'!$D$8</f>
        <v>-1.7258142926592113E-3</v>
      </c>
    </row>
    <row r="1237" spans="2:11" x14ac:dyDescent="0.35">
      <c r="B1237" t="s">
        <v>12</v>
      </c>
      <c r="C1237" s="1">
        <v>46160</v>
      </c>
      <c r="D1237">
        <v>553.61</v>
      </c>
      <c r="E1237">
        <v>553.35</v>
      </c>
      <c r="F1237">
        <v>548.75</v>
      </c>
      <c r="H1237" s="2">
        <f t="shared" si="38"/>
        <v>-4.6964469572441381E-4</v>
      </c>
      <c r="I1237" s="18">
        <f>H1237*'Portfolio Details'!$D$8</f>
        <v>-9.3928939144882764E-5</v>
      </c>
      <c r="J1237" s="2">
        <f t="shared" si="37"/>
        <v>-3.6051607046212353E-2</v>
      </c>
      <c r="K1237" s="18">
        <f>J1237*'Portfolio Details'!$D$8</f>
        <v>-7.2103214092424711E-3</v>
      </c>
    </row>
    <row r="1238" spans="2:11" x14ac:dyDescent="0.35">
      <c r="B1238" t="s">
        <v>12</v>
      </c>
      <c r="C1238" s="1">
        <v>46161</v>
      </c>
      <c r="D1238">
        <v>553.35</v>
      </c>
      <c r="E1238">
        <v>552.16999999999996</v>
      </c>
      <c r="F1238">
        <v>553.66</v>
      </c>
      <c r="H1238" s="2">
        <f t="shared" si="38"/>
        <v>-2.1324658895817139E-3</v>
      </c>
      <c r="I1238" s="18">
        <f>H1238*'Portfolio Details'!$D$8</f>
        <v>-4.264931779163428E-4</v>
      </c>
      <c r="J1238" s="2">
        <f t="shared" si="37"/>
        <v>-4.5154279997930202E-2</v>
      </c>
      <c r="K1238" s="18">
        <f>J1238*'Portfolio Details'!$D$8</f>
        <v>-9.0308559995860415E-3</v>
      </c>
    </row>
    <row r="1239" spans="2:11" x14ac:dyDescent="0.35">
      <c r="B1239" t="s">
        <v>12</v>
      </c>
      <c r="C1239" s="1">
        <v>46162</v>
      </c>
      <c r="D1239">
        <v>552.16999999999996</v>
      </c>
      <c r="E1239">
        <v>553.13</v>
      </c>
      <c r="F1239">
        <v>549.6</v>
      </c>
      <c r="H1239" s="2">
        <f t="shared" si="38"/>
        <v>1.7385949979173976E-3</v>
      </c>
      <c r="I1239" s="18">
        <f>H1239*'Portfolio Details'!$D$8</f>
        <v>3.4771899958347953E-4</v>
      </c>
      <c r="J1239" s="2">
        <f t="shared" si="37"/>
        <v>-4.1500744485612473E-2</v>
      </c>
      <c r="K1239" s="18">
        <f>J1239*'Portfolio Details'!$D$8</f>
        <v>-8.3001488971224946E-3</v>
      </c>
    </row>
    <row r="1240" spans="2:11" x14ac:dyDescent="0.35">
      <c r="B1240" t="s">
        <v>12</v>
      </c>
      <c r="C1240" s="1">
        <v>46163</v>
      </c>
      <c r="D1240">
        <v>553.13</v>
      </c>
      <c r="E1240">
        <v>552.4</v>
      </c>
      <c r="F1240">
        <v>552.80999999999995</v>
      </c>
      <c r="H1240" s="2">
        <f t="shared" si="38"/>
        <v>-1.3197620812467337E-3</v>
      </c>
      <c r="I1240" s="18">
        <f>H1240*'Portfolio Details'!$D$8</f>
        <v>-2.6395241624934675E-4</v>
      </c>
      <c r="J1240" s="2">
        <f t="shared" si="37"/>
        <v>-5.016728146178262E-2</v>
      </c>
      <c r="K1240" s="18">
        <f>J1240*'Portfolio Details'!$D$8</f>
        <v>-1.0033456292356524E-2</v>
      </c>
    </row>
    <row r="1241" spans="2:11" x14ac:dyDescent="0.35">
      <c r="B1241" t="s">
        <v>12</v>
      </c>
      <c r="C1241" s="1">
        <v>46164</v>
      </c>
      <c r="D1241">
        <v>552.4</v>
      </c>
      <c r="E1241">
        <v>559.62</v>
      </c>
      <c r="F1241">
        <v>558.96</v>
      </c>
      <c r="H1241" s="2">
        <f t="shared" si="38"/>
        <v>1.3070238957277436E-2</v>
      </c>
      <c r="I1241" s="18">
        <f>H1241*'Portfolio Details'!$D$8</f>
        <v>2.6140477914554875E-3</v>
      </c>
      <c r="J1241" s="2">
        <f t="shared" si="37"/>
        <v>-5.0795394093319457E-2</v>
      </c>
      <c r="K1241" s="18">
        <f>J1241*'Portfolio Details'!$D$8</f>
        <v>-1.0159078818663892E-2</v>
      </c>
    </row>
    <row r="1242" spans="2:11" x14ac:dyDescent="0.35">
      <c r="B1242" t="s">
        <v>12</v>
      </c>
      <c r="C1242" s="1">
        <v>46167</v>
      </c>
      <c r="D1242">
        <v>559.62</v>
      </c>
      <c r="E1242">
        <v>571.02</v>
      </c>
      <c r="F1242">
        <v>568.66</v>
      </c>
      <c r="H1242" s="2">
        <f t="shared" si="38"/>
        <v>2.0370966012651426E-2</v>
      </c>
      <c r="I1242" s="18">
        <f>H1242*'Portfolio Details'!$D$8</f>
        <v>4.0741932025302853E-3</v>
      </c>
      <c r="J1242" s="2">
        <f t="shared" ref="J1242" si="39">(INDEX(E1219:E2717,MATCH(EDATE(C1219,1),C1219:C2717,1))/E1219)-1</f>
        <v>-6.540791121036782E-2</v>
      </c>
      <c r="K1242" s="18">
        <f>J1242*'Portfolio Details'!$D$8</f>
        <v>-1.3081582242073564E-2</v>
      </c>
    </row>
  </sheetData>
  <autoFilter ref="B1:F1" xr:uid="{2B544146-4417-42A5-8199-F99B4F30094A}">
    <sortState xmlns:xlrd2="http://schemas.microsoft.com/office/spreadsheetml/2017/richdata2" ref="B2:F1242">
      <sortCondition ref="C1"/>
    </sortState>
  </autoFilter>
  <mergeCells count="8">
    <mergeCell ref="L8:L9"/>
    <mergeCell ref="M8:M9"/>
    <mergeCell ref="L2:L3"/>
    <mergeCell ref="M2:M3"/>
    <mergeCell ref="L4:L5"/>
    <mergeCell ref="M4:M5"/>
    <mergeCell ref="L6:L7"/>
    <mergeCell ref="M6:M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1C11B-FA77-4EFF-8D6F-FA556641F2FB}">
  <dimension ref="B1:M1242"/>
  <sheetViews>
    <sheetView topLeftCell="A1236" workbookViewId="0">
      <selection activeCell="K25" sqref="K25:K1242"/>
    </sheetView>
  </sheetViews>
  <sheetFormatPr defaultRowHeight="14.5" x14ac:dyDescent="0.35"/>
  <cols>
    <col min="3" max="3" width="9.7265625" bestFit="1" customWidth="1"/>
    <col min="5" max="5" width="10.6328125" bestFit="1" customWidth="1"/>
    <col min="6" max="6" width="12.453125" bestFit="1" customWidth="1"/>
    <col min="8" max="8" width="13.36328125" style="2" bestFit="1" customWidth="1"/>
    <col min="9" max="9" width="15.81640625" bestFit="1" customWidth="1"/>
    <col min="10" max="10" width="13.36328125" bestFit="1" customWidth="1"/>
    <col min="12" max="12" width="13.26953125" customWidth="1"/>
  </cols>
  <sheetData>
    <row r="1" spans="2:13" s="33" customFormat="1" ht="43.5" x14ac:dyDescent="0.35">
      <c r="B1" s="33" t="s">
        <v>0</v>
      </c>
      <c r="C1" s="33" t="s">
        <v>1</v>
      </c>
      <c r="D1" s="33" t="s">
        <v>2</v>
      </c>
      <c r="E1" s="33" t="s">
        <v>3</v>
      </c>
      <c r="F1" s="33" t="s">
        <v>4</v>
      </c>
      <c r="H1" s="34" t="s">
        <v>20</v>
      </c>
      <c r="I1" s="33" t="s">
        <v>50</v>
      </c>
      <c r="J1" s="33" t="s">
        <v>57</v>
      </c>
      <c r="K1" s="3" t="s">
        <v>59</v>
      </c>
    </row>
    <row r="2" spans="2:13" x14ac:dyDescent="0.35">
      <c r="B2" t="s">
        <v>14</v>
      </c>
      <c r="C2" s="1">
        <v>44341</v>
      </c>
      <c r="D2">
        <v>26.37</v>
      </c>
      <c r="E2">
        <v>26.6</v>
      </c>
      <c r="F2">
        <v>26.61</v>
      </c>
      <c r="H2" s="2">
        <f>E2/D2-1</f>
        <v>8.7220326128176762E-3</v>
      </c>
      <c r="I2" s="18">
        <f>H2*'Portfolio Details'!$D$11</f>
        <v>4.3610163064088385E-4</v>
      </c>
      <c r="L2" s="59" t="s">
        <v>21</v>
      </c>
      <c r="M2" s="60">
        <f>AVERAGE(H2:H1242)</f>
        <v>2.4370615454205369E-4</v>
      </c>
    </row>
    <row r="3" spans="2:13" x14ac:dyDescent="0.35">
      <c r="B3" t="s">
        <v>14</v>
      </c>
      <c r="C3" s="1">
        <v>44342</v>
      </c>
      <c r="D3">
        <v>26.6</v>
      </c>
      <c r="E3">
        <v>27.19</v>
      </c>
      <c r="F3">
        <v>26.93</v>
      </c>
      <c r="H3" s="2">
        <f t="shared" ref="H3:H66" si="0">E3/D3-1</f>
        <v>2.2180451127819634E-2</v>
      </c>
      <c r="I3" s="18">
        <f>H3*'Portfolio Details'!$D$11</f>
        <v>1.1090225563909818E-3</v>
      </c>
      <c r="L3" s="59"/>
      <c r="M3" s="61"/>
    </row>
    <row r="4" spans="2:13" x14ac:dyDescent="0.35">
      <c r="B4" t="s">
        <v>14</v>
      </c>
      <c r="C4" s="1">
        <v>44343</v>
      </c>
      <c r="D4">
        <v>27.19</v>
      </c>
      <c r="E4">
        <v>27.37</v>
      </c>
      <c r="F4">
        <v>27.47</v>
      </c>
      <c r="H4" s="2">
        <f t="shared" si="0"/>
        <v>6.6200809120999793E-3</v>
      </c>
      <c r="I4" s="18">
        <f>H4*'Portfolio Details'!$D$11</f>
        <v>3.3100404560499898E-4</v>
      </c>
      <c r="L4" s="59" t="s">
        <v>22</v>
      </c>
      <c r="M4" s="60">
        <f>M2*20</f>
        <v>4.8741230908410735E-3</v>
      </c>
    </row>
    <row r="5" spans="2:13" x14ac:dyDescent="0.35">
      <c r="B5" t="s">
        <v>14</v>
      </c>
      <c r="C5" s="1">
        <v>44344</v>
      </c>
      <c r="D5">
        <v>27.37</v>
      </c>
      <c r="E5">
        <v>27.33</v>
      </c>
      <c r="F5">
        <v>27.29</v>
      </c>
      <c r="H5" s="2">
        <f t="shared" si="0"/>
        <v>-1.4614541468762621E-3</v>
      </c>
      <c r="I5" s="18">
        <f>H5*'Portfolio Details'!$D$11</f>
        <v>-7.3072707343813101E-5</v>
      </c>
      <c r="L5" s="59"/>
      <c r="M5" s="61"/>
    </row>
    <row r="6" spans="2:13" x14ac:dyDescent="0.35">
      <c r="B6" t="s">
        <v>14</v>
      </c>
      <c r="C6" s="1">
        <v>44347</v>
      </c>
      <c r="D6">
        <v>27.33</v>
      </c>
      <c r="E6">
        <v>27.39</v>
      </c>
      <c r="F6">
        <v>27.43</v>
      </c>
      <c r="H6" s="2">
        <f t="shared" si="0"/>
        <v>2.195389681668658E-3</v>
      </c>
      <c r="I6" s="18">
        <f>H6*'Portfolio Details'!$D$11</f>
        <v>1.0976948408343291E-4</v>
      </c>
      <c r="L6" s="59" t="s">
        <v>23</v>
      </c>
      <c r="M6" s="60">
        <f>M2*252</f>
        <v>6.1413950944597527E-2</v>
      </c>
    </row>
    <row r="7" spans="2:13" x14ac:dyDescent="0.35">
      <c r="B7" t="s">
        <v>14</v>
      </c>
      <c r="C7" s="1">
        <v>44348</v>
      </c>
      <c r="D7">
        <v>27.39</v>
      </c>
      <c r="E7">
        <v>27.45</v>
      </c>
      <c r="F7">
        <v>27.31</v>
      </c>
      <c r="H7" s="2">
        <f t="shared" si="0"/>
        <v>2.1905805038333614E-3</v>
      </c>
      <c r="I7" s="18">
        <f>H7*'Portfolio Details'!$D$11</f>
        <v>1.0952902519166808E-4</v>
      </c>
      <c r="L7" s="59"/>
      <c r="M7" s="61"/>
    </row>
    <row r="8" spans="2:13" x14ac:dyDescent="0.35">
      <c r="B8" t="s">
        <v>14</v>
      </c>
      <c r="C8" s="1">
        <v>44349</v>
      </c>
      <c r="D8">
        <v>27.45</v>
      </c>
      <c r="E8">
        <v>27.29</v>
      </c>
      <c r="F8">
        <v>27.25</v>
      </c>
      <c r="H8" s="2">
        <f t="shared" si="0"/>
        <v>-5.8287795992714164E-3</v>
      </c>
      <c r="I8" s="18">
        <f>H8*'Portfolio Details'!$D$11</f>
        <v>-2.9143897996357083E-4</v>
      </c>
      <c r="L8" s="59" t="s">
        <v>24</v>
      </c>
      <c r="M8" s="60">
        <f>(1+(E1242/E2-1))^(1/5)-1</f>
        <v>3.8627621468075191E-2</v>
      </c>
    </row>
    <row r="9" spans="2:13" x14ac:dyDescent="0.35">
      <c r="B9" t="s">
        <v>14</v>
      </c>
      <c r="C9" s="1">
        <v>44350</v>
      </c>
      <c r="D9">
        <v>27.29</v>
      </c>
      <c r="E9">
        <v>27.33</v>
      </c>
      <c r="F9">
        <v>27.35</v>
      </c>
      <c r="H9" s="2">
        <f t="shared" si="0"/>
        <v>1.4657383657017409E-3</v>
      </c>
      <c r="I9" s="18">
        <f>H9*'Portfolio Details'!$D$11</f>
        <v>7.3286918285087052E-5</v>
      </c>
      <c r="L9" s="59"/>
      <c r="M9" s="61"/>
    </row>
    <row r="10" spans="2:13" x14ac:dyDescent="0.35">
      <c r="B10" t="s">
        <v>14</v>
      </c>
      <c r="C10" s="1">
        <v>44351</v>
      </c>
      <c r="D10">
        <v>27.33</v>
      </c>
      <c r="E10">
        <v>27.38</v>
      </c>
      <c r="F10">
        <v>27.39</v>
      </c>
      <c r="H10" s="2">
        <f t="shared" si="0"/>
        <v>1.8294914013905483E-3</v>
      </c>
      <c r="I10" s="18">
        <f>H10*'Portfolio Details'!$D$11</f>
        <v>9.1474570069527417E-5</v>
      </c>
      <c r="L10" t="s">
        <v>31</v>
      </c>
      <c r="M10" s="2">
        <f>_xlfn.STDEV.P(H2:H1242)</f>
        <v>1.2953211504116645E-2</v>
      </c>
    </row>
    <row r="11" spans="2:13" x14ac:dyDescent="0.35">
      <c r="B11" t="s">
        <v>14</v>
      </c>
      <c r="C11" s="1">
        <v>44354</v>
      </c>
      <c r="D11">
        <v>27.38</v>
      </c>
      <c r="E11">
        <v>27.56</v>
      </c>
      <c r="F11">
        <v>27.51</v>
      </c>
      <c r="H11" s="2">
        <f t="shared" si="0"/>
        <v>6.5741417092768373E-3</v>
      </c>
      <c r="I11" s="18">
        <f>H11*'Portfolio Details'!$D$11</f>
        <v>3.2870708546384186E-4</v>
      </c>
    </row>
    <row r="12" spans="2:13" x14ac:dyDescent="0.35">
      <c r="B12" t="s">
        <v>14</v>
      </c>
      <c r="C12" s="1">
        <v>44355</v>
      </c>
      <c r="D12">
        <v>27.56</v>
      </c>
      <c r="E12">
        <v>28.01</v>
      </c>
      <c r="F12">
        <v>27.99</v>
      </c>
      <c r="H12" s="2">
        <f t="shared" si="0"/>
        <v>1.632801161103048E-2</v>
      </c>
      <c r="I12" s="18">
        <f>H12*'Portfolio Details'!$D$11</f>
        <v>8.1640058055152407E-4</v>
      </c>
    </row>
    <row r="13" spans="2:13" x14ac:dyDescent="0.35">
      <c r="B13" t="s">
        <v>14</v>
      </c>
      <c r="C13" s="1">
        <v>44356</v>
      </c>
      <c r="D13">
        <v>28.01</v>
      </c>
      <c r="E13">
        <v>27.84</v>
      </c>
      <c r="F13">
        <v>28.04</v>
      </c>
      <c r="H13" s="2">
        <f t="shared" si="0"/>
        <v>-6.0692609782221352E-3</v>
      </c>
      <c r="I13" s="18">
        <f>H13*'Portfolio Details'!$D$11</f>
        <v>-3.0346304891110679E-4</v>
      </c>
    </row>
    <row r="14" spans="2:13" x14ac:dyDescent="0.35">
      <c r="B14" t="s">
        <v>14</v>
      </c>
      <c r="C14" s="1">
        <v>44357</v>
      </c>
      <c r="D14">
        <v>27.84</v>
      </c>
      <c r="E14">
        <v>28.1</v>
      </c>
      <c r="F14">
        <v>28.05</v>
      </c>
      <c r="H14" s="2">
        <f t="shared" si="0"/>
        <v>9.339080459770166E-3</v>
      </c>
      <c r="I14" s="18">
        <f>H14*'Portfolio Details'!$D$11</f>
        <v>4.6695402298850834E-4</v>
      </c>
    </row>
    <row r="15" spans="2:13" x14ac:dyDescent="0.35">
      <c r="B15" t="s">
        <v>14</v>
      </c>
      <c r="C15" s="1">
        <v>44358</v>
      </c>
      <c r="D15">
        <v>28.1</v>
      </c>
      <c r="E15">
        <v>28.64</v>
      </c>
      <c r="F15">
        <v>28.54</v>
      </c>
      <c r="H15" s="2">
        <f t="shared" si="0"/>
        <v>1.9217081850533724E-2</v>
      </c>
      <c r="I15" s="18">
        <f>H15*'Portfolio Details'!$D$11</f>
        <v>9.6085409252668621E-4</v>
      </c>
    </row>
    <row r="16" spans="2:13" x14ac:dyDescent="0.35">
      <c r="B16" t="s">
        <v>14</v>
      </c>
      <c r="C16" s="1">
        <v>44361</v>
      </c>
      <c r="D16">
        <v>28.64</v>
      </c>
      <c r="E16">
        <v>28.7</v>
      </c>
      <c r="F16">
        <v>28.83</v>
      </c>
      <c r="H16" s="2">
        <f t="shared" si="0"/>
        <v>2.0949720670391248E-3</v>
      </c>
      <c r="I16" s="18">
        <f>H16*'Portfolio Details'!$D$11</f>
        <v>1.0474860335195624E-4</v>
      </c>
    </row>
    <row r="17" spans="2:11" x14ac:dyDescent="0.35">
      <c r="B17" t="s">
        <v>14</v>
      </c>
      <c r="C17" s="1">
        <v>44362</v>
      </c>
      <c r="D17">
        <v>28.7</v>
      </c>
      <c r="E17">
        <v>28.82</v>
      </c>
      <c r="F17">
        <v>28.88</v>
      </c>
      <c r="H17" s="2">
        <f t="shared" si="0"/>
        <v>4.1811846689896459E-3</v>
      </c>
      <c r="I17" s="18">
        <f>H17*'Portfolio Details'!$D$11</f>
        <v>2.0905923344948231E-4</v>
      </c>
    </row>
    <row r="18" spans="2:11" x14ac:dyDescent="0.35">
      <c r="B18" t="s">
        <v>14</v>
      </c>
      <c r="C18" s="1">
        <v>44363</v>
      </c>
      <c r="D18">
        <v>28.82</v>
      </c>
      <c r="E18">
        <v>28.8</v>
      </c>
      <c r="F18">
        <v>28.74</v>
      </c>
      <c r="H18" s="2">
        <f t="shared" si="0"/>
        <v>-6.9396252602360597E-4</v>
      </c>
      <c r="I18" s="18">
        <f>H18*'Portfolio Details'!$D$11</f>
        <v>-3.4698126301180301E-5</v>
      </c>
    </row>
    <row r="19" spans="2:11" x14ac:dyDescent="0.35">
      <c r="B19" t="s">
        <v>14</v>
      </c>
      <c r="C19" s="1">
        <v>44364</v>
      </c>
      <c r="D19">
        <v>28.8</v>
      </c>
      <c r="E19">
        <v>29.04</v>
      </c>
      <c r="F19">
        <v>28.97</v>
      </c>
      <c r="H19" s="2">
        <f t="shared" si="0"/>
        <v>8.3333333333333037E-3</v>
      </c>
      <c r="I19" s="18">
        <f>H19*'Portfolio Details'!$D$11</f>
        <v>4.1666666666666523E-4</v>
      </c>
    </row>
    <row r="20" spans="2:11" x14ac:dyDescent="0.35">
      <c r="B20" t="s">
        <v>14</v>
      </c>
      <c r="C20" s="1">
        <v>44365</v>
      </c>
      <c r="D20">
        <v>29.04</v>
      </c>
      <c r="E20">
        <v>28.82</v>
      </c>
      <c r="F20">
        <v>29</v>
      </c>
      <c r="H20" s="2">
        <f t="shared" si="0"/>
        <v>-7.575757575757569E-3</v>
      </c>
      <c r="I20" s="18">
        <f>H20*'Portfolio Details'!$D$11</f>
        <v>-3.7878787878787846E-4</v>
      </c>
    </row>
    <row r="21" spans="2:11" x14ac:dyDescent="0.35">
      <c r="B21" t="s">
        <v>14</v>
      </c>
      <c r="C21" s="1">
        <v>44368</v>
      </c>
      <c r="D21">
        <v>28.82</v>
      </c>
      <c r="E21">
        <v>28.77</v>
      </c>
      <c r="F21">
        <v>28.66</v>
      </c>
      <c r="H21" s="2">
        <f t="shared" si="0"/>
        <v>-1.7349063150590149E-3</v>
      </c>
      <c r="I21" s="18">
        <f>H21*'Portfolio Details'!$D$11</f>
        <v>-8.6745315752950747E-5</v>
      </c>
    </row>
    <row r="22" spans="2:11" x14ac:dyDescent="0.35">
      <c r="B22" t="s">
        <v>14</v>
      </c>
      <c r="C22" s="1">
        <v>44369</v>
      </c>
      <c r="D22">
        <v>28.77</v>
      </c>
      <c r="E22">
        <v>28.95</v>
      </c>
      <c r="F22">
        <v>28.99</v>
      </c>
      <c r="H22" s="2">
        <f t="shared" si="0"/>
        <v>6.2565172054223073E-3</v>
      </c>
      <c r="I22" s="18">
        <f>H22*'Portfolio Details'!$D$11</f>
        <v>3.1282586027111539E-4</v>
      </c>
    </row>
    <row r="23" spans="2:11" x14ac:dyDescent="0.35">
      <c r="B23" t="s">
        <v>14</v>
      </c>
      <c r="C23" s="1">
        <v>44370</v>
      </c>
      <c r="D23">
        <v>28.95</v>
      </c>
      <c r="E23">
        <v>28.68</v>
      </c>
      <c r="F23">
        <v>28.82</v>
      </c>
      <c r="H23" s="2">
        <f t="shared" si="0"/>
        <v>-9.32642487046631E-3</v>
      </c>
      <c r="I23" s="18">
        <f>H23*'Portfolio Details'!$D$11</f>
        <v>-4.6632124352331551E-4</v>
      </c>
    </row>
    <row r="24" spans="2:11" x14ac:dyDescent="0.35">
      <c r="B24" t="s">
        <v>14</v>
      </c>
      <c r="C24" s="1">
        <v>44371</v>
      </c>
      <c r="D24">
        <v>28.68</v>
      </c>
      <c r="E24">
        <v>29.35</v>
      </c>
      <c r="F24">
        <v>29.23</v>
      </c>
      <c r="H24" s="2">
        <f t="shared" si="0"/>
        <v>2.3361227336122781E-2</v>
      </c>
      <c r="I24" s="18">
        <f>H24*'Portfolio Details'!$D$11</f>
        <v>1.168061366806139E-3</v>
      </c>
    </row>
    <row r="25" spans="2:11" x14ac:dyDescent="0.35">
      <c r="B25" t="s">
        <v>14</v>
      </c>
      <c r="C25" s="1">
        <v>44372</v>
      </c>
      <c r="D25">
        <v>29.35</v>
      </c>
      <c r="E25">
        <v>29.62</v>
      </c>
      <c r="F25">
        <v>29.56</v>
      </c>
      <c r="H25" s="2">
        <f t="shared" si="0"/>
        <v>9.1993185689949186E-3</v>
      </c>
      <c r="I25" s="18">
        <f>H25*'Portfolio Details'!$D$11</f>
        <v>4.5996592844974596E-4</v>
      </c>
      <c r="J25" s="2">
        <f>(INDEX(E2:E1500,MATCH(EDATE(C2,1),C2:C1500,1))/E2)-1</f>
        <v>0.11353383458646604</v>
      </c>
      <c r="K25" s="18">
        <f>J25*'Portfolio Details'!$D$11</f>
        <v>5.6766917293233025E-3</v>
      </c>
    </row>
    <row r="26" spans="2:11" x14ac:dyDescent="0.35">
      <c r="B26" t="s">
        <v>14</v>
      </c>
      <c r="C26" s="1">
        <v>44375</v>
      </c>
      <c r="D26">
        <v>29.62</v>
      </c>
      <c r="E26">
        <v>29.53</v>
      </c>
      <c r="F26">
        <v>29.56</v>
      </c>
      <c r="H26" s="2">
        <f t="shared" si="0"/>
        <v>-3.0384875084402685E-3</v>
      </c>
      <c r="I26" s="18">
        <f>H26*'Portfolio Details'!$D$11</f>
        <v>-1.5192437542201344E-4</v>
      </c>
      <c r="J26" s="2">
        <f t="shared" ref="J26:J89" si="1">(INDEX(E3:E1501,MATCH(EDATE(C3,1),C3:C1501,1))/E3)-1</f>
        <v>8.9371092313350387E-2</v>
      </c>
      <c r="K26" s="18">
        <f>J26*'Portfolio Details'!$D$11</f>
        <v>4.4685546156675192E-3</v>
      </c>
    </row>
    <row r="27" spans="2:11" x14ac:dyDescent="0.35">
      <c r="B27" t="s">
        <v>14</v>
      </c>
      <c r="C27" s="1">
        <v>44376</v>
      </c>
      <c r="D27">
        <v>29.53</v>
      </c>
      <c r="E27">
        <v>29.45</v>
      </c>
      <c r="F27">
        <v>29.54</v>
      </c>
      <c r="H27" s="2">
        <f t="shared" si="0"/>
        <v>-2.7091093802913413E-3</v>
      </c>
      <c r="I27" s="18">
        <f>H27*'Portfolio Details'!$D$11</f>
        <v>-1.3545546901456708E-4</v>
      </c>
      <c r="J27" s="2">
        <f t="shared" si="1"/>
        <v>8.2206795761782914E-2</v>
      </c>
      <c r="K27" s="18">
        <f>J27*'Portfolio Details'!$D$11</f>
        <v>4.1103397880891462E-3</v>
      </c>
    </row>
    <row r="28" spans="2:11" x14ac:dyDescent="0.35">
      <c r="B28" t="s">
        <v>14</v>
      </c>
      <c r="C28" s="1">
        <v>44377</v>
      </c>
      <c r="D28">
        <v>29.45</v>
      </c>
      <c r="E28">
        <v>29.62</v>
      </c>
      <c r="F28">
        <v>29.66</v>
      </c>
      <c r="H28" s="2">
        <f t="shared" si="0"/>
        <v>5.7724957555178591E-3</v>
      </c>
      <c r="I28" s="18">
        <f>H28*'Portfolio Details'!$D$11</f>
        <v>2.8862478777589299E-4</v>
      </c>
      <c r="J28" s="2">
        <f t="shared" si="1"/>
        <v>8.0497621661178353E-2</v>
      </c>
      <c r="K28" s="18">
        <f>J28*'Portfolio Details'!$D$11</f>
        <v>4.0248810830589175E-3</v>
      </c>
    </row>
    <row r="29" spans="2:11" x14ac:dyDescent="0.35">
      <c r="B29" t="s">
        <v>14</v>
      </c>
      <c r="C29" s="1">
        <v>44378</v>
      </c>
      <c r="D29">
        <v>29.62</v>
      </c>
      <c r="E29">
        <v>29.47</v>
      </c>
      <c r="F29">
        <v>29.5</v>
      </c>
      <c r="H29" s="2">
        <f t="shared" si="0"/>
        <v>-5.0641458474004475E-3</v>
      </c>
      <c r="I29" s="18">
        <f>H29*'Portfolio Details'!$D$11</f>
        <v>-2.5320729237002237E-4</v>
      </c>
      <c r="J29" s="2">
        <f t="shared" si="1"/>
        <v>8.1416575392478929E-2</v>
      </c>
      <c r="K29" s="18">
        <f>J29*'Portfolio Details'!$D$11</f>
        <v>4.0708287696239465E-3</v>
      </c>
    </row>
    <row r="30" spans="2:11" x14ac:dyDescent="0.35">
      <c r="B30" t="s">
        <v>14</v>
      </c>
      <c r="C30" s="1">
        <v>44379</v>
      </c>
      <c r="D30">
        <v>29.47</v>
      </c>
      <c r="E30">
        <v>29.46</v>
      </c>
      <c r="F30">
        <v>29.32</v>
      </c>
      <c r="H30" s="2">
        <f t="shared" si="0"/>
        <v>-3.39328130301908E-4</v>
      </c>
      <c r="I30" s="18">
        <f>H30*'Portfolio Details'!$D$11</f>
        <v>-1.69664065150954E-5</v>
      </c>
      <c r="J30" s="2">
        <f t="shared" si="1"/>
        <v>7.358834244080148E-2</v>
      </c>
      <c r="K30" s="18">
        <f>J30*'Portfolio Details'!$D$11</f>
        <v>3.6794171220400742E-3</v>
      </c>
    </row>
    <row r="31" spans="2:11" x14ac:dyDescent="0.35">
      <c r="B31" t="s">
        <v>14</v>
      </c>
      <c r="C31" s="1">
        <v>44382</v>
      </c>
      <c r="D31">
        <v>29.46</v>
      </c>
      <c r="E31">
        <v>29.41</v>
      </c>
      <c r="F31">
        <v>29.51</v>
      </c>
      <c r="H31" s="2">
        <f t="shared" si="0"/>
        <v>-1.6972165648336812E-3</v>
      </c>
      <c r="I31" s="18">
        <f>H31*'Portfolio Details'!$D$11</f>
        <v>-8.4860828241684069E-5</v>
      </c>
      <c r="J31" s="2">
        <f t="shared" si="1"/>
        <v>7.9516306339318499E-2</v>
      </c>
      <c r="K31" s="18">
        <f>J31*'Portfolio Details'!$D$11</f>
        <v>3.9758153169659255E-3</v>
      </c>
    </row>
    <row r="32" spans="2:11" x14ac:dyDescent="0.35">
      <c r="B32" t="s">
        <v>14</v>
      </c>
      <c r="C32" s="1">
        <v>44383</v>
      </c>
      <c r="D32">
        <v>29.41</v>
      </c>
      <c r="E32">
        <v>29.11</v>
      </c>
      <c r="F32">
        <v>29.28</v>
      </c>
      <c r="H32" s="2">
        <f t="shared" si="0"/>
        <v>-1.0200612036722179E-2</v>
      </c>
      <c r="I32" s="18">
        <f>H32*'Portfolio Details'!$D$11</f>
        <v>-5.1003060183610891E-4</v>
      </c>
      <c r="J32" s="2">
        <f t="shared" si="1"/>
        <v>7.7936333699231808E-2</v>
      </c>
      <c r="K32" s="18">
        <f>J32*'Portfolio Details'!$D$11</f>
        <v>3.8968166849615905E-3</v>
      </c>
    </row>
    <row r="33" spans="2:11" x14ac:dyDescent="0.35">
      <c r="B33" t="s">
        <v>14</v>
      </c>
      <c r="C33" s="1">
        <v>44384</v>
      </c>
      <c r="D33">
        <v>29.11</v>
      </c>
      <c r="E33">
        <v>29.18</v>
      </c>
      <c r="F33">
        <v>29.08</v>
      </c>
      <c r="H33" s="2">
        <f t="shared" si="0"/>
        <v>2.4046719340433675E-3</v>
      </c>
      <c r="I33" s="18">
        <f>H33*'Portfolio Details'!$D$11</f>
        <v>1.2023359670216839E-4</v>
      </c>
      <c r="J33" s="2">
        <f t="shared" si="1"/>
        <v>7.5967859751643552E-2</v>
      </c>
      <c r="K33" s="18">
        <f>J33*'Portfolio Details'!$D$11</f>
        <v>3.7983929875821778E-3</v>
      </c>
    </row>
    <row r="34" spans="2:11" x14ac:dyDescent="0.35">
      <c r="B34" t="s">
        <v>14</v>
      </c>
      <c r="C34" s="1">
        <v>44385</v>
      </c>
      <c r="D34">
        <v>29.18</v>
      </c>
      <c r="E34">
        <v>29.16</v>
      </c>
      <c r="F34">
        <v>29.17</v>
      </c>
      <c r="H34" s="2">
        <f t="shared" si="0"/>
        <v>-6.8540095956137748E-4</v>
      </c>
      <c r="I34" s="18">
        <f>H34*'Portfolio Details'!$D$11</f>
        <v>-3.4270047978068874E-5</v>
      </c>
      <c r="J34" s="2">
        <f t="shared" si="1"/>
        <v>5.8780841799709771E-2</v>
      </c>
      <c r="K34" s="18">
        <f>J34*'Portfolio Details'!$D$11</f>
        <v>2.9390420899854889E-3</v>
      </c>
    </row>
    <row r="35" spans="2:11" x14ac:dyDescent="0.35">
      <c r="B35" t="s">
        <v>14</v>
      </c>
      <c r="C35" s="1">
        <v>44386</v>
      </c>
      <c r="D35">
        <v>29.16</v>
      </c>
      <c r="E35">
        <v>29.09</v>
      </c>
      <c r="F35">
        <v>29.12</v>
      </c>
      <c r="H35" s="2">
        <f t="shared" si="0"/>
        <v>-2.4005486968450285E-3</v>
      </c>
      <c r="I35" s="18">
        <f>H35*'Portfolio Details'!$D$11</f>
        <v>-1.2002743484225143E-4</v>
      </c>
      <c r="J35" s="2">
        <f t="shared" si="1"/>
        <v>4.1056765440913967E-2</v>
      </c>
      <c r="K35" s="18">
        <f>J35*'Portfolio Details'!$D$11</f>
        <v>2.0528382720456984E-3</v>
      </c>
    </row>
    <row r="36" spans="2:11" x14ac:dyDescent="0.35">
      <c r="B36" t="s">
        <v>14</v>
      </c>
      <c r="C36" s="1">
        <v>44389</v>
      </c>
      <c r="D36">
        <v>29.09</v>
      </c>
      <c r="E36">
        <v>28.94</v>
      </c>
      <c r="F36">
        <v>29.02</v>
      </c>
      <c r="H36" s="2">
        <f t="shared" si="0"/>
        <v>-5.1564111378480382E-3</v>
      </c>
      <c r="I36" s="18">
        <f>H36*'Portfolio Details'!$D$11</f>
        <v>-2.578205568924019E-4</v>
      </c>
      <c r="J36" s="2">
        <f t="shared" si="1"/>
        <v>4.4899425287356243E-2</v>
      </c>
      <c r="K36" s="18">
        <f>J36*'Portfolio Details'!$D$11</f>
        <v>2.244971264367812E-3</v>
      </c>
    </row>
    <row r="37" spans="2:11" x14ac:dyDescent="0.35">
      <c r="B37" t="s">
        <v>14</v>
      </c>
      <c r="C37" s="1">
        <v>44390</v>
      </c>
      <c r="D37">
        <v>28.94</v>
      </c>
      <c r="E37">
        <v>28.88</v>
      </c>
      <c r="F37">
        <v>28.91</v>
      </c>
      <c r="H37" s="2">
        <f t="shared" si="0"/>
        <v>-2.0732550103663705E-3</v>
      </c>
      <c r="I37" s="18">
        <f>H37*'Portfolio Details'!$D$11</f>
        <v>-1.0366275051831852E-4</v>
      </c>
      <c r="J37" s="2">
        <f t="shared" si="1"/>
        <v>3.5231316725978568E-2</v>
      </c>
      <c r="K37" s="18">
        <f>J37*'Portfolio Details'!$D$11</f>
        <v>1.7615658362989284E-3</v>
      </c>
    </row>
    <row r="38" spans="2:11" x14ac:dyDescent="0.35">
      <c r="B38" t="s">
        <v>14</v>
      </c>
      <c r="C38" s="1">
        <v>44391</v>
      </c>
      <c r="D38">
        <v>28.88</v>
      </c>
      <c r="E38">
        <v>29.65</v>
      </c>
      <c r="F38">
        <v>29.42</v>
      </c>
      <c r="H38" s="2">
        <f t="shared" si="0"/>
        <v>2.6662049861495785E-2</v>
      </c>
      <c r="I38" s="18">
        <f>H38*'Portfolio Details'!$D$11</f>
        <v>1.3331024930747894E-3</v>
      </c>
      <c r="J38" s="2">
        <f t="shared" si="1"/>
        <v>1.5712290502793325E-2</v>
      </c>
      <c r="K38" s="18">
        <f>J38*'Portfolio Details'!$D$11</f>
        <v>7.8561452513966625E-4</v>
      </c>
    </row>
    <row r="39" spans="2:11" x14ac:dyDescent="0.35">
      <c r="B39" t="s">
        <v>14</v>
      </c>
      <c r="C39" s="1">
        <v>44392</v>
      </c>
      <c r="D39">
        <v>29.65</v>
      </c>
      <c r="E39">
        <v>30.09</v>
      </c>
      <c r="F39">
        <v>30.01</v>
      </c>
      <c r="H39" s="2">
        <f t="shared" si="0"/>
        <v>1.4839797639123242E-2</v>
      </c>
      <c r="I39" s="18">
        <f>H39*'Portfolio Details'!$D$11</f>
        <v>7.4198988195616216E-4</v>
      </c>
      <c r="J39" s="2">
        <f t="shared" si="1"/>
        <v>3.3101045296167309E-2</v>
      </c>
      <c r="K39" s="18">
        <f>J39*'Portfolio Details'!$D$11</f>
        <v>1.6550522648083655E-3</v>
      </c>
    </row>
    <row r="40" spans="2:11" x14ac:dyDescent="0.35">
      <c r="B40" t="s">
        <v>14</v>
      </c>
      <c r="C40" s="1">
        <v>44393</v>
      </c>
      <c r="D40">
        <v>30.09</v>
      </c>
      <c r="E40">
        <v>29.78</v>
      </c>
      <c r="F40">
        <v>29.87</v>
      </c>
      <c r="H40" s="2">
        <f t="shared" si="0"/>
        <v>-1.0302426055167735E-2</v>
      </c>
      <c r="I40" s="18">
        <f>H40*'Portfolio Details'!$D$11</f>
        <v>-5.1512130275838672E-4</v>
      </c>
      <c r="J40" s="2">
        <f t="shared" si="1"/>
        <v>4.4066620402498202E-2</v>
      </c>
      <c r="K40" s="18">
        <f>J40*'Portfolio Details'!$D$11</f>
        <v>2.2033310201249102E-3</v>
      </c>
    </row>
    <row r="41" spans="2:11" x14ac:dyDescent="0.35">
      <c r="B41" t="s">
        <v>14</v>
      </c>
      <c r="C41" s="1">
        <v>44396</v>
      </c>
      <c r="D41">
        <v>29.78</v>
      </c>
      <c r="E41">
        <v>29.71</v>
      </c>
      <c r="F41">
        <v>29.79</v>
      </c>
      <c r="H41" s="2">
        <f t="shared" si="0"/>
        <v>-2.350570852921452E-3</v>
      </c>
      <c r="I41" s="18">
        <f>H41*'Portfolio Details'!$D$11</f>
        <v>-1.175285426460726E-4</v>
      </c>
      <c r="J41" s="2">
        <f t="shared" si="1"/>
        <v>3.4027777777777768E-2</v>
      </c>
      <c r="K41" s="18">
        <f>J41*'Portfolio Details'!$D$11</f>
        <v>1.7013888888888886E-3</v>
      </c>
    </row>
    <row r="42" spans="2:11" x14ac:dyDescent="0.35">
      <c r="B42" t="s">
        <v>14</v>
      </c>
      <c r="C42" s="1">
        <v>44397</v>
      </c>
      <c r="D42">
        <v>29.71</v>
      </c>
      <c r="E42">
        <v>29.59</v>
      </c>
      <c r="F42">
        <v>29.59</v>
      </c>
      <c r="H42" s="2">
        <f t="shared" si="0"/>
        <v>-4.0390440928980142E-3</v>
      </c>
      <c r="I42" s="18">
        <f>H42*'Portfolio Details'!$D$11</f>
        <v>-2.0195220464490072E-4</v>
      </c>
      <c r="J42" s="2">
        <f t="shared" si="1"/>
        <v>2.5482093663911964E-2</v>
      </c>
      <c r="K42" s="18">
        <f>J42*'Portfolio Details'!$D$11</f>
        <v>1.2741046831955983E-3</v>
      </c>
    </row>
    <row r="43" spans="2:11" x14ac:dyDescent="0.35">
      <c r="B43" t="s">
        <v>14</v>
      </c>
      <c r="C43" s="1">
        <v>44399</v>
      </c>
      <c r="D43">
        <v>29.59</v>
      </c>
      <c r="E43">
        <v>30.09</v>
      </c>
      <c r="F43">
        <v>30.01</v>
      </c>
      <c r="H43" s="2">
        <f t="shared" si="0"/>
        <v>1.6897600540723312E-2</v>
      </c>
      <c r="I43" s="18">
        <f>H43*'Portfolio Details'!$D$11</f>
        <v>8.4488002703616563E-4</v>
      </c>
      <c r="J43" s="2">
        <f t="shared" si="1"/>
        <v>3.3310201249132643E-2</v>
      </c>
      <c r="K43" s="18">
        <f>J43*'Portfolio Details'!$D$11</f>
        <v>1.6655100624566321E-3</v>
      </c>
    </row>
    <row r="44" spans="2:11" x14ac:dyDescent="0.35">
      <c r="B44" t="s">
        <v>14</v>
      </c>
      <c r="C44" s="1">
        <v>44400</v>
      </c>
      <c r="D44">
        <v>30.09</v>
      </c>
      <c r="E44">
        <v>30.33</v>
      </c>
      <c r="F44">
        <v>30.38</v>
      </c>
      <c r="H44" s="2">
        <f t="shared" si="0"/>
        <v>7.9760717846459883E-3</v>
      </c>
      <c r="I44" s="18">
        <f>H44*'Portfolio Details'!$D$11</f>
        <v>3.9880358923229944E-4</v>
      </c>
      <c r="J44" s="2">
        <f t="shared" si="1"/>
        <v>2.8501911713590511E-2</v>
      </c>
      <c r="K44" s="18">
        <f>J44*'Portfolio Details'!$D$11</f>
        <v>1.4250955856795256E-3</v>
      </c>
    </row>
    <row r="45" spans="2:11" x14ac:dyDescent="0.35">
      <c r="B45" t="s">
        <v>14</v>
      </c>
      <c r="C45" s="1">
        <v>44403</v>
      </c>
      <c r="D45">
        <v>30.33</v>
      </c>
      <c r="E45">
        <v>30.49</v>
      </c>
      <c r="F45">
        <v>30.51</v>
      </c>
      <c r="H45" s="2">
        <f t="shared" si="0"/>
        <v>5.2753049785689843E-3</v>
      </c>
      <c r="I45" s="18">
        <f>H45*'Portfolio Details'!$D$11</f>
        <v>2.637652489284492E-4</v>
      </c>
      <c r="J45" s="2">
        <f t="shared" si="1"/>
        <v>3.9378238341968963E-2</v>
      </c>
      <c r="K45" s="18">
        <f>J45*'Portfolio Details'!$D$11</f>
        <v>1.9689119170984482E-3</v>
      </c>
    </row>
    <row r="46" spans="2:11" x14ac:dyDescent="0.35">
      <c r="B46" t="s">
        <v>14</v>
      </c>
      <c r="C46" s="1">
        <v>44404</v>
      </c>
      <c r="D46">
        <v>30.49</v>
      </c>
      <c r="E46">
        <v>30.42</v>
      </c>
      <c r="F46">
        <v>30.45</v>
      </c>
      <c r="H46" s="2">
        <f t="shared" si="0"/>
        <v>-2.2958346999014667E-3</v>
      </c>
      <c r="I46" s="18">
        <f>H46*'Portfolio Details'!$D$11</f>
        <v>-1.1479173499507334E-4</v>
      </c>
      <c r="J46" s="2">
        <f t="shared" si="1"/>
        <v>5.7531380753138128E-2</v>
      </c>
      <c r="K46" s="18">
        <f>J46*'Portfolio Details'!$D$11</f>
        <v>2.8765690376569065E-3</v>
      </c>
    </row>
    <row r="47" spans="2:11" x14ac:dyDescent="0.35">
      <c r="B47" t="s">
        <v>14</v>
      </c>
      <c r="C47" s="1">
        <v>44405</v>
      </c>
      <c r="D47">
        <v>30.42</v>
      </c>
      <c r="E47">
        <v>30.49</v>
      </c>
      <c r="F47">
        <v>30.37</v>
      </c>
      <c r="H47" s="2">
        <f t="shared" si="0"/>
        <v>2.3011176857330451E-3</v>
      </c>
      <c r="I47" s="18">
        <f>H47*'Portfolio Details'!$D$11</f>
        <v>1.1505588428665226E-4</v>
      </c>
      <c r="J47" s="2">
        <f t="shared" si="1"/>
        <v>3.3390119250425787E-2</v>
      </c>
      <c r="K47" s="18">
        <f>J47*'Portfolio Details'!$D$11</f>
        <v>1.6695059625212894E-3</v>
      </c>
    </row>
    <row r="48" spans="2:11" x14ac:dyDescent="0.35">
      <c r="B48" t="s">
        <v>14</v>
      </c>
      <c r="C48" s="1">
        <v>44406</v>
      </c>
      <c r="D48">
        <v>30.49</v>
      </c>
      <c r="E48">
        <v>30.85</v>
      </c>
      <c r="F48">
        <v>30.77</v>
      </c>
      <c r="H48" s="2">
        <f t="shared" si="0"/>
        <v>1.1807149885208368E-2</v>
      </c>
      <c r="I48" s="18">
        <f>H48*'Portfolio Details'!$D$11</f>
        <v>5.9035749426041841E-4</v>
      </c>
      <c r="J48" s="2">
        <f t="shared" si="1"/>
        <v>2.3970290344361933E-2</v>
      </c>
      <c r="K48" s="18">
        <f>J48*'Portfolio Details'!$D$11</f>
        <v>1.1985145172180968E-3</v>
      </c>
    </row>
    <row r="49" spans="2:11" x14ac:dyDescent="0.35">
      <c r="B49" t="s">
        <v>14</v>
      </c>
      <c r="C49" s="1">
        <v>44407</v>
      </c>
      <c r="D49">
        <v>30.85</v>
      </c>
      <c r="E49">
        <v>31.06</v>
      </c>
      <c r="F49">
        <v>31.25</v>
      </c>
      <c r="H49" s="2">
        <f t="shared" si="0"/>
        <v>6.8071312803887896E-3</v>
      </c>
      <c r="I49" s="18">
        <f>H49*'Portfolio Details'!$D$11</f>
        <v>3.4035656401943949E-4</v>
      </c>
      <c r="J49" s="2">
        <f t="shared" si="1"/>
        <v>3.2509312563494763E-2</v>
      </c>
      <c r="K49" s="18">
        <f>J49*'Portfolio Details'!$D$11</f>
        <v>1.6254656281747383E-3</v>
      </c>
    </row>
    <row r="50" spans="2:11" x14ac:dyDescent="0.35">
      <c r="B50" t="s">
        <v>14</v>
      </c>
      <c r="C50" s="1">
        <v>44410</v>
      </c>
      <c r="D50">
        <v>31.06</v>
      </c>
      <c r="E50">
        <v>31.33</v>
      </c>
      <c r="F50">
        <v>31.24</v>
      </c>
      <c r="H50" s="2">
        <f t="shared" si="0"/>
        <v>8.6928525434641912E-3</v>
      </c>
      <c r="I50" s="18">
        <f>H50*'Portfolio Details'!$D$11</f>
        <v>4.3464262717320958E-4</v>
      </c>
      <c r="J50" s="2">
        <f t="shared" si="1"/>
        <v>4.7538200339558578E-2</v>
      </c>
      <c r="K50" s="18">
        <f>J50*'Portfolio Details'!$D$11</f>
        <v>2.3769100169779289E-3</v>
      </c>
    </row>
    <row r="51" spans="2:11" x14ac:dyDescent="0.35">
      <c r="B51" t="s">
        <v>14</v>
      </c>
      <c r="C51" s="1">
        <v>44411</v>
      </c>
      <c r="D51">
        <v>31.33</v>
      </c>
      <c r="E51">
        <v>31.63</v>
      </c>
      <c r="F51">
        <v>31.6</v>
      </c>
      <c r="H51" s="2">
        <f t="shared" si="0"/>
        <v>9.5754867539099564E-3</v>
      </c>
      <c r="I51" s="18">
        <f>H51*'Portfolio Details'!$D$11</f>
        <v>4.7877433769549782E-4</v>
      </c>
      <c r="J51" s="2">
        <f t="shared" si="1"/>
        <v>4.8615800135043852E-2</v>
      </c>
      <c r="K51" s="18">
        <f>J51*'Portfolio Details'!$D$11</f>
        <v>2.4307900067521929E-3</v>
      </c>
    </row>
    <row r="52" spans="2:11" x14ac:dyDescent="0.35">
      <c r="B52" t="s">
        <v>14</v>
      </c>
      <c r="C52" s="1">
        <v>44412</v>
      </c>
      <c r="D52">
        <v>31.63</v>
      </c>
      <c r="E52">
        <v>31.57</v>
      </c>
      <c r="F52">
        <v>31.69</v>
      </c>
      <c r="H52" s="2">
        <f t="shared" si="0"/>
        <v>-1.8969332911792369E-3</v>
      </c>
      <c r="I52" s="18">
        <f>H52*'Portfolio Details'!$D$11</f>
        <v>-9.4846664558961849E-5</v>
      </c>
      <c r="J52" s="2">
        <f t="shared" si="1"/>
        <v>5.395317271801825E-2</v>
      </c>
      <c r="K52" s="18">
        <f>J52*'Portfolio Details'!$D$11</f>
        <v>2.6976586359009126E-3</v>
      </c>
    </row>
    <row r="53" spans="2:11" x14ac:dyDescent="0.35">
      <c r="B53" t="s">
        <v>14</v>
      </c>
      <c r="C53" s="1">
        <v>44413</v>
      </c>
      <c r="D53">
        <v>31.57</v>
      </c>
      <c r="E53">
        <v>31.82</v>
      </c>
      <c r="F53">
        <v>31.88</v>
      </c>
      <c r="H53" s="2">
        <f t="shared" si="0"/>
        <v>7.9189103579346831E-3</v>
      </c>
      <c r="I53" s="18">
        <f>H53*'Portfolio Details'!$D$11</f>
        <v>3.9594551789673416E-4</v>
      </c>
      <c r="J53" s="2">
        <f t="shared" si="1"/>
        <v>6.3475899524779278E-2</v>
      </c>
      <c r="K53" s="18">
        <f>J53*'Portfolio Details'!$D$11</f>
        <v>3.173794976238964E-3</v>
      </c>
    </row>
    <row r="54" spans="2:11" x14ac:dyDescent="0.35">
      <c r="B54" t="s">
        <v>14</v>
      </c>
      <c r="C54" s="1">
        <v>44414</v>
      </c>
      <c r="D54">
        <v>31.82</v>
      </c>
      <c r="E54">
        <v>31.91</v>
      </c>
      <c r="F54">
        <v>31.89</v>
      </c>
      <c r="H54" s="2">
        <f t="shared" si="0"/>
        <v>2.8284098051540862E-3</v>
      </c>
      <c r="I54" s="18">
        <f>H54*'Portfolio Details'!$D$11</f>
        <v>1.4142049025770432E-4</v>
      </c>
      <c r="J54" s="2">
        <f t="shared" si="1"/>
        <v>8.1944916695001702E-2</v>
      </c>
      <c r="K54" s="18">
        <f>J54*'Portfolio Details'!$D$11</f>
        <v>4.0972458347500853E-3</v>
      </c>
    </row>
    <row r="55" spans="2:11" x14ac:dyDescent="0.35">
      <c r="B55" t="s">
        <v>14</v>
      </c>
      <c r="C55" s="1">
        <v>44417</v>
      </c>
      <c r="D55">
        <v>31.91</v>
      </c>
      <c r="E55">
        <v>32</v>
      </c>
      <c r="F55">
        <v>32.04</v>
      </c>
      <c r="H55" s="2">
        <f t="shared" si="0"/>
        <v>2.8204324663114733E-3</v>
      </c>
      <c r="I55" s="18">
        <f>H55*'Portfolio Details'!$D$11</f>
        <v>1.4102162331557368E-4</v>
      </c>
      <c r="J55" s="2">
        <f t="shared" si="1"/>
        <v>9.6186877361731371E-2</v>
      </c>
      <c r="K55" s="18">
        <f>J55*'Portfolio Details'!$D$11</f>
        <v>4.8093438680865686E-3</v>
      </c>
    </row>
    <row r="56" spans="2:11" x14ac:dyDescent="0.35">
      <c r="B56" t="s">
        <v>14</v>
      </c>
      <c r="C56" s="1">
        <v>44418</v>
      </c>
      <c r="D56">
        <v>32</v>
      </c>
      <c r="E56">
        <v>32.25</v>
      </c>
      <c r="F56">
        <v>32.24</v>
      </c>
      <c r="H56" s="2">
        <f t="shared" si="0"/>
        <v>7.8125E-3</v>
      </c>
      <c r="I56" s="18">
        <f>H56*'Portfolio Details'!$D$11</f>
        <v>3.9062500000000002E-4</v>
      </c>
      <c r="J56" s="2">
        <f t="shared" si="1"/>
        <v>9.3557230980123363E-2</v>
      </c>
      <c r="K56" s="18">
        <f>J56*'Portfolio Details'!$D$11</f>
        <v>4.677861549006168E-3</v>
      </c>
    </row>
    <row r="57" spans="2:11" x14ac:dyDescent="0.35">
      <c r="B57" t="s">
        <v>14</v>
      </c>
      <c r="C57" s="1">
        <v>44419</v>
      </c>
      <c r="D57">
        <v>32.25</v>
      </c>
      <c r="E57">
        <v>32.049999999999997</v>
      </c>
      <c r="F57">
        <v>32.14</v>
      </c>
      <c r="H57" s="2">
        <f t="shared" si="0"/>
        <v>-6.2015503875969546E-3</v>
      </c>
      <c r="I57" s="18">
        <f>H57*'Portfolio Details'!$D$11</f>
        <v>-3.1007751937984774E-4</v>
      </c>
      <c r="J57" s="2">
        <f t="shared" si="1"/>
        <v>9.4307270233196183E-2</v>
      </c>
      <c r="K57" s="18">
        <f>J57*'Portfolio Details'!$D$11</f>
        <v>4.7153635116598093E-3</v>
      </c>
    </row>
    <row r="58" spans="2:11" x14ac:dyDescent="0.35">
      <c r="B58" t="s">
        <v>14</v>
      </c>
      <c r="C58" s="1">
        <v>44420</v>
      </c>
      <c r="D58">
        <v>32.049999999999997</v>
      </c>
      <c r="E58">
        <v>32.72</v>
      </c>
      <c r="F58">
        <v>32.54</v>
      </c>
      <c r="H58" s="2">
        <f t="shared" si="0"/>
        <v>2.0904836193447851E-2</v>
      </c>
      <c r="I58" s="18">
        <f>H58*'Portfolio Details'!$D$11</f>
        <v>1.0452418096723926E-3</v>
      </c>
      <c r="J58" s="2">
        <f t="shared" si="1"/>
        <v>0.10003437607425236</v>
      </c>
      <c r="K58" s="18">
        <f>J58*'Portfolio Details'!$D$11</f>
        <v>5.0017188037126186E-3</v>
      </c>
    </row>
    <row r="59" spans="2:11" x14ac:dyDescent="0.35">
      <c r="B59" t="s">
        <v>14</v>
      </c>
      <c r="C59" s="1">
        <v>44421</v>
      </c>
      <c r="D59">
        <v>32.72</v>
      </c>
      <c r="E59">
        <v>33.32</v>
      </c>
      <c r="F59">
        <v>33.17</v>
      </c>
      <c r="H59" s="2">
        <f t="shared" si="0"/>
        <v>1.8337408312958381E-2</v>
      </c>
      <c r="I59" s="18">
        <f>H59*'Portfolio Details'!$D$11</f>
        <v>9.1687041564791905E-4</v>
      </c>
      <c r="J59" s="2">
        <f t="shared" si="1"/>
        <v>0.13061506565307535</v>
      </c>
      <c r="K59" s="18">
        <f>J59*'Portfolio Details'!$D$11</f>
        <v>6.5307532826537678E-3</v>
      </c>
    </row>
    <row r="60" spans="2:11" x14ac:dyDescent="0.35">
      <c r="B60" t="s">
        <v>14</v>
      </c>
      <c r="C60" s="1">
        <v>44424</v>
      </c>
      <c r="D60">
        <v>33.32</v>
      </c>
      <c r="E60">
        <v>33.19</v>
      </c>
      <c r="F60">
        <v>33.299999999999997</v>
      </c>
      <c r="H60" s="2">
        <f t="shared" si="0"/>
        <v>-3.9015606242497336E-3</v>
      </c>
      <c r="I60" s="18">
        <f>H60*'Portfolio Details'!$D$11</f>
        <v>-1.950780312124867E-4</v>
      </c>
      <c r="J60" s="2">
        <f t="shared" si="1"/>
        <v>0.15373961218836563</v>
      </c>
      <c r="K60" s="18">
        <f>J60*'Portfolio Details'!$D$11</f>
        <v>7.6869806094182818E-3</v>
      </c>
    </row>
    <row r="61" spans="2:11" x14ac:dyDescent="0.35">
      <c r="B61" t="s">
        <v>14</v>
      </c>
      <c r="C61" s="1">
        <v>44425</v>
      </c>
      <c r="D61">
        <v>33.19</v>
      </c>
      <c r="E61">
        <v>34.049999999999997</v>
      </c>
      <c r="F61">
        <v>33.729999999999997</v>
      </c>
      <c r="H61" s="2">
        <f t="shared" si="0"/>
        <v>2.5911419102139233E-2</v>
      </c>
      <c r="I61" s="18">
        <f>H61*'Portfolio Details'!$D$11</f>
        <v>1.2955709551069616E-3</v>
      </c>
      <c r="J61" s="2">
        <f t="shared" si="1"/>
        <v>0.12377740303541329</v>
      </c>
      <c r="K61" s="18">
        <f>J61*'Portfolio Details'!$D$11</f>
        <v>6.1888701517706646E-3</v>
      </c>
    </row>
    <row r="62" spans="2:11" x14ac:dyDescent="0.35">
      <c r="B62" t="s">
        <v>14</v>
      </c>
      <c r="C62" s="1">
        <v>44426</v>
      </c>
      <c r="D62">
        <v>34.049999999999997</v>
      </c>
      <c r="E62">
        <v>34.049999999999997</v>
      </c>
      <c r="F62">
        <v>34.18</v>
      </c>
      <c r="H62" s="2">
        <f t="shared" si="0"/>
        <v>0</v>
      </c>
      <c r="I62" s="18">
        <f>H62*'Portfolio Details'!$D$11</f>
        <v>0</v>
      </c>
      <c r="J62" s="2">
        <f t="shared" si="1"/>
        <v>0.10734463276836159</v>
      </c>
      <c r="K62" s="18">
        <f>J62*'Portfolio Details'!$D$11</f>
        <v>5.3672316384180798E-3</v>
      </c>
    </row>
    <row r="63" spans="2:11" x14ac:dyDescent="0.35">
      <c r="B63" t="s">
        <v>14</v>
      </c>
      <c r="C63" s="1">
        <v>44428</v>
      </c>
      <c r="D63">
        <v>34.049999999999997</v>
      </c>
      <c r="E63">
        <v>33.94</v>
      </c>
      <c r="F63">
        <v>33.96</v>
      </c>
      <c r="H63" s="2">
        <f t="shared" si="0"/>
        <v>-3.2305433186490262E-3</v>
      </c>
      <c r="I63" s="18">
        <f>H63*'Portfolio Details'!$D$11</f>
        <v>-1.6152716593245133E-4</v>
      </c>
      <c r="J63" s="2">
        <f t="shared" si="1"/>
        <v>0.11450638012088632</v>
      </c>
      <c r="K63" s="18">
        <f>J63*'Portfolio Details'!$D$11</f>
        <v>5.7253190060443165E-3</v>
      </c>
    </row>
    <row r="64" spans="2:11" x14ac:dyDescent="0.35">
      <c r="B64" t="s">
        <v>14</v>
      </c>
      <c r="C64" s="1">
        <v>44431</v>
      </c>
      <c r="D64">
        <v>33.94</v>
      </c>
      <c r="E64">
        <v>34.590000000000003</v>
      </c>
      <c r="F64">
        <v>34.549999999999997</v>
      </c>
      <c r="H64" s="2">
        <f t="shared" si="0"/>
        <v>1.9151443724219286E-2</v>
      </c>
      <c r="I64" s="18">
        <f>H64*'Portfolio Details'!$D$11</f>
        <v>9.5757218621096436E-4</v>
      </c>
      <c r="J64" s="2">
        <f t="shared" si="1"/>
        <v>0.14607876135981135</v>
      </c>
      <c r="K64" s="18">
        <f>J64*'Portfolio Details'!$D$11</f>
        <v>7.3039380679905674E-3</v>
      </c>
    </row>
    <row r="65" spans="2:11" x14ac:dyDescent="0.35">
      <c r="B65" t="s">
        <v>14</v>
      </c>
      <c r="C65" s="1">
        <v>44432</v>
      </c>
      <c r="D65">
        <v>34.590000000000003</v>
      </c>
      <c r="E65">
        <v>34.29</v>
      </c>
      <c r="F65">
        <v>34.47</v>
      </c>
      <c r="H65" s="2">
        <f t="shared" si="0"/>
        <v>-8.6730268863834947E-3</v>
      </c>
      <c r="I65" s="18">
        <f>H65*'Portfolio Details'!$D$11</f>
        <v>-4.3365134431917475E-4</v>
      </c>
      <c r="J65" s="2">
        <f t="shared" si="1"/>
        <v>0.14700912470429195</v>
      </c>
      <c r="K65" s="18">
        <f>J65*'Portfolio Details'!$D$11</f>
        <v>7.3504562352145978E-3</v>
      </c>
    </row>
    <row r="66" spans="2:11" x14ac:dyDescent="0.35">
      <c r="B66" t="s">
        <v>14</v>
      </c>
      <c r="C66" s="1">
        <v>44433</v>
      </c>
      <c r="D66">
        <v>34.29</v>
      </c>
      <c r="E66">
        <v>34.590000000000003</v>
      </c>
      <c r="F66">
        <v>34.630000000000003</v>
      </c>
      <c r="H66" s="2">
        <f t="shared" si="0"/>
        <v>8.7489063867018935E-3</v>
      </c>
      <c r="I66" s="18">
        <f>H66*'Portfolio Details'!$D$11</f>
        <v>4.3744531933509467E-4</v>
      </c>
      <c r="J66" s="2">
        <f t="shared" si="1"/>
        <v>0.12794948487869706</v>
      </c>
      <c r="K66" s="18">
        <f>J66*'Portfolio Details'!$D$11</f>
        <v>6.3974742439348534E-3</v>
      </c>
    </row>
    <row r="67" spans="2:11" x14ac:dyDescent="0.35">
      <c r="B67" t="s">
        <v>14</v>
      </c>
      <c r="C67" s="1">
        <v>44434</v>
      </c>
      <c r="D67">
        <v>34.590000000000003</v>
      </c>
      <c r="E67">
        <v>34.68</v>
      </c>
      <c r="F67">
        <v>34.76</v>
      </c>
      <c r="H67" s="2">
        <f t="shared" ref="H67:H130" si="2">E67/D67-1</f>
        <v>2.6019080659149818E-3</v>
      </c>
      <c r="I67" s="18">
        <f>H67*'Portfolio Details'!$D$11</f>
        <v>1.3009540329574908E-4</v>
      </c>
      <c r="J67" s="2">
        <f t="shared" si="1"/>
        <v>0.14045499505440184</v>
      </c>
      <c r="K67" s="18">
        <f>J67*'Portfolio Details'!$D$11</f>
        <v>7.0227497527200929E-3</v>
      </c>
    </row>
    <row r="68" spans="2:11" x14ac:dyDescent="0.35">
      <c r="B68" t="s">
        <v>14</v>
      </c>
      <c r="C68" s="1">
        <v>44435</v>
      </c>
      <c r="D68">
        <v>34.68</v>
      </c>
      <c r="E68">
        <v>34.880000000000003</v>
      </c>
      <c r="F68">
        <v>34.729999999999997</v>
      </c>
      <c r="H68" s="2">
        <f t="shared" si="2"/>
        <v>5.7670126874280747E-3</v>
      </c>
      <c r="I68" s="18">
        <f>H68*'Portfolio Details'!$D$11</f>
        <v>2.8835063437140376E-4</v>
      </c>
      <c r="J68" s="2">
        <f t="shared" si="1"/>
        <v>0.13742210560839618</v>
      </c>
      <c r="K68" s="18">
        <f>J68*'Portfolio Details'!$D$11</f>
        <v>6.8711052804198095E-3</v>
      </c>
    </row>
    <row r="69" spans="2:11" x14ac:dyDescent="0.35">
      <c r="B69" t="s">
        <v>14</v>
      </c>
      <c r="C69" s="1">
        <v>44438</v>
      </c>
      <c r="D69">
        <v>34.880000000000003</v>
      </c>
      <c r="E69">
        <v>34.659999999999997</v>
      </c>
      <c r="F69">
        <v>34.659999999999997</v>
      </c>
      <c r="H69" s="2">
        <f t="shared" si="2"/>
        <v>-6.307339449541427E-3</v>
      </c>
      <c r="I69" s="18">
        <f>H69*'Portfolio Details'!$D$11</f>
        <v>-3.1536697247707139E-4</v>
      </c>
      <c r="J69" s="2">
        <f t="shared" si="1"/>
        <v>0.14661406969099278</v>
      </c>
      <c r="K69" s="18">
        <f>J69*'Portfolio Details'!$D$11</f>
        <v>7.3307034845496392E-3</v>
      </c>
    </row>
    <row r="70" spans="2:11" x14ac:dyDescent="0.35">
      <c r="B70" t="s">
        <v>14</v>
      </c>
      <c r="C70" s="1">
        <v>44439</v>
      </c>
      <c r="D70">
        <v>34.659999999999997</v>
      </c>
      <c r="E70">
        <v>35.04</v>
      </c>
      <c r="F70">
        <v>34.93</v>
      </c>
      <c r="H70" s="2">
        <f t="shared" si="2"/>
        <v>1.0963646855164599E-2</v>
      </c>
      <c r="I70" s="18">
        <f>H70*'Portfolio Details'!$D$11</f>
        <v>5.4818234275823003E-4</v>
      </c>
      <c r="J70" s="2">
        <f t="shared" si="1"/>
        <v>0.14398163332240088</v>
      </c>
      <c r="K70" s="18">
        <f>J70*'Portfolio Details'!$D$11</f>
        <v>7.1990816661200441E-3</v>
      </c>
    </row>
    <row r="71" spans="2:11" x14ac:dyDescent="0.35">
      <c r="B71" t="s">
        <v>14</v>
      </c>
      <c r="C71" s="1">
        <v>44440</v>
      </c>
      <c r="D71">
        <v>35.04</v>
      </c>
      <c r="E71">
        <v>34.78</v>
      </c>
      <c r="F71">
        <v>34.86</v>
      </c>
      <c r="H71" s="2">
        <f t="shared" si="2"/>
        <v>-7.4200913242008504E-3</v>
      </c>
      <c r="I71" s="18">
        <f>H71*'Portfolio Details'!$D$11</f>
        <v>-3.7100456621004253E-4</v>
      </c>
      <c r="J71" s="2">
        <f t="shared" si="1"/>
        <v>0.13063209076175042</v>
      </c>
      <c r="K71" s="18">
        <f>J71*'Portfolio Details'!$D$11</f>
        <v>6.5316045380875215E-3</v>
      </c>
    </row>
    <row r="72" spans="2:11" x14ac:dyDescent="0.35">
      <c r="B72" t="s">
        <v>14</v>
      </c>
      <c r="C72" s="1">
        <v>44441</v>
      </c>
      <c r="D72">
        <v>34.78</v>
      </c>
      <c r="E72">
        <v>35.21</v>
      </c>
      <c r="F72">
        <v>34.950000000000003</v>
      </c>
      <c r="H72" s="2">
        <f t="shared" si="2"/>
        <v>1.2363427257044313E-2</v>
      </c>
      <c r="I72" s="18">
        <f>H72*'Portfolio Details'!$D$11</f>
        <v>6.1817136285221566E-4</v>
      </c>
      <c r="J72" s="2">
        <f t="shared" si="1"/>
        <v>0.11590470057952351</v>
      </c>
      <c r="K72" s="18">
        <f>J72*'Portfolio Details'!$D$11</f>
        <v>5.7952350289761758E-3</v>
      </c>
    </row>
    <row r="73" spans="2:11" x14ac:dyDescent="0.35">
      <c r="B73" t="s">
        <v>14</v>
      </c>
      <c r="C73" s="1">
        <v>44442</v>
      </c>
      <c r="D73">
        <v>35.21</v>
      </c>
      <c r="E73">
        <v>35.520000000000003</v>
      </c>
      <c r="F73">
        <v>35.42</v>
      </c>
      <c r="H73" s="2">
        <f t="shared" si="2"/>
        <v>8.8043169554103962E-3</v>
      </c>
      <c r="I73" s="18">
        <f>H73*'Portfolio Details'!$D$11</f>
        <v>4.4021584777051984E-4</v>
      </c>
      <c r="J73" s="2">
        <f t="shared" si="1"/>
        <v>0.12384296201723588</v>
      </c>
      <c r="K73" s="18">
        <f>J73*'Portfolio Details'!$D$11</f>
        <v>6.1921481008617944E-3</v>
      </c>
    </row>
    <row r="74" spans="2:11" x14ac:dyDescent="0.35">
      <c r="B74" t="s">
        <v>14</v>
      </c>
      <c r="C74" s="1">
        <v>44445</v>
      </c>
      <c r="D74">
        <v>35.520000000000003</v>
      </c>
      <c r="E74">
        <v>36.04</v>
      </c>
      <c r="F74">
        <v>35.770000000000003</v>
      </c>
      <c r="H74" s="2">
        <f t="shared" si="2"/>
        <v>1.4639639639639546E-2</v>
      </c>
      <c r="I74" s="18">
        <f>H74*'Portfolio Details'!$D$11</f>
        <v>7.3198198198197732E-4</v>
      </c>
      <c r="J74" s="2">
        <f t="shared" si="1"/>
        <v>0.12298450837812225</v>
      </c>
      <c r="K74" s="18">
        <f>J74*'Portfolio Details'!$D$11</f>
        <v>6.1492254189061124E-3</v>
      </c>
    </row>
    <row r="75" spans="2:11" x14ac:dyDescent="0.35">
      <c r="B75" t="s">
        <v>14</v>
      </c>
      <c r="C75" s="1">
        <v>44446</v>
      </c>
      <c r="D75">
        <v>36.04</v>
      </c>
      <c r="E75">
        <v>35.61</v>
      </c>
      <c r="F75">
        <v>35.85</v>
      </c>
      <c r="H75" s="2">
        <f t="shared" si="2"/>
        <v>-1.1931187569367396E-2</v>
      </c>
      <c r="I75" s="18">
        <f>H75*'Portfolio Details'!$D$11</f>
        <v>-5.965593784683699E-4</v>
      </c>
      <c r="J75" s="2">
        <f t="shared" si="1"/>
        <v>0.1251187836553691</v>
      </c>
      <c r="K75" s="18">
        <f>J75*'Portfolio Details'!$D$11</f>
        <v>6.2559391827684552E-3</v>
      </c>
    </row>
    <row r="76" spans="2:11" x14ac:dyDescent="0.35">
      <c r="B76" t="s">
        <v>14</v>
      </c>
      <c r="C76" s="1">
        <v>44447</v>
      </c>
      <c r="D76">
        <v>35.61</v>
      </c>
      <c r="E76">
        <v>35.33</v>
      </c>
      <c r="F76">
        <v>35.340000000000003</v>
      </c>
      <c r="H76" s="2">
        <f t="shared" si="2"/>
        <v>-7.8629598427408798E-3</v>
      </c>
      <c r="I76" s="18">
        <f>H76*'Portfolio Details'!$D$11</f>
        <v>-3.9314799213704401E-4</v>
      </c>
      <c r="J76" s="2">
        <f t="shared" si="1"/>
        <v>0.11627906976744184</v>
      </c>
      <c r="K76" s="18">
        <f>J76*'Portfolio Details'!$D$11</f>
        <v>5.8139534883720929E-3</v>
      </c>
    </row>
    <row r="77" spans="2:11" x14ac:dyDescent="0.35">
      <c r="B77" t="s">
        <v>14</v>
      </c>
      <c r="C77" s="1">
        <v>44448</v>
      </c>
      <c r="D77">
        <v>35.33</v>
      </c>
      <c r="E77">
        <v>35.409999999999997</v>
      </c>
      <c r="F77">
        <v>35.28</v>
      </c>
      <c r="H77" s="2">
        <f t="shared" si="2"/>
        <v>2.2643645626945208E-3</v>
      </c>
      <c r="I77" s="18">
        <f>H77*'Portfolio Details'!$D$11</f>
        <v>1.1321822813472605E-4</v>
      </c>
      <c r="J77" s="2">
        <f t="shared" si="1"/>
        <v>0.12942651206518319</v>
      </c>
      <c r="K77" s="18">
        <f>J77*'Portfolio Details'!$D$11</f>
        <v>6.4713256032591596E-3</v>
      </c>
    </row>
    <row r="78" spans="2:11" x14ac:dyDescent="0.35">
      <c r="B78" t="s">
        <v>14</v>
      </c>
      <c r="C78" s="1">
        <v>44452</v>
      </c>
      <c r="D78">
        <v>35.409999999999997</v>
      </c>
      <c r="E78">
        <v>35.770000000000003</v>
      </c>
      <c r="F78">
        <v>35.64</v>
      </c>
      <c r="H78" s="2">
        <f t="shared" si="2"/>
        <v>1.0166619598983573E-2</v>
      </c>
      <c r="I78" s="18">
        <f>H78*'Portfolio Details'!$D$11</f>
        <v>5.0833097994917864E-4</v>
      </c>
      <c r="J78" s="2">
        <f t="shared" si="1"/>
        <v>0.10656249999999989</v>
      </c>
      <c r="K78" s="18">
        <f>J78*'Portfolio Details'!$D$11</f>
        <v>5.3281249999999952E-3</v>
      </c>
    </row>
    <row r="79" spans="2:11" x14ac:dyDescent="0.35">
      <c r="B79" t="s">
        <v>14</v>
      </c>
      <c r="C79" s="1">
        <v>44453</v>
      </c>
      <c r="D79">
        <v>35.770000000000003</v>
      </c>
      <c r="E79">
        <v>35.99</v>
      </c>
      <c r="F79">
        <v>35.950000000000003</v>
      </c>
      <c r="H79" s="2">
        <f t="shared" si="2"/>
        <v>6.1504053676264547E-3</v>
      </c>
      <c r="I79" s="18">
        <f>H79*'Portfolio Details'!$D$11</f>
        <v>3.0752026838132274E-4</v>
      </c>
      <c r="J79" s="2">
        <f t="shared" si="1"/>
        <v>9.7984496124030818E-2</v>
      </c>
      <c r="K79" s="18">
        <f>J79*'Portfolio Details'!$D$11</f>
        <v>4.8992248062015411E-3</v>
      </c>
    </row>
    <row r="80" spans="2:11" x14ac:dyDescent="0.35">
      <c r="B80" t="s">
        <v>14</v>
      </c>
      <c r="C80" s="1">
        <v>44454</v>
      </c>
      <c r="D80">
        <v>35.99</v>
      </c>
      <c r="E80">
        <v>36.64</v>
      </c>
      <c r="F80">
        <v>36.46</v>
      </c>
      <c r="H80" s="2">
        <f t="shared" si="2"/>
        <v>1.8060572381217055E-2</v>
      </c>
      <c r="I80" s="18">
        <f>H80*'Portfolio Details'!$D$11</f>
        <v>9.0302861906085277E-4</v>
      </c>
      <c r="J80" s="2">
        <f t="shared" si="1"/>
        <v>0.10483619344773798</v>
      </c>
      <c r="K80" s="18">
        <f>J80*'Portfolio Details'!$D$11</f>
        <v>5.2418096723868997E-3</v>
      </c>
    </row>
    <row r="81" spans="2:11" x14ac:dyDescent="0.35">
      <c r="B81" t="s">
        <v>14</v>
      </c>
      <c r="C81" s="1">
        <v>44455</v>
      </c>
      <c r="D81">
        <v>36.64</v>
      </c>
      <c r="E81">
        <v>36.57</v>
      </c>
      <c r="F81">
        <v>36.65</v>
      </c>
      <c r="H81" s="2">
        <f t="shared" si="2"/>
        <v>-1.910480349344934E-3</v>
      </c>
      <c r="I81" s="18">
        <f>H81*'Portfolio Details'!$D$11</f>
        <v>-9.5524017467246713E-5</v>
      </c>
      <c r="J81" s="2">
        <f t="shared" si="1"/>
        <v>8.2212713936430148E-2</v>
      </c>
      <c r="K81" s="18">
        <f>J81*'Portfolio Details'!$D$11</f>
        <v>4.1106356968215072E-3</v>
      </c>
    </row>
    <row r="82" spans="2:11" x14ac:dyDescent="0.35">
      <c r="B82" t="s">
        <v>14</v>
      </c>
      <c r="C82" s="1">
        <v>44456</v>
      </c>
      <c r="D82">
        <v>36.57</v>
      </c>
      <c r="E82">
        <v>36.369999999999997</v>
      </c>
      <c r="F82">
        <v>36.619999999999997</v>
      </c>
      <c r="H82" s="2">
        <f t="shared" si="2"/>
        <v>-5.4689636313919321E-3</v>
      </c>
      <c r="I82" s="18">
        <f>H82*'Portfolio Details'!$D$11</f>
        <v>-2.7344818156959663E-4</v>
      </c>
      <c r="J82" s="2">
        <f t="shared" si="1"/>
        <v>7.3529411764706065E-2</v>
      </c>
      <c r="K82" s="18">
        <f>J82*'Portfolio Details'!$D$11</f>
        <v>3.6764705882353036E-3</v>
      </c>
    </row>
    <row r="83" spans="2:11" x14ac:dyDescent="0.35">
      <c r="B83" t="s">
        <v>14</v>
      </c>
      <c r="C83" s="1">
        <v>44459</v>
      </c>
      <c r="D83">
        <v>36.369999999999997</v>
      </c>
      <c r="E83">
        <v>36.119999999999997</v>
      </c>
      <c r="F83">
        <v>36.33</v>
      </c>
      <c r="H83" s="2">
        <f t="shared" si="2"/>
        <v>-6.8737970855100583E-3</v>
      </c>
      <c r="I83" s="18">
        <f>H83*'Portfolio Details'!$D$11</f>
        <v>-3.4368985427550293E-4</v>
      </c>
      <c r="J83" s="2">
        <f t="shared" si="1"/>
        <v>0.10183790298282624</v>
      </c>
      <c r="K83" s="18">
        <f>J83*'Portfolio Details'!$D$11</f>
        <v>5.0918951491413129E-3</v>
      </c>
    </row>
    <row r="84" spans="2:11" x14ac:dyDescent="0.35">
      <c r="B84" t="s">
        <v>14</v>
      </c>
      <c r="C84" s="1">
        <v>44460</v>
      </c>
      <c r="D84">
        <v>36.119999999999997</v>
      </c>
      <c r="E84">
        <v>36.659999999999997</v>
      </c>
      <c r="F84">
        <v>36.4</v>
      </c>
      <c r="H84" s="2">
        <f t="shared" si="2"/>
        <v>1.4950166112956742E-2</v>
      </c>
      <c r="I84" s="18">
        <f>H84*'Portfolio Details'!$D$11</f>
        <v>7.4750830564783714E-4</v>
      </c>
      <c r="J84" s="2">
        <f t="shared" si="1"/>
        <v>6.8135095447870775E-2</v>
      </c>
      <c r="K84" s="18">
        <f>J84*'Portfolio Details'!$D$11</f>
        <v>3.406754772393539E-3</v>
      </c>
    </row>
    <row r="85" spans="2:11" x14ac:dyDescent="0.35">
      <c r="B85" t="s">
        <v>14</v>
      </c>
      <c r="C85" s="1">
        <v>44461</v>
      </c>
      <c r="D85">
        <v>36.659999999999997</v>
      </c>
      <c r="E85">
        <v>37.15</v>
      </c>
      <c r="F85">
        <v>37.090000000000003</v>
      </c>
      <c r="H85" s="2">
        <f t="shared" si="2"/>
        <v>1.33660665575559E-2</v>
      </c>
      <c r="I85" s="18">
        <f>H85*'Portfolio Details'!$D$11</f>
        <v>6.6830332787779509E-4</v>
      </c>
      <c r="J85" s="2">
        <f t="shared" si="1"/>
        <v>6.8135095447870775E-2</v>
      </c>
      <c r="K85" s="18">
        <f>J85*'Portfolio Details'!$D$11</f>
        <v>3.406754772393539E-3</v>
      </c>
    </row>
    <row r="86" spans="2:11" x14ac:dyDescent="0.35">
      <c r="B86" t="s">
        <v>14</v>
      </c>
      <c r="C86" s="1">
        <v>44462</v>
      </c>
      <c r="D86">
        <v>37.15</v>
      </c>
      <c r="E86">
        <v>37.53</v>
      </c>
      <c r="F86">
        <v>37.4</v>
      </c>
      <c r="H86" s="2">
        <f t="shared" si="2"/>
        <v>1.0228802153432026E-2</v>
      </c>
      <c r="I86" s="18">
        <f>H86*'Portfolio Details'!$D$11</f>
        <v>5.1144010767160129E-4</v>
      </c>
      <c r="J86" s="2">
        <f t="shared" si="1"/>
        <v>6.4230995875073749E-2</v>
      </c>
      <c r="K86" s="18">
        <f>J86*'Portfolio Details'!$D$11</f>
        <v>3.2115497937536875E-3</v>
      </c>
    </row>
    <row r="87" spans="2:11" x14ac:dyDescent="0.35">
      <c r="B87" t="s">
        <v>14</v>
      </c>
      <c r="C87" s="1">
        <v>44463</v>
      </c>
      <c r="D87">
        <v>37.53</v>
      </c>
      <c r="E87">
        <v>37.81</v>
      </c>
      <c r="F87">
        <v>38.18</v>
      </c>
      <c r="H87" s="2">
        <f t="shared" si="2"/>
        <v>7.4606981081801749E-3</v>
      </c>
      <c r="I87" s="18">
        <f>H87*'Portfolio Details'!$D$11</f>
        <v>3.7303490540900879E-4</v>
      </c>
      <c r="J87" s="2">
        <f t="shared" si="1"/>
        <v>8.4995663486556738E-2</v>
      </c>
      <c r="K87" s="18">
        <f>J87*'Portfolio Details'!$D$11</f>
        <v>4.2497831743278369E-3</v>
      </c>
    </row>
    <row r="88" spans="2:11" x14ac:dyDescent="0.35">
      <c r="B88" t="s">
        <v>14</v>
      </c>
      <c r="C88" s="1">
        <v>44466</v>
      </c>
      <c r="D88">
        <v>37.81</v>
      </c>
      <c r="E88">
        <v>36.78</v>
      </c>
      <c r="F88">
        <v>36.97</v>
      </c>
      <c r="H88" s="2">
        <f t="shared" si="2"/>
        <v>-2.7241470510447008E-2</v>
      </c>
      <c r="I88" s="18">
        <f>H88*'Portfolio Details'!$D$11</f>
        <v>-1.3620735255223506E-3</v>
      </c>
      <c r="J88" s="2">
        <f t="shared" si="1"/>
        <v>0.10265383493729963</v>
      </c>
      <c r="K88" s="18">
        <f>J88*'Portfolio Details'!$D$11</f>
        <v>5.1326917468649813E-3</v>
      </c>
    </row>
    <row r="89" spans="2:11" x14ac:dyDescent="0.35">
      <c r="B89" t="s">
        <v>14</v>
      </c>
      <c r="C89" s="1">
        <v>44467</v>
      </c>
      <c r="D89">
        <v>36.78</v>
      </c>
      <c r="E89">
        <v>35.96</v>
      </c>
      <c r="F89">
        <v>35.96</v>
      </c>
      <c r="H89" s="2">
        <f t="shared" si="2"/>
        <v>-2.2294725394236048E-2</v>
      </c>
      <c r="I89" s="18">
        <f>H89*'Portfolio Details'!$D$11</f>
        <v>-1.1147362697118024E-3</v>
      </c>
      <c r="J89" s="2">
        <f t="shared" si="1"/>
        <v>9.3090488580514608E-2</v>
      </c>
      <c r="K89" s="18">
        <f>J89*'Portfolio Details'!$D$11</f>
        <v>4.6545244290257309E-3</v>
      </c>
    </row>
    <row r="90" spans="2:11" x14ac:dyDescent="0.35">
      <c r="B90" t="s">
        <v>14</v>
      </c>
      <c r="C90" s="1">
        <v>44468</v>
      </c>
      <c r="D90">
        <v>35.96</v>
      </c>
      <c r="E90">
        <v>36.049999999999997</v>
      </c>
      <c r="F90">
        <v>35.85</v>
      </c>
      <c r="H90" s="2">
        <f t="shared" si="2"/>
        <v>2.5027808676305607E-3</v>
      </c>
      <c r="I90" s="18">
        <f>H90*'Portfolio Details'!$D$11</f>
        <v>1.2513904338152805E-4</v>
      </c>
      <c r="J90" s="2">
        <f t="shared" ref="J90:J153" si="3">(INDEX(E67:E1565,MATCH(EDATE(C67,1),C67:C1565,1))/E67)-1</f>
        <v>9.025374855824686E-2</v>
      </c>
      <c r="K90" s="18">
        <f>J90*'Portfolio Details'!$D$11</f>
        <v>4.5126874279123432E-3</v>
      </c>
    </row>
    <row r="91" spans="2:11" x14ac:dyDescent="0.35">
      <c r="B91" t="s">
        <v>14</v>
      </c>
      <c r="C91" s="1">
        <v>44469</v>
      </c>
      <c r="D91">
        <v>36.049999999999997</v>
      </c>
      <c r="E91">
        <v>35.700000000000003</v>
      </c>
      <c r="F91">
        <v>35.86</v>
      </c>
      <c r="H91" s="2">
        <f t="shared" si="2"/>
        <v>-9.7087378640775546E-3</v>
      </c>
      <c r="I91" s="18">
        <f>H91*'Portfolio Details'!$D$11</f>
        <v>-4.8543689320387773E-4</v>
      </c>
      <c r="J91" s="2">
        <f t="shared" si="3"/>
        <v>5.4472477064220204E-2</v>
      </c>
      <c r="K91" s="18">
        <f>J91*'Portfolio Details'!$D$11</f>
        <v>2.7236238532110102E-3</v>
      </c>
    </row>
    <row r="92" spans="2:11" x14ac:dyDescent="0.35">
      <c r="B92" t="s">
        <v>14</v>
      </c>
      <c r="C92" s="1">
        <v>44470</v>
      </c>
      <c r="D92">
        <v>35.700000000000003</v>
      </c>
      <c r="E92">
        <v>35.43</v>
      </c>
      <c r="F92">
        <v>35.5</v>
      </c>
      <c r="H92" s="2">
        <f t="shared" si="2"/>
        <v>-7.5630252100841178E-3</v>
      </c>
      <c r="I92" s="18">
        <f>H92*'Portfolio Details'!$D$11</f>
        <v>-3.781512605042059E-4</v>
      </c>
      <c r="J92" s="2">
        <f t="shared" si="3"/>
        <v>3.0005770340450377E-2</v>
      </c>
      <c r="K92" s="18">
        <f>J92*'Portfolio Details'!$D$11</f>
        <v>1.500288517022519E-3</v>
      </c>
    </row>
    <row r="93" spans="2:11" x14ac:dyDescent="0.35">
      <c r="B93" t="s">
        <v>14</v>
      </c>
      <c r="C93" s="1">
        <v>44473</v>
      </c>
      <c r="D93">
        <v>35.43</v>
      </c>
      <c r="E93">
        <v>35.78</v>
      </c>
      <c r="F93">
        <v>35.72</v>
      </c>
      <c r="H93" s="2">
        <f t="shared" si="2"/>
        <v>9.8786339260514833E-3</v>
      </c>
      <c r="I93" s="18">
        <f>H93*'Portfolio Details'!$D$11</f>
        <v>4.9393169630257416E-4</v>
      </c>
      <c r="J93" s="2">
        <f t="shared" si="3"/>
        <v>1.8835616438356295E-2</v>
      </c>
      <c r="K93" s="18">
        <f>J93*'Portfolio Details'!$D$11</f>
        <v>9.4178082191781476E-4</v>
      </c>
    </row>
    <row r="94" spans="2:11" x14ac:dyDescent="0.35">
      <c r="B94" t="s">
        <v>14</v>
      </c>
      <c r="C94" s="1">
        <v>44474</v>
      </c>
      <c r="D94">
        <v>35.78</v>
      </c>
      <c r="E94">
        <v>36.200000000000003</v>
      </c>
      <c r="F94">
        <v>35.81</v>
      </c>
      <c r="H94" s="2">
        <f t="shared" si="2"/>
        <v>1.173840134153159E-2</v>
      </c>
      <c r="I94" s="18">
        <f>H94*'Portfolio Details'!$D$11</f>
        <v>5.8692006707657953E-4</v>
      </c>
      <c r="J94" s="2">
        <f t="shared" si="3"/>
        <v>1.8688901667625046E-2</v>
      </c>
      <c r="K94" s="18">
        <f>J94*'Portfolio Details'!$D$11</f>
        <v>9.3444508338125232E-4</v>
      </c>
    </row>
    <row r="95" spans="2:11" x14ac:dyDescent="0.35">
      <c r="B95" t="s">
        <v>14</v>
      </c>
      <c r="C95" s="1">
        <v>44475</v>
      </c>
      <c r="D95">
        <v>36.200000000000003</v>
      </c>
      <c r="E95">
        <v>35.619999999999997</v>
      </c>
      <c r="F95">
        <v>35.880000000000003</v>
      </c>
      <c r="H95" s="2">
        <f t="shared" si="2"/>
        <v>-1.6022099447513982E-2</v>
      </c>
      <c r="I95" s="18">
        <f>H95*'Portfolio Details'!$D$11</f>
        <v>-8.0110497237569913E-4</v>
      </c>
      <c r="J95" s="2">
        <f t="shared" si="3"/>
        <v>6.2482249360975572E-3</v>
      </c>
      <c r="K95" s="18">
        <f>J95*'Portfolio Details'!$D$11</f>
        <v>3.1241124680487787E-4</v>
      </c>
    </row>
    <row r="96" spans="2:11" x14ac:dyDescent="0.35">
      <c r="B96" t="s">
        <v>14</v>
      </c>
      <c r="C96" s="1">
        <v>44476</v>
      </c>
      <c r="D96">
        <v>35.619999999999997</v>
      </c>
      <c r="E96">
        <v>36.28</v>
      </c>
      <c r="F96">
        <v>36.22</v>
      </c>
      <c r="H96" s="2">
        <f t="shared" si="2"/>
        <v>1.8528916339135337E-2</v>
      </c>
      <c r="I96" s="18">
        <f>H96*'Portfolio Details'!$D$11</f>
        <v>9.2644581695676691E-4</v>
      </c>
      <c r="J96" s="2">
        <f t="shared" si="3"/>
        <v>-2.5337837837838828E-3</v>
      </c>
      <c r="K96" s="18">
        <f>J96*'Portfolio Details'!$D$11</f>
        <v>-1.2668918918919416E-4</v>
      </c>
    </row>
    <row r="97" spans="2:11" x14ac:dyDescent="0.35">
      <c r="B97" t="s">
        <v>14</v>
      </c>
      <c r="C97" s="1">
        <v>44477</v>
      </c>
      <c r="D97">
        <v>36.28</v>
      </c>
      <c r="E97">
        <v>37.03</v>
      </c>
      <c r="F97">
        <v>36.950000000000003</v>
      </c>
      <c r="H97" s="2">
        <f t="shared" si="2"/>
        <v>2.0672546857772867E-2</v>
      </c>
      <c r="I97" s="18">
        <f>H97*'Portfolio Details'!$D$11</f>
        <v>1.0336273428886433E-3</v>
      </c>
      <c r="J97" s="2">
        <f t="shared" si="3"/>
        <v>-1.1653718091010012E-2</v>
      </c>
      <c r="K97" s="18">
        <f>J97*'Portfolio Details'!$D$11</f>
        <v>-5.8268590455050069E-4</v>
      </c>
    </row>
    <row r="98" spans="2:11" x14ac:dyDescent="0.35">
      <c r="B98" t="s">
        <v>14</v>
      </c>
      <c r="C98" s="1">
        <v>44480</v>
      </c>
      <c r="D98">
        <v>37.03</v>
      </c>
      <c r="E98">
        <v>35.869999999999997</v>
      </c>
      <c r="F98">
        <v>35.97</v>
      </c>
      <c r="H98" s="2">
        <f t="shared" si="2"/>
        <v>-3.1325951930866958E-2</v>
      </c>
      <c r="I98" s="18">
        <f>H98*'Portfolio Details'!$D$11</f>
        <v>-1.5662975965433481E-3</v>
      </c>
      <c r="J98" s="2">
        <f t="shared" si="3"/>
        <v>1.8814939623701177E-2</v>
      </c>
      <c r="K98" s="18">
        <f>J98*'Portfolio Details'!$D$11</f>
        <v>9.4074698118505888E-4</v>
      </c>
    </row>
    <row r="99" spans="2:11" x14ac:dyDescent="0.35">
      <c r="B99" t="s">
        <v>14</v>
      </c>
      <c r="C99" s="1">
        <v>44481</v>
      </c>
      <c r="D99">
        <v>35.869999999999997</v>
      </c>
      <c r="E99">
        <v>35.56</v>
      </c>
      <c r="F99">
        <v>35.479999999999997</v>
      </c>
      <c r="H99" s="2">
        <f t="shared" si="2"/>
        <v>-8.6423194870364206E-3</v>
      </c>
      <c r="I99" s="18">
        <f>H99*'Portfolio Details'!$D$11</f>
        <v>-4.3211597435182107E-4</v>
      </c>
      <c r="J99" s="2">
        <f t="shared" si="3"/>
        <v>4.8117746957260232E-2</v>
      </c>
      <c r="K99" s="18">
        <f>J99*'Portfolio Details'!$D$11</f>
        <v>2.4058873478630116E-3</v>
      </c>
    </row>
    <row r="100" spans="2:11" x14ac:dyDescent="0.35">
      <c r="B100" t="s">
        <v>14</v>
      </c>
      <c r="C100" s="1">
        <v>44482</v>
      </c>
      <c r="D100">
        <v>35.56</v>
      </c>
      <c r="E100">
        <v>35.869999999999997</v>
      </c>
      <c r="F100">
        <v>35.71</v>
      </c>
      <c r="H100" s="2">
        <f t="shared" si="2"/>
        <v>8.7176602924632363E-3</v>
      </c>
      <c r="I100" s="18">
        <f>H100*'Portfolio Details'!$D$11</f>
        <v>4.3588301462316181E-4</v>
      </c>
      <c r="J100" s="2">
        <f t="shared" si="3"/>
        <v>4.5749788195425189E-2</v>
      </c>
      <c r="K100" s="18">
        <f>J100*'Portfolio Details'!$D$11</f>
        <v>2.2874894097712596E-3</v>
      </c>
    </row>
    <row r="101" spans="2:11" x14ac:dyDescent="0.35">
      <c r="B101" t="s">
        <v>14</v>
      </c>
      <c r="C101" s="1">
        <v>44483</v>
      </c>
      <c r="D101">
        <v>35.869999999999997</v>
      </c>
      <c r="E101">
        <v>36.340000000000003</v>
      </c>
      <c r="F101">
        <v>36.340000000000003</v>
      </c>
      <c r="H101" s="2">
        <f t="shared" si="2"/>
        <v>1.3102871480345835E-2</v>
      </c>
      <c r="I101" s="18">
        <f>H101*'Portfolio Details'!$D$11</f>
        <v>6.5514357401729177E-4</v>
      </c>
      <c r="J101" s="2">
        <f t="shared" si="3"/>
        <v>2.7956388034664492E-3</v>
      </c>
      <c r="K101" s="18">
        <f>J101*'Portfolio Details'!$D$11</f>
        <v>1.3978194017332248E-4</v>
      </c>
    </row>
    <row r="102" spans="2:11" x14ac:dyDescent="0.35">
      <c r="B102" t="s">
        <v>14</v>
      </c>
      <c r="C102" s="1">
        <v>44487</v>
      </c>
      <c r="D102">
        <v>36.340000000000003</v>
      </c>
      <c r="E102">
        <v>36.86</v>
      </c>
      <c r="F102">
        <v>36.72</v>
      </c>
      <c r="H102" s="2">
        <f t="shared" si="2"/>
        <v>1.4309301045679623E-2</v>
      </c>
      <c r="I102" s="18">
        <f>H102*'Portfolio Details'!$D$11</f>
        <v>7.1546505228398116E-4</v>
      </c>
      <c r="J102" s="2">
        <f t="shared" si="3"/>
        <v>9.7249235898861919E-3</v>
      </c>
      <c r="K102" s="18">
        <f>J102*'Portfolio Details'!$D$11</f>
        <v>4.8624617949430963E-4</v>
      </c>
    </row>
    <row r="103" spans="2:11" x14ac:dyDescent="0.35">
      <c r="B103" t="s">
        <v>14</v>
      </c>
      <c r="C103" s="1">
        <v>44488</v>
      </c>
      <c r="D103">
        <v>36.86</v>
      </c>
      <c r="E103">
        <v>37.700000000000003</v>
      </c>
      <c r="F103">
        <v>37.869999999999997</v>
      </c>
      <c r="H103" s="2">
        <f t="shared" si="2"/>
        <v>2.2788931090613307E-2</v>
      </c>
      <c r="I103" s="18">
        <f>H103*'Portfolio Details'!$D$11</f>
        <v>1.1394465545306654E-3</v>
      </c>
      <c r="J103" s="2">
        <f t="shared" si="3"/>
        <v>-8.1877729257641141E-3</v>
      </c>
      <c r="K103" s="18">
        <f>J103*'Portfolio Details'!$D$11</f>
        <v>-4.0938864628820574E-4</v>
      </c>
    </row>
    <row r="104" spans="2:11" x14ac:dyDescent="0.35">
      <c r="B104" t="s">
        <v>14</v>
      </c>
      <c r="C104" s="1">
        <v>44489</v>
      </c>
      <c r="D104">
        <v>37.700000000000003</v>
      </c>
      <c r="E104">
        <v>37.409999999999997</v>
      </c>
      <c r="F104">
        <v>37.58</v>
      </c>
      <c r="H104" s="2">
        <f t="shared" si="2"/>
        <v>-7.692307692307887E-3</v>
      </c>
      <c r="I104" s="18">
        <f>H104*'Portfolio Details'!$D$11</f>
        <v>-3.8461538461539437E-4</v>
      </c>
      <c r="J104" s="2">
        <f t="shared" si="3"/>
        <v>-6.2893081761005165E-3</v>
      </c>
      <c r="K104" s="18">
        <f>J104*'Portfolio Details'!$D$11</f>
        <v>-3.1446540880502585E-4</v>
      </c>
    </row>
    <row r="105" spans="2:11" x14ac:dyDescent="0.35">
      <c r="B105" t="s">
        <v>14</v>
      </c>
      <c r="C105" s="1">
        <v>44490</v>
      </c>
      <c r="D105">
        <v>37.409999999999997</v>
      </c>
      <c r="E105">
        <v>36.619999999999997</v>
      </c>
      <c r="F105">
        <v>36.630000000000003</v>
      </c>
      <c r="H105" s="2">
        <f t="shared" si="2"/>
        <v>-2.111734830259282E-2</v>
      </c>
      <c r="I105" s="18">
        <f>H105*'Portfolio Details'!$D$11</f>
        <v>-1.055867415129641E-3</v>
      </c>
      <c r="J105" s="2">
        <f t="shared" si="3"/>
        <v>-8.2485565026102492E-4</v>
      </c>
      <c r="K105" s="18">
        <f>J105*'Portfolio Details'!$D$11</f>
        <v>-4.1242782513051246E-5</v>
      </c>
    </row>
    <row r="106" spans="2:11" x14ac:dyDescent="0.35">
      <c r="B106" t="s">
        <v>14</v>
      </c>
      <c r="C106" s="1">
        <v>44491</v>
      </c>
      <c r="D106">
        <v>36.619999999999997</v>
      </c>
      <c r="E106">
        <v>36.090000000000003</v>
      </c>
      <c r="F106">
        <v>36.04</v>
      </c>
      <c r="H106" s="2">
        <f t="shared" si="2"/>
        <v>-1.4472965592572162E-2</v>
      </c>
      <c r="I106" s="18">
        <f>H106*'Portfolio Details'!$D$11</f>
        <v>-7.2364827962860816E-4</v>
      </c>
      <c r="J106" s="2">
        <f t="shared" si="3"/>
        <v>3.5714285714285587E-2</v>
      </c>
      <c r="K106" s="18">
        <f>J106*'Portfolio Details'!$D$11</f>
        <v>1.7857142857142794E-3</v>
      </c>
    </row>
    <row r="107" spans="2:11" x14ac:dyDescent="0.35">
      <c r="B107" t="s">
        <v>14</v>
      </c>
      <c r="C107" s="1">
        <v>44494</v>
      </c>
      <c r="D107">
        <v>36.090000000000003</v>
      </c>
      <c r="E107">
        <v>35.51</v>
      </c>
      <c r="F107">
        <v>35.39</v>
      </c>
      <c r="H107" s="2">
        <f t="shared" si="2"/>
        <v>-1.6070933776669571E-2</v>
      </c>
      <c r="I107" s="18">
        <f>H107*'Portfolio Details'!$D$11</f>
        <v>-8.0354668883347857E-4</v>
      </c>
      <c r="J107" s="2">
        <f t="shared" si="3"/>
        <v>-1.0911074740861393E-3</v>
      </c>
      <c r="K107" s="18">
        <f>J107*'Portfolio Details'!$D$11</f>
        <v>-5.455537370430697E-5</v>
      </c>
    </row>
    <row r="108" spans="2:11" x14ac:dyDescent="0.35">
      <c r="B108" t="s">
        <v>14</v>
      </c>
      <c r="C108" s="1">
        <v>44495</v>
      </c>
      <c r="D108">
        <v>35.51</v>
      </c>
      <c r="E108">
        <v>35.92</v>
      </c>
      <c r="F108">
        <v>35.93</v>
      </c>
      <c r="H108" s="2">
        <f t="shared" si="2"/>
        <v>1.1546043368065417E-2</v>
      </c>
      <c r="I108" s="18">
        <f>H108*'Portfolio Details'!$D$11</f>
        <v>5.7730216840327084E-4</v>
      </c>
      <c r="J108" s="2">
        <f t="shared" si="3"/>
        <v>-2.8532974427994517E-2</v>
      </c>
      <c r="K108" s="18">
        <f>J108*'Portfolio Details'!$D$11</f>
        <v>-1.426648721399726E-3</v>
      </c>
    </row>
    <row r="109" spans="2:11" x14ac:dyDescent="0.35">
      <c r="B109" t="s">
        <v>14</v>
      </c>
      <c r="C109" s="1">
        <v>44496</v>
      </c>
      <c r="D109">
        <v>35.92</v>
      </c>
      <c r="E109">
        <v>36.19</v>
      </c>
      <c r="F109">
        <v>36.11</v>
      </c>
      <c r="H109" s="2">
        <f t="shared" si="2"/>
        <v>7.5167037861914032E-3</v>
      </c>
      <c r="I109" s="18">
        <f>H109*'Portfolio Details'!$D$11</f>
        <v>3.7583518930957017E-4</v>
      </c>
      <c r="J109" s="2">
        <f t="shared" si="3"/>
        <v>-3.83693045563549E-2</v>
      </c>
      <c r="K109" s="18">
        <f>J109*'Portfolio Details'!$D$11</f>
        <v>-1.918465227817745E-3</v>
      </c>
    </row>
    <row r="110" spans="2:11" x14ac:dyDescent="0.35">
      <c r="B110" t="s">
        <v>14</v>
      </c>
      <c r="C110" s="1">
        <v>44497</v>
      </c>
      <c r="D110">
        <v>36.19</v>
      </c>
      <c r="E110">
        <v>35.75</v>
      </c>
      <c r="F110">
        <v>35.92</v>
      </c>
      <c r="H110" s="2">
        <f t="shared" si="2"/>
        <v>-1.2158054711246091E-2</v>
      </c>
      <c r="I110" s="18">
        <f>H110*'Portfolio Details'!$D$11</f>
        <v>-6.0790273556230465E-4</v>
      </c>
      <c r="J110" s="2">
        <f t="shared" si="3"/>
        <v>-4.5490610949484256E-2</v>
      </c>
      <c r="K110" s="18">
        <f>J110*'Portfolio Details'!$D$11</f>
        <v>-2.274530547474213E-3</v>
      </c>
    </row>
    <row r="111" spans="2:11" x14ac:dyDescent="0.35">
      <c r="B111" t="s">
        <v>14</v>
      </c>
      <c r="C111" s="1">
        <v>44498</v>
      </c>
      <c r="D111">
        <v>35.75</v>
      </c>
      <c r="E111">
        <v>35.24</v>
      </c>
      <c r="F111">
        <v>35.520000000000003</v>
      </c>
      <c r="H111" s="2">
        <f t="shared" si="2"/>
        <v>-1.4265734265734187E-2</v>
      </c>
      <c r="I111" s="18">
        <f>H111*'Portfolio Details'!$D$11</f>
        <v>-7.1328671328670936E-4</v>
      </c>
      <c r="J111" s="2">
        <f t="shared" si="3"/>
        <v>-1.6041326808047929E-2</v>
      </c>
      <c r="K111" s="18">
        <f>J111*'Portfolio Details'!$D$11</f>
        <v>-8.0206634040239652E-4</v>
      </c>
    </row>
    <row r="112" spans="2:11" x14ac:dyDescent="0.35">
      <c r="B112" t="s">
        <v>14</v>
      </c>
      <c r="C112" s="1">
        <v>44501</v>
      </c>
      <c r="D112">
        <v>35.24</v>
      </c>
      <c r="E112">
        <v>35.97</v>
      </c>
      <c r="F112">
        <v>35.770000000000003</v>
      </c>
      <c r="H112" s="2">
        <f t="shared" si="2"/>
        <v>2.0715096481271233E-2</v>
      </c>
      <c r="I112" s="18">
        <f>H112*'Portfolio Details'!$D$11</f>
        <v>1.0357548240635618E-3</v>
      </c>
      <c r="J112" s="2">
        <f t="shared" si="3"/>
        <v>-5.8398220244716414E-3</v>
      </c>
      <c r="K112" s="18">
        <f>J112*'Portfolio Details'!$D$11</f>
        <v>-2.919911012235821E-4</v>
      </c>
    </row>
    <row r="113" spans="2:11" x14ac:dyDescent="0.35">
      <c r="B113" t="s">
        <v>14</v>
      </c>
      <c r="C113" s="1">
        <v>44502</v>
      </c>
      <c r="D113">
        <v>35.97</v>
      </c>
      <c r="E113">
        <v>36.03</v>
      </c>
      <c r="F113">
        <v>36.090000000000003</v>
      </c>
      <c r="H113" s="2">
        <f t="shared" si="2"/>
        <v>1.6680567139284452E-3</v>
      </c>
      <c r="I113" s="18">
        <f>H113*'Portfolio Details'!$D$11</f>
        <v>8.3402835696422273E-5</v>
      </c>
      <c r="J113" s="2">
        <f t="shared" si="3"/>
        <v>-2.2468793342579563E-2</v>
      </c>
      <c r="K113" s="18">
        <f>J113*'Portfolio Details'!$D$11</f>
        <v>-1.1234396671289781E-3</v>
      </c>
    </row>
    <row r="114" spans="2:11" x14ac:dyDescent="0.35">
      <c r="B114" t="s">
        <v>14</v>
      </c>
      <c r="C114" s="1">
        <v>44503</v>
      </c>
      <c r="D114">
        <v>36.03</v>
      </c>
      <c r="E114">
        <v>35.89</v>
      </c>
      <c r="F114">
        <v>36.01</v>
      </c>
      <c r="H114" s="2">
        <f t="shared" si="2"/>
        <v>-3.8856508465168194E-3</v>
      </c>
      <c r="I114" s="18">
        <f>H114*'Portfolio Details'!$D$11</f>
        <v>-1.9428254232584097E-4</v>
      </c>
      <c r="J114" s="2">
        <f t="shared" si="3"/>
        <v>-1.2885154061624715E-2</v>
      </c>
      <c r="K114" s="18">
        <f>J114*'Portfolio Details'!$D$11</f>
        <v>-6.4425770308123578E-4</v>
      </c>
    </row>
    <row r="115" spans="2:11" x14ac:dyDescent="0.35">
      <c r="B115" t="s">
        <v>14</v>
      </c>
      <c r="C115" s="1">
        <v>44504</v>
      </c>
      <c r="D115">
        <v>35.89</v>
      </c>
      <c r="E115">
        <v>36.1</v>
      </c>
      <c r="F115">
        <v>36.11</v>
      </c>
      <c r="H115" s="2">
        <f t="shared" si="2"/>
        <v>5.8512120367790743E-3</v>
      </c>
      <c r="I115" s="18">
        <f>H115*'Portfolio Details'!$D$11</f>
        <v>2.925606018389537E-4</v>
      </c>
      <c r="J115" s="2">
        <f t="shared" si="3"/>
        <v>1.5241320914479273E-2</v>
      </c>
      <c r="K115" s="18">
        <f>J115*'Portfolio Details'!$D$11</f>
        <v>7.6206604572396372E-4</v>
      </c>
    </row>
    <row r="116" spans="2:11" x14ac:dyDescent="0.35">
      <c r="B116" t="s">
        <v>14</v>
      </c>
      <c r="C116" s="1">
        <v>44508</v>
      </c>
      <c r="D116">
        <v>36.1</v>
      </c>
      <c r="E116">
        <v>36.5</v>
      </c>
      <c r="F116">
        <v>36.35</v>
      </c>
      <c r="H116" s="2">
        <f t="shared" si="2"/>
        <v>1.1080332409972193E-2</v>
      </c>
      <c r="I116" s="18">
        <f>H116*'Portfolio Details'!$D$11</f>
        <v>5.5401662049860969E-4</v>
      </c>
      <c r="J116" s="2">
        <f t="shared" si="3"/>
        <v>8.9435438792622168E-3</v>
      </c>
      <c r="K116" s="18">
        <f>J116*'Portfolio Details'!$D$11</f>
        <v>4.4717719396311086E-4</v>
      </c>
    </row>
    <row r="117" spans="2:11" x14ac:dyDescent="0.35">
      <c r="B117" t="s">
        <v>14</v>
      </c>
      <c r="C117" s="1">
        <v>44509</v>
      </c>
      <c r="D117">
        <v>36.5</v>
      </c>
      <c r="E117">
        <v>36.65</v>
      </c>
      <c r="F117">
        <v>36.69</v>
      </c>
      <c r="H117" s="2">
        <f t="shared" si="2"/>
        <v>4.109589041095818E-3</v>
      </c>
      <c r="I117" s="18">
        <f>H117*'Portfolio Details'!$D$11</f>
        <v>2.054794520547909E-4</v>
      </c>
      <c r="J117" s="2">
        <f t="shared" si="3"/>
        <v>-2.7624309392265678E-3</v>
      </c>
      <c r="K117" s="18">
        <f>J117*'Portfolio Details'!$D$11</f>
        <v>-1.3812154696132839E-4</v>
      </c>
    </row>
    <row r="118" spans="2:11" x14ac:dyDescent="0.35">
      <c r="B118" t="s">
        <v>14</v>
      </c>
      <c r="C118" s="1">
        <v>44510</v>
      </c>
      <c r="D118">
        <v>36.65</v>
      </c>
      <c r="E118">
        <v>36.590000000000003</v>
      </c>
      <c r="F118">
        <v>36.57</v>
      </c>
      <c r="H118" s="2">
        <f t="shared" si="2"/>
        <v>-1.6371077762618036E-3</v>
      </c>
      <c r="I118" s="18">
        <f>H118*'Portfolio Details'!$D$11</f>
        <v>-8.1855388813090185E-5</v>
      </c>
      <c r="J118" s="2">
        <f t="shared" si="3"/>
        <v>1.3475575519371175E-2</v>
      </c>
      <c r="K118" s="18">
        <f>J118*'Portfolio Details'!$D$11</f>
        <v>6.7377877596855882E-4</v>
      </c>
    </row>
    <row r="119" spans="2:11" x14ac:dyDescent="0.35">
      <c r="B119" t="s">
        <v>14</v>
      </c>
      <c r="C119" s="1">
        <v>44511</v>
      </c>
      <c r="D119">
        <v>36.590000000000003</v>
      </c>
      <c r="E119">
        <v>36.28</v>
      </c>
      <c r="F119">
        <v>36.11</v>
      </c>
      <c r="H119" s="2">
        <f t="shared" si="2"/>
        <v>-8.4722601803771669E-3</v>
      </c>
      <c r="I119" s="18">
        <f>H119*'Portfolio Details'!$D$11</f>
        <v>-4.2361300901885834E-4</v>
      </c>
      <c r="J119" s="2">
        <f t="shared" si="3"/>
        <v>-4.9614112458654658E-3</v>
      </c>
      <c r="K119" s="18">
        <f>J119*'Portfolio Details'!$D$11</f>
        <v>-2.4807056229327328E-4</v>
      </c>
    </row>
    <row r="120" spans="2:11" x14ac:dyDescent="0.35">
      <c r="B120" t="s">
        <v>14</v>
      </c>
      <c r="C120" s="1">
        <v>44512</v>
      </c>
      <c r="D120">
        <v>36.28</v>
      </c>
      <c r="E120">
        <v>37.049999999999997</v>
      </c>
      <c r="F120">
        <v>36.86</v>
      </c>
      <c r="H120" s="2">
        <f t="shared" si="2"/>
        <v>2.1223814773980054E-2</v>
      </c>
      <c r="I120" s="18">
        <f>H120*'Portfolio Details'!$D$11</f>
        <v>1.0611907386990028E-3</v>
      </c>
      <c r="J120" s="2">
        <f t="shared" si="3"/>
        <v>-1.4312719416689212E-2</v>
      </c>
      <c r="K120" s="18">
        <f>J120*'Portfolio Details'!$D$11</f>
        <v>-7.1563597083446062E-4</v>
      </c>
    </row>
    <row r="121" spans="2:11" x14ac:dyDescent="0.35">
      <c r="B121" t="s">
        <v>14</v>
      </c>
      <c r="C121" s="1">
        <v>44515</v>
      </c>
      <c r="D121">
        <v>37.049999999999997</v>
      </c>
      <c r="E121">
        <v>37.24</v>
      </c>
      <c r="F121">
        <v>37.31</v>
      </c>
      <c r="H121" s="2">
        <f t="shared" si="2"/>
        <v>5.128205128205332E-3</v>
      </c>
      <c r="I121" s="18">
        <f>H121*'Portfolio Details'!$D$11</f>
        <v>2.564102564102666E-4</v>
      </c>
      <c r="J121" s="2">
        <f t="shared" si="3"/>
        <v>1.1430164482854943E-2</v>
      </c>
      <c r="K121" s="18">
        <f>J121*'Portfolio Details'!$D$11</f>
        <v>5.715082241427472E-4</v>
      </c>
    </row>
    <row r="122" spans="2:11" x14ac:dyDescent="0.35">
      <c r="B122" t="s">
        <v>14</v>
      </c>
      <c r="C122" s="1">
        <v>44516</v>
      </c>
      <c r="D122">
        <v>37.24</v>
      </c>
      <c r="E122">
        <v>37.43</v>
      </c>
      <c r="F122">
        <v>37.46</v>
      </c>
      <c r="H122" s="2">
        <f t="shared" si="2"/>
        <v>5.1020408163264808E-3</v>
      </c>
      <c r="I122" s="18">
        <f>H122*'Portfolio Details'!$D$11</f>
        <v>2.5510204081632406E-4</v>
      </c>
      <c r="J122" s="2">
        <f t="shared" si="3"/>
        <v>4.1901012373453117E-2</v>
      </c>
      <c r="K122" s="18">
        <f>J122*'Portfolio Details'!$D$11</f>
        <v>2.0950506186726559E-3</v>
      </c>
    </row>
    <row r="123" spans="2:11" x14ac:dyDescent="0.35">
      <c r="B123" t="s">
        <v>14</v>
      </c>
      <c r="C123" s="1">
        <v>44517</v>
      </c>
      <c r="D123">
        <v>37.43</v>
      </c>
      <c r="E123">
        <v>37.409999999999997</v>
      </c>
      <c r="F123">
        <v>37.450000000000003</v>
      </c>
      <c r="H123" s="2">
        <f t="shared" si="2"/>
        <v>-5.3433075073483494E-4</v>
      </c>
      <c r="I123" s="18">
        <f>H123*'Portfolio Details'!$D$11</f>
        <v>-2.6716537536741748E-5</v>
      </c>
      <c r="J123" s="2">
        <f t="shared" si="3"/>
        <v>3.2896570950655235E-2</v>
      </c>
      <c r="K123" s="18">
        <f>J123*'Portfolio Details'!$D$11</f>
        <v>1.6448285475327618E-3</v>
      </c>
    </row>
    <row r="124" spans="2:11" x14ac:dyDescent="0.35">
      <c r="B124" t="s">
        <v>14</v>
      </c>
      <c r="C124" s="1">
        <v>44518</v>
      </c>
      <c r="D124">
        <v>37.409999999999997</v>
      </c>
      <c r="E124">
        <v>36.86</v>
      </c>
      <c r="F124">
        <v>36.96</v>
      </c>
      <c r="H124" s="2">
        <f t="shared" si="2"/>
        <v>-1.4701951349906373E-2</v>
      </c>
      <c r="I124" s="18">
        <f>H124*'Portfolio Details'!$D$11</f>
        <v>-7.3509756749531863E-4</v>
      </c>
      <c r="J124" s="2">
        <f t="shared" si="3"/>
        <v>1.9537699504677875E-2</v>
      </c>
      <c r="K124" s="18">
        <f>J124*'Portfolio Details'!$D$11</f>
        <v>9.7688497523389377E-4</v>
      </c>
    </row>
    <row r="125" spans="2:11" x14ac:dyDescent="0.35">
      <c r="B125" t="s">
        <v>14</v>
      </c>
      <c r="C125" s="1">
        <v>44522</v>
      </c>
      <c r="D125">
        <v>36.86</v>
      </c>
      <c r="E125">
        <v>36.43</v>
      </c>
      <c r="F125">
        <v>36.619999999999997</v>
      </c>
      <c r="H125" s="2">
        <f t="shared" si="2"/>
        <v>-1.1665762344004293E-2</v>
      </c>
      <c r="I125" s="18">
        <f>H125*'Portfolio Details'!$D$11</f>
        <v>-5.8328811720021465E-4</v>
      </c>
      <c r="J125" s="2">
        <f t="shared" si="3"/>
        <v>0</v>
      </c>
      <c r="K125" s="18">
        <f>J125*'Portfolio Details'!$D$11</f>
        <v>0</v>
      </c>
    </row>
    <row r="126" spans="2:11" x14ac:dyDescent="0.35">
      <c r="B126" t="s">
        <v>14</v>
      </c>
      <c r="C126" s="1">
        <v>44523</v>
      </c>
      <c r="D126">
        <v>36.43</v>
      </c>
      <c r="E126">
        <v>36.32</v>
      </c>
      <c r="F126">
        <v>36.06</v>
      </c>
      <c r="H126" s="2">
        <f t="shared" si="2"/>
        <v>-3.0194894317869814E-3</v>
      </c>
      <c r="I126" s="18">
        <f>H126*'Portfolio Details'!$D$11</f>
        <v>-1.5097447158934907E-4</v>
      </c>
      <c r="J126" s="2">
        <f t="shared" si="3"/>
        <v>-2.2281167108753386E-2</v>
      </c>
      <c r="K126" s="18">
        <f>J126*'Portfolio Details'!$D$11</f>
        <v>-1.1140583554376693E-3</v>
      </c>
    </row>
    <row r="127" spans="2:11" x14ac:dyDescent="0.35">
      <c r="B127" t="s">
        <v>14</v>
      </c>
      <c r="C127" s="1">
        <v>44524</v>
      </c>
      <c r="D127">
        <v>36.32</v>
      </c>
      <c r="E127">
        <v>35.79</v>
      </c>
      <c r="F127">
        <v>36.04</v>
      </c>
      <c r="H127" s="2">
        <f t="shared" si="2"/>
        <v>-1.4592511013215903E-2</v>
      </c>
      <c r="I127" s="18">
        <f>H127*'Portfolio Details'!$D$11</f>
        <v>-7.296255506607952E-4</v>
      </c>
      <c r="J127" s="2">
        <f t="shared" si="3"/>
        <v>-1.4701951349906373E-2</v>
      </c>
      <c r="K127" s="18">
        <f>J127*'Portfolio Details'!$D$11</f>
        <v>-7.3509756749531863E-4</v>
      </c>
    </row>
    <row r="128" spans="2:11" x14ac:dyDescent="0.35">
      <c r="B128" t="s">
        <v>14</v>
      </c>
      <c r="C128" s="1">
        <v>44525</v>
      </c>
      <c r="D128">
        <v>35.79</v>
      </c>
      <c r="E128">
        <v>36.03</v>
      </c>
      <c r="F128">
        <v>35.99</v>
      </c>
      <c r="H128" s="2">
        <f t="shared" si="2"/>
        <v>6.7057837384745245E-3</v>
      </c>
      <c r="I128" s="18">
        <f>H128*'Portfolio Details'!$D$11</f>
        <v>3.3528918692372623E-4</v>
      </c>
      <c r="J128" s="2">
        <f t="shared" si="3"/>
        <v>6.5537957400327862E-3</v>
      </c>
      <c r="K128" s="18">
        <f>J128*'Portfolio Details'!$D$11</f>
        <v>3.2768978700163935E-4</v>
      </c>
    </row>
    <row r="129" spans="2:11" x14ac:dyDescent="0.35">
      <c r="B129" t="s">
        <v>14</v>
      </c>
      <c r="C129" s="1">
        <v>44526</v>
      </c>
      <c r="D129">
        <v>36.03</v>
      </c>
      <c r="E129">
        <v>35.44</v>
      </c>
      <c r="F129">
        <v>35.619999999999997</v>
      </c>
      <c r="H129" s="2">
        <f t="shared" si="2"/>
        <v>-1.637524285317804E-2</v>
      </c>
      <c r="I129" s="18">
        <f>H129*'Portfolio Details'!$D$11</f>
        <v>-8.1876214265890206E-4</v>
      </c>
      <c r="J129" s="2">
        <f t="shared" si="3"/>
        <v>9.4208922139096263E-3</v>
      </c>
      <c r="K129" s="18">
        <f>J129*'Portfolio Details'!$D$11</f>
        <v>4.7104461069548132E-4</v>
      </c>
    </row>
    <row r="130" spans="2:11" x14ac:dyDescent="0.35">
      <c r="B130" t="s">
        <v>14</v>
      </c>
      <c r="C130" s="1">
        <v>44529</v>
      </c>
      <c r="D130">
        <v>35.44</v>
      </c>
      <c r="E130">
        <v>35.61</v>
      </c>
      <c r="F130">
        <v>35.450000000000003</v>
      </c>
      <c r="H130" s="2">
        <f t="shared" si="2"/>
        <v>4.7968397291195952E-3</v>
      </c>
      <c r="I130" s="18">
        <f>H130*'Portfolio Details'!$D$11</f>
        <v>2.3984198645597978E-4</v>
      </c>
      <c r="J130" s="2">
        <f t="shared" si="3"/>
        <v>1.4643762320473153E-2</v>
      </c>
      <c r="K130" s="18">
        <f>J130*'Portfolio Details'!$D$11</f>
        <v>7.3218811602365763E-4</v>
      </c>
    </row>
    <row r="131" spans="2:11" x14ac:dyDescent="0.35">
      <c r="B131" t="s">
        <v>14</v>
      </c>
      <c r="C131" s="1">
        <v>44530</v>
      </c>
      <c r="D131">
        <v>35.61</v>
      </c>
      <c r="E131">
        <v>35.950000000000003</v>
      </c>
      <c r="F131">
        <v>36.090000000000003</v>
      </c>
      <c r="H131" s="2">
        <f t="shared" ref="H131:H194" si="4">E131/D131-1</f>
        <v>9.547879809042481E-3</v>
      </c>
      <c r="I131" s="18">
        <f>H131*'Portfolio Details'!$D$11</f>
        <v>4.7739399045212407E-4</v>
      </c>
      <c r="J131" s="2">
        <f t="shared" si="3"/>
        <v>-1.3363028953229494E-2</v>
      </c>
      <c r="K131" s="18">
        <f>J131*'Portfolio Details'!$D$11</f>
        <v>-6.681514476614748E-4</v>
      </c>
    </row>
    <row r="132" spans="2:11" x14ac:dyDescent="0.35">
      <c r="B132" t="s">
        <v>14</v>
      </c>
      <c r="C132" s="1">
        <v>44531</v>
      </c>
      <c r="D132">
        <v>35.950000000000003</v>
      </c>
      <c r="E132">
        <v>36.32</v>
      </c>
      <c r="F132">
        <v>36.29</v>
      </c>
      <c r="H132" s="2">
        <f t="shared" si="4"/>
        <v>1.0292072322670265E-2</v>
      </c>
      <c r="I132" s="18">
        <f>H132*'Portfolio Details'!$D$11</f>
        <v>5.1460361613351322E-4</v>
      </c>
      <c r="J132" s="2">
        <f t="shared" si="3"/>
        <v>-2.0723956894169615E-2</v>
      </c>
      <c r="K132" s="18">
        <f>J132*'Portfolio Details'!$D$11</f>
        <v>-1.0361978447084809E-3</v>
      </c>
    </row>
    <row r="133" spans="2:11" x14ac:dyDescent="0.35">
      <c r="B133" t="s">
        <v>14</v>
      </c>
      <c r="C133" s="1">
        <v>44532</v>
      </c>
      <c r="D133">
        <v>36.32</v>
      </c>
      <c r="E133">
        <v>36.840000000000003</v>
      </c>
      <c r="F133">
        <v>36.590000000000003</v>
      </c>
      <c r="H133" s="2">
        <f t="shared" si="4"/>
        <v>1.4317180616740144E-2</v>
      </c>
      <c r="I133" s="18">
        <f>H133*'Portfolio Details'!$D$11</f>
        <v>7.1585903083700721E-4</v>
      </c>
      <c r="J133" s="2">
        <f t="shared" si="3"/>
        <v>-8.671328671328693E-3</v>
      </c>
      <c r="K133" s="18">
        <f>J133*'Portfolio Details'!$D$11</f>
        <v>-4.3356643356643468E-4</v>
      </c>
    </row>
    <row r="134" spans="2:11" x14ac:dyDescent="0.35">
      <c r="B134" t="s">
        <v>14</v>
      </c>
      <c r="C134" s="1">
        <v>44533</v>
      </c>
      <c r="D134">
        <v>36.840000000000003</v>
      </c>
      <c r="E134">
        <v>36.76</v>
      </c>
      <c r="F134">
        <v>36.96</v>
      </c>
      <c r="H134" s="2">
        <f t="shared" si="4"/>
        <v>-2.1715526601521207E-3</v>
      </c>
      <c r="I134" s="18">
        <f>H134*'Portfolio Details'!$D$11</f>
        <v>-1.0857763300760604E-4</v>
      </c>
      <c r="J134" s="2">
        <f t="shared" si="3"/>
        <v>1.0499432463110026E-2</v>
      </c>
      <c r="K134" s="18">
        <f>J134*'Portfolio Details'!$D$11</f>
        <v>5.2497162315550132E-4</v>
      </c>
    </row>
    <row r="135" spans="2:11" x14ac:dyDescent="0.35">
      <c r="B135" t="s">
        <v>14</v>
      </c>
      <c r="C135" s="1">
        <v>44536</v>
      </c>
      <c r="D135">
        <v>36.76</v>
      </c>
      <c r="E135">
        <v>35.729999999999997</v>
      </c>
      <c r="F135">
        <v>36.06</v>
      </c>
      <c r="H135" s="2">
        <f t="shared" si="4"/>
        <v>-2.8019586507072924E-2</v>
      </c>
      <c r="I135" s="18">
        <f>H135*'Portfolio Details'!$D$11</f>
        <v>-1.4009793253536463E-3</v>
      </c>
      <c r="J135" s="2">
        <f t="shared" si="3"/>
        <v>9.7303308312484127E-3</v>
      </c>
      <c r="K135" s="18">
        <f>J135*'Portfolio Details'!$D$11</f>
        <v>4.8651654156242066E-4</v>
      </c>
    </row>
    <row r="136" spans="2:11" x14ac:dyDescent="0.35">
      <c r="B136" t="s">
        <v>14</v>
      </c>
      <c r="C136" s="1">
        <v>44537</v>
      </c>
      <c r="D136">
        <v>35.729999999999997</v>
      </c>
      <c r="E136">
        <v>35.97</v>
      </c>
      <c r="F136">
        <v>35.94</v>
      </c>
      <c r="H136" s="2">
        <f t="shared" si="4"/>
        <v>6.7170445004198776E-3</v>
      </c>
      <c r="I136" s="18">
        <f>H136*'Portfolio Details'!$D$11</f>
        <v>3.358522250209939E-4</v>
      </c>
      <c r="J136" s="2">
        <f t="shared" si="3"/>
        <v>2.2481265611990153E-2</v>
      </c>
      <c r="K136" s="18">
        <f>J136*'Portfolio Details'!$D$11</f>
        <v>1.1240632805995076E-3</v>
      </c>
    </row>
    <row r="137" spans="2:11" x14ac:dyDescent="0.35">
      <c r="B137" t="s">
        <v>14</v>
      </c>
      <c r="C137" s="1">
        <v>44538</v>
      </c>
      <c r="D137">
        <v>35.97</v>
      </c>
      <c r="E137">
        <v>36.68</v>
      </c>
      <c r="F137">
        <v>36.65</v>
      </c>
      <c r="H137" s="2">
        <f t="shared" si="4"/>
        <v>1.9738671114817974E-2</v>
      </c>
      <c r="I137" s="18">
        <f>H137*'Portfolio Details'!$D$11</f>
        <v>9.8693355574089878E-4</v>
      </c>
      <c r="J137" s="2">
        <f t="shared" si="3"/>
        <v>2.4240735580941752E-2</v>
      </c>
      <c r="K137" s="18">
        <f>J137*'Portfolio Details'!$D$11</f>
        <v>1.2120367790470878E-3</v>
      </c>
    </row>
    <row r="138" spans="2:11" x14ac:dyDescent="0.35">
      <c r="B138" t="s">
        <v>14</v>
      </c>
      <c r="C138" s="1">
        <v>44539</v>
      </c>
      <c r="D138">
        <v>36.68</v>
      </c>
      <c r="E138">
        <v>36.67</v>
      </c>
      <c r="F138">
        <v>36.64</v>
      </c>
      <c r="H138" s="2">
        <f t="shared" si="4"/>
        <v>-2.7262813522355156E-4</v>
      </c>
      <c r="I138" s="18">
        <f>H138*'Portfolio Details'!$D$11</f>
        <v>-1.3631406761177579E-5</v>
      </c>
      <c r="J138" s="2">
        <f t="shared" si="3"/>
        <v>1.8282548476454163E-2</v>
      </c>
      <c r="K138" s="18">
        <f>J138*'Portfolio Details'!$D$11</f>
        <v>9.141274238227082E-4</v>
      </c>
    </row>
    <row r="139" spans="2:11" x14ac:dyDescent="0.35">
      <c r="B139" t="s">
        <v>14</v>
      </c>
      <c r="C139" s="1">
        <v>44540</v>
      </c>
      <c r="D139">
        <v>36.67</v>
      </c>
      <c r="E139">
        <v>36.630000000000003</v>
      </c>
      <c r="F139">
        <v>36.619999999999997</v>
      </c>
      <c r="H139" s="2">
        <f t="shared" si="4"/>
        <v>-1.0908099263703397E-3</v>
      </c>
      <c r="I139" s="18">
        <f>H139*'Portfolio Details'!$D$11</f>
        <v>-5.4540496318516988E-5</v>
      </c>
      <c r="J139" s="2">
        <f t="shared" si="3"/>
        <v>4.9315068493149816E-3</v>
      </c>
      <c r="K139" s="18">
        <f>J139*'Portfolio Details'!$D$11</f>
        <v>2.4657534246574908E-4</v>
      </c>
    </row>
    <row r="140" spans="2:11" x14ac:dyDescent="0.35">
      <c r="B140" t="s">
        <v>14</v>
      </c>
      <c r="C140" s="1">
        <v>44543</v>
      </c>
      <c r="D140">
        <v>36.630000000000003</v>
      </c>
      <c r="E140">
        <v>36.83</v>
      </c>
      <c r="F140">
        <v>37.020000000000003</v>
      </c>
      <c r="H140" s="2">
        <f t="shared" si="4"/>
        <v>5.4600054600053571E-3</v>
      </c>
      <c r="I140" s="18">
        <f>H140*'Portfolio Details'!$D$11</f>
        <v>2.7300027300026787E-4</v>
      </c>
      <c r="J140" s="2">
        <f t="shared" si="3"/>
        <v>5.4570259208741589E-4</v>
      </c>
      <c r="K140" s="18">
        <f>J140*'Portfolio Details'!$D$11</f>
        <v>2.7285129604370795E-5</v>
      </c>
    </row>
    <row r="141" spans="2:11" x14ac:dyDescent="0.35">
      <c r="B141" t="s">
        <v>14</v>
      </c>
      <c r="C141" s="1">
        <v>44544</v>
      </c>
      <c r="D141">
        <v>36.83</v>
      </c>
      <c r="E141">
        <v>36.78</v>
      </c>
      <c r="F141">
        <v>36.799999999999997</v>
      </c>
      <c r="H141" s="2">
        <f t="shared" si="4"/>
        <v>-1.357588922074271E-3</v>
      </c>
      <c r="I141" s="18">
        <f>H141*'Portfolio Details'!$D$11</f>
        <v>-6.7879446103713545E-5</v>
      </c>
      <c r="J141" s="2">
        <f t="shared" si="3"/>
        <v>1.0931948619841148E-3</v>
      </c>
      <c r="K141" s="18">
        <f>J141*'Portfolio Details'!$D$11</f>
        <v>5.4659743099205738E-5</v>
      </c>
    </row>
    <row r="142" spans="2:11" x14ac:dyDescent="0.35">
      <c r="B142" t="s">
        <v>14</v>
      </c>
      <c r="C142" s="1">
        <v>44545</v>
      </c>
      <c r="D142">
        <v>36.78</v>
      </c>
      <c r="E142">
        <v>36.56</v>
      </c>
      <c r="F142">
        <v>36.53</v>
      </c>
      <c r="H142" s="2">
        <f t="shared" si="4"/>
        <v>-5.9815116911364763E-3</v>
      </c>
      <c r="I142" s="18">
        <f>H142*'Portfolio Details'!$D$11</f>
        <v>-2.9907558455682384E-4</v>
      </c>
      <c r="J142" s="2">
        <f t="shared" si="3"/>
        <v>9.6471885336273377E-3</v>
      </c>
      <c r="K142" s="18">
        <f>J142*'Portfolio Details'!$D$11</f>
        <v>4.8235942668136691E-4</v>
      </c>
    </row>
    <row r="143" spans="2:11" x14ac:dyDescent="0.35">
      <c r="B143" t="s">
        <v>14</v>
      </c>
      <c r="C143" s="1">
        <v>44546</v>
      </c>
      <c r="D143">
        <v>36.56</v>
      </c>
      <c r="E143">
        <v>36.86</v>
      </c>
      <c r="F143">
        <v>36.869999999999997</v>
      </c>
      <c r="H143" s="2">
        <f t="shared" si="4"/>
        <v>8.2056892778992196E-3</v>
      </c>
      <c r="I143" s="18">
        <f>H143*'Portfolio Details'!$D$11</f>
        <v>4.1028446389496098E-4</v>
      </c>
      <c r="J143" s="2">
        <f t="shared" si="3"/>
        <v>-1.1336032388663875E-2</v>
      </c>
      <c r="K143" s="18">
        <f>J143*'Portfolio Details'!$D$11</f>
        <v>-5.6680161943319378E-4</v>
      </c>
    </row>
    <row r="144" spans="2:11" x14ac:dyDescent="0.35">
      <c r="B144" t="s">
        <v>14</v>
      </c>
      <c r="C144" s="1">
        <v>44547</v>
      </c>
      <c r="D144">
        <v>36.86</v>
      </c>
      <c r="E144">
        <v>37.47</v>
      </c>
      <c r="F144">
        <v>37.47</v>
      </c>
      <c r="H144" s="2">
        <f t="shared" si="4"/>
        <v>1.6549104720564367E-2</v>
      </c>
      <c r="I144" s="18">
        <f>H144*'Portfolio Details'!$D$11</f>
        <v>8.274552360282184E-4</v>
      </c>
      <c r="J144" s="2">
        <f t="shared" si="3"/>
        <v>-1.8259935553168627E-2</v>
      </c>
      <c r="K144" s="18">
        <f>J144*'Portfolio Details'!$D$11</f>
        <v>-9.1299677765843137E-4</v>
      </c>
    </row>
    <row r="145" spans="2:11" x14ac:dyDescent="0.35">
      <c r="B145" t="s">
        <v>14</v>
      </c>
      <c r="C145" s="1">
        <v>44550</v>
      </c>
      <c r="D145">
        <v>37.47</v>
      </c>
      <c r="E145">
        <v>36.75</v>
      </c>
      <c r="F145">
        <v>37.1</v>
      </c>
      <c r="H145" s="2">
        <f t="shared" si="4"/>
        <v>-1.9215372297838207E-2</v>
      </c>
      <c r="I145" s="18">
        <f>H145*'Portfolio Details'!$D$11</f>
        <v>-9.6076861489191037E-4</v>
      </c>
      <c r="J145" s="2">
        <f t="shared" si="3"/>
        <v>-1.5228426395939132E-2</v>
      </c>
      <c r="K145" s="18">
        <f>J145*'Portfolio Details'!$D$11</f>
        <v>-7.6142131979695668E-4</v>
      </c>
    </row>
    <row r="146" spans="2:11" x14ac:dyDescent="0.35">
      <c r="B146" t="s">
        <v>14</v>
      </c>
      <c r="C146" s="1">
        <v>44551</v>
      </c>
      <c r="D146">
        <v>36.75</v>
      </c>
      <c r="E146">
        <v>37.49</v>
      </c>
      <c r="F146">
        <v>37.49</v>
      </c>
      <c r="H146" s="2">
        <f t="shared" si="4"/>
        <v>2.0136054421768801E-2</v>
      </c>
      <c r="I146" s="18">
        <f>H146*'Portfolio Details'!$D$11</f>
        <v>1.00680272108844E-3</v>
      </c>
      <c r="J146" s="2">
        <f t="shared" si="3"/>
        <v>1.6038492381715841E-3</v>
      </c>
      <c r="K146" s="18">
        <f>J146*'Portfolio Details'!$D$11</f>
        <v>8.019246190857921E-5</v>
      </c>
    </row>
    <row r="147" spans="2:11" x14ac:dyDescent="0.35">
      <c r="B147" t="s">
        <v>14</v>
      </c>
      <c r="C147" s="1">
        <v>44552</v>
      </c>
      <c r="D147">
        <v>37.49</v>
      </c>
      <c r="E147">
        <v>37.83</v>
      </c>
      <c r="F147">
        <v>37.770000000000003</v>
      </c>
      <c r="H147" s="2">
        <f t="shared" si="4"/>
        <v>9.0690850893571096E-3</v>
      </c>
      <c r="I147" s="18">
        <f>H147*'Portfolio Details'!$D$11</f>
        <v>4.5345425446785548E-4</v>
      </c>
      <c r="J147" s="2">
        <f t="shared" si="3"/>
        <v>1.6549104720564367E-2</v>
      </c>
      <c r="K147" s="18">
        <f>J147*'Portfolio Details'!$D$11</f>
        <v>8.274552360282184E-4</v>
      </c>
    </row>
    <row r="148" spans="2:11" x14ac:dyDescent="0.35">
      <c r="B148" t="s">
        <v>14</v>
      </c>
      <c r="C148" s="1">
        <v>44553</v>
      </c>
      <c r="D148">
        <v>37.83</v>
      </c>
      <c r="E148">
        <v>38.11</v>
      </c>
      <c r="F148">
        <v>38.090000000000003</v>
      </c>
      <c r="H148" s="2">
        <f t="shared" si="4"/>
        <v>7.4015331747290247E-3</v>
      </c>
      <c r="I148" s="18">
        <f>H148*'Portfolio Details'!$D$11</f>
        <v>3.7007665873645124E-4</v>
      </c>
      <c r="J148" s="2">
        <f t="shared" si="3"/>
        <v>3.8429865495470672E-2</v>
      </c>
      <c r="K148" s="18">
        <f>J148*'Portfolio Details'!$D$11</f>
        <v>1.9214932747735336E-3</v>
      </c>
    </row>
    <row r="149" spans="2:11" x14ac:dyDescent="0.35">
      <c r="B149" t="s">
        <v>14</v>
      </c>
      <c r="C149" s="1">
        <v>44554</v>
      </c>
      <c r="D149">
        <v>38.11</v>
      </c>
      <c r="E149">
        <v>38.700000000000003</v>
      </c>
      <c r="F149">
        <v>38.64</v>
      </c>
      <c r="H149" s="2">
        <f t="shared" si="4"/>
        <v>1.5481500918394175E-2</v>
      </c>
      <c r="I149" s="18">
        <f>H149*'Portfolio Details'!$D$11</f>
        <v>7.7407504591970884E-4</v>
      </c>
      <c r="J149" s="2">
        <f t="shared" si="3"/>
        <v>4.9284140969162893E-2</v>
      </c>
      <c r="K149" s="18">
        <f>J149*'Portfolio Details'!$D$11</f>
        <v>2.464207048458145E-3</v>
      </c>
    </row>
    <row r="150" spans="2:11" x14ac:dyDescent="0.35">
      <c r="B150" t="s">
        <v>14</v>
      </c>
      <c r="C150" s="1">
        <v>44557</v>
      </c>
      <c r="D150">
        <v>38.700000000000003</v>
      </c>
      <c r="E150">
        <v>38.83</v>
      </c>
      <c r="F150">
        <v>38.6</v>
      </c>
      <c r="H150" s="2">
        <f t="shared" si="4"/>
        <v>3.3591731266149338E-3</v>
      </c>
      <c r="I150" s="18">
        <f>H150*'Portfolio Details'!$D$11</f>
        <v>1.679586563307467E-4</v>
      </c>
      <c r="J150" s="2">
        <f t="shared" si="3"/>
        <v>8.1307627829002582E-2</v>
      </c>
      <c r="K150" s="18">
        <f>J150*'Portfolio Details'!$D$11</f>
        <v>4.0653813914501291E-3</v>
      </c>
    </row>
    <row r="151" spans="2:11" x14ac:dyDescent="0.35">
      <c r="B151" t="s">
        <v>14</v>
      </c>
      <c r="C151" s="1">
        <v>44558</v>
      </c>
      <c r="D151">
        <v>38.83</v>
      </c>
      <c r="E151">
        <v>39.200000000000003</v>
      </c>
      <c r="F151">
        <v>39.19</v>
      </c>
      <c r="H151" s="2">
        <f t="shared" si="4"/>
        <v>9.5287149111513703E-3</v>
      </c>
      <c r="I151" s="18">
        <f>H151*'Portfolio Details'!$D$11</f>
        <v>4.7643574555756852E-4</v>
      </c>
      <c r="J151" s="2">
        <f t="shared" si="3"/>
        <v>7.4104912572855897E-2</v>
      </c>
      <c r="K151" s="18">
        <f>J151*'Portfolio Details'!$D$11</f>
        <v>3.7052456286427952E-3</v>
      </c>
    </row>
    <row r="152" spans="2:11" x14ac:dyDescent="0.35">
      <c r="B152" t="s">
        <v>14</v>
      </c>
      <c r="C152" s="1">
        <v>44559</v>
      </c>
      <c r="D152">
        <v>39.200000000000003</v>
      </c>
      <c r="E152">
        <v>39.17</v>
      </c>
      <c r="F152">
        <v>39.229999999999997</v>
      </c>
      <c r="H152" s="2">
        <f t="shared" si="4"/>
        <v>-7.6530612244896101E-4</v>
      </c>
      <c r="I152" s="18">
        <f>H152*'Portfolio Details'!$D$11</f>
        <v>-3.8265306122448056E-5</v>
      </c>
      <c r="J152" s="2">
        <f t="shared" si="3"/>
        <v>9.198645598194144E-2</v>
      </c>
      <c r="K152" s="18">
        <f>J152*'Portfolio Details'!$D$11</f>
        <v>4.5993227990970718E-3</v>
      </c>
    </row>
    <row r="153" spans="2:11" x14ac:dyDescent="0.35">
      <c r="B153" t="s">
        <v>14</v>
      </c>
      <c r="C153" s="1">
        <v>44560</v>
      </c>
      <c r="D153">
        <v>39.17</v>
      </c>
      <c r="E153">
        <v>39.6</v>
      </c>
      <c r="F153">
        <v>39.549999999999997</v>
      </c>
      <c r="H153" s="2">
        <f t="shared" si="4"/>
        <v>1.0977789124329895E-2</v>
      </c>
      <c r="I153" s="18">
        <f>H153*'Portfolio Details'!$D$11</f>
        <v>5.4888945621649481E-4</v>
      </c>
      <c r="J153" s="2">
        <f t="shared" si="3"/>
        <v>9.9971918000561599E-2</v>
      </c>
      <c r="K153" s="18">
        <f>J153*'Portfolio Details'!$D$11</f>
        <v>4.9985959000280805E-3</v>
      </c>
    </row>
    <row r="154" spans="2:11" x14ac:dyDescent="0.35">
      <c r="B154" t="s">
        <v>14</v>
      </c>
      <c r="C154" s="1">
        <v>44561</v>
      </c>
      <c r="D154">
        <v>39.6</v>
      </c>
      <c r="E154">
        <v>39.65</v>
      </c>
      <c r="F154">
        <v>39.71</v>
      </c>
      <c r="H154" s="2">
        <f t="shared" si="4"/>
        <v>1.2626262626262985E-3</v>
      </c>
      <c r="I154" s="18">
        <f>H154*'Portfolio Details'!$D$11</f>
        <v>6.3131313131314934E-5</v>
      </c>
      <c r="J154" s="2">
        <f t="shared" ref="J154:J217" si="5">(INDEX(E131:E1629,MATCH(EDATE(C131,1),C131:C1629,1))/E131)-1</f>
        <v>0.10152990264255912</v>
      </c>
      <c r="K154" s="18">
        <f>J154*'Portfolio Details'!$D$11</f>
        <v>5.0764951321279565E-3</v>
      </c>
    </row>
    <row r="155" spans="2:11" x14ac:dyDescent="0.35">
      <c r="B155" t="s">
        <v>14</v>
      </c>
      <c r="C155" s="1">
        <v>44564</v>
      </c>
      <c r="D155">
        <v>39.65</v>
      </c>
      <c r="E155">
        <v>40</v>
      </c>
      <c r="F155">
        <v>40.06</v>
      </c>
      <c r="H155" s="2">
        <f t="shared" si="4"/>
        <v>8.8272383354350836E-3</v>
      </c>
      <c r="I155" s="18">
        <f>H155*'Portfolio Details'!$D$11</f>
        <v>4.4136191677175419E-4</v>
      </c>
      <c r="J155" s="2">
        <f t="shared" si="5"/>
        <v>9.1685022026431584E-2</v>
      </c>
      <c r="K155" s="18">
        <f>J155*'Portfolio Details'!$D$11</f>
        <v>4.5842511013215797E-3</v>
      </c>
    </row>
    <row r="156" spans="2:11" x14ac:dyDescent="0.35">
      <c r="B156" t="s">
        <v>14</v>
      </c>
      <c r="C156" s="1">
        <v>44565</v>
      </c>
      <c r="D156">
        <v>40</v>
      </c>
      <c r="E156">
        <v>40.14</v>
      </c>
      <c r="F156">
        <v>39.979999999999997</v>
      </c>
      <c r="H156" s="2">
        <f t="shared" si="4"/>
        <v>3.5000000000000586E-3</v>
      </c>
      <c r="I156" s="18">
        <f>H156*'Portfolio Details'!$D$11</f>
        <v>1.7500000000000295E-4</v>
      </c>
      <c r="J156" s="2">
        <f t="shared" si="5"/>
        <v>7.6275787187839228E-2</v>
      </c>
      <c r="K156" s="18">
        <f>J156*'Portfolio Details'!$D$11</f>
        <v>3.8137893593919617E-3</v>
      </c>
    </row>
    <row r="157" spans="2:11" x14ac:dyDescent="0.35">
      <c r="B157" t="s">
        <v>14</v>
      </c>
      <c r="C157" s="1">
        <v>44566</v>
      </c>
      <c r="D157">
        <v>40.14</v>
      </c>
      <c r="E157">
        <v>39.53</v>
      </c>
      <c r="F157">
        <v>39.630000000000003</v>
      </c>
      <c r="H157" s="2">
        <f t="shared" si="4"/>
        <v>-1.5196811160936741E-2</v>
      </c>
      <c r="I157" s="18">
        <f>H157*'Portfolio Details'!$D$11</f>
        <v>-7.5984055804683706E-4</v>
      </c>
      <c r="J157" s="2">
        <f t="shared" si="5"/>
        <v>8.8139281828073957E-2</v>
      </c>
      <c r="K157" s="18">
        <f>J157*'Portfolio Details'!$D$11</f>
        <v>4.4069640914036982E-3</v>
      </c>
    </row>
    <row r="158" spans="2:11" x14ac:dyDescent="0.35">
      <c r="B158" t="s">
        <v>14</v>
      </c>
      <c r="C158" s="1">
        <v>44567</v>
      </c>
      <c r="D158">
        <v>39.53</v>
      </c>
      <c r="E158">
        <v>38.93</v>
      </c>
      <c r="F158">
        <v>38.869999999999997</v>
      </c>
      <c r="H158" s="2">
        <f t="shared" si="4"/>
        <v>-1.5178345560333928E-2</v>
      </c>
      <c r="I158" s="18">
        <f>H158*'Portfolio Details'!$D$11</f>
        <v>-7.5891727801669648E-4</v>
      </c>
      <c r="J158" s="2">
        <f t="shared" si="5"/>
        <v>8.9560593338930961E-2</v>
      </c>
      <c r="K158" s="18">
        <f>J158*'Portfolio Details'!$D$11</f>
        <v>4.478029666946548E-3</v>
      </c>
    </row>
    <row r="159" spans="2:11" x14ac:dyDescent="0.35">
      <c r="B159" t="s">
        <v>14</v>
      </c>
      <c r="C159" s="1">
        <v>44568</v>
      </c>
      <c r="D159">
        <v>38.93</v>
      </c>
      <c r="E159">
        <v>39.049999999999997</v>
      </c>
      <c r="F159">
        <v>39.08</v>
      </c>
      <c r="H159" s="2">
        <f t="shared" si="4"/>
        <v>3.0824556896993371E-3</v>
      </c>
      <c r="I159" s="18">
        <f>H159*'Portfolio Details'!$D$11</f>
        <v>1.5412278448496687E-4</v>
      </c>
      <c r="J159" s="2">
        <f t="shared" si="5"/>
        <v>8.5626911314984566E-2</v>
      </c>
      <c r="K159" s="18">
        <f>J159*'Portfolio Details'!$D$11</f>
        <v>4.2813455657492285E-3</v>
      </c>
    </row>
    <row r="160" spans="2:11" x14ac:dyDescent="0.35">
      <c r="B160" t="s">
        <v>14</v>
      </c>
      <c r="C160" s="1">
        <v>44571</v>
      </c>
      <c r="D160">
        <v>39.049999999999997</v>
      </c>
      <c r="E160">
        <v>39.08</v>
      </c>
      <c r="F160">
        <v>39.159999999999997</v>
      </c>
      <c r="H160" s="2">
        <f t="shared" si="4"/>
        <v>7.6824583866841323E-4</v>
      </c>
      <c r="I160" s="18">
        <f>H160*'Portfolio Details'!$D$11</f>
        <v>3.8412291933420665E-5</v>
      </c>
      <c r="J160" s="2">
        <f t="shared" si="5"/>
        <v>6.4612868047982497E-2</v>
      </c>
      <c r="K160" s="18">
        <f>J160*'Portfolio Details'!$D$11</f>
        <v>3.2306434023991249E-3</v>
      </c>
    </row>
    <row r="161" spans="2:11" x14ac:dyDescent="0.35">
      <c r="B161" t="s">
        <v>14</v>
      </c>
      <c r="C161" s="1">
        <v>44572</v>
      </c>
      <c r="D161">
        <v>39.08</v>
      </c>
      <c r="E161">
        <v>39.39</v>
      </c>
      <c r="F161">
        <v>39.35</v>
      </c>
      <c r="H161" s="2">
        <f t="shared" si="4"/>
        <v>7.9324462640737448E-3</v>
      </c>
      <c r="I161" s="18">
        <f>H161*'Portfolio Details'!$D$11</f>
        <v>3.9662231320368728E-4</v>
      </c>
      <c r="J161" s="2">
        <f t="shared" si="5"/>
        <v>6.490319061903449E-2</v>
      </c>
      <c r="K161" s="18">
        <f>J161*'Portfolio Details'!$D$11</f>
        <v>3.2451595309517245E-3</v>
      </c>
    </row>
    <row r="162" spans="2:11" x14ac:dyDescent="0.35">
      <c r="B162" t="s">
        <v>14</v>
      </c>
      <c r="C162" s="1">
        <v>44573</v>
      </c>
      <c r="D162">
        <v>39.39</v>
      </c>
      <c r="E162">
        <v>39.42</v>
      </c>
      <c r="F162">
        <v>39.46</v>
      </c>
      <c r="H162" s="2">
        <f t="shared" si="4"/>
        <v>7.6161462300072813E-4</v>
      </c>
      <c r="I162" s="18">
        <f>H162*'Portfolio Details'!$D$11</f>
        <v>3.8080731150036411E-5</v>
      </c>
      <c r="J162" s="2">
        <f t="shared" si="5"/>
        <v>6.688506688506668E-2</v>
      </c>
      <c r="K162" s="18">
        <f>J162*'Portfolio Details'!$D$11</f>
        <v>3.3442533442533343E-3</v>
      </c>
    </row>
    <row r="163" spans="2:11" x14ac:dyDescent="0.35">
      <c r="B163" t="s">
        <v>14</v>
      </c>
      <c r="C163" s="1">
        <v>44574</v>
      </c>
      <c r="D163">
        <v>39.42</v>
      </c>
      <c r="E163">
        <v>39.47</v>
      </c>
      <c r="F163">
        <v>39.369999999999997</v>
      </c>
      <c r="H163" s="2">
        <f t="shared" si="4"/>
        <v>1.2683916793505556E-3</v>
      </c>
      <c r="I163" s="18">
        <f>H163*'Portfolio Details'!$D$11</f>
        <v>6.3419583967527787E-5</v>
      </c>
      <c r="J163" s="2">
        <f t="shared" si="5"/>
        <v>7.1680695085528212E-2</v>
      </c>
      <c r="K163" s="18">
        <f>J163*'Portfolio Details'!$D$11</f>
        <v>3.5840347542764107E-3</v>
      </c>
    </row>
    <row r="164" spans="2:11" x14ac:dyDescent="0.35">
      <c r="B164" t="s">
        <v>14</v>
      </c>
      <c r="C164" s="1">
        <v>44575</v>
      </c>
      <c r="D164">
        <v>39.47</v>
      </c>
      <c r="E164">
        <v>39.69</v>
      </c>
      <c r="F164">
        <v>39.36</v>
      </c>
      <c r="H164" s="2">
        <f t="shared" si="4"/>
        <v>5.5738535596654426E-3</v>
      </c>
      <c r="I164" s="18">
        <f>H164*'Portfolio Details'!$D$11</f>
        <v>2.7869267798327215E-4</v>
      </c>
      <c r="J164" s="2">
        <f t="shared" si="5"/>
        <v>7.9119086460032628E-2</v>
      </c>
      <c r="K164" s="18">
        <f>J164*'Portfolio Details'!$D$11</f>
        <v>3.9559543230016318E-3</v>
      </c>
    </row>
    <row r="165" spans="2:11" x14ac:dyDescent="0.35">
      <c r="B165" t="s">
        <v>14</v>
      </c>
      <c r="C165" s="1">
        <v>44578</v>
      </c>
      <c r="D165">
        <v>39.69</v>
      </c>
      <c r="E165">
        <v>39.64</v>
      </c>
      <c r="F165">
        <v>39.69</v>
      </c>
      <c r="H165" s="2">
        <f t="shared" si="4"/>
        <v>-1.2597631645250296E-3</v>
      </c>
      <c r="I165" s="18">
        <f>H165*'Portfolio Details'!$D$11</f>
        <v>-6.2988158226251478E-5</v>
      </c>
      <c r="J165" s="2">
        <f t="shared" si="5"/>
        <v>8.561269146608308E-2</v>
      </c>
      <c r="K165" s="18">
        <f>J165*'Portfolio Details'!$D$11</f>
        <v>4.2806345733041543E-3</v>
      </c>
    </row>
    <row r="166" spans="2:11" x14ac:dyDescent="0.35">
      <c r="B166" t="s">
        <v>14</v>
      </c>
      <c r="C166" s="1">
        <v>44579</v>
      </c>
      <c r="D166">
        <v>39.64</v>
      </c>
      <c r="E166">
        <v>39</v>
      </c>
      <c r="F166">
        <v>39.32</v>
      </c>
      <c r="H166" s="2">
        <f t="shared" si="4"/>
        <v>-1.6145307769929396E-2</v>
      </c>
      <c r="I166" s="18">
        <f>H166*'Portfolio Details'!$D$11</f>
        <v>-8.0726538849646985E-4</v>
      </c>
      <c r="J166" s="2">
        <f t="shared" si="5"/>
        <v>7.6776994031470425E-2</v>
      </c>
      <c r="K166" s="18">
        <f>J166*'Portfolio Details'!$D$11</f>
        <v>3.8388497015735216E-3</v>
      </c>
    </row>
    <row r="167" spans="2:11" x14ac:dyDescent="0.35">
      <c r="B167" t="s">
        <v>14</v>
      </c>
      <c r="C167" s="1">
        <v>44580</v>
      </c>
      <c r="D167">
        <v>39</v>
      </c>
      <c r="E167">
        <v>38.17</v>
      </c>
      <c r="F167">
        <v>38.29</v>
      </c>
      <c r="H167" s="2">
        <f t="shared" si="4"/>
        <v>-2.1282051282051184E-2</v>
      </c>
      <c r="I167" s="18">
        <f>H167*'Portfolio Details'!$D$11</f>
        <v>-1.0641025641025593E-3</v>
      </c>
      <c r="J167" s="2">
        <f t="shared" si="5"/>
        <v>5.7912997064318184E-2</v>
      </c>
      <c r="K167" s="18">
        <f>J167*'Portfolio Details'!$D$11</f>
        <v>2.8956498532159095E-3</v>
      </c>
    </row>
    <row r="168" spans="2:11" x14ac:dyDescent="0.35">
      <c r="B168" t="s">
        <v>14</v>
      </c>
      <c r="C168" s="1">
        <v>44581</v>
      </c>
      <c r="D168">
        <v>38.17</v>
      </c>
      <c r="E168">
        <v>37.57</v>
      </c>
      <c r="F168">
        <v>37.68</v>
      </c>
      <c r="H168" s="2">
        <f t="shared" si="4"/>
        <v>-1.5719151165837109E-2</v>
      </c>
      <c r="I168" s="18">
        <f>H168*'Portfolio Details'!$D$11</f>
        <v>-7.8595755829185545E-4</v>
      </c>
      <c r="J168" s="2">
        <f t="shared" si="5"/>
        <v>2.2312925170067999E-2</v>
      </c>
      <c r="K168" s="18">
        <f>J168*'Portfolio Details'!$D$11</f>
        <v>1.1156462585034E-3</v>
      </c>
    </row>
    <row r="169" spans="2:11" x14ac:dyDescent="0.35">
      <c r="B169" t="s">
        <v>14</v>
      </c>
      <c r="C169" s="1">
        <v>44582</v>
      </c>
      <c r="D169">
        <v>37.57</v>
      </c>
      <c r="E169">
        <v>36.71</v>
      </c>
      <c r="F169">
        <v>36.840000000000003</v>
      </c>
      <c r="H169" s="2">
        <f t="shared" si="4"/>
        <v>-2.2890604205483056E-2</v>
      </c>
      <c r="I169" s="18">
        <f>H169*'Portfolio Details'!$D$11</f>
        <v>-1.1445302102741528E-3</v>
      </c>
      <c r="J169" s="2">
        <f t="shared" si="5"/>
        <v>-2.0805548146172304E-2</v>
      </c>
      <c r="K169" s="18">
        <f>J169*'Portfolio Details'!$D$11</f>
        <v>-1.0402774073086153E-3</v>
      </c>
    </row>
    <row r="170" spans="2:11" x14ac:dyDescent="0.35">
      <c r="B170" t="s">
        <v>14</v>
      </c>
      <c r="C170" s="1">
        <v>44585</v>
      </c>
      <c r="D170">
        <v>36.71</v>
      </c>
      <c r="E170">
        <v>35.729999999999997</v>
      </c>
      <c r="F170">
        <v>35.94</v>
      </c>
      <c r="H170" s="2">
        <f t="shared" si="4"/>
        <v>-2.6695723236175528E-2</v>
      </c>
      <c r="I170" s="18">
        <f>H170*'Portfolio Details'!$D$11</f>
        <v>-1.3347861618087766E-3</v>
      </c>
      <c r="J170" s="2">
        <f t="shared" si="5"/>
        <v>-2.9606132698916099E-2</v>
      </c>
      <c r="K170" s="18">
        <f>J170*'Portfolio Details'!$D$11</f>
        <v>-1.4803066349458049E-3</v>
      </c>
    </row>
    <row r="171" spans="2:11" x14ac:dyDescent="0.35">
      <c r="B171" t="s">
        <v>14</v>
      </c>
      <c r="C171" s="1">
        <v>44586</v>
      </c>
      <c r="D171">
        <v>35.729999999999997</v>
      </c>
      <c r="E171">
        <v>35.6</v>
      </c>
      <c r="F171">
        <v>35.47</v>
      </c>
      <c r="H171" s="2">
        <f t="shared" si="4"/>
        <v>-3.6383991043938968E-3</v>
      </c>
      <c r="I171" s="18">
        <f>H171*'Portfolio Details'!$D$11</f>
        <v>-1.8191995521969485E-4</v>
      </c>
      <c r="J171" s="2">
        <f t="shared" si="5"/>
        <v>-3.6735764891104639E-2</v>
      </c>
      <c r="K171" s="18">
        <f>J171*'Portfolio Details'!$D$11</f>
        <v>-1.836788244555232E-3</v>
      </c>
    </row>
    <row r="172" spans="2:11" x14ac:dyDescent="0.35">
      <c r="B172" t="s">
        <v>14</v>
      </c>
      <c r="C172" s="1">
        <v>44588</v>
      </c>
      <c r="D172">
        <v>35.6</v>
      </c>
      <c r="E172">
        <v>34.44</v>
      </c>
      <c r="F172">
        <v>34.549999999999997</v>
      </c>
      <c r="H172" s="2">
        <f t="shared" si="4"/>
        <v>-3.2584269662921495E-2</v>
      </c>
      <c r="I172" s="18">
        <f>H172*'Portfolio Details'!$D$11</f>
        <v>-1.6292134831460748E-3</v>
      </c>
      <c r="J172" s="2">
        <f t="shared" si="5"/>
        <v>-7.6744186046511786E-2</v>
      </c>
      <c r="K172" s="18">
        <f>J172*'Portfolio Details'!$D$11</f>
        <v>-3.8372093023255893E-3</v>
      </c>
    </row>
    <row r="173" spans="2:11" x14ac:dyDescent="0.35">
      <c r="B173" t="s">
        <v>14</v>
      </c>
      <c r="C173" s="1">
        <v>44589</v>
      </c>
      <c r="D173">
        <v>34.44</v>
      </c>
      <c r="E173">
        <v>34.72</v>
      </c>
      <c r="F173">
        <v>34.99</v>
      </c>
      <c r="H173" s="2">
        <f t="shared" si="4"/>
        <v>8.1300813008129413E-3</v>
      </c>
      <c r="I173" s="18">
        <f>H173*'Portfolio Details'!$D$11</f>
        <v>4.065040650406471E-4</v>
      </c>
      <c r="J173" s="2">
        <f t="shared" si="5"/>
        <v>-0.11305691475663149</v>
      </c>
      <c r="K173" s="18">
        <f>J173*'Portfolio Details'!$D$11</f>
        <v>-5.6528457378315746E-3</v>
      </c>
    </row>
    <row r="174" spans="2:11" x14ac:dyDescent="0.35">
      <c r="B174" t="s">
        <v>14</v>
      </c>
      <c r="C174" s="1">
        <v>44592</v>
      </c>
      <c r="D174">
        <v>34.72</v>
      </c>
      <c r="E174">
        <v>35.700000000000003</v>
      </c>
      <c r="F174">
        <v>35.619999999999997</v>
      </c>
      <c r="H174" s="2">
        <f t="shared" si="4"/>
        <v>2.8225806451612989E-2</v>
      </c>
      <c r="I174" s="18">
        <f>H174*'Portfolio Details'!$D$11</f>
        <v>1.4112903225806496E-3</v>
      </c>
      <c r="J174" s="2">
        <f t="shared" si="5"/>
        <v>-0.11428571428571432</v>
      </c>
      <c r="K174" s="18">
        <f>J174*'Portfolio Details'!$D$11</f>
        <v>-5.7142857142857169E-3</v>
      </c>
    </row>
    <row r="175" spans="2:11" x14ac:dyDescent="0.35">
      <c r="B175" t="s">
        <v>14</v>
      </c>
      <c r="C175" s="1">
        <v>44593</v>
      </c>
      <c r="D175">
        <v>35.700000000000003</v>
      </c>
      <c r="E175">
        <v>36.28</v>
      </c>
      <c r="F175">
        <v>36.090000000000003</v>
      </c>
      <c r="H175" s="2">
        <f t="shared" si="4"/>
        <v>1.6246498599439718E-2</v>
      </c>
      <c r="I175" s="18">
        <f>H175*'Portfolio Details'!$D$11</f>
        <v>8.1232492997198593E-4</v>
      </c>
      <c r="J175" s="2">
        <f t="shared" si="5"/>
        <v>-0.11360735256573917</v>
      </c>
      <c r="K175" s="18">
        <f>J175*'Portfolio Details'!$D$11</f>
        <v>-5.6803676282869593E-3</v>
      </c>
    </row>
    <row r="176" spans="2:11" x14ac:dyDescent="0.35">
      <c r="B176" t="s">
        <v>14</v>
      </c>
      <c r="C176" s="1">
        <v>44594</v>
      </c>
      <c r="D176">
        <v>36.28</v>
      </c>
      <c r="E176">
        <v>36.69</v>
      </c>
      <c r="F176">
        <v>36.51</v>
      </c>
      <c r="H176" s="2">
        <f t="shared" si="4"/>
        <v>1.1300992282249123E-2</v>
      </c>
      <c r="I176" s="18">
        <f>H176*'Portfolio Details'!$D$11</f>
        <v>5.6504961411245618E-4</v>
      </c>
      <c r="J176" s="2">
        <f t="shared" si="5"/>
        <v>-0.12323232323232325</v>
      </c>
      <c r="K176" s="18">
        <f>J176*'Portfolio Details'!$D$11</f>
        <v>-6.1616161616161631E-3</v>
      </c>
    </row>
    <row r="177" spans="2:11" x14ac:dyDescent="0.35">
      <c r="B177" t="s">
        <v>14</v>
      </c>
      <c r="C177" s="1">
        <v>44595</v>
      </c>
      <c r="D177">
        <v>36.69</v>
      </c>
      <c r="E177">
        <v>35.950000000000003</v>
      </c>
      <c r="F177">
        <v>36.19</v>
      </c>
      <c r="H177" s="2">
        <f t="shared" si="4"/>
        <v>-2.0168983374216243E-2</v>
      </c>
      <c r="I177" s="18">
        <f>H177*'Portfolio Details'!$D$11</f>
        <v>-1.0084491687108123E-3</v>
      </c>
      <c r="J177" s="2">
        <f t="shared" si="5"/>
        <v>-9.9621689785624135E-2</v>
      </c>
      <c r="K177" s="18">
        <f>J177*'Portfolio Details'!$D$11</f>
        <v>-4.9810844892812069E-3</v>
      </c>
    </row>
    <row r="178" spans="2:11" x14ac:dyDescent="0.35">
      <c r="B178" t="s">
        <v>14</v>
      </c>
      <c r="C178" s="1">
        <v>44596</v>
      </c>
      <c r="D178">
        <v>35.950000000000003</v>
      </c>
      <c r="E178">
        <v>35.86</v>
      </c>
      <c r="F178">
        <v>35.840000000000003</v>
      </c>
      <c r="H178" s="2">
        <f t="shared" si="4"/>
        <v>-2.5034770514604787E-3</v>
      </c>
      <c r="I178" s="18">
        <f>H178*'Portfolio Details'!$D$11</f>
        <v>-1.2517385257302394E-4</v>
      </c>
      <c r="J178" s="2">
        <f t="shared" si="5"/>
        <v>-0.10124999999999995</v>
      </c>
      <c r="K178" s="18">
        <f>J178*'Portfolio Details'!$D$11</f>
        <v>-5.0624999999999976E-3</v>
      </c>
    </row>
    <row r="179" spans="2:11" x14ac:dyDescent="0.35">
      <c r="B179" t="s">
        <v>14</v>
      </c>
      <c r="C179" s="1">
        <v>44599</v>
      </c>
      <c r="D179">
        <v>35.86</v>
      </c>
      <c r="E179">
        <v>35.39</v>
      </c>
      <c r="F179">
        <v>35.590000000000003</v>
      </c>
      <c r="H179" s="2">
        <f t="shared" si="4"/>
        <v>-1.3106525376463951E-2</v>
      </c>
      <c r="I179" s="18">
        <f>H179*'Portfolio Details'!$D$11</f>
        <v>-6.5532626882319756E-4</v>
      </c>
      <c r="J179" s="2">
        <f t="shared" si="5"/>
        <v>-0.10662680617837572</v>
      </c>
      <c r="K179" s="18">
        <f>J179*'Portfolio Details'!$D$11</f>
        <v>-5.3313403089187868E-3</v>
      </c>
    </row>
    <row r="180" spans="2:11" x14ac:dyDescent="0.35">
      <c r="B180" t="s">
        <v>14</v>
      </c>
      <c r="C180" s="1">
        <v>44600</v>
      </c>
      <c r="D180">
        <v>35.39</v>
      </c>
      <c r="E180">
        <v>35.4</v>
      </c>
      <c r="F180">
        <v>35.28</v>
      </c>
      <c r="H180" s="2">
        <f t="shared" si="4"/>
        <v>2.8256569652440611E-4</v>
      </c>
      <c r="I180" s="18">
        <f>H180*'Portfolio Details'!$D$11</f>
        <v>1.4128284826220305E-5</v>
      </c>
      <c r="J180" s="2">
        <f t="shared" si="5"/>
        <v>-9.2840880344042587E-2</v>
      </c>
      <c r="K180" s="18">
        <f>J180*'Portfolio Details'!$D$11</f>
        <v>-4.6420440172021292E-3</v>
      </c>
    </row>
    <row r="181" spans="2:11" x14ac:dyDescent="0.35">
      <c r="B181" t="s">
        <v>14</v>
      </c>
      <c r="C181" s="1">
        <v>44601</v>
      </c>
      <c r="D181">
        <v>35.4</v>
      </c>
      <c r="E181">
        <v>35.82</v>
      </c>
      <c r="F181">
        <v>35.78</v>
      </c>
      <c r="H181" s="2">
        <f t="shared" si="4"/>
        <v>1.1864406779661163E-2</v>
      </c>
      <c r="I181" s="18">
        <f>H181*'Portfolio Details'!$D$11</f>
        <v>5.9322033898305819E-4</v>
      </c>
      <c r="J181" s="2">
        <f t="shared" si="5"/>
        <v>-7.8859491394811188E-2</v>
      </c>
      <c r="K181" s="18">
        <f>J181*'Portfolio Details'!$D$11</f>
        <v>-3.9429745697405595E-3</v>
      </c>
    </row>
    <row r="182" spans="2:11" x14ac:dyDescent="0.35">
      <c r="B182" t="s">
        <v>14</v>
      </c>
      <c r="C182" s="1">
        <v>44602</v>
      </c>
      <c r="D182">
        <v>35.82</v>
      </c>
      <c r="E182">
        <v>36.090000000000003</v>
      </c>
      <c r="F182">
        <v>35.97</v>
      </c>
      <c r="H182" s="2">
        <f t="shared" si="4"/>
        <v>7.5376884422111434E-3</v>
      </c>
      <c r="I182" s="18">
        <f>H182*'Portfolio Details'!$D$11</f>
        <v>3.7688442211055719E-4</v>
      </c>
      <c r="J182" s="2">
        <f t="shared" si="5"/>
        <v>-9.3725992317541529E-2</v>
      </c>
      <c r="K182" s="18">
        <f>J182*'Portfolio Details'!$D$11</f>
        <v>-4.6862996158770764E-3</v>
      </c>
    </row>
    <row r="183" spans="2:11" x14ac:dyDescent="0.35">
      <c r="B183" t="s">
        <v>14</v>
      </c>
      <c r="C183" s="1">
        <v>44603</v>
      </c>
      <c r="D183">
        <v>36.090000000000003</v>
      </c>
      <c r="E183">
        <v>35.229999999999997</v>
      </c>
      <c r="F183">
        <v>35.29</v>
      </c>
      <c r="H183" s="2">
        <f t="shared" si="4"/>
        <v>-2.3829315599889322E-2</v>
      </c>
      <c r="I183" s="18">
        <f>H183*'Portfolio Details'!$D$11</f>
        <v>-1.1914657799944662E-3</v>
      </c>
      <c r="J183" s="2">
        <f t="shared" si="5"/>
        <v>-7.6509723643807481E-2</v>
      </c>
      <c r="K183" s="18">
        <f>J183*'Portfolio Details'!$D$11</f>
        <v>-3.8254861821903742E-3</v>
      </c>
    </row>
    <row r="184" spans="2:11" x14ac:dyDescent="0.35">
      <c r="B184" t="s">
        <v>14</v>
      </c>
      <c r="C184" s="1">
        <v>44606</v>
      </c>
      <c r="D184">
        <v>35.229999999999997</v>
      </c>
      <c r="E184">
        <v>34.729999999999997</v>
      </c>
      <c r="F184">
        <v>34.99</v>
      </c>
      <c r="H184" s="2">
        <f t="shared" si="4"/>
        <v>-1.4192449616803882E-2</v>
      </c>
      <c r="I184" s="18">
        <f>H184*'Portfolio Details'!$D$11</f>
        <v>-7.0962248084019408E-4</v>
      </c>
      <c r="J184" s="2">
        <f t="shared" si="5"/>
        <v>-0.10561056105610567</v>
      </c>
      <c r="K184" s="18">
        <f>J184*'Portfolio Details'!$D$11</f>
        <v>-5.2805280528052841E-3</v>
      </c>
    </row>
    <row r="185" spans="2:11" x14ac:dyDescent="0.35">
      <c r="B185" t="s">
        <v>14</v>
      </c>
      <c r="C185" s="1">
        <v>44607</v>
      </c>
      <c r="D185">
        <v>34.729999999999997</v>
      </c>
      <c r="E185">
        <v>35.69</v>
      </c>
      <c r="F185">
        <v>35.380000000000003</v>
      </c>
      <c r="H185" s="2">
        <f t="shared" si="4"/>
        <v>2.7641808234955434E-2</v>
      </c>
      <c r="I185" s="18">
        <f>H185*'Portfolio Details'!$D$11</f>
        <v>1.3820904117477718E-3</v>
      </c>
      <c r="J185" s="2">
        <f t="shared" si="5"/>
        <v>-0.10629122272957903</v>
      </c>
      <c r="K185" s="18">
        <f>J185*'Portfolio Details'!$D$11</f>
        <v>-5.314561136478952E-3</v>
      </c>
    </row>
    <row r="186" spans="2:11" x14ac:dyDescent="0.35">
      <c r="B186" t="s">
        <v>14</v>
      </c>
      <c r="C186" s="1">
        <v>44608</v>
      </c>
      <c r="D186">
        <v>35.69</v>
      </c>
      <c r="E186">
        <v>35.58</v>
      </c>
      <c r="F186">
        <v>35.75</v>
      </c>
      <c r="H186" s="2">
        <f t="shared" si="4"/>
        <v>-3.0820958251610575E-3</v>
      </c>
      <c r="I186" s="18">
        <f>H186*'Portfolio Details'!$D$11</f>
        <v>-1.5410479125805288E-4</v>
      </c>
      <c r="J186" s="2">
        <f t="shared" si="5"/>
        <v>-0.10742335951355464</v>
      </c>
      <c r="K186" s="18">
        <f>J186*'Portfolio Details'!$D$11</f>
        <v>-5.3711679756777327E-3</v>
      </c>
    </row>
    <row r="187" spans="2:11" x14ac:dyDescent="0.35">
      <c r="B187" t="s">
        <v>14</v>
      </c>
      <c r="C187" s="1">
        <v>44609</v>
      </c>
      <c r="D187">
        <v>35.58</v>
      </c>
      <c r="E187">
        <v>35.44</v>
      </c>
      <c r="F187">
        <v>35.520000000000003</v>
      </c>
      <c r="H187" s="2">
        <f t="shared" si="4"/>
        <v>-3.9347948285554102E-3</v>
      </c>
      <c r="I187" s="18">
        <f>H187*'Portfolio Details'!$D$11</f>
        <v>-1.9673974142777053E-4</v>
      </c>
      <c r="J187" s="2">
        <f t="shared" si="5"/>
        <v>-0.12496850592088693</v>
      </c>
      <c r="K187" s="18">
        <f>J187*'Portfolio Details'!$D$11</f>
        <v>-6.2484252960443472E-3</v>
      </c>
    </row>
    <row r="188" spans="2:11" x14ac:dyDescent="0.35">
      <c r="B188" t="s">
        <v>14</v>
      </c>
      <c r="C188" s="1">
        <v>44610</v>
      </c>
      <c r="D188">
        <v>35.44</v>
      </c>
      <c r="E188">
        <v>35.33</v>
      </c>
      <c r="F188">
        <v>35.32</v>
      </c>
      <c r="H188" s="2">
        <f t="shared" si="4"/>
        <v>-3.1038374717833328E-3</v>
      </c>
      <c r="I188" s="18">
        <f>H188*'Portfolio Details'!$D$11</f>
        <v>-1.5519187358916666E-4</v>
      </c>
      <c r="J188" s="2">
        <f t="shared" si="5"/>
        <v>-0.10595358224016149</v>
      </c>
      <c r="K188" s="18">
        <f>J188*'Portfolio Details'!$D$11</f>
        <v>-5.2976791120080751E-3</v>
      </c>
    </row>
    <row r="189" spans="2:11" x14ac:dyDescent="0.35">
      <c r="B189" t="s">
        <v>14</v>
      </c>
      <c r="C189" s="1">
        <v>44613</v>
      </c>
      <c r="D189">
        <v>35.33</v>
      </c>
      <c r="E189">
        <v>35.19</v>
      </c>
      <c r="F189">
        <v>35.08</v>
      </c>
      <c r="H189" s="2">
        <f t="shared" si="4"/>
        <v>-3.9626379847155224E-3</v>
      </c>
      <c r="I189" s="18">
        <f>H189*'Portfolio Details'!$D$11</f>
        <v>-1.9813189923577614E-4</v>
      </c>
      <c r="J189" s="2">
        <f t="shared" si="5"/>
        <v>-9.4102564102564124E-2</v>
      </c>
      <c r="K189" s="18">
        <f>J189*'Portfolio Details'!$D$11</f>
        <v>-4.7051282051282063E-3</v>
      </c>
    </row>
    <row r="190" spans="2:11" x14ac:dyDescent="0.35">
      <c r="B190" t="s">
        <v>14</v>
      </c>
      <c r="C190" s="1">
        <v>44614</v>
      </c>
      <c r="D190">
        <v>35.19</v>
      </c>
      <c r="E190">
        <v>34.92</v>
      </c>
      <c r="F190">
        <v>34.78</v>
      </c>
      <c r="H190" s="2">
        <f t="shared" si="4"/>
        <v>-7.6726342710996542E-3</v>
      </c>
      <c r="I190" s="18">
        <f>H190*'Portfolio Details'!$D$11</f>
        <v>-3.8363171355498273E-4</v>
      </c>
      <c r="J190" s="2">
        <f t="shared" si="5"/>
        <v>-7.4403982184962136E-2</v>
      </c>
      <c r="K190" s="18">
        <f>J190*'Portfolio Details'!$D$11</f>
        <v>-3.7201991092481071E-3</v>
      </c>
    </row>
    <row r="191" spans="2:11" x14ac:dyDescent="0.35">
      <c r="B191" t="s">
        <v>14</v>
      </c>
      <c r="C191" s="1">
        <v>44615</v>
      </c>
      <c r="D191">
        <v>34.92</v>
      </c>
      <c r="E191">
        <v>34.9</v>
      </c>
      <c r="F191">
        <v>34.99</v>
      </c>
      <c r="H191" s="2">
        <f t="shared" si="4"/>
        <v>-5.7273768613985698E-4</v>
      </c>
      <c r="I191" s="18">
        <f>H191*'Portfolio Details'!$D$11</f>
        <v>-2.8636884306992851E-5</v>
      </c>
      <c r="J191" s="2">
        <f t="shared" si="5"/>
        <v>-5.9622038860793203E-2</v>
      </c>
      <c r="K191" s="18">
        <f>J191*'Portfolio Details'!$D$11</f>
        <v>-2.9811019430396601E-3</v>
      </c>
    </row>
    <row r="192" spans="2:11" x14ac:dyDescent="0.35">
      <c r="B192" t="s">
        <v>14</v>
      </c>
      <c r="C192" s="1">
        <v>44616</v>
      </c>
      <c r="D192">
        <v>34.9</v>
      </c>
      <c r="E192">
        <v>33.43</v>
      </c>
      <c r="F192">
        <v>33.75</v>
      </c>
      <c r="H192" s="2">
        <f t="shared" si="4"/>
        <v>-4.2120343839541552E-2</v>
      </c>
      <c r="I192" s="18">
        <f>H192*'Portfolio Details'!$D$11</f>
        <v>-2.1060171919770779E-3</v>
      </c>
      <c r="J192" s="2">
        <f t="shared" si="5"/>
        <v>-4.1405611549986454E-2</v>
      </c>
      <c r="K192" s="18">
        <f>J192*'Portfolio Details'!$D$11</f>
        <v>-2.070280577499323E-3</v>
      </c>
    </row>
    <row r="193" spans="2:11" x14ac:dyDescent="0.35">
      <c r="B193" t="s">
        <v>14</v>
      </c>
      <c r="C193" s="1">
        <v>44617</v>
      </c>
      <c r="D193">
        <v>33.43</v>
      </c>
      <c r="E193">
        <v>34.229999999999997</v>
      </c>
      <c r="F193">
        <v>34.24</v>
      </c>
      <c r="H193" s="2">
        <f t="shared" si="4"/>
        <v>2.3930601256356487E-2</v>
      </c>
      <c r="I193" s="18">
        <f>H193*'Portfolio Details'!$D$11</f>
        <v>1.1965300628178244E-3</v>
      </c>
      <c r="J193" s="2">
        <f t="shared" si="5"/>
        <v>-6.4371676462356531E-2</v>
      </c>
      <c r="K193" s="18">
        <f>J193*'Portfolio Details'!$D$11</f>
        <v>-3.2185838231178266E-3</v>
      </c>
    </row>
    <row r="194" spans="2:11" x14ac:dyDescent="0.35">
      <c r="B194" t="s">
        <v>14</v>
      </c>
      <c r="C194" s="1">
        <v>44620</v>
      </c>
      <c r="D194">
        <v>34.229999999999997</v>
      </c>
      <c r="E194">
        <v>34.71</v>
      </c>
      <c r="F194">
        <v>34.33</v>
      </c>
      <c r="H194" s="2">
        <f t="shared" si="4"/>
        <v>1.4022787028922012E-2</v>
      </c>
      <c r="I194" s="18">
        <f>H194*'Portfolio Details'!$D$11</f>
        <v>7.0113935144610067E-4</v>
      </c>
      <c r="J194" s="2">
        <f t="shared" si="5"/>
        <v>-3.8483146067415874E-2</v>
      </c>
      <c r="K194" s="18">
        <f>J194*'Portfolio Details'!$D$11</f>
        <v>-1.9241573033707939E-3</v>
      </c>
    </row>
    <row r="195" spans="2:11" x14ac:dyDescent="0.35">
      <c r="B195" t="s">
        <v>14</v>
      </c>
      <c r="C195" s="1">
        <v>44622</v>
      </c>
      <c r="D195">
        <v>34.71</v>
      </c>
      <c r="E195">
        <v>34.6</v>
      </c>
      <c r="F195">
        <v>34.54</v>
      </c>
      <c r="H195" s="2">
        <f t="shared" ref="H195:H258" si="6">E195/D195-1</f>
        <v>-3.1691155286660555E-3</v>
      </c>
      <c r="I195" s="18">
        <f>H195*'Portfolio Details'!$D$11</f>
        <v>-1.584557764333028E-4</v>
      </c>
      <c r="J195" s="2">
        <f t="shared" si="5"/>
        <v>-6.0975609756097615E-3</v>
      </c>
      <c r="K195" s="18">
        <f>J195*'Portfolio Details'!$D$11</f>
        <v>-3.0487804878048808E-4</v>
      </c>
    </row>
    <row r="196" spans="2:11" x14ac:dyDescent="0.35">
      <c r="B196" t="s">
        <v>14</v>
      </c>
      <c r="C196" s="1">
        <v>44623</v>
      </c>
      <c r="D196">
        <v>34.6</v>
      </c>
      <c r="E196">
        <v>34.97</v>
      </c>
      <c r="F196">
        <v>35.130000000000003</v>
      </c>
      <c r="H196" s="2">
        <f t="shared" si="6"/>
        <v>1.0693641618497063E-2</v>
      </c>
      <c r="I196" s="18">
        <f>H196*'Portfolio Details'!$D$11</f>
        <v>5.3468208092485316E-4</v>
      </c>
      <c r="J196" s="2">
        <f t="shared" si="5"/>
        <v>-2.8801843317971532E-4</v>
      </c>
      <c r="K196" s="18">
        <f>J196*'Portfolio Details'!$D$11</f>
        <v>-1.4400921658985767E-5</v>
      </c>
    </row>
    <row r="197" spans="2:11" x14ac:dyDescent="0.35">
      <c r="B197" t="s">
        <v>14</v>
      </c>
      <c r="C197" s="1">
        <v>44624</v>
      </c>
      <c r="D197">
        <v>34.97</v>
      </c>
      <c r="E197">
        <v>34.99</v>
      </c>
      <c r="F197">
        <v>34.75</v>
      </c>
      <c r="H197" s="2">
        <f t="shared" si="6"/>
        <v>5.7191878753215519E-4</v>
      </c>
      <c r="I197" s="18">
        <f>H197*'Portfolio Details'!$D$11</f>
        <v>2.859593937660776E-5</v>
      </c>
      <c r="J197" s="2">
        <f t="shared" si="5"/>
        <v>-2.7731092436974802E-2</v>
      </c>
      <c r="K197" s="18">
        <f>J197*'Portfolio Details'!$D$11</f>
        <v>-1.3865546218487402E-3</v>
      </c>
    </row>
    <row r="198" spans="2:11" x14ac:dyDescent="0.35">
      <c r="B198" t="s">
        <v>14</v>
      </c>
      <c r="C198" s="1">
        <v>44627</v>
      </c>
      <c r="D198">
        <v>34.99</v>
      </c>
      <c r="E198">
        <v>34.94</v>
      </c>
      <c r="F198">
        <v>34.56</v>
      </c>
      <c r="H198" s="2">
        <f t="shared" si="6"/>
        <v>-1.4289797084882094E-3</v>
      </c>
      <c r="I198" s="18">
        <f>H198*'Portfolio Details'!$D$11</f>
        <v>-7.1448985424410472E-5</v>
      </c>
      <c r="J198" s="2">
        <f t="shared" si="5"/>
        <v>-4.3274531422271223E-2</v>
      </c>
      <c r="K198" s="18">
        <f>J198*'Portfolio Details'!$D$11</f>
        <v>-2.1637265711135613E-3</v>
      </c>
    </row>
    <row r="199" spans="2:11" x14ac:dyDescent="0.35">
      <c r="B199" t="s">
        <v>14</v>
      </c>
      <c r="C199" s="1">
        <v>44628</v>
      </c>
      <c r="D199">
        <v>34.94</v>
      </c>
      <c r="E199">
        <v>35.76</v>
      </c>
      <c r="F199">
        <v>35.6</v>
      </c>
      <c r="H199" s="2">
        <f t="shared" si="6"/>
        <v>2.3468803663422966E-2</v>
      </c>
      <c r="I199" s="18">
        <f>H199*'Portfolio Details'!$D$11</f>
        <v>1.1734401831711484E-3</v>
      </c>
      <c r="J199" s="2">
        <f t="shared" si="5"/>
        <v>-5.6963750340692232E-2</v>
      </c>
      <c r="K199" s="18">
        <f>J199*'Portfolio Details'!$D$11</f>
        <v>-2.8481875170346116E-3</v>
      </c>
    </row>
    <row r="200" spans="2:11" x14ac:dyDescent="0.35">
      <c r="B200" t="s">
        <v>14</v>
      </c>
      <c r="C200" s="1">
        <v>44629</v>
      </c>
      <c r="D200">
        <v>35.76</v>
      </c>
      <c r="E200">
        <v>36.31</v>
      </c>
      <c r="F200">
        <v>36.29</v>
      </c>
      <c r="H200" s="2">
        <f t="shared" si="6"/>
        <v>1.5380313199105267E-2</v>
      </c>
      <c r="I200" s="18">
        <f>H200*'Portfolio Details'!$D$11</f>
        <v>7.6901565995526335E-4</v>
      </c>
      <c r="J200" s="2">
        <f t="shared" si="5"/>
        <v>-2.726008344923514E-2</v>
      </c>
      <c r="K200" s="18">
        <f>J200*'Portfolio Details'!$D$11</f>
        <v>-1.363004172461757E-3</v>
      </c>
    </row>
    <row r="201" spans="2:11" x14ac:dyDescent="0.35">
      <c r="B201" t="s">
        <v>14</v>
      </c>
      <c r="C201" s="1">
        <v>44630</v>
      </c>
      <c r="D201">
        <v>36.31</v>
      </c>
      <c r="E201">
        <v>36.28</v>
      </c>
      <c r="F201">
        <v>36.380000000000003</v>
      </c>
      <c r="H201" s="2">
        <f t="shared" si="6"/>
        <v>-8.2621867254206727E-4</v>
      </c>
      <c r="I201" s="18">
        <f>H201*'Portfolio Details'!$D$11</f>
        <v>-4.1310933627103365E-5</v>
      </c>
      <c r="J201" s="2">
        <f t="shared" si="5"/>
        <v>-2.4261015058561042E-2</v>
      </c>
      <c r="K201" s="18">
        <f>J201*'Portfolio Details'!$D$11</f>
        <v>-1.2130507529280522E-3</v>
      </c>
    </row>
    <row r="202" spans="2:11" x14ac:dyDescent="0.35">
      <c r="B202" t="s">
        <v>14</v>
      </c>
      <c r="C202" s="1">
        <v>44631</v>
      </c>
      <c r="D202">
        <v>36.28</v>
      </c>
      <c r="E202">
        <v>36.1</v>
      </c>
      <c r="F202">
        <v>36.090000000000003</v>
      </c>
      <c r="H202" s="2">
        <f t="shared" si="6"/>
        <v>-4.9614112458654658E-3</v>
      </c>
      <c r="I202" s="18">
        <f>H202*'Portfolio Details'!$D$11</f>
        <v>-2.4807056229327328E-4</v>
      </c>
      <c r="J202" s="2">
        <f t="shared" si="5"/>
        <v>-1.271545634359994E-2</v>
      </c>
      <c r="K202" s="18">
        <f>J202*'Portfolio Details'!$D$11</f>
        <v>-6.3577281717999701E-4</v>
      </c>
    </row>
    <row r="203" spans="2:11" x14ac:dyDescent="0.35">
      <c r="B203" t="s">
        <v>14</v>
      </c>
      <c r="C203" s="1">
        <v>44634</v>
      </c>
      <c r="D203">
        <v>36.1</v>
      </c>
      <c r="E203">
        <v>36.75</v>
      </c>
      <c r="F203">
        <v>36.6</v>
      </c>
      <c r="H203" s="2">
        <f t="shared" si="6"/>
        <v>1.8005540166204925E-2</v>
      </c>
      <c r="I203" s="18">
        <f>H203*'Portfolio Details'!$D$11</f>
        <v>9.0027700831024626E-4</v>
      </c>
      <c r="J203" s="2">
        <f t="shared" si="5"/>
        <v>1.0169491525423791E-2</v>
      </c>
      <c r="K203" s="18">
        <f>J203*'Portfolio Details'!$D$11</f>
        <v>5.0847457627118959E-4</v>
      </c>
    </row>
    <row r="204" spans="2:11" x14ac:dyDescent="0.35">
      <c r="B204" t="s">
        <v>14</v>
      </c>
      <c r="C204" s="1">
        <v>44635</v>
      </c>
      <c r="D204">
        <v>36.75</v>
      </c>
      <c r="E204">
        <v>36.01</v>
      </c>
      <c r="F204">
        <v>36.35</v>
      </c>
      <c r="H204" s="2">
        <f t="shared" si="6"/>
        <v>-2.0136054421768801E-2</v>
      </c>
      <c r="I204" s="18">
        <f>H204*'Portfolio Details'!$D$11</f>
        <v>-1.00680272108844E-3</v>
      </c>
      <c r="J204" s="2">
        <f t="shared" si="5"/>
        <v>1.3679508654383055E-2</v>
      </c>
      <c r="K204" s="18">
        <f>J204*'Portfolio Details'!$D$11</f>
        <v>6.839754327191528E-4</v>
      </c>
    </row>
    <row r="205" spans="2:11" x14ac:dyDescent="0.35">
      <c r="B205" t="s">
        <v>14</v>
      </c>
      <c r="C205" s="1">
        <v>44636</v>
      </c>
      <c r="D205">
        <v>36.01</v>
      </c>
      <c r="E205">
        <v>36.450000000000003</v>
      </c>
      <c r="F205">
        <v>36.26</v>
      </c>
      <c r="H205" s="2">
        <f t="shared" si="6"/>
        <v>1.221882810330488E-2</v>
      </c>
      <c r="I205" s="18">
        <f>H205*'Portfolio Details'!$D$11</f>
        <v>6.1094140516524406E-4</v>
      </c>
      <c r="J205" s="2">
        <f t="shared" si="5"/>
        <v>5.2646162371847716E-3</v>
      </c>
      <c r="K205" s="18">
        <f>J205*'Portfolio Details'!$D$11</f>
        <v>2.6323081185923857E-4</v>
      </c>
    </row>
    <row r="206" spans="2:11" x14ac:dyDescent="0.35">
      <c r="B206" t="s">
        <v>14</v>
      </c>
      <c r="C206" s="1">
        <v>44637</v>
      </c>
      <c r="D206">
        <v>36.450000000000003</v>
      </c>
      <c r="E206">
        <v>36.53</v>
      </c>
      <c r="F206">
        <v>36.82</v>
      </c>
      <c r="H206" s="2">
        <f t="shared" si="6"/>
        <v>2.1947873799725848E-3</v>
      </c>
      <c r="I206" s="18">
        <f>H206*'Portfolio Details'!$D$11</f>
        <v>1.0973936899862925E-4</v>
      </c>
      <c r="J206" s="2">
        <f t="shared" si="5"/>
        <v>2.469486233323881E-2</v>
      </c>
      <c r="K206" s="18">
        <f>J206*'Portfolio Details'!$D$11</f>
        <v>1.2347431166619405E-3</v>
      </c>
    </row>
    <row r="207" spans="2:11" x14ac:dyDescent="0.35">
      <c r="B207" t="s">
        <v>14</v>
      </c>
      <c r="C207" s="1">
        <v>44641</v>
      </c>
      <c r="D207">
        <v>36.53</v>
      </c>
      <c r="E207">
        <v>36.29</v>
      </c>
      <c r="F207">
        <v>36.54</v>
      </c>
      <c r="H207" s="2">
        <f t="shared" si="6"/>
        <v>-6.5699425130030242E-3</v>
      </c>
      <c r="I207" s="18">
        <f>H207*'Portfolio Details'!$D$11</f>
        <v>-3.2849712565015122E-4</v>
      </c>
      <c r="J207" s="2">
        <f t="shared" si="5"/>
        <v>5.8162971494385429E-2</v>
      </c>
      <c r="K207" s="18">
        <f>J207*'Portfolio Details'!$D$11</f>
        <v>2.9081485747192715E-3</v>
      </c>
    </row>
    <row r="208" spans="2:11" x14ac:dyDescent="0.35">
      <c r="B208" t="s">
        <v>14</v>
      </c>
      <c r="C208" s="1">
        <v>44642</v>
      </c>
      <c r="D208">
        <v>36.29</v>
      </c>
      <c r="E208">
        <v>36.840000000000003</v>
      </c>
      <c r="F208">
        <v>36.619999999999997</v>
      </c>
      <c r="H208" s="2">
        <f t="shared" si="6"/>
        <v>1.5155690272802502E-2</v>
      </c>
      <c r="I208" s="18">
        <f>H208*'Portfolio Details'!$D$11</f>
        <v>7.5778451364012518E-4</v>
      </c>
      <c r="J208" s="2">
        <f t="shared" si="5"/>
        <v>8.9660969459233186E-3</v>
      </c>
      <c r="K208" s="18">
        <f>J208*'Portfolio Details'!$D$11</f>
        <v>4.4830484729616596E-4</v>
      </c>
    </row>
    <row r="209" spans="2:11" x14ac:dyDescent="0.35">
      <c r="B209" t="s">
        <v>14</v>
      </c>
      <c r="C209" s="1">
        <v>44643</v>
      </c>
      <c r="D209">
        <v>36.840000000000003</v>
      </c>
      <c r="E209">
        <v>36.9</v>
      </c>
      <c r="F209">
        <v>36.950000000000003</v>
      </c>
      <c r="H209" s="2">
        <f t="shared" si="6"/>
        <v>1.6286644951137852E-3</v>
      </c>
      <c r="I209" s="18">
        <f>H209*'Portfolio Details'!$D$11</f>
        <v>8.1433224755689271E-5</v>
      </c>
      <c r="J209" s="2">
        <f t="shared" si="5"/>
        <v>2.4451939291737057E-2</v>
      </c>
      <c r="K209" s="18">
        <f>J209*'Portfolio Details'!$D$11</f>
        <v>1.2225969645868529E-3</v>
      </c>
    </row>
    <row r="210" spans="2:11" x14ac:dyDescent="0.35">
      <c r="B210" t="s">
        <v>14</v>
      </c>
      <c r="C210" s="1">
        <v>44644</v>
      </c>
      <c r="D210">
        <v>36.9</v>
      </c>
      <c r="E210">
        <v>37.31</v>
      </c>
      <c r="F210">
        <v>37.03</v>
      </c>
      <c r="H210" s="2">
        <f t="shared" si="6"/>
        <v>1.1111111111111294E-2</v>
      </c>
      <c r="I210" s="18">
        <f>H210*'Portfolio Details'!$D$11</f>
        <v>5.5555555555556466E-4</v>
      </c>
      <c r="J210" s="2">
        <f t="shared" si="5"/>
        <v>3.0756207674943692E-2</v>
      </c>
      <c r="K210" s="18">
        <f>J210*'Portfolio Details'!$D$11</f>
        <v>1.5378103837471848E-3</v>
      </c>
    </row>
    <row r="211" spans="2:11" x14ac:dyDescent="0.35">
      <c r="B211" t="s">
        <v>14</v>
      </c>
      <c r="C211" s="1">
        <v>44645</v>
      </c>
      <c r="D211">
        <v>37.31</v>
      </c>
      <c r="E211">
        <v>36.950000000000003</v>
      </c>
      <c r="F211">
        <v>37.14</v>
      </c>
      <c r="H211" s="2">
        <f t="shared" si="6"/>
        <v>-9.6488876976681404E-3</v>
      </c>
      <c r="I211" s="18">
        <f>H211*'Portfolio Details'!$D$11</f>
        <v>-4.8244438488340705E-4</v>
      </c>
      <c r="J211" s="2">
        <f t="shared" si="5"/>
        <v>3.3965468440418922E-2</v>
      </c>
      <c r="K211" s="18">
        <f>J211*'Portfolio Details'!$D$11</f>
        <v>1.6982734220209461E-3</v>
      </c>
    </row>
    <row r="212" spans="2:11" x14ac:dyDescent="0.35">
      <c r="B212" t="s">
        <v>14</v>
      </c>
      <c r="C212" s="1">
        <v>44648</v>
      </c>
      <c r="D212">
        <v>36.950000000000003</v>
      </c>
      <c r="E212">
        <v>36.92</v>
      </c>
      <c r="F212">
        <v>36.81</v>
      </c>
      <c r="H212" s="2">
        <f t="shared" si="6"/>
        <v>-8.1190798376185036E-4</v>
      </c>
      <c r="I212" s="18">
        <f>H212*'Portfolio Details'!$D$11</f>
        <v>-4.0595399188092521E-5</v>
      </c>
      <c r="J212" s="2">
        <f t="shared" si="5"/>
        <v>3.1258880363739694E-2</v>
      </c>
      <c r="K212" s="18">
        <f>J212*'Portfolio Details'!$D$11</f>
        <v>1.5629440181869848E-3</v>
      </c>
    </row>
    <row r="213" spans="2:11" x14ac:dyDescent="0.35">
      <c r="B213" t="s">
        <v>14</v>
      </c>
      <c r="C213" s="1">
        <v>44649</v>
      </c>
      <c r="D213">
        <v>36.92</v>
      </c>
      <c r="E213">
        <v>36.94</v>
      </c>
      <c r="F213">
        <v>36.97</v>
      </c>
      <c r="H213" s="2">
        <f t="shared" si="6"/>
        <v>5.4171180931739116E-4</v>
      </c>
      <c r="I213" s="18">
        <f>H213*'Portfolio Details'!$D$11</f>
        <v>2.7085590465869561E-5</v>
      </c>
      <c r="J213" s="2">
        <f t="shared" si="5"/>
        <v>5.4982817869415834E-2</v>
      </c>
      <c r="K213" s="18">
        <f>J213*'Portfolio Details'!$D$11</f>
        <v>2.7491408934707919E-3</v>
      </c>
    </row>
    <row r="214" spans="2:11" x14ac:dyDescent="0.35">
      <c r="B214" t="s">
        <v>14</v>
      </c>
      <c r="C214" s="1">
        <v>44650</v>
      </c>
      <c r="D214">
        <v>36.94</v>
      </c>
      <c r="E214">
        <v>37.29</v>
      </c>
      <c r="F214">
        <v>37.200000000000003</v>
      </c>
      <c r="H214" s="2">
        <f t="shared" si="6"/>
        <v>9.4748240389821436E-3</v>
      </c>
      <c r="I214" s="18">
        <f>H214*'Portfolio Details'!$D$11</f>
        <v>4.7374120194910719E-4</v>
      </c>
      <c r="J214" s="2">
        <f t="shared" si="5"/>
        <v>5.7306590257879764E-2</v>
      </c>
      <c r="K214" s="18">
        <f>J214*'Portfolio Details'!$D$11</f>
        <v>2.8653295128939884E-3</v>
      </c>
    </row>
    <row r="215" spans="2:11" x14ac:dyDescent="0.35">
      <c r="B215" t="s">
        <v>14</v>
      </c>
      <c r="C215" s="1">
        <v>44651</v>
      </c>
      <c r="D215">
        <v>37.29</v>
      </c>
      <c r="E215">
        <v>37.24</v>
      </c>
      <c r="F215">
        <v>37.22</v>
      </c>
      <c r="H215" s="2">
        <f t="shared" si="6"/>
        <v>-1.3408420488065786E-3</v>
      </c>
      <c r="I215" s="18">
        <f>H215*'Portfolio Details'!$D$11</f>
        <v>-6.7042102440328938E-5</v>
      </c>
      <c r="J215" s="2">
        <f t="shared" si="5"/>
        <v>0.11606341609332937</v>
      </c>
      <c r="K215" s="18">
        <f>J215*'Portfolio Details'!$D$11</f>
        <v>5.8031708046664687E-3</v>
      </c>
    </row>
    <row r="216" spans="2:11" x14ac:dyDescent="0.35">
      <c r="B216" t="s">
        <v>14</v>
      </c>
      <c r="C216" s="1">
        <v>44652</v>
      </c>
      <c r="D216">
        <v>37.24</v>
      </c>
      <c r="E216">
        <v>37.21</v>
      </c>
      <c r="F216">
        <v>37.090000000000003</v>
      </c>
      <c r="H216" s="2">
        <f t="shared" si="6"/>
        <v>-8.0558539205155544E-4</v>
      </c>
      <c r="I216" s="18">
        <f>H216*'Portfolio Details'!$D$11</f>
        <v>-4.0279269602577776E-5</v>
      </c>
      <c r="J216" s="2">
        <f t="shared" si="5"/>
        <v>7.9462459830558219E-2</v>
      </c>
      <c r="K216" s="18">
        <f>J216*'Portfolio Details'!$D$11</f>
        <v>3.9731229915279109E-3</v>
      </c>
    </row>
    <row r="217" spans="2:11" x14ac:dyDescent="0.35">
      <c r="B217" t="s">
        <v>14</v>
      </c>
      <c r="C217" s="1">
        <v>44655</v>
      </c>
      <c r="D217">
        <v>37.21</v>
      </c>
      <c r="E217">
        <v>37.31</v>
      </c>
      <c r="F217">
        <v>37.270000000000003</v>
      </c>
      <c r="H217" s="2">
        <f t="shared" si="6"/>
        <v>2.6874496103197476E-3</v>
      </c>
      <c r="I217" s="18">
        <f>H217*'Portfolio Details'!$D$11</f>
        <v>1.3437248051598739E-4</v>
      </c>
      <c r="J217" s="2">
        <f t="shared" si="5"/>
        <v>6.367041198501866E-2</v>
      </c>
      <c r="K217" s="18">
        <f>J217*'Portfolio Details'!$D$11</f>
        <v>3.1835205992509332E-3</v>
      </c>
    </row>
    <row r="218" spans="2:11" x14ac:dyDescent="0.35">
      <c r="B218" t="s">
        <v>14</v>
      </c>
      <c r="C218" s="1">
        <v>44656</v>
      </c>
      <c r="D218">
        <v>37.31</v>
      </c>
      <c r="E218">
        <v>37.380000000000003</v>
      </c>
      <c r="F218">
        <v>37.47</v>
      </c>
      <c r="H218" s="2">
        <f t="shared" si="6"/>
        <v>1.8761726078799779E-3</v>
      </c>
      <c r="I218" s="18">
        <f>H218*'Portfolio Details'!$D$11</f>
        <v>9.3808630393998904E-5</v>
      </c>
      <c r="J218" s="2">
        <f t="shared" ref="J218:J281" si="7">(INDEX(E195:E1693,MATCH(EDATE(C195,1),C195:C1693,1))/E195)-1</f>
        <v>7.5433526011560614E-2</v>
      </c>
      <c r="K218" s="18">
        <f>J218*'Portfolio Details'!$D$11</f>
        <v>3.7716763005780311E-3</v>
      </c>
    </row>
    <row r="219" spans="2:11" x14ac:dyDescent="0.35">
      <c r="B219" t="s">
        <v>14</v>
      </c>
      <c r="C219" s="1">
        <v>44657</v>
      </c>
      <c r="D219">
        <v>37.380000000000003</v>
      </c>
      <c r="E219">
        <v>36.72</v>
      </c>
      <c r="F219">
        <v>36.86</v>
      </c>
      <c r="H219" s="2">
        <f t="shared" si="6"/>
        <v>-1.7656500802568309E-2</v>
      </c>
      <c r="I219" s="18">
        <f>H219*'Portfolio Details'!$D$11</f>
        <v>-8.8282504012841552E-4</v>
      </c>
      <c r="J219" s="2">
        <f t="shared" si="7"/>
        <v>6.4054904203603158E-2</v>
      </c>
      <c r="K219" s="18">
        <f>J219*'Portfolio Details'!$D$11</f>
        <v>3.2027452101801579E-3</v>
      </c>
    </row>
    <row r="220" spans="2:11" x14ac:dyDescent="0.35">
      <c r="B220" t="s">
        <v>14</v>
      </c>
      <c r="C220" s="1">
        <v>44658</v>
      </c>
      <c r="D220">
        <v>36.72</v>
      </c>
      <c r="E220">
        <v>36.32</v>
      </c>
      <c r="F220">
        <v>36.47</v>
      </c>
      <c r="H220" s="2">
        <f t="shared" si="6"/>
        <v>-1.0893246187363759E-2</v>
      </c>
      <c r="I220" s="18">
        <f>H220*'Portfolio Details'!$D$11</f>
        <v>-5.4466230936818798E-4</v>
      </c>
      <c r="J220" s="2">
        <f t="shared" si="7"/>
        <v>6.6304658473849587E-2</v>
      </c>
      <c r="K220" s="18">
        <f>J220*'Portfolio Details'!$D$11</f>
        <v>3.3152329236924797E-3</v>
      </c>
    </row>
    <row r="221" spans="2:11" x14ac:dyDescent="0.35">
      <c r="B221" t="s">
        <v>14</v>
      </c>
      <c r="C221" s="1">
        <v>44659</v>
      </c>
      <c r="D221">
        <v>36.32</v>
      </c>
      <c r="E221">
        <v>36.32</v>
      </c>
      <c r="F221">
        <v>36.31</v>
      </c>
      <c r="H221" s="2">
        <f t="shared" si="6"/>
        <v>0</v>
      </c>
      <c r="I221" s="18">
        <f>H221*'Portfolio Details'!$D$11</f>
        <v>0</v>
      </c>
      <c r="J221" s="2">
        <f t="shared" si="7"/>
        <v>3.9496279336004747E-2</v>
      </c>
      <c r="K221" s="18">
        <f>J221*'Portfolio Details'!$D$11</f>
        <v>1.9748139668002373E-3</v>
      </c>
    </row>
    <row r="222" spans="2:11" x14ac:dyDescent="0.35">
      <c r="B222" t="s">
        <v>14</v>
      </c>
      <c r="C222" s="1">
        <v>44662</v>
      </c>
      <c r="D222">
        <v>36.32</v>
      </c>
      <c r="E222">
        <v>35.799999999999997</v>
      </c>
      <c r="F222">
        <v>35.89</v>
      </c>
      <c r="H222" s="2">
        <f t="shared" si="6"/>
        <v>-1.4317180616740144E-2</v>
      </c>
      <c r="I222" s="18">
        <f>H222*'Portfolio Details'!$D$11</f>
        <v>-7.1585903083700721E-4</v>
      </c>
      <c r="J222" s="2">
        <f t="shared" si="7"/>
        <v>1.5659955257270708E-2</v>
      </c>
      <c r="K222" s="18">
        <f>J222*'Portfolio Details'!$D$11</f>
        <v>7.8299776286353548E-4</v>
      </c>
    </row>
    <row r="223" spans="2:11" x14ac:dyDescent="0.35">
      <c r="B223" t="s">
        <v>14</v>
      </c>
      <c r="C223" s="1">
        <v>44663</v>
      </c>
      <c r="D223">
        <v>35.799999999999997</v>
      </c>
      <c r="E223">
        <v>35.25</v>
      </c>
      <c r="F223">
        <v>35.369999999999997</v>
      </c>
      <c r="H223" s="2">
        <f t="shared" si="6"/>
        <v>-1.5363128491620026E-2</v>
      </c>
      <c r="I223" s="18">
        <f>H223*'Portfolio Details'!$D$11</f>
        <v>-7.6815642458100131E-4</v>
      </c>
      <c r="J223" s="2">
        <f t="shared" si="7"/>
        <v>2.7540622418054106E-4</v>
      </c>
      <c r="K223" s="18">
        <f>J223*'Portfolio Details'!$D$11</f>
        <v>1.3770311209027053E-5</v>
      </c>
    </row>
    <row r="224" spans="2:11" x14ac:dyDescent="0.35">
      <c r="B224" t="s">
        <v>14</v>
      </c>
      <c r="C224" s="1">
        <v>44664</v>
      </c>
      <c r="D224">
        <v>35.25</v>
      </c>
      <c r="E224">
        <v>35.1</v>
      </c>
      <c r="F224">
        <v>35.19</v>
      </c>
      <c r="H224" s="2">
        <f t="shared" si="6"/>
        <v>-4.2553191489361764E-3</v>
      </c>
      <c r="I224" s="18">
        <f>H224*'Portfolio Details'!$D$11</f>
        <v>-2.1276595744680883E-4</v>
      </c>
      <c r="J224" s="2">
        <f t="shared" si="7"/>
        <v>1.1025358324145973E-3</v>
      </c>
      <c r="K224" s="18">
        <f>J224*'Portfolio Details'!$D$11</f>
        <v>5.5126791620729865E-5</v>
      </c>
    </row>
    <row r="225" spans="2:11" x14ac:dyDescent="0.35">
      <c r="B225" t="s">
        <v>14</v>
      </c>
      <c r="C225" s="1">
        <v>44669</v>
      </c>
      <c r="D225">
        <v>35.1</v>
      </c>
      <c r="E225">
        <v>33.630000000000003</v>
      </c>
      <c r="F225">
        <v>33.71</v>
      </c>
      <c r="H225" s="2">
        <f t="shared" si="6"/>
        <v>-4.1880341880341843E-2</v>
      </c>
      <c r="I225" s="18">
        <f>H225*'Portfolio Details'!$D$11</f>
        <v>-2.0940170940170924E-3</v>
      </c>
      <c r="J225" s="2">
        <f t="shared" si="7"/>
        <v>-8.3102493074793671E-3</v>
      </c>
      <c r="K225" s="18">
        <f>J225*'Portfolio Details'!$D$11</f>
        <v>-4.1551246537396835E-4</v>
      </c>
    </row>
    <row r="226" spans="2:11" x14ac:dyDescent="0.35">
      <c r="B226" t="s">
        <v>14</v>
      </c>
      <c r="C226" s="1">
        <v>44670</v>
      </c>
      <c r="D226">
        <v>33.630000000000003</v>
      </c>
      <c r="E226">
        <v>32.590000000000003</v>
      </c>
      <c r="F226">
        <v>33.11</v>
      </c>
      <c r="H226" s="2">
        <f t="shared" si="6"/>
        <v>-3.0924769550996101E-2</v>
      </c>
      <c r="I226" s="18">
        <f>H226*'Portfolio Details'!$D$11</f>
        <v>-1.5462384775498052E-3</v>
      </c>
      <c r="J226" s="2">
        <f t="shared" si="7"/>
        <v>-4.4897959183673453E-2</v>
      </c>
      <c r="K226" s="18">
        <f>J226*'Portfolio Details'!$D$11</f>
        <v>-2.2448979591836726E-3</v>
      </c>
    </row>
    <row r="227" spans="2:11" x14ac:dyDescent="0.35">
      <c r="B227" t="s">
        <v>14</v>
      </c>
      <c r="C227" s="1">
        <v>44671</v>
      </c>
      <c r="D227">
        <v>32.590000000000003</v>
      </c>
      <c r="E227">
        <v>32.869999999999997</v>
      </c>
      <c r="F227">
        <v>32.94</v>
      </c>
      <c r="H227" s="2">
        <f t="shared" si="6"/>
        <v>8.5915925130406468E-3</v>
      </c>
      <c r="I227" s="18">
        <f>H227*'Portfolio Details'!$D$11</f>
        <v>4.2957962565203238E-4</v>
      </c>
      <c r="J227" s="2">
        <f t="shared" si="7"/>
        <v>-2.5270758122743597E-2</v>
      </c>
      <c r="K227" s="18">
        <f>J227*'Portfolio Details'!$D$11</f>
        <v>-1.26353790613718E-3</v>
      </c>
    </row>
    <row r="228" spans="2:11" x14ac:dyDescent="0.35">
      <c r="B228" t="s">
        <v>14</v>
      </c>
      <c r="C228" s="1">
        <v>44672</v>
      </c>
      <c r="D228">
        <v>32.869999999999997</v>
      </c>
      <c r="E228">
        <v>33.43</v>
      </c>
      <c r="F228">
        <v>33.29</v>
      </c>
      <c r="H228" s="2">
        <f t="shared" si="6"/>
        <v>1.7036811682385133E-2</v>
      </c>
      <c r="I228" s="18">
        <f>H228*'Portfolio Details'!$D$11</f>
        <v>8.5184058411925674E-4</v>
      </c>
      <c r="J228" s="2">
        <f t="shared" si="7"/>
        <v>-3.703703703703709E-2</v>
      </c>
      <c r="K228" s="18">
        <f>J228*'Portfolio Details'!$D$11</f>
        <v>-1.8518518518518545E-3</v>
      </c>
    </row>
    <row r="229" spans="2:11" x14ac:dyDescent="0.35">
      <c r="B229" t="s">
        <v>14</v>
      </c>
      <c r="C229" s="1">
        <v>44673</v>
      </c>
      <c r="D229">
        <v>33.43</v>
      </c>
      <c r="E229">
        <v>33.25</v>
      </c>
      <c r="F229">
        <v>33.340000000000003</v>
      </c>
      <c r="H229" s="2">
        <f t="shared" si="6"/>
        <v>-5.3843852826802596E-3</v>
      </c>
      <c r="I229" s="18">
        <f>H229*'Portfolio Details'!$D$11</f>
        <v>-2.6921926413401301E-4</v>
      </c>
      <c r="J229" s="2">
        <f t="shared" si="7"/>
        <v>-3.9145907473309594E-2</v>
      </c>
      <c r="K229" s="18">
        <f>J229*'Portfolio Details'!$D$11</f>
        <v>-1.9572953736654796E-3</v>
      </c>
    </row>
    <row r="230" spans="2:11" x14ac:dyDescent="0.35">
      <c r="B230" t="s">
        <v>14</v>
      </c>
      <c r="C230" s="1">
        <v>44676</v>
      </c>
      <c r="D230">
        <v>33.25</v>
      </c>
      <c r="E230">
        <v>32.57</v>
      </c>
      <c r="F230">
        <v>32.619999999999997</v>
      </c>
      <c r="H230" s="2">
        <f t="shared" si="6"/>
        <v>-2.0451127819548831E-2</v>
      </c>
      <c r="I230" s="18">
        <f>H230*'Portfolio Details'!$D$11</f>
        <v>-1.0225563909774416E-3</v>
      </c>
      <c r="J230" s="2">
        <f t="shared" si="7"/>
        <v>-7.8809589418572634E-2</v>
      </c>
      <c r="K230" s="18">
        <f>J230*'Portfolio Details'!$D$11</f>
        <v>-3.9404794709286322E-3</v>
      </c>
    </row>
    <row r="231" spans="2:11" x14ac:dyDescent="0.35">
      <c r="B231" t="s">
        <v>14</v>
      </c>
      <c r="C231" s="1">
        <v>44677</v>
      </c>
      <c r="D231">
        <v>32.57</v>
      </c>
      <c r="E231">
        <v>32.53</v>
      </c>
      <c r="F231">
        <v>32.659999999999997</v>
      </c>
      <c r="H231" s="2">
        <f t="shared" si="6"/>
        <v>-1.228124040528078E-3</v>
      </c>
      <c r="I231" s="18">
        <f>H231*'Portfolio Details'!$D$11</f>
        <v>-6.1406202026403908E-5</v>
      </c>
      <c r="J231" s="2">
        <f t="shared" si="7"/>
        <v>-9.7448425624321433E-2</v>
      </c>
      <c r="K231" s="18">
        <f>J231*'Portfolio Details'!$D$11</f>
        <v>-4.8724212812160722E-3</v>
      </c>
    </row>
    <row r="232" spans="2:11" x14ac:dyDescent="0.35">
      <c r="B232" t="s">
        <v>14</v>
      </c>
      <c r="C232" s="1">
        <v>44678</v>
      </c>
      <c r="D232">
        <v>32.53</v>
      </c>
      <c r="E232">
        <v>32.380000000000003</v>
      </c>
      <c r="F232">
        <v>32.17</v>
      </c>
      <c r="H232" s="2">
        <f t="shared" si="6"/>
        <v>-4.6111281893636002E-3</v>
      </c>
      <c r="I232" s="18">
        <f>H232*'Portfolio Details'!$D$11</f>
        <v>-2.3055640946818002E-4</v>
      </c>
      <c r="J232" s="2">
        <f t="shared" si="7"/>
        <v>-9.8915989159891526E-2</v>
      </c>
      <c r="K232" s="18">
        <f>J232*'Portfolio Details'!$D$11</f>
        <v>-4.945799457994577E-3</v>
      </c>
    </row>
    <row r="233" spans="2:11" x14ac:dyDescent="0.35">
      <c r="B233" t="s">
        <v>14</v>
      </c>
      <c r="C233" s="1">
        <v>44679</v>
      </c>
      <c r="D233">
        <v>32.380000000000003</v>
      </c>
      <c r="E233">
        <v>32.72</v>
      </c>
      <c r="F233">
        <v>32.549999999999997</v>
      </c>
      <c r="H233" s="2">
        <f t="shared" si="6"/>
        <v>1.0500308832612548E-2</v>
      </c>
      <c r="I233" s="18">
        <f>H233*'Portfolio Details'!$D$11</f>
        <v>5.2501544163062745E-4</v>
      </c>
      <c r="J233" s="2">
        <f t="shared" si="7"/>
        <v>-0.10881801125703572</v>
      </c>
      <c r="K233" s="18">
        <f>J233*'Portfolio Details'!$D$11</f>
        <v>-5.4409005628517863E-3</v>
      </c>
    </row>
    <row r="234" spans="2:11" x14ac:dyDescent="0.35">
      <c r="B234" t="s">
        <v>14</v>
      </c>
      <c r="C234" s="1">
        <v>44680</v>
      </c>
      <c r="D234">
        <v>32.72</v>
      </c>
      <c r="E234">
        <v>32.450000000000003</v>
      </c>
      <c r="F234">
        <v>32.69</v>
      </c>
      <c r="H234" s="2">
        <f t="shared" si="6"/>
        <v>-8.2518337408311604E-3</v>
      </c>
      <c r="I234" s="18">
        <f>H234*'Portfolio Details'!$D$11</f>
        <v>-4.1259168704155805E-4</v>
      </c>
      <c r="J234" s="2">
        <f t="shared" si="7"/>
        <v>-0.11853856562922871</v>
      </c>
      <c r="K234" s="18">
        <f>J234*'Portfolio Details'!$D$11</f>
        <v>-5.9269282814614355E-3</v>
      </c>
    </row>
    <row r="235" spans="2:11" x14ac:dyDescent="0.35">
      <c r="B235" t="s">
        <v>14</v>
      </c>
      <c r="C235" s="1">
        <v>44683</v>
      </c>
      <c r="D235">
        <v>32.450000000000003</v>
      </c>
      <c r="E235">
        <v>31.97</v>
      </c>
      <c r="F235">
        <v>31.92</v>
      </c>
      <c r="H235" s="2">
        <f t="shared" si="6"/>
        <v>-1.4791987673343776E-2</v>
      </c>
      <c r="I235" s="18">
        <f>H235*'Portfolio Details'!$D$11</f>
        <v>-7.395993836671888E-4</v>
      </c>
      <c r="J235" s="2">
        <f t="shared" si="7"/>
        <v>-0.11375947995666313</v>
      </c>
      <c r="K235" s="18">
        <f>J235*'Portfolio Details'!$D$11</f>
        <v>-5.6879739978331571E-3</v>
      </c>
    </row>
    <row r="236" spans="2:11" x14ac:dyDescent="0.35">
      <c r="B236" t="s">
        <v>14</v>
      </c>
      <c r="C236" s="1">
        <v>44685</v>
      </c>
      <c r="D236">
        <v>31.97</v>
      </c>
      <c r="E236">
        <v>31.6</v>
      </c>
      <c r="F236">
        <v>31.85</v>
      </c>
      <c r="H236" s="2">
        <f t="shared" si="6"/>
        <v>-1.1573350015639527E-2</v>
      </c>
      <c r="I236" s="18">
        <f>H236*'Portfolio Details'!$D$11</f>
        <v>-5.7866750078197637E-4</v>
      </c>
      <c r="J236" s="2">
        <f t="shared" si="7"/>
        <v>-0.12154845695722782</v>
      </c>
      <c r="K236" s="18">
        <f>J236*'Portfolio Details'!$D$11</f>
        <v>-6.0774228478613912E-3</v>
      </c>
    </row>
    <row r="237" spans="2:11" x14ac:dyDescent="0.35">
      <c r="B237" t="s">
        <v>14</v>
      </c>
      <c r="C237" s="1">
        <v>44686</v>
      </c>
      <c r="D237">
        <v>31.6</v>
      </c>
      <c r="E237">
        <v>32.25</v>
      </c>
      <c r="F237">
        <v>32.18</v>
      </c>
      <c r="H237" s="2">
        <f t="shared" si="6"/>
        <v>2.0569620253164445E-2</v>
      </c>
      <c r="I237" s="18">
        <f>H237*'Portfolio Details'!$D$11</f>
        <v>1.0284810126582223E-3</v>
      </c>
      <c r="J237" s="2">
        <f t="shared" si="7"/>
        <v>-0.12979351032448372</v>
      </c>
      <c r="K237" s="18">
        <f>J237*'Portfolio Details'!$D$11</f>
        <v>-6.4896755162241861E-3</v>
      </c>
    </row>
    <row r="238" spans="2:11" x14ac:dyDescent="0.35">
      <c r="B238" t="s">
        <v>14</v>
      </c>
      <c r="C238" s="1">
        <v>44687</v>
      </c>
      <c r="D238">
        <v>32.25</v>
      </c>
      <c r="E238">
        <v>31.55</v>
      </c>
      <c r="F238">
        <v>31.48</v>
      </c>
      <c r="H238" s="2">
        <f t="shared" si="6"/>
        <v>-2.1705426356589119E-2</v>
      </c>
      <c r="I238" s="18">
        <f>H238*'Portfolio Details'!$D$11</f>
        <v>-1.085271317829456E-3</v>
      </c>
      <c r="J238" s="2">
        <f t="shared" si="7"/>
        <v>-0.12862513426423194</v>
      </c>
      <c r="K238" s="18">
        <f>J238*'Portfolio Details'!$D$11</f>
        <v>-6.4312567132115972E-3</v>
      </c>
    </row>
    <row r="239" spans="2:11" x14ac:dyDescent="0.35">
      <c r="B239" t="s">
        <v>14</v>
      </c>
      <c r="C239" s="1">
        <v>44690</v>
      </c>
      <c r="D239">
        <v>31.55</v>
      </c>
      <c r="E239">
        <v>31.58</v>
      </c>
      <c r="F239">
        <v>31.37</v>
      </c>
      <c r="H239" s="2">
        <f t="shared" si="6"/>
        <v>9.5087163232965288E-4</v>
      </c>
      <c r="I239" s="18">
        <f>H239*'Portfolio Details'!$D$11</f>
        <v>4.7543581616482645E-5</v>
      </c>
      <c r="J239" s="2">
        <f t="shared" si="7"/>
        <v>-0.12792260145122269</v>
      </c>
      <c r="K239" s="18">
        <f>J239*'Portfolio Details'!$D$11</f>
        <v>-6.3961300725611349E-3</v>
      </c>
    </row>
    <row r="240" spans="2:11" x14ac:dyDescent="0.35">
      <c r="B240" t="s">
        <v>13</v>
      </c>
      <c r="C240" s="1">
        <v>44691</v>
      </c>
      <c r="D240">
        <v>31.58</v>
      </c>
      <c r="E240">
        <v>31.2</v>
      </c>
      <c r="F240">
        <v>31.42</v>
      </c>
      <c r="H240" s="2">
        <f t="shared" si="6"/>
        <v>-1.2032932235592098E-2</v>
      </c>
      <c r="I240" s="18">
        <f>H240*'Portfolio Details'!$D$11</f>
        <v>-6.016466117796049E-4</v>
      </c>
      <c r="J240" s="2">
        <f t="shared" si="7"/>
        <v>-0.15304207987134821</v>
      </c>
      <c r="K240" s="18">
        <f>J240*'Portfolio Details'!$D$11</f>
        <v>-7.652103993567411E-3</v>
      </c>
    </row>
    <row r="241" spans="2:11" x14ac:dyDescent="0.35">
      <c r="B241" t="s">
        <v>13</v>
      </c>
      <c r="C241" s="1">
        <v>44692</v>
      </c>
      <c r="D241">
        <v>31.2</v>
      </c>
      <c r="E241">
        <v>30.88</v>
      </c>
      <c r="F241">
        <v>30.83</v>
      </c>
      <c r="H241" s="2">
        <f t="shared" si="6"/>
        <v>-1.025641025641022E-2</v>
      </c>
      <c r="I241" s="18">
        <f>H241*'Portfolio Details'!$D$11</f>
        <v>-5.1282051282051098E-4</v>
      </c>
      <c r="J241" s="2">
        <f t="shared" si="7"/>
        <v>-0.137239165329053</v>
      </c>
      <c r="K241" s="18">
        <f>J241*'Portfolio Details'!$D$11</f>
        <v>-6.8619582664526503E-3</v>
      </c>
    </row>
    <row r="242" spans="2:11" x14ac:dyDescent="0.35">
      <c r="B242" t="s">
        <v>13</v>
      </c>
      <c r="C242" s="1">
        <v>44693</v>
      </c>
      <c r="D242">
        <v>30.88</v>
      </c>
      <c r="E242">
        <v>30.64</v>
      </c>
      <c r="F242">
        <v>30.55</v>
      </c>
      <c r="H242" s="2">
        <f t="shared" si="6"/>
        <v>-7.7720207253885176E-3</v>
      </c>
      <c r="I242" s="18">
        <f>H242*'Portfolio Details'!$D$11</f>
        <v>-3.8860103626942591E-4</v>
      </c>
      <c r="J242" s="2">
        <f t="shared" si="7"/>
        <v>-0.14079520697167747</v>
      </c>
      <c r="K242" s="18">
        <f>J242*'Portfolio Details'!$D$11</f>
        <v>-7.0397603485838735E-3</v>
      </c>
    </row>
    <row r="243" spans="2:11" x14ac:dyDescent="0.35">
      <c r="B243" t="s">
        <v>13</v>
      </c>
      <c r="C243" s="1">
        <v>44694</v>
      </c>
      <c r="D243">
        <v>30.64</v>
      </c>
      <c r="E243">
        <v>30.42</v>
      </c>
      <c r="F243">
        <v>30.61</v>
      </c>
      <c r="H243" s="2">
        <f t="shared" si="6"/>
        <v>-7.1801566579634546E-3</v>
      </c>
      <c r="I243" s="18">
        <f>H243*'Portfolio Details'!$D$11</f>
        <v>-3.5900783289817274E-4</v>
      </c>
      <c r="J243" s="2">
        <f t="shared" si="7"/>
        <v>-0.13133259911894268</v>
      </c>
      <c r="K243" s="18">
        <f>J243*'Portfolio Details'!$D$11</f>
        <v>-6.5666299559471349E-3</v>
      </c>
    </row>
    <row r="244" spans="2:11" x14ac:dyDescent="0.35">
      <c r="B244" t="s">
        <v>13</v>
      </c>
      <c r="C244" s="1">
        <v>44697</v>
      </c>
      <c r="D244">
        <v>30.42</v>
      </c>
      <c r="E244">
        <v>30.2</v>
      </c>
      <c r="F244">
        <v>30.31</v>
      </c>
      <c r="H244" s="2">
        <f t="shared" si="6"/>
        <v>-7.2320841551611892E-3</v>
      </c>
      <c r="I244" s="18">
        <f>H244*'Portfolio Details'!$D$11</f>
        <v>-3.6160420775805947E-4</v>
      </c>
      <c r="J244" s="2">
        <f t="shared" si="7"/>
        <v>-0.13133259911894268</v>
      </c>
      <c r="K244" s="18">
        <f>J244*'Portfolio Details'!$D$11</f>
        <v>-6.5666299559471349E-3</v>
      </c>
    </row>
    <row r="245" spans="2:11" x14ac:dyDescent="0.35">
      <c r="B245" t="s">
        <v>13</v>
      </c>
      <c r="C245" s="1">
        <v>44698</v>
      </c>
      <c r="D245">
        <v>30.2</v>
      </c>
      <c r="E245">
        <v>30.97</v>
      </c>
      <c r="F245">
        <v>30.65</v>
      </c>
      <c r="H245" s="2">
        <f t="shared" si="6"/>
        <v>2.549668874172184E-2</v>
      </c>
      <c r="I245" s="18">
        <f>H245*'Portfolio Details'!$D$11</f>
        <v>1.274834437086092E-3</v>
      </c>
      <c r="J245" s="2">
        <f t="shared" si="7"/>
        <v>-0.13743016759776527</v>
      </c>
      <c r="K245" s="18">
        <f>J245*'Portfolio Details'!$D$11</f>
        <v>-6.8715083798882642E-3</v>
      </c>
    </row>
    <row r="246" spans="2:11" x14ac:dyDescent="0.35">
      <c r="B246" t="s">
        <v>13</v>
      </c>
      <c r="C246" s="1">
        <v>44699</v>
      </c>
      <c r="D246">
        <v>30.97</v>
      </c>
      <c r="E246">
        <v>30.91</v>
      </c>
      <c r="F246">
        <v>31.21</v>
      </c>
      <c r="H246" s="2">
        <f t="shared" si="6"/>
        <v>-1.9373587342589316E-3</v>
      </c>
      <c r="I246" s="18">
        <f>H246*'Portfolio Details'!$D$11</f>
        <v>-9.6867936712946581E-5</v>
      </c>
      <c r="J246" s="2">
        <f t="shared" si="7"/>
        <v>-0.13078014184397158</v>
      </c>
      <c r="K246" s="18">
        <f>J246*'Portfolio Details'!$D$11</f>
        <v>-6.539007092198579E-3</v>
      </c>
    </row>
    <row r="247" spans="2:11" x14ac:dyDescent="0.35">
      <c r="B247" t="s">
        <v>13</v>
      </c>
      <c r="C247" s="1">
        <v>44700</v>
      </c>
      <c r="D247">
        <v>30.91</v>
      </c>
      <c r="E247">
        <v>29.11</v>
      </c>
      <c r="F247">
        <v>29.42</v>
      </c>
      <c r="H247" s="2">
        <f t="shared" si="6"/>
        <v>-5.8233581365254028E-2</v>
      </c>
      <c r="I247" s="18">
        <f>H247*'Portfolio Details'!$D$11</f>
        <v>-2.9116790682627014E-3</v>
      </c>
      <c r="J247" s="2">
        <f t="shared" si="7"/>
        <v>-0.1333333333333333</v>
      </c>
      <c r="K247" s="18">
        <f>J247*'Portfolio Details'!$D$11</f>
        <v>-6.6666666666666654E-3</v>
      </c>
    </row>
    <row r="248" spans="2:11" x14ac:dyDescent="0.35">
      <c r="B248" t="s">
        <v>13</v>
      </c>
      <c r="C248" s="1">
        <v>44701</v>
      </c>
      <c r="D248">
        <v>29.11</v>
      </c>
      <c r="E248">
        <v>29.57</v>
      </c>
      <c r="F248">
        <v>29.54</v>
      </c>
      <c r="H248" s="2">
        <f t="shared" si="6"/>
        <v>1.5802129852284574E-2</v>
      </c>
      <c r="I248" s="18">
        <f>H248*'Portfolio Details'!$D$11</f>
        <v>7.9010649261422876E-4</v>
      </c>
      <c r="J248" s="2">
        <f t="shared" si="7"/>
        <v>-8.0880166517989904E-2</v>
      </c>
      <c r="K248" s="18">
        <f>J248*'Portfolio Details'!$D$11</f>
        <v>-4.0440083258994957E-3</v>
      </c>
    </row>
    <row r="249" spans="2:11" x14ac:dyDescent="0.35">
      <c r="B249" t="s">
        <v>13</v>
      </c>
      <c r="C249" s="1">
        <v>44704</v>
      </c>
      <c r="D249">
        <v>29.57</v>
      </c>
      <c r="E249">
        <v>29.86</v>
      </c>
      <c r="F249">
        <v>29.82</v>
      </c>
      <c r="H249" s="2">
        <f t="shared" si="6"/>
        <v>9.8072370645925222E-3</v>
      </c>
      <c r="I249" s="18">
        <f>H249*'Portfolio Details'!$D$11</f>
        <v>4.9036185322962609E-4</v>
      </c>
      <c r="J249" s="2">
        <f t="shared" si="7"/>
        <v>-0.10678122123350731</v>
      </c>
      <c r="K249" s="18">
        <f>J249*'Portfolio Details'!$D$11</f>
        <v>-5.3390610616753653E-3</v>
      </c>
    </row>
    <row r="250" spans="2:11" x14ac:dyDescent="0.35">
      <c r="B250" t="s">
        <v>13</v>
      </c>
      <c r="C250" s="1">
        <v>44705</v>
      </c>
      <c r="D250">
        <v>29.86</v>
      </c>
      <c r="E250">
        <v>29.31</v>
      </c>
      <c r="F250">
        <v>29.42</v>
      </c>
      <c r="H250" s="2">
        <f t="shared" si="6"/>
        <v>-1.8419290020093793E-2</v>
      </c>
      <c r="I250" s="18">
        <f>H250*'Portfolio Details'!$D$11</f>
        <v>-9.2096450100468969E-4</v>
      </c>
      <c r="J250" s="2">
        <f t="shared" si="7"/>
        <v>-0.10039549741405529</v>
      </c>
      <c r="K250" s="18">
        <f>J250*'Portfolio Details'!$D$11</f>
        <v>-5.0197748707027645E-3</v>
      </c>
    </row>
    <row r="251" spans="2:11" x14ac:dyDescent="0.35">
      <c r="B251" t="s">
        <v>13</v>
      </c>
      <c r="C251" s="1">
        <v>44706</v>
      </c>
      <c r="D251">
        <v>29.31</v>
      </c>
      <c r="E251">
        <v>28.38</v>
      </c>
      <c r="F251">
        <v>28.57</v>
      </c>
      <c r="H251" s="2">
        <f t="shared" si="6"/>
        <v>-3.1729785056294757E-2</v>
      </c>
      <c r="I251" s="18">
        <f>H251*'Portfolio Details'!$D$11</f>
        <v>-1.5864892528147378E-3</v>
      </c>
      <c r="J251" s="2">
        <f t="shared" si="7"/>
        <v>-0.11546515106192046</v>
      </c>
      <c r="K251" s="18">
        <f>J251*'Portfolio Details'!$D$11</f>
        <v>-5.7732575530960234E-3</v>
      </c>
    </row>
    <row r="252" spans="2:11" x14ac:dyDescent="0.35">
      <c r="B252" t="s">
        <v>13</v>
      </c>
      <c r="C252" s="1">
        <v>44707</v>
      </c>
      <c r="D252">
        <v>28.38</v>
      </c>
      <c r="E252">
        <v>28.73</v>
      </c>
      <c r="F252">
        <v>28.51</v>
      </c>
      <c r="H252" s="2">
        <f t="shared" si="6"/>
        <v>1.2332628611698482E-2</v>
      </c>
      <c r="I252" s="18">
        <f>H252*'Portfolio Details'!$D$11</f>
        <v>6.1663143058492413E-4</v>
      </c>
      <c r="J252" s="2">
        <f t="shared" si="7"/>
        <v>-0.11067669172932326</v>
      </c>
      <c r="K252" s="18">
        <f>J252*'Portfolio Details'!$D$11</f>
        <v>-5.5338345864661635E-3</v>
      </c>
    </row>
    <row r="253" spans="2:11" x14ac:dyDescent="0.35">
      <c r="B253" t="s">
        <v>13</v>
      </c>
      <c r="C253" s="1">
        <v>44708</v>
      </c>
      <c r="D253">
        <v>28.73</v>
      </c>
      <c r="E253">
        <v>29.37</v>
      </c>
      <c r="F253">
        <v>29.27</v>
      </c>
      <c r="H253" s="2">
        <f t="shared" si="6"/>
        <v>2.2276366167768957E-2</v>
      </c>
      <c r="I253" s="18">
        <f>H253*'Portfolio Details'!$D$11</f>
        <v>1.113818308388448E-3</v>
      </c>
      <c r="J253" s="2">
        <f t="shared" si="7"/>
        <v>-0.12864599324531778</v>
      </c>
      <c r="K253" s="18">
        <f>J253*'Portfolio Details'!$D$11</f>
        <v>-6.4322996622658895E-3</v>
      </c>
    </row>
    <row r="254" spans="2:11" x14ac:dyDescent="0.35">
      <c r="B254" t="s">
        <v>13</v>
      </c>
      <c r="C254" s="1">
        <v>44711</v>
      </c>
      <c r="D254">
        <v>29.37</v>
      </c>
      <c r="E254">
        <v>30.55</v>
      </c>
      <c r="F254">
        <v>30.39</v>
      </c>
      <c r="H254" s="2">
        <f t="shared" si="6"/>
        <v>4.0177051413006426E-2</v>
      </c>
      <c r="I254" s="18">
        <f>H254*'Portfolio Details'!$D$11</f>
        <v>2.0088525706503215E-3</v>
      </c>
      <c r="J254" s="2">
        <f t="shared" si="7"/>
        <v>-0.1168152474638795</v>
      </c>
      <c r="K254" s="18">
        <f>J254*'Portfolio Details'!$D$11</f>
        <v>-5.8407623731939751E-3</v>
      </c>
    </row>
    <row r="255" spans="2:11" x14ac:dyDescent="0.35">
      <c r="B255" t="s">
        <v>13</v>
      </c>
      <c r="C255" s="1">
        <v>44712</v>
      </c>
      <c r="D255">
        <v>30.55</v>
      </c>
      <c r="E255">
        <v>30.62</v>
      </c>
      <c r="F255">
        <v>30.38</v>
      </c>
      <c r="H255" s="2">
        <f t="shared" si="6"/>
        <v>2.2913256955809924E-3</v>
      </c>
      <c r="I255" s="18">
        <f>H255*'Portfolio Details'!$D$11</f>
        <v>1.1456628477904963E-4</v>
      </c>
      <c r="J255" s="2">
        <f t="shared" si="7"/>
        <v>-9.2958616429895002E-2</v>
      </c>
      <c r="K255" s="18">
        <f>J255*'Portfolio Details'!$D$11</f>
        <v>-4.6479308214947505E-3</v>
      </c>
    </row>
    <row r="256" spans="2:11" x14ac:dyDescent="0.35">
      <c r="B256" t="s">
        <v>13</v>
      </c>
      <c r="C256" s="1">
        <v>44713</v>
      </c>
      <c r="D256">
        <v>30.62</v>
      </c>
      <c r="E256">
        <v>30.16</v>
      </c>
      <c r="F256">
        <v>30.33</v>
      </c>
      <c r="H256" s="2">
        <f t="shared" si="6"/>
        <v>-1.5022860875244959E-2</v>
      </c>
      <c r="I256" s="18">
        <f>H256*'Portfolio Details'!$D$11</f>
        <v>-7.5114304376224796E-4</v>
      </c>
      <c r="J256" s="2">
        <f t="shared" si="7"/>
        <v>-0.10238386308068459</v>
      </c>
      <c r="K256" s="18">
        <f>J256*'Portfolio Details'!$D$11</f>
        <v>-5.11919315403423E-3</v>
      </c>
    </row>
    <row r="257" spans="2:11" x14ac:dyDescent="0.35">
      <c r="B257" t="s">
        <v>13</v>
      </c>
      <c r="C257" s="1">
        <v>44714</v>
      </c>
      <c r="D257">
        <v>30.16</v>
      </c>
      <c r="E257">
        <v>30.74</v>
      </c>
      <c r="F257">
        <v>30.64</v>
      </c>
      <c r="H257" s="2">
        <f t="shared" si="6"/>
        <v>1.9230769230769162E-2</v>
      </c>
      <c r="I257" s="18">
        <f>H257*'Portfolio Details'!$D$11</f>
        <v>9.6153846153845812E-4</v>
      </c>
      <c r="J257" s="2">
        <f t="shared" si="7"/>
        <v>-9.4915254237288194E-2</v>
      </c>
      <c r="K257" s="18">
        <f>J257*'Portfolio Details'!$D$11</f>
        <v>-4.74576271186441E-3</v>
      </c>
    </row>
    <row r="258" spans="2:11" x14ac:dyDescent="0.35">
      <c r="B258" t="s">
        <v>13</v>
      </c>
      <c r="C258" s="1">
        <v>44715</v>
      </c>
      <c r="D258">
        <v>30.74</v>
      </c>
      <c r="E258">
        <v>30.79</v>
      </c>
      <c r="F258">
        <v>31.11</v>
      </c>
      <c r="H258" s="2">
        <f t="shared" si="6"/>
        <v>1.6265452179571316E-3</v>
      </c>
      <c r="I258" s="18">
        <f>H258*'Portfolio Details'!$D$11</f>
        <v>8.1327260897856585E-5</v>
      </c>
      <c r="J258" s="2">
        <f t="shared" si="7"/>
        <v>-3.8473568970910255E-2</v>
      </c>
      <c r="K258" s="18">
        <f>J258*'Portfolio Details'!$D$11</f>
        <v>-1.9236784485455129E-3</v>
      </c>
    </row>
    <row r="259" spans="2:11" x14ac:dyDescent="0.35">
      <c r="B259" t="s">
        <v>13</v>
      </c>
      <c r="C259" s="1">
        <v>44718</v>
      </c>
      <c r="D259">
        <v>30.79</v>
      </c>
      <c r="E259">
        <v>30.76</v>
      </c>
      <c r="F259">
        <v>30.51</v>
      </c>
      <c r="H259" s="2">
        <f t="shared" ref="H259:H322" si="8">E259/D259-1</f>
        <v>-9.7434231893467338E-4</v>
      </c>
      <c r="I259" s="18">
        <f>H259*'Portfolio Details'!$D$11</f>
        <v>-4.8717115946733674E-5</v>
      </c>
      <c r="J259" s="2">
        <f t="shared" si="7"/>
        <v>-2.5632911392405089E-2</v>
      </c>
      <c r="K259" s="18">
        <f>J259*'Portfolio Details'!$D$11</f>
        <v>-1.2816455696202545E-3</v>
      </c>
    </row>
    <row r="260" spans="2:11" x14ac:dyDescent="0.35">
      <c r="B260" t="s">
        <v>13</v>
      </c>
      <c r="C260" s="1">
        <v>44719</v>
      </c>
      <c r="D260">
        <v>30.76</v>
      </c>
      <c r="E260">
        <v>30.28</v>
      </c>
      <c r="F260">
        <v>30.3</v>
      </c>
      <c r="H260" s="2">
        <f t="shared" si="8"/>
        <v>-1.5604681404421394E-2</v>
      </c>
      <c r="I260" s="18">
        <f>H260*'Portfolio Details'!$D$11</f>
        <v>-7.8023407022106972E-4</v>
      </c>
      <c r="J260" s="2">
        <f t="shared" si="7"/>
        <v>-4.5271317829457369E-2</v>
      </c>
      <c r="K260" s="18">
        <f>J260*'Portfolio Details'!$D$11</f>
        <v>-2.2635658914728685E-3</v>
      </c>
    </row>
    <row r="261" spans="2:11" x14ac:dyDescent="0.35">
      <c r="B261" t="s">
        <v>13</v>
      </c>
      <c r="C261" s="1">
        <v>44720</v>
      </c>
      <c r="D261">
        <v>30.28</v>
      </c>
      <c r="E261">
        <v>30.38</v>
      </c>
      <c r="F261">
        <v>30.3</v>
      </c>
      <c r="H261" s="2">
        <f t="shared" si="8"/>
        <v>3.3025099075296716E-3</v>
      </c>
      <c r="I261" s="18">
        <f>H261*'Portfolio Details'!$D$11</f>
        <v>1.6512549537648358E-4</v>
      </c>
      <c r="J261" s="2">
        <f t="shared" si="7"/>
        <v>-2.5039619651347045E-2</v>
      </c>
      <c r="K261" s="18">
        <f>J261*'Portfolio Details'!$D$11</f>
        <v>-1.2519809825673523E-3</v>
      </c>
    </row>
    <row r="262" spans="2:11" x14ac:dyDescent="0.35">
      <c r="B262" t="s">
        <v>13</v>
      </c>
      <c r="C262" s="1">
        <v>44721</v>
      </c>
      <c r="D262">
        <v>30.38</v>
      </c>
      <c r="E262">
        <v>30.61</v>
      </c>
      <c r="F262">
        <v>30.4</v>
      </c>
      <c r="H262" s="2">
        <f t="shared" si="8"/>
        <v>7.5707702435812152E-3</v>
      </c>
      <c r="I262" s="18">
        <f>H262*'Portfolio Details'!$D$11</f>
        <v>3.7853851217906076E-4</v>
      </c>
      <c r="J262" s="2">
        <f t="shared" si="7"/>
        <v>-3.0715642811906196E-2</v>
      </c>
      <c r="K262" s="18">
        <f>J262*'Portfolio Details'!$D$11</f>
        <v>-1.53578214059531E-3</v>
      </c>
    </row>
    <row r="263" spans="2:11" x14ac:dyDescent="0.35">
      <c r="B263" t="s">
        <v>13</v>
      </c>
      <c r="C263" s="1">
        <v>44722</v>
      </c>
      <c r="D263">
        <v>30.61</v>
      </c>
      <c r="E263">
        <v>30.06</v>
      </c>
      <c r="F263">
        <v>30.09</v>
      </c>
      <c r="H263" s="2">
        <f t="shared" si="8"/>
        <v>-1.796798431885005E-2</v>
      </c>
      <c r="I263" s="18">
        <f>H263*'Portfolio Details'!$D$11</f>
        <v>-8.9839921594250252E-4</v>
      </c>
      <c r="J263" s="2">
        <f t="shared" si="7"/>
        <v>-3.653846153846152E-2</v>
      </c>
      <c r="K263" s="18">
        <f>J263*'Portfolio Details'!$D$11</f>
        <v>-1.826923076923076E-3</v>
      </c>
    </row>
    <row r="264" spans="2:11" x14ac:dyDescent="0.35">
      <c r="B264" t="s">
        <v>13</v>
      </c>
      <c r="C264" s="1">
        <v>44725</v>
      </c>
      <c r="D264">
        <v>30.06</v>
      </c>
      <c r="E264">
        <v>28.82</v>
      </c>
      <c r="F264">
        <v>29.01</v>
      </c>
      <c r="H264" s="2">
        <f t="shared" si="8"/>
        <v>-4.1250831669993326E-2</v>
      </c>
      <c r="I264" s="18">
        <f>H264*'Portfolio Details'!$D$11</f>
        <v>-2.0625415834996663E-3</v>
      </c>
      <c r="J264" s="2">
        <f t="shared" si="7"/>
        <v>-2.6554404145077704E-2</v>
      </c>
      <c r="K264" s="18">
        <f>J264*'Portfolio Details'!$D$11</f>
        <v>-1.3277202072538852E-3</v>
      </c>
    </row>
    <row r="265" spans="2:11" x14ac:dyDescent="0.35">
      <c r="B265" t="s">
        <v>13</v>
      </c>
      <c r="C265" s="1">
        <v>44726</v>
      </c>
      <c r="D265">
        <v>28.82</v>
      </c>
      <c r="E265">
        <v>28.83</v>
      </c>
      <c r="F265">
        <v>28.93</v>
      </c>
      <c r="H265" s="2">
        <f t="shared" si="8"/>
        <v>3.4698126301169196E-4</v>
      </c>
      <c r="I265" s="18">
        <f>H265*'Portfolio Details'!$D$11</f>
        <v>1.7349063150584598E-5</v>
      </c>
      <c r="J265" s="2">
        <f t="shared" si="7"/>
        <v>-1.8929503916449097E-2</v>
      </c>
      <c r="K265" s="18">
        <f>J265*'Portfolio Details'!$D$11</f>
        <v>-9.4647519582245494E-4</v>
      </c>
    </row>
    <row r="266" spans="2:11" x14ac:dyDescent="0.35">
      <c r="B266" t="s">
        <v>13</v>
      </c>
      <c r="C266" s="1">
        <v>44727</v>
      </c>
      <c r="D266">
        <v>28.83</v>
      </c>
      <c r="E266">
        <v>28.74</v>
      </c>
      <c r="F266">
        <v>28.84</v>
      </c>
      <c r="H266" s="2">
        <f t="shared" si="8"/>
        <v>-3.1217481789802548E-3</v>
      </c>
      <c r="I266" s="18">
        <f>H266*'Portfolio Details'!$D$11</f>
        <v>-1.5608740894901274E-4</v>
      </c>
      <c r="J266" s="2">
        <f t="shared" si="7"/>
        <v>-5.259697567389876E-2</v>
      </c>
      <c r="K266" s="18">
        <f>J266*'Portfolio Details'!$D$11</f>
        <v>-2.6298487836949381E-3</v>
      </c>
    </row>
    <row r="267" spans="2:11" x14ac:dyDescent="0.35">
      <c r="B267" t="s">
        <v>13</v>
      </c>
      <c r="C267" s="1">
        <v>44728</v>
      </c>
      <c r="D267">
        <v>28.74</v>
      </c>
      <c r="E267">
        <v>28.01</v>
      </c>
      <c r="F267">
        <v>28.35</v>
      </c>
      <c r="H267" s="2">
        <f t="shared" si="8"/>
        <v>-2.5400139178844761E-2</v>
      </c>
      <c r="I267" s="18">
        <f>H267*'Portfolio Details'!$D$11</f>
        <v>-1.2700069589422381E-3</v>
      </c>
      <c r="J267" s="2">
        <f t="shared" si="7"/>
        <v>-7.2516556291390644E-2</v>
      </c>
      <c r="K267" s="18">
        <f>J267*'Portfolio Details'!$D$11</f>
        <v>-3.6258278145695324E-3</v>
      </c>
    </row>
    <row r="268" spans="2:11" x14ac:dyDescent="0.35">
      <c r="B268" t="s">
        <v>13</v>
      </c>
      <c r="C268" s="1">
        <v>44729</v>
      </c>
      <c r="D268">
        <v>28.01</v>
      </c>
      <c r="E268">
        <v>27.6</v>
      </c>
      <c r="F268">
        <v>27.52</v>
      </c>
      <c r="H268" s="2">
        <f t="shared" si="8"/>
        <v>-1.4637629418065012E-2</v>
      </c>
      <c r="I268" s="18">
        <f>H268*'Portfolio Details'!$D$11</f>
        <v>-7.3188147090325062E-4</v>
      </c>
      <c r="J268" s="2">
        <f t="shared" si="7"/>
        <v>-0.10881498224087816</v>
      </c>
      <c r="K268" s="18">
        <f>J268*'Portfolio Details'!$D$11</f>
        <v>-5.4407491120439079E-3</v>
      </c>
    </row>
    <row r="269" spans="2:11" x14ac:dyDescent="0.35">
      <c r="B269" t="s">
        <v>13</v>
      </c>
      <c r="C269" s="1">
        <v>44732</v>
      </c>
      <c r="D269">
        <v>27.6</v>
      </c>
      <c r="E269">
        <v>27.81</v>
      </c>
      <c r="F269">
        <v>27.79</v>
      </c>
      <c r="H269" s="2">
        <f t="shared" si="8"/>
        <v>7.6086956521739246E-3</v>
      </c>
      <c r="I269" s="18">
        <f>H269*'Portfolio Details'!$D$11</f>
        <v>3.8043478260869624E-4</v>
      </c>
      <c r="J269" s="2">
        <f t="shared" si="7"/>
        <v>-0.10708508573277253</v>
      </c>
      <c r="K269" s="18">
        <f>J269*'Portfolio Details'!$D$11</f>
        <v>-5.354254286638627E-3</v>
      </c>
    </row>
    <row r="270" spans="2:11" x14ac:dyDescent="0.35">
      <c r="B270" t="s">
        <v>13</v>
      </c>
      <c r="C270" s="1">
        <v>44733</v>
      </c>
      <c r="D270">
        <v>27.81</v>
      </c>
      <c r="E270">
        <v>28.69</v>
      </c>
      <c r="F270">
        <v>28.53</v>
      </c>
      <c r="H270" s="2">
        <f t="shared" si="8"/>
        <v>3.1643293779216153E-2</v>
      </c>
      <c r="I270" s="18">
        <f>H270*'Portfolio Details'!$D$11</f>
        <v>1.5821646889608077E-3</v>
      </c>
      <c r="J270" s="2">
        <f t="shared" si="7"/>
        <v>-5.1872208862933644E-2</v>
      </c>
      <c r="K270" s="18">
        <f>J270*'Portfolio Details'!$D$11</f>
        <v>-2.5936104431466822E-3</v>
      </c>
    </row>
    <row r="271" spans="2:11" x14ac:dyDescent="0.35">
      <c r="B271" t="s">
        <v>13</v>
      </c>
      <c r="C271" s="1">
        <v>44734</v>
      </c>
      <c r="D271">
        <v>28.69</v>
      </c>
      <c r="E271">
        <v>28.38</v>
      </c>
      <c r="F271">
        <v>28.46</v>
      </c>
      <c r="H271" s="2">
        <f t="shared" si="8"/>
        <v>-1.0805158591843944E-2</v>
      </c>
      <c r="I271" s="18">
        <f>H271*'Portfolio Details'!$D$11</f>
        <v>-5.4025792959219721E-4</v>
      </c>
      <c r="J271" s="2">
        <f t="shared" si="7"/>
        <v>-5.9519783564423445E-2</v>
      </c>
      <c r="K271" s="18">
        <f>J271*'Portfolio Details'!$D$11</f>
        <v>-2.9759891782211723E-3</v>
      </c>
    </row>
    <row r="272" spans="2:11" x14ac:dyDescent="0.35">
      <c r="B272" t="s">
        <v>13</v>
      </c>
      <c r="C272" s="1">
        <v>44735</v>
      </c>
      <c r="D272">
        <v>28.38</v>
      </c>
      <c r="E272">
        <v>28.98</v>
      </c>
      <c r="F272">
        <v>28.8</v>
      </c>
      <c r="H272" s="2">
        <f t="shared" si="8"/>
        <v>2.114164904862581E-2</v>
      </c>
      <c r="I272" s="18">
        <f>H272*'Portfolio Details'!$D$11</f>
        <v>1.0570824524312906E-3</v>
      </c>
      <c r="J272" s="2">
        <f t="shared" si="7"/>
        <v>-2.9470864032150046E-2</v>
      </c>
      <c r="K272" s="18">
        <f>J272*'Portfolio Details'!$D$11</f>
        <v>-1.4735432016075023E-3</v>
      </c>
    </row>
    <row r="273" spans="2:11" x14ac:dyDescent="0.35">
      <c r="B273" t="s">
        <v>13</v>
      </c>
      <c r="C273" s="1">
        <v>44736</v>
      </c>
      <c r="D273">
        <v>28.98</v>
      </c>
      <c r="E273">
        <v>28.64</v>
      </c>
      <c r="F273">
        <v>28.58</v>
      </c>
      <c r="H273" s="2">
        <f t="shared" si="8"/>
        <v>-1.1732229123533444E-2</v>
      </c>
      <c r="I273" s="18">
        <f>H273*'Portfolio Details'!$D$11</f>
        <v>-5.8661145617667229E-4</v>
      </c>
      <c r="J273" s="2">
        <f t="shared" si="7"/>
        <v>-2.2859092459911245E-2</v>
      </c>
      <c r="K273" s="18">
        <f>J273*'Portfolio Details'!$D$11</f>
        <v>-1.1429546229955623E-3</v>
      </c>
    </row>
    <row r="274" spans="2:11" x14ac:dyDescent="0.35">
      <c r="B274" t="s">
        <v>13</v>
      </c>
      <c r="C274" s="1">
        <v>44739</v>
      </c>
      <c r="D274">
        <v>28.64</v>
      </c>
      <c r="E274">
        <v>29.22</v>
      </c>
      <c r="F274">
        <v>29.22</v>
      </c>
      <c r="H274" s="2">
        <f t="shared" si="8"/>
        <v>2.0251396648044651E-2</v>
      </c>
      <c r="I274" s="18">
        <f>H274*'Portfolio Details'!$D$11</f>
        <v>1.0125698324022325E-3</v>
      </c>
      <c r="J274" s="2">
        <f t="shared" si="7"/>
        <v>9.1613812544044659E-3</v>
      </c>
      <c r="K274" s="18">
        <f>J274*'Portfolio Details'!$D$11</f>
        <v>4.580690627202233E-4</v>
      </c>
    </row>
    <row r="275" spans="2:11" x14ac:dyDescent="0.35">
      <c r="B275" t="s">
        <v>13</v>
      </c>
      <c r="C275" s="1">
        <v>44740</v>
      </c>
      <c r="D275">
        <v>29.22</v>
      </c>
      <c r="E275">
        <v>29.33</v>
      </c>
      <c r="F275">
        <v>29.04</v>
      </c>
      <c r="H275" s="2">
        <f t="shared" si="8"/>
        <v>3.7645448323067043E-3</v>
      </c>
      <c r="I275" s="18">
        <f>H275*'Portfolio Details'!$D$11</f>
        <v>1.8822724161533523E-4</v>
      </c>
      <c r="J275" s="2">
        <f t="shared" si="7"/>
        <v>-3.1326139923425478E-3</v>
      </c>
      <c r="K275" s="18">
        <f>J275*'Portfolio Details'!$D$11</f>
        <v>-1.5663069961712741E-4</v>
      </c>
    </row>
    <row r="276" spans="2:11" x14ac:dyDescent="0.35">
      <c r="B276" t="s">
        <v>13</v>
      </c>
      <c r="C276" s="1">
        <v>44741</v>
      </c>
      <c r="D276">
        <v>29.33</v>
      </c>
      <c r="E276">
        <v>29.01</v>
      </c>
      <c r="F276">
        <v>29.14</v>
      </c>
      <c r="H276" s="2">
        <f t="shared" si="8"/>
        <v>-1.0910330719399841E-2</v>
      </c>
      <c r="I276" s="18">
        <f>H276*'Portfolio Details'!$D$11</f>
        <v>-5.4551653596999203E-4</v>
      </c>
      <c r="J276" s="2">
        <f t="shared" si="7"/>
        <v>-5.1072522982635871E-3</v>
      </c>
      <c r="K276" s="18">
        <f>J276*'Portfolio Details'!$D$11</f>
        <v>-2.5536261491317937E-4</v>
      </c>
    </row>
    <row r="277" spans="2:11" x14ac:dyDescent="0.35">
      <c r="B277" t="s">
        <v>13</v>
      </c>
      <c r="C277" s="1">
        <v>44742</v>
      </c>
      <c r="D277">
        <v>29.01</v>
      </c>
      <c r="E277">
        <v>28.65</v>
      </c>
      <c r="F277">
        <v>28.73</v>
      </c>
      <c r="H277" s="2">
        <f t="shared" si="8"/>
        <v>-1.2409513960703333E-2</v>
      </c>
      <c r="I277" s="18">
        <f>H277*'Portfolio Details'!$D$11</f>
        <v>-6.2047569803516667E-4</v>
      </c>
      <c r="J277" s="2">
        <f t="shared" si="7"/>
        <v>-6.219312602291327E-2</v>
      </c>
      <c r="K277" s="18">
        <f>J277*'Portfolio Details'!$D$11</f>
        <v>-3.1096563011456637E-3</v>
      </c>
    </row>
    <row r="278" spans="2:11" x14ac:dyDescent="0.35">
      <c r="B278" t="s">
        <v>13</v>
      </c>
      <c r="C278" s="1">
        <v>44743</v>
      </c>
      <c r="D278">
        <v>28.65</v>
      </c>
      <c r="E278">
        <v>28.8</v>
      </c>
      <c r="F278">
        <v>28.65</v>
      </c>
      <c r="H278" s="2">
        <f t="shared" si="8"/>
        <v>5.2356020942410098E-3</v>
      </c>
      <c r="I278" s="18">
        <f>H278*'Portfolio Details'!$D$11</f>
        <v>2.6178010471205048E-4</v>
      </c>
      <c r="J278" s="2">
        <f t="shared" si="7"/>
        <v>-6.433703461789686E-2</v>
      </c>
      <c r="K278" s="18">
        <f>J278*'Portfolio Details'!$D$11</f>
        <v>-3.2168517308948431E-3</v>
      </c>
    </row>
    <row r="279" spans="2:11" x14ac:dyDescent="0.35">
      <c r="B279" t="s">
        <v>13</v>
      </c>
      <c r="C279" s="1">
        <v>44746</v>
      </c>
      <c r="D279">
        <v>28.8</v>
      </c>
      <c r="E279">
        <v>28.71</v>
      </c>
      <c r="F279">
        <v>28.67</v>
      </c>
      <c r="H279" s="2">
        <f t="shared" si="8"/>
        <v>-3.1250000000000444E-3</v>
      </c>
      <c r="I279" s="18">
        <f>H279*'Portfolio Details'!$D$11</f>
        <v>-1.5625000000000223E-4</v>
      </c>
      <c r="J279" s="2">
        <f t="shared" si="7"/>
        <v>-4.50928381962864E-2</v>
      </c>
      <c r="K279" s="18">
        <f>J279*'Portfolio Details'!$D$11</f>
        <v>-2.2546419098143202E-3</v>
      </c>
    </row>
    <row r="280" spans="2:11" x14ac:dyDescent="0.35">
      <c r="B280" t="s">
        <v>13</v>
      </c>
      <c r="C280" s="1">
        <v>44747</v>
      </c>
      <c r="D280">
        <v>28.71</v>
      </c>
      <c r="E280">
        <v>28.57</v>
      </c>
      <c r="F280">
        <v>28.92</v>
      </c>
      <c r="H280" s="2">
        <f t="shared" si="8"/>
        <v>-4.8763497039359116E-3</v>
      </c>
      <c r="I280" s="18">
        <f>H280*'Portfolio Details'!$D$11</f>
        <v>-2.438174851967956E-4</v>
      </c>
      <c r="J280" s="2">
        <f t="shared" si="7"/>
        <v>-6.3109954456733841E-2</v>
      </c>
      <c r="K280" s="18">
        <f>J280*'Portfolio Details'!$D$11</f>
        <v>-3.1554977228366921E-3</v>
      </c>
    </row>
    <row r="281" spans="2:11" x14ac:dyDescent="0.35">
      <c r="B281" t="s">
        <v>13</v>
      </c>
      <c r="C281" s="1">
        <v>44748</v>
      </c>
      <c r="D281">
        <v>28.57</v>
      </c>
      <c r="E281">
        <v>28.88</v>
      </c>
      <c r="F281">
        <v>28.74</v>
      </c>
      <c r="H281" s="2">
        <f t="shared" si="8"/>
        <v>1.0850542527126361E-2</v>
      </c>
      <c r="I281" s="18">
        <f>H281*'Portfolio Details'!$D$11</f>
        <v>5.425271263563181E-4</v>
      </c>
      <c r="J281" s="2">
        <f t="shared" si="7"/>
        <v>-6.4631373822669702E-2</v>
      </c>
      <c r="K281" s="18">
        <f>J281*'Portfolio Details'!$D$11</f>
        <v>-3.2315686911334853E-3</v>
      </c>
    </row>
    <row r="282" spans="2:11" x14ac:dyDescent="0.35">
      <c r="B282" t="s">
        <v>13</v>
      </c>
      <c r="C282" s="1">
        <v>44749</v>
      </c>
      <c r="D282">
        <v>28.88</v>
      </c>
      <c r="E282">
        <v>29.08</v>
      </c>
      <c r="F282">
        <v>29.15</v>
      </c>
      <c r="H282" s="2">
        <f t="shared" si="8"/>
        <v>6.9252077562327319E-3</v>
      </c>
      <c r="I282" s="18">
        <f>H282*'Portfolio Details'!$D$11</f>
        <v>3.4626038781163663E-4</v>
      </c>
      <c r="J282" s="2">
        <f t="shared" ref="J282:J345" si="9">(INDEX(E259:E1757,MATCH(EDATE(C259,1),C259:C1757,1))/E259)-1</f>
        <v>-6.1118335500650267E-2</v>
      </c>
      <c r="K282" s="18">
        <f>J282*'Portfolio Details'!$D$11</f>
        <v>-3.0559167750325135E-3</v>
      </c>
    </row>
    <row r="283" spans="2:11" x14ac:dyDescent="0.35">
      <c r="B283" t="s">
        <v>13</v>
      </c>
      <c r="C283" s="1">
        <v>44750</v>
      </c>
      <c r="D283">
        <v>29.08</v>
      </c>
      <c r="E283">
        <v>29.14</v>
      </c>
      <c r="F283">
        <v>29.14</v>
      </c>
      <c r="H283" s="2">
        <f t="shared" si="8"/>
        <v>2.0632737276480295E-3</v>
      </c>
      <c r="I283" s="18">
        <f>H283*'Portfolio Details'!$D$11</f>
        <v>1.0316368638240148E-4</v>
      </c>
      <c r="J283" s="2">
        <f t="shared" si="9"/>
        <v>-3.9630118890356725E-2</v>
      </c>
      <c r="K283" s="18">
        <f>J283*'Portfolio Details'!$D$11</f>
        <v>-1.9815059445178365E-3</v>
      </c>
    </row>
    <row r="284" spans="2:11" x14ac:dyDescent="0.35">
      <c r="B284" t="s">
        <v>13</v>
      </c>
      <c r="C284" s="1">
        <v>44753</v>
      </c>
      <c r="D284">
        <v>29.14</v>
      </c>
      <c r="E284">
        <v>28.3</v>
      </c>
      <c r="F284">
        <v>28.33</v>
      </c>
      <c r="H284" s="2">
        <f t="shared" si="8"/>
        <v>-2.8826355525051417E-2</v>
      </c>
      <c r="I284" s="18">
        <f>H284*'Portfolio Details'!$D$11</f>
        <v>-1.441317776252571E-3</v>
      </c>
      <c r="J284" s="2">
        <f t="shared" si="9"/>
        <v>-4.0816326530612179E-2</v>
      </c>
      <c r="K284" s="18">
        <f>J284*'Portfolio Details'!$D$11</f>
        <v>-2.040816326530609E-3</v>
      </c>
    </row>
    <row r="285" spans="2:11" x14ac:dyDescent="0.35">
      <c r="B285" t="s">
        <v>13</v>
      </c>
      <c r="C285" s="1">
        <v>44754</v>
      </c>
      <c r="D285">
        <v>28.3</v>
      </c>
      <c r="E285">
        <v>27.98</v>
      </c>
      <c r="F285">
        <v>28.19</v>
      </c>
      <c r="H285" s="2">
        <f t="shared" si="8"/>
        <v>-1.1307420494699683E-2</v>
      </c>
      <c r="I285" s="18">
        <f>H285*'Portfolio Details'!$D$11</f>
        <v>-5.6537102473498419E-4</v>
      </c>
      <c r="J285" s="2">
        <f t="shared" si="9"/>
        <v>-4.802352172492641E-2</v>
      </c>
      <c r="K285" s="18">
        <f>J285*'Portfolio Details'!$D$11</f>
        <v>-2.4011760862463205E-3</v>
      </c>
    </row>
    <row r="286" spans="2:11" x14ac:dyDescent="0.35">
      <c r="B286" t="s">
        <v>13</v>
      </c>
      <c r="C286" s="1">
        <v>44755</v>
      </c>
      <c r="D286">
        <v>27.98</v>
      </c>
      <c r="E286">
        <v>27.87</v>
      </c>
      <c r="F286">
        <v>27.95</v>
      </c>
      <c r="H286" s="2">
        <f t="shared" si="8"/>
        <v>-3.9313795568263199E-3</v>
      </c>
      <c r="I286" s="18">
        <f>H286*'Portfolio Details'!$D$11</f>
        <v>-1.9656897784131599E-4</v>
      </c>
      <c r="J286" s="2">
        <f t="shared" si="9"/>
        <v>-3.0605455755156274E-2</v>
      </c>
      <c r="K286" s="18">
        <f>J286*'Portfolio Details'!$D$11</f>
        <v>-1.5302727877578139E-3</v>
      </c>
    </row>
    <row r="287" spans="2:11" x14ac:dyDescent="0.35">
      <c r="B287" t="s">
        <v>13</v>
      </c>
      <c r="C287" s="1">
        <v>44756</v>
      </c>
      <c r="D287">
        <v>27.87</v>
      </c>
      <c r="E287">
        <v>27.43</v>
      </c>
      <c r="F287">
        <v>27.5</v>
      </c>
      <c r="H287" s="2">
        <f t="shared" si="8"/>
        <v>-1.5787585217079347E-2</v>
      </c>
      <c r="I287" s="18">
        <f>H287*'Portfolio Details'!$D$11</f>
        <v>-7.8937926085396743E-4</v>
      </c>
      <c r="J287" s="2">
        <f t="shared" si="9"/>
        <v>-3.2963219986120729E-2</v>
      </c>
      <c r="K287" s="18">
        <f>J287*'Portfolio Details'!$D$11</f>
        <v>-1.6481609993060364E-3</v>
      </c>
    </row>
    <row r="288" spans="2:11" x14ac:dyDescent="0.35">
      <c r="B288" t="s">
        <v>13</v>
      </c>
      <c r="C288" s="1">
        <v>44757</v>
      </c>
      <c r="D288">
        <v>27.43</v>
      </c>
      <c r="E288">
        <v>27.4</v>
      </c>
      <c r="F288">
        <v>27.29</v>
      </c>
      <c r="H288" s="2">
        <f t="shared" si="8"/>
        <v>-1.0936930368210529E-3</v>
      </c>
      <c r="I288" s="18">
        <f>H288*'Portfolio Details'!$D$11</f>
        <v>-5.4684651841052645E-5</v>
      </c>
      <c r="J288" s="2">
        <f t="shared" si="9"/>
        <v>-4.8560527228581285E-2</v>
      </c>
      <c r="K288" s="18">
        <f>J288*'Portfolio Details'!$D$11</f>
        <v>-2.4280263614290644E-3</v>
      </c>
    </row>
    <row r="289" spans="2:11" x14ac:dyDescent="0.35">
      <c r="B289" t="s">
        <v>13</v>
      </c>
      <c r="C289" s="1">
        <v>44760</v>
      </c>
      <c r="D289">
        <v>27.4</v>
      </c>
      <c r="E289">
        <v>28.25</v>
      </c>
      <c r="F289">
        <v>28.08</v>
      </c>
      <c r="H289" s="2">
        <f t="shared" si="8"/>
        <v>3.1021897810219023E-2</v>
      </c>
      <c r="I289" s="18">
        <f>H289*'Portfolio Details'!$D$11</f>
        <v>1.5510948905109513E-3</v>
      </c>
      <c r="J289" s="2">
        <f t="shared" si="9"/>
        <v>-4.6624913013222025E-2</v>
      </c>
      <c r="K289" s="18">
        <f>J289*'Portfolio Details'!$D$11</f>
        <v>-2.3312456506611014E-3</v>
      </c>
    </row>
    <row r="290" spans="2:11" x14ac:dyDescent="0.35">
      <c r="B290" t="s">
        <v>13</v>
      </c>
      <c r="C290" s="1">
        <v>44761</v>
      </c>
      <c r="D290">
        <v>28.25</v>
      </c>
      <c r="E290">
        <v>28.26</v>
      </c>
      <c r="F290">
        <v>28.2</v>
      </c>
      <c r="H290" s="2">
        <f t="shared" si="8"/>
        <v>3.5398230088490301E-4</v>
      </c>
      <c r="I290" s="18">
        <f>H290*'Portfolio Details'!$D$11</f>
        <v>1.7699115044245151E-5</v>
      </c>
      <c r="J290" s="2">
        <f t="shared" si="9"/>
        <v>-2.1777936451267466E-2</v>
      </c>
      <c r="K290" s="18">
        <f>J290*'Portfolio Details'!$D$11</f>
        <v>-1.0888968225633733E-3</v>
      </c>
    </row>
    <row r="291" spans="2:11" x14ac:dyDescent="0.35">
      <c r="B291" t="s">
        <v>13</v>
      </c>
      <c r="C291" s="1">
        <v>44762</v>
      </c>
      <c r="D291">
        <v>28.26</v>
      </c>
      <c r="E291">
        <v>29.05</v>
      </c>
      <c r="F291">
        <v>28.92</v>
      </c>
      <c r="H291" s="2">
        <f t="shared" si="8"/>
        <v>2.7954706298655374E-2</v>
      </c>
      <c r="I291" s="18">
        <f>H291*'Portfolio Details'!$D$11</f>
        <v>1.3977353149327689E-3</v>
      </c>
      <c r="J291" s="2">
        <f t="shared" si="9"/>
        <v>-7.2463768115943461E-3</v>
      </c>
      <c r="K291" s="18">
        <f>J291*'Portfolio Details'!$D$11</f>
        <v>-3.6231884057971731E-4</v>
      </c>
    </row>
    <row r="292" spans="2:11" x14ac:dyDescent="0.35">
      <c r="B292" t="s">
        <v>13</v>
      </c>
      <c r="C292" s="1">
        <v>44763</v>
      </c>
      <c r="D292">
        <v>29.05</v>
      </c>
      <c r="E292">
        <v>29.32</v>
      </c>
      <c r="F292">
        <v>29.24</v>
      </c>
      <c r="H292" s="2">
        <f t="shared" si="8"/>
        <v>9.2943201376936013E-3</v>
      </c>
      <c r="I292" s="18">
        <f>H292*'Portfolio Details'!$D$11</f>
        <v>4.6471600688468011E-4</v>
      </c>
      <c r="J292" s="2">
        <f t="shared" si="9"/>
        <v>4.4588277597986448E-2</v>
      </c>
      <c r="K292" s="18">
        <f>J292*'Portfolio Details'!$D$11</f>
        <v>2.2294138798993226E-3</v>
      </c>
    </row>
    <row r="293" spans="2:11" x14ac:dyDescent="0.35">
      <c r="B293" t="s">
        <v>13</v>
      </c>
      <c r="C293" s="1">
        <v>44764</v>
      </c>
      <c r="D293">
        <v>29.32</v>
      </c>
      <c r="E293">
        <v>29.19</v>
      </c>
      <c r="F293">
        <v>29.17</v>
      </c>
      <c r="H293" s="2">
        <f t="shared" si="8"/>
        <v>-4.433833560709366E-3</v>
      </c>
      <c r="I293" s="18">
        <f>H293*'Portfolio Details'!$D$11</f>
        <v>-2.2169167803546831E-4</v>
      </c>
      <c r="J293" s="2">
        <f t="shared" si="9"/>
        <v>2.1958870686650256E-2</v>
      </c>
      <c r="K293" s="18">
        <f>J293*'Portfolio Details'!$D$11</f>
        <v>1.0979435343325128E-3</v>
      </c>
    </row>
    <row r="294" spans="2:11" x14ac:dyDescent="0.35">
      <c r="B294" t="s">
        <v>13</v>
      </c>
      <c r="C294" s="1">
        <v>44767</v>
      </c>
      <c r="D294">
        <v>29.19</v>
      </c>
      <c r="E294">
        <v>29.24</v>
      </c>
      <c r="F294">
        <v>29.14</v>
      </c>
      <c r="H294" s="2">
        <f t="shared" si="8"/>
        <v>1.7129153819799292E-3</v>
      </c>
      <c r="I294" s="18">
        <f>H294*'Portfolio Details'!$D$11</f>
        <v>8.5645769098996469E-5</v>
      </c>
      <c r="J294" s="2">
        <f t="shared" si="9"/>
        <v>2.854122621564481E-2</v>
      </c>
      <c r="K294" s="18">
        <f>J294*'Portfolio Details'!$D$11</f>
        <v>1.4270613107822405E-3</v>
      </c>
    </row>
    <row r="295" spans="2:11" x14ac:dyDescent="0.35">
      <c r="B295" t="s">
        <v>13</v>
      </c>
      <c r="C295" s="1">
        <v>44768</v>
      </c>
      <c r="D295">
        <v>29.24</v>
      </c>
      <c r="E295">
        <v>28.44</v>
      </c>
      <c r="F295">
        <v>28.64</v>
      </c>
      <c r="H295" s="2">
        <f t="shared" si="8"/>
        <v>-2.735978112175097E-2</v>
      </c>
      <c r="I295" s="18">
        <f>H295*'Portfolio Details'!$D$11</f>
        <v>-1.3679890560875487E-3</v>
      </c>
      <c r="J295" s="2">
        <f t="shared" si="9"/>
        <v>7.2463768115942351E-3</v>
      </c>
      <c r="K295" s="18">
        <f>J295*'Portfolio Details'!$D$11</f>
        <v>3.6231884057971178E-4</v>
      </c>
    </row>
    <row r="296" spans="2:11" x14ac:dyDescent="0.35">
      <c r="B296" t="s">
        <v>13</v>
      </c>
      <c r="C296" s="1">
        <v>44769</v>
      </c>
      <c r="D296">
        <v>28.44</v>
      </c>
      <c r="E296">
        <v>28.84</v>
      </c>
      <c r="F296">
        <v>28.64</v>
      </c>
      <c r="H296" s="2">
        <f t="shared" si="8"/>
        <v>1.4064697609001309E-2</v>
      </c>
      <c r="I296" s="18">
        <f>H296*'Portfolio Details'!$D$11</f>
        <v>7.0323488045006546E-4</v>
      </c>
      <c r="J296" s="2">
        <f t="shared" si="9"/>
        <v>1.9203910614525199E-2</v>
      </c>
      <c r="K296" s="18">
        <f>J296*'Portfolio Details'!$D$11</f>
        <v>9.6019553072625998E-4</v>
      </c>
    </row>
    <row r="297" spans="2:11" x14ac:dyDescent="0.35">
      <c r="B297" t="s">
        <v>13</v>
      </c>
      <c r="C297" s="1">
        <v>44770</v>
      </c>
      <c r="D297">
        <v>28.84</v>
      </c>
      <c r="E297">
        <v>29.69</v>
      </c>
      <c r="F297">
        <v>29.47</v>
      </c>
      <c r="H297" s="2">
        <f t="shared" si="8"/>
        <v>2.9472954230235882E-2</v>
      </c>
      <c r="I297" s="18">
        <f>H297*'Portfolio Details'!$D$11</f>
        <v>1.4736477115117942E-3</v>
      </c>
      <c r="J297" s="2">
        <f t="shared" si="9"/>
        <v>-1.3004791238877433E-2</v>
      </c>
      <c r="K297" s="18">
        <f>J297*'Portfolio Details'!$D$11</f>
        <v>-6.5023956194387169E-4</v>
      </c>
    </row>
    <row r="298" spans="2:11" x14ac:dyDescent="0.35">
      <c r="B298" t="s">
        <v>13</v>
      </c>
      <c r="C298" s="1">
        <v>44771</v>
      </c>
      <c r="D298">
        <v>29.69</v>
      </c>
      <c r="E298">
        <v>30.14</v>
      </c>
      <c r="F298">
        <v>30.18</v>
      </c>
      <c r="H298" s="2">
        <f t="shared" si="8"/>
        <v>1.5156618390030241E-2</v>
      </c>
      <c r="I298" s="18">
        <f>H298*'Portfolio Details'!$D$11</f>
        <v>7.5783091950151207E-4</v>
      </c>
      <c r="J298" s="2">
        <f t="shared" si="9"/>
        <v>1.2274122059324988E-2</v>
      </c>
      <c r="K298" s="18">
        <f>J298*'Portfolio Details'!$D$11</f>
        <v>6.1370610296624945E-4</v>
      </c>
    </row>
    <row r="299" spans="2:11" x14ac:dyDescent="0.35">
      <c r="B299" t="s">
        <v>13</v>
      </c>
      <c r="C299" s="1">
        <v>44774</v>
      </c>
      <c r="D299">
        <v>30.14</v>
      </c>
      <c r="E299">
        <v>30.26</v>
      </c>
      <c r="F299">
        <v>30.24</v>
      </c>
      <c r="H299" s="2">
        <f t="shared" si="8"/>
        <v>3.9814200398142763E-3</v>
      </c>
      <c r="I299" s="18">
        <f>H299*'Portfolio Details'!$D$11</f>
        <v>1.9907100199071382E-4</v>
      </c>
      <c r="J299" s="2">
        <f t="shared" si="9"/>
        <v>3.8952085487762744E-2</v>
      </c>
      <c r="K299" s="18">
        <f>J299*'Portfolio Details'!$D$11</f>
        <v>1.9476042743881373E-3</v>
      </c>
    </row>
    <row r="300" spans="2:11" x14ac:dyDescent="0.35">
      <c r="B300" t="s">
        <v>13</v>
      </c>
      <c r="C300" s="1">
        <v>44775</v>
      </c>
      <c r="D300">
        <v>30.26</v>
      </c>
      <c r="E300">
        <v>30.06</v>
      </c>
      <c r="F300">
        <v>30.04</v>
      </c>
      <c r="H300" s="2">
        <f t="shared" si="8"/>
        <v>-6.6093853271647074E-3</v>
      </c>
      <c r="I300" s="18">
        <f>H300*'Portfolio Details'!$D$11</f>
        <v>-3.3046926635823539E-4</v>
      </c>
      <c r="J300" s="2">
        <f t="shared" si="9"/>
        <v>5.2006980802792313E-2</v>
      </c>
      <c r="K300" s="18">
        <f>J300*'Portfolio Details'!$D$11</f>
        <v>2.6003490401396157E-3</v>
      </c>
    </row>
    <row r="301" spans="2:11" x14ac:dyDescent="0.35">
      <c r="B301" t="s">
        <v>13</v>
      </c>
      <c r="C301" s="1">
        <v>44776</v>
      </c>
      <c r="D301">
        <v>30.06</v>
      </c>
      <c r="E301">
        <v>30.52</v>
      </c>
      <c r="F301">
        <v>30.36</v>
      </c>
      <c r="H301" s="2">
        <f t="shared" si="8"/>
        <v>1.5302727877578137E-2</v>
      </c>
      <c r="I301" s="18">
        <f>H301*'Portfolio Details'!$D$11</f>
        <v>7.6513639387890695E-4</v>
      </c>
      <c r="J301" s="2">
        <f t="shared" si="9"/>
        <v>5.0694444444444375E-2</v>
      </c>
      <c r="K301" s="18">
        <f>J301*'Portfolio Details'!$D$11</f>
        <v>2.534722222222219E-3</v>
      </c>
    </row>
    <row r="302" spans="2:11" x14ac:dyDescent="0.35">
      <c r="B302" t="s">
        <v>13</v>
      </c>
      <c r="C302" s="1">
        <v>44777</v>
      </c>
      <c r="D302">
        <v>30.52</v>
      </c>
      <c r="E302">
        <v>30.81</v>
      </c>
      <c r="F302">
        <v>30.73</v>
      </c>
      <c r="H302" s="2">
        <f t="shared" si="8"/>
        <v>9.5019659239843346E-3</v>
      </c>
      <c r="I302" s="18">
        <f>H302*'Portfolio Details'!$D$11</f>
        <v>4.7509829619921676E-4</v>
      </c>
      <c r="J302" s="2">
        <f t="shared" si="9"/>
        <v>7.3145245559038674E-2</v>
      </c>
      <c r="K302" s="18">
        <f>J302*'Portfolio Details'!$D$11</f>
        <v>3.6572622779519337E-3</v>
      </c>
    </row>
    <row r="303" spans="2:11" x14ac:dyDescent="0.35">
      <c r="B303" t="s">
        <v>13</v>
      </c>
      <c r="C303" s="1">
        <v>44778</v>
      </c>
      <c r="D303">
        <v>30.81</v>
      </c>
      <c r="E303">
        <v>31.03</v>
      </c>
      <c r="F303">
        <v>31.04</v>
      </c>
      <c r="H303" s="2">
        <f t="shared" si="8"/>
        <v>7.1405387861085412E-3</v>
      </c>
      <c r="I303" s="18">
        <f>H303*'Portfolio Details'!$D$11</f>
        <v>3.5702693930542709E-4</v>
      </c>
      <c r="J303" s="2">
        <f t="shared" si="9"/>
        <v>8.6104305215260801E-2</v>
      </c>
      <c r="K303" s="18">
        <f>J303*'Portfolio Details'!$D$11</f>
        <v>4.3052152607630399E-3</v>
      </c>
    </row>
    <row r="304" spans="2:11" x14ac:dyDescent="0.35">
      <c r="B304" t="s">
        <v>13</v>
      </c>
      <c r="C304" s="1">
        <v>44781</v>
      </c>
      <c r="D304">
        <v>31.03</v>
      </c>
      <c r="E304">
        <v>30.98</v>
      </c>
      <c r="F304">
        <v>30.81</v>
      </c>
      <c r="H304" s="2">
        <f t="shared" si="8"/>
        <v>-1.6113438607798791E-3</v>
      </c>
      <c r="I304" s="18">
        <f>H304*'Portfolio Details'!$D$11</f>
        <v>-8.0567193038993959E-5</v>
      </c>
      <c r="J304" s="2">
        <f t="shared" si="9"/>
        <v>7.4445983379501479E-2</v>
      </c>
      <c r="K304" s="18">
        <f>J304*'Portfolio Details'!$D$11</f>
        <v>3.722299168975074E-3</v>
      </c>
    </row>
    <row r="305" spans="2:11" x14ac:dyDescent="0.35">
      <c r="B305" t="s">
        <v>13</v>
      </c>
      <c r="C305" s="1">
        <v>44783</v>
      </c>
      <c r="D305">
        <v>30.98</v>
      </c>
      <c r="E305">
        <v>30.71</v>
      </c>
      <c r="F305">
        <v>30.71</v>
      </c>
      <c r="H305" s="2">
        <f t="shared" si="8"/>
        <v>-8.715300193673281E-3</v>
      </c>
      <c r="I305" s="18">
        <f>H305*'Portfolio Details'!$D$11</f>
        <v>-4.3576500968366409E-4</v>
      </c>
      <c r="J305" s="2">
        <f t="shared" si="9"/>
        <v>6.7056396148555741E-2</v>
      </c>
      <c r="K305" s="18">
        <f>J305*'Portfolio Details'!$D$11</f>
        <v>3.3528198074277873E-3</v>
      </c>
    </row>
    <row r="306" spans="2:11" x14ac:dyDescent="0.35">
      <c r="B306" t="s">
        <v>13</v>
      </c>
      <c r="C306" s="1">
        <v>44784</v>
      </c>
      <c r="D306">
        <v>30.71</v>
      </c>
      <c r="E306">
        <v>31.27</v>
      </c>
      <c r="F306">
        <v>31.27</v>
      </c>
      <c r="H306" s="2">
        <f t="shared" si="8"/>
        <v>1.8235102572451867E-2</v>
      </c>
      <c r="I306" s="18">
        <f>H306*'Portfolio Details'!$D$11</f>
        <v>9.1175512862259336E-4</v>
      </c>
      <c r="J306" s="2">
        <f t="shared" si="9"/>
        <v>6.3143445435827061E-2</v>
      </c>
      <c r="K306" s="18">
        <f>J306*'Portfolio Details'!$D$11</f>
        <v>3.1571722717913531E-3</v>
      </c>
    </row>
    <row r="307" spans="2:11" x14ac:dyDescent="0.35">
      <c r="B307" t="s">
        <v>13</v>
      </c>
      <c r="C307" s="1">
        <v>44785</v>
      </c>
      <c r="D307">
        <v>31.27</v>
      </c>
      <c r="E307">
        <v>30.99</v>
      </c>
      <c r="F307">
        <v>31.04</v>
      </c>
      <c r="H307" s="2">
        <f t="shared" si="8"/>
        <v>-8.9542692676687352E-3</v>
      </c>
      <c r="I307" s="18">
        <f>H307*'Portfolio Details'!$D$11</f>
        <v>-4.4771346338343679E-4</v>
      </c>
      <c r="J307" s="2">
        <f t="shared" si="9"/>
        <v>0.10494699646643113</v>
      </c>
      <c r="K307" s="18">
        <f>J307*'Portfolio Details'!$D$11</f>
        <v>5.2473498233215569E-3</v>
      </c>
    </row>
    <row r="308" spans="2:11" x14ac:dyDescent="0.35">
      <c r="B308" t="s">
        <v>13</v>
      </c>
      <c r="C308" s="1">
        <v>44789</v>
      </c>
      <c r="D308">
        <v>30.99</v>
      </c>
      <c r="E308">
        <v>31.01</v>
      </c>
      <c r="F308">
        <v>31.04</v>
      </c>
      <c r="H308" s="2">
        <f t="shared" si="8"/>
        <v>6.4536947402404898E-4</v>
      </c>
      <c r="I308" s="18">
        <f>H308*'Portfolio Details'!$D$11</f>
        <v>3.2268473701202453E-5</v>
      </c>
      <c r="J308" s="2">
        <f t="shared" si="9"/>
        <v>0.10757684060042871</v>
      </c>
      <c r="K308" s="18">
        <f>J308*'Portfolio Details'!$D$11</f>
        <v>5.3788420300214359E-3</v>
      </c>
    </row>
    <row r="309" spans="2:11" x14ac:dyDescent="0.35">
      <c r="B309" t="s">
        <v>13</v>
      </c>
      <c r="C309" s="1">
        <v>44790</v>
      </c>
      <c r="D309">
        <v>31.01</v>
      </c>
      <c r="E309">
        <v>31.34</v>
      </c>
      <c r="F309">
        <v>31.33</v>
      </c>
      <c r="H309" s="2">
        <f t="shared" si="8"/>
        <v>1.0641728474685586E-2</v>
      </c>
      <c r="I309" s="18">
        <f>H309*'Portfolio Details'!$D$11</f>
        <v>5.320864237342793E-4</v>
      </c>
      <c r="J309" s="2">
        <f t="shared" si="9"/>
        <v>0.11194833153928951</v>
      </c>
      <c r="K309" s="18">
        <f>J309*'Portfolio Details'!$D$11</f>
        <v>5.5974165769644762E-3</v>
      </c>
    </row>
    <row r="310" spans="2:11" x14ac:dyDescent="0.35">
      <c r="B310" t="s">
        <v>13</v>
      </c>
      <c r="C310" s="1">
        <v>44791</v>
      </c>
      <c r="D310">
        <v>31.34</v>
      </c>
      <c r="E310">
        <v>31.14</v>
      </c>
      <c r="F310">
        <v>31.09</v>
      </c>
      <c r="H310" s="2">
        <f t="shared" si="8"/>
        <v>-6.3816209317166805E-3</v>
      </c>
      <c r="I310" s="18">
        <f>H310*'Portfolio Details'!$D$11</f>
        <v>-3.1908104658583407E-4</v>
      </c>
      <c r="J310" s="2">
        <f t="shared" si="9"/>
        <v>0.12978490703609191</v>
      </c>
      <c r="K310" s="18">
        <f>J310*'Portfolio Details'!$D$11</f>
        <v>6.4892453518045961E-3</v>
      </c>
    </row>
    <row r="311" spans="2:11" x14ac:dyDescent="0.35">
      <c r="B311" t="s">
        <v>13</v>
      </c>
      <c r="C311" s="1">
        <v>44792</v>
      </c>
      <c r="D311">
        <v>31.14</v>
      </c>
      <c r="E311">
        <v>31.1</v>
      </c>
      <c r="F311">
        <v>31.25</v>
      </c>
      <c r="H311" s="2">
        <f t="shared" si="8"/>
        <v>-1.2845215157353262E-3</v>
      </c>
      <c r="I311" s="18">
        <f>H311*'Portfolio Details'!$D$11</f>
        <v>-6.4226075786766312E-5</v>
      </c>
      <c r="J311" s="2">
        <f t="shared" si="9"/>
        <v>0.13102189781021889</v>
      </c>
      <c r="K311" s="18">
        <f>J311*'Portfolio Details'!$D$11</f>
        <v>6.5510948905109449E-3</v>
      </c>
    </row>
    <row r="312" spans="2:11" x14ac:dyDescent="0.35">
      <c r="B312" t="s">
        <v>13</v>
      </c>
      <c r="C312" s="1">
        <v>44795</v>
      </c>
      <c r="D312">
        <v>31.1</v>
      </c>
      <c r="E312">
        <v>30.5</v>
      </c>
      <c r="F312">
        <v>30.67</v>
      </c>
      <c r="H312" s="2">
        <f t="shared" si="8"/>
        <v>-1.9292604501607746E-2</v>
      </c>
      <c r="I312" s="18">
        <f>H312*'Portfolio Details'!$D$11</f>
        <v>-9.6463022508038734E-4</v>
      </c>
      <c r="J312" s="2">
        <f t="shared" si="9"/>
        <v>0.10230088495575229</v>
      </c>
      <c r="K312" s="18">
        <f>J312*'Portfolio Details'!$D$11</f>
        <v>5.1150442477876151E-3</v>
      </c>
    </row>
    <row r="313" spans="2:11" x14ac:dyDescent="0.35">
      <c r="B313" t="s">
        <v>13</v>
      </c>
      <c r="C313" s="1">
        <v>44796</v>
      </c>
      <c r="D313">
        <v>30.5</v>
      </c>
      <c r="E313">
        <v>30</v>
      </c>
      <c r="F313">
        <v>30.02</v>
      </c>
      <c r="H313" s="2">
        <f t="shared" si="8"/>
        <v>-1.6393442622950838E-2</v>
      </c>
      <c r="I313" s="18">
        <f>H313*'Portfolio Details'!$D$11</f>
        <v>-8.1967213114754196E-4</v>
      </c>
      <c r="J313" s="2">
        <f t="shared" si="9"/>
        <v>0.10049539985845723</v>
      </c>
      <c r="K313" s="18">
        <f>J313*'Portfolio Details'!$D$11</f>
        <v>5.0247699929228621E-3</v>
      </c>
    </row>
    <row r="314" spans="2:11" x14ac:dyDescent="0.35">
      <c r="B314" t="s">
        <v>13</v>
      </c>
      <c r="C314" s="1">
        <v>44797</v>
      </c>
      <c r="D314">
        <v>30</v>
      </c>
      <c r="E314">
        <v>29.92</v>
      </c>
      <c r="F314">
        <v>29.94</v>
      </c>
      <c r="H314" s="2">
        <f t="shared" si="8"/>
        <v>-2.666666666666595E-3</v>
      </c>
      <c r="I314" s="18">
        <f>H314*'Portfolio Details'!$D$11</f>
        <v>-1.3333333333332976E-4</v>
      </c>
      <c r="J314" s="2">
        <f t="shared" si="9"/>
        <v>7.0567986230636759E-2</v>
      </c>
      <c r="K314" s="18">
        <f>J314*'Portfolio Details'!$D$11</f>
        <v>3.5283993115318383E-3</v>
      </c>
    </row>
    <row r="315" spans="2:11" x14ac:dyDescent="0.35">
      <c r="B315" t="s">
        <v>13</v>
      </c>
      <c r="C315" s="1">
        <v>44798</v>
      </c>
      <c r="D315">
        <v>29.92</v>
      </c>
      <c r="E315">
        <v>29.7</v>
      </c>
      <c r="F315">
        <v>29.88</v>
      </c>
      <c r="H315" s="2">
        <f t="shared" si="8"/>
        <v>-7.3529411764706731E-3</v>
      </c>
      <c r="I315" s="18">
        <f>H315*'Portfolio Details'!$D$11</f>
        <v>-3.6764705882353369E-4</v>
      </c>
      <c r="J315" s="2">
        <f t="shared" si="9"/>
        <v>6.0709413369713472E-2</v>
      </c>
      <c r="K315" s="18">
        <f>J315*'Portfolio Details'!$D$11</f>
        <v>3.0354706684856737E-3</v>
      </c>
    </row>
    <row r="316" spans="2:11" x14ac:dyDescent="0.35">
      <c r="B316" t="s">
        <v>13</v>
      </c>
      <c r="C316" s="1">
        <v>44799</v>
      </c>
      <c r="D316">
        <v>29.7</v>
      </c>
      <c r="E316">
        <v>29.77</v>
      </c>
      <c r="F316">
        <v>29.92</v>
      </c>
      <c r="H316" s="2">
        <f t="shared" si="8"/>
        <v>2.3569023569023351E-3</v>
      </c>
      <c r="I316" s="18">
        <f>H316*'Portfolio Details'!$D$11</f>
        <v>1.1784511784511676E-4</v>
      </c>
      <c r="J316" s="2">
        <f t="shared" si="9"/>
        <v>4.4878383007879386E-2</v>
      </c>
      <c r="K316" s="18">
        <f>J316*'Portfolio Details'!$D$11</f>
        <v>2.2439191503939694E-3</v>
      </c>
    </row>
    <row r="317" spans="2:11" x14ac:dyDescent="0.35">
      <c r="B317" t="s">
        <v>13</v>
      </c>
      <c r="C317" s="1">
        <v>44802</v>
      </c>
      <c r="D317">
        <v>29.77</v>
      </c>
      <c r="E317">
        <v>28.67</v>
      </c>
      <c r="F317">
        <v>28.65</v>
      </c>
      <c r="H317" s="2">
        <f t="shared" si="8"/>
        <v>-3.6949949613705013E-2</v>
      </c>
      <c r="I317" s="18">
        <f>H317*'Portfolio Details'!$D$11</f>
        <v>-1.8474974806852507E-3</v>
      </c>
      <c r="J317" s="2">
        <f t="shared" si="9"/>
        <v>1.5731874145006763E-2</v>
      </c>
      <c r="K317" s="18">
        <f>J317*'Portfolio Details'!$D$11</f>
        <v>7.8659370725033819E-4</v>
      </c>
    </row>
    <row r="318" spans="2:11" x14ac:dyDescent="0.35">
      <c r="B318" t="s">
        <v>13</v>
      </c>
      <c r="C318" s="1">
        <v>44803</v>
      </c>
      <c r="D318">
        <v>28.67</v>
      </c>
      <c r="E318">
        <v>29.41</v>
      </c>
      <c r="F318">
        <v>29.17</v>
      </c>
      <c r="H318" s="2">
        <f t="shared" si="8"/>
        <v>2.5810952214858629E-2</v>
      </c>
      <c r="I318" s="18">
        <f>H318*'Portfolio Details'!$D$11</f>
        <v>1.2905476107429315E-3</v>
      </c>
      <c r="J318" s="2">
        <f t="shared" si="9"/>
        <v>4.6765119549929679E-2</v>
      </c>
      <c r="K318" s="18">
        <f>J318*'Portfolio Details'!$D$11</f>
        <v>2.338255977496484E-3</v>
      </c>
    </row>
    <row r="319" spans="2:11" x14ac:dyDescent="0.35">
      <c r="B319" t="s">
        <v>13</v>
      </c>
      <c r="C319" s="1">
        <v>44805</v>
      </c>
      <c r="D319">
        <v>29.41</v>
      </c>
      <c r="E319">
        <v>28.92</v>
      </c>
      <c r="F319">
        <v>28.94</v>
      </c>
      <c r="H319" s="2">
        <f t="shared" si="8"/>
        <v>-1.6660999659979581E-2</v>
      </c>
      <c r="I319" s="18">
        <f>H319*'Portfolio Details'!$D$11</f>
        <v>-8.3304998299897908E-4</v>
      </c>
      <c r="J319" s="2">
        <f t="shared" si="9"/>
        <v>3.2246879334258072E-2</v>
      </c>
      <c r="K319" s="18">
        <f>J319*'Portfolio Details'!$D$11</f>
        <v>1.6123439667129038E-3</v>
      </c>
    </row>
    <row r="320" spans="2:11" x14ac:dyDescent="0.35">
      <c r="B320" t="s">
        <v>13</v>
      </c>
      <c r="C320" s="1">
        <v>44806</v>
      </c>
      <c r="D320">
        <v>28.92</v>
      </c>
      <c r="E320">
        <v>28.78</v>
      </c>
      <c r="F320">
        <v>28.87</v>
      </c>
      <c r="H320" s="2">
        <f t="shared" si="8"/>
        <v>-4.8409405255878113E-3</v>
      </c>
      <c r="I320" s="18">
        <f>H320*'Portfolio Details'!$D$11</f>
        <v>-2.4204702627939056E-4</v>
      </c>
      <c r="J320" s="2">
        <f t="shared" si="9"/>
        <v>2.6945099360053959E-3</v>
      </c>
      <c r="K320" s="18">
        <f>J320*'Portfolio Details'!$D$11</f>
        <v>1.347254968002698E-4</v>
      </c>
    </row>
    <row r="321" spans="2:11" x14ac:dyDescent="0.35">
      <c r="B321" t="s">
        <v>13</v>
      </c>
      <c r="C321" s="1">
        <v>44809</v>
      </c>
      <c r="D321">
        <v>28.78</v>
      </c>
      <c r="E321">
        <v>28.86</v>
      </c>
      <c r="F321">
        <v>28.89</v>
      </c>
      <c r="H321" s="2">
        <f t="shared" si="8"/>
        <v>2.7797081306462079E-3</v>
      </c>
      <c r="I321" s="18">
        <f>H321*'Portfolio Details'!$D$11</f>
        <v>1.3898540653231039E-4</v>
      </c>
      <c r="J321" s="2">
        <f t="shared" si="9"/>
        <v>-4.8772395487723941E-2</v>
      </c>
      <c r="K321" s="18">
        <f>J321*'Portfolio Details'!$D$11</f>
        <v>-2.438619774386197E-3</v>
      </c>
    </row>
    <row r="322" spans="2:11" x14ac:dyDescent="0.35">
      <c r="B322" t="s">
        <v>13</v>
      </c>
      <c r="C322" s="1">
        <v>44810</v>
      </c>
      <c r="D322">
        <v>28.86</v>
      </c>
      <c r="E322">
        <v>28.77</v>
      </c>
      <c r="F322">
        <v>28.76</v>
      </c>
      <c r="H322" s="2">
        <f t="shared" si="8"/>
        <v>-3.1185031185031464E-3</v>
      </c>
      <c r="I322" s="18">
        <f>H322*'Portfolio Details'!$D$11</f>
        <v>-1.5592515592515734E-4</v>
      </c>
      <c r="J322" s="2">
        <f t="shared" si="9"/>
        <v>-4.4282881692002674E-2</v>
      </c>
      <c r="K322" s="18">
        <f>J322*'Portfolio Details'!$D$11</f>
        <v>-2.2141440846001337E-3</v>
      </c>
    </row>
    <row r="323" spans="2:11" x14ac:dyDescent="0.35">
      <c r="B323" t="s">
        <v>13</v>
      </c>
      <c r="C323" s="1">
        <v>44811</v>
      </c>
      <c r="D323">
        <v>28.77</v>
      </c>
      <c r="E323">
        <v>28.9</v>
      </c>
      <c r="F323">
        <v>28.72</v>
      </c>
      <c r="H323" s="2">
        <f t="shared" ref="H323:H386" si="10">E323/D323-1</f>
        <v>4.5185957594715553E-3</v>
      </c>
      <c r="I323" s="18">
        <f>H323*'Portfolio Details'!$D$11</f>
        <v>2.2592978797357778E-4</v>
      </c>
      <c r="J323" s="2">
        <f t="shared" si="9"/>
        <v>-4.2581503659347875E-2</v>
      </c>
      <c r="K323" s="18">
        <f>J323*'Portfolio Details'!$D$11</f>
        <v>-2.1290751829673936E-3</v>
      </c>
    </row>
    <row r="324" spans="2:11" x14ac:dyDescent="0.35">
      <c r="B324" t="s">
        <v>13</v>
      </c>
      <c r="C324" s="1">
        <v>44812</v>
      </c>
      <c r="D324">
        <v>28.9</v>
      </c>
      <c r="E324">
        <v>29.12</v>
      </c>
      <c r="F324">
        <v>29.11</v>
      </c>
      <c r="H324" s="2">
        <f t="shared" si="10"/>
        <v>7.6124567474049609E-3</v>
      </c>
      <c r="I324" s="18">
        <f>H324*'Portfolio Details'!$D$11</f>
        <v>3.8062283737024807E-4</v>
      </c>
      <c r="J324" s="2">
        <f t="shared" si="9"/>
        <v>-5.7011795543905563E-2</v>
      </c>
      <c r="K324" s="18">
        <f>J324*'Portfolio Details'!$D$11</f>
        <v>-2.8505897771952783E-3</v>
      </c>
    </row>
    <row r="325" spans="2:11" x14ac:dyDescent="0.35">
      <c r="B325" t="s">
        <v>13</v>
      </c>
      <c r="C325" s="1">
        <v>44813</v>
      </c>
      <c r="D325">
        <v>29.12</v>
      </c>
      <c r="E325">
        <v>29.8</v>
      </c>
      <c r="F325">
        <v>29.54</v>
      </c>
      <c r="H325" s="2">
        <f t="shared" si="10"/>
        <v>2.3351648351648269E-2</v>
      </c>
      <c r="I325" s="18">
        <f>H325*'Portfolio Details'!$D$11</f>
        <v>1.1675824175824134E-3</v>
      </c>
      <c r="J325" s="2">
        <f t="shared" si="9"/>
        <v>-6.5887698799091177E-2</v>
      </c>
      <c r="K325" s="18">
        <f>J325*'Portfolio Details'!$D$11</f>
        <v>-3.2943849399545591E-3</v>
      </c>
    </row>
    <row r="326" spans="2:11" x14ac:dyDescent="0.35">
      <c r="B326" t="s">
        <v>13</v>
      </c>
      <c r="C326" s="1">
        <v>44816</v>
      </c>
      <c r="D326">
        <v>29.8</v>
      </c>
      <c r="E326">
        <v>30.23</v>
      </c>
      <c r="F326">
        <v>30.26</v>
      </c>
      <c r="H326" s="2">
        <f t="shared" si="10"/>
        <v>1.4429530201342189E-2</v>
      </c>
      <c r="I326" s="18">
        <f>H326*'Portfolio Details'!$D$11</f>
        <v>7.2147651006710951E-4</v>
      </c>
      <c r="J326" s="2">
        <f t="shared" si="9"/>
        <v>-6.9932323557847287E-2</v>
      </c>
      <c r="K326" s="18">
        <f>J326*'Portfolio Details'!$D$11</f>
        <v>-3.4966161778923646E-3</v>
      </c>
    </row>
    <row r="327" spans="2:11" x14ac:dyDescent="0.35">
      <c r="B327" t="s">
        <v>13</v>
      </c>
      <c r="C327" s="1">
        <v>44817</v>
      </c>
      <c r="D327">
        <v>30.23</v>
      </c>
      <c r="E327">
        <v>30.21</v>
      </c>
      <c r="F327">
        <v>30.31</v>
      </c>
      <c r="H327" s="2">
        <f t="shared" si="10"/>
        <v>-6.6159444260671663E-4</v>
      </c>
      <c r="I327" s="18">
        <f>H327*'Portfolio Details'!$D$11</f>
        <v>-3.3079722130335834E-5</v>
      </c>
      <c r="J327" s="2">
        <f t="shared" si="9"/>
        <v>-6.0038734667527405E-2</v>
      </c>
      <c r="K327" s="18">
        <f>J327*'Portfolio Details'!$D$11</f>
        <v>-3.0019367333763702E-3</v>
      </c>
    </row>
    <row r="328" spans="2:11" x14ac:dyDescent="0.35">
      <c r="B328" t="s">
        <v>13</v>
      </c>
      <c r="C328" s="1">
        <v>44818</v>
      </c>
      <c r="D328">
        <v>30.21</v>
      </c>
      <c r="E328">
        <v>29.21</v>
      </c>
      <c r="F328">
        <v>29.25</v>
      </c>
      <c r="H328" s="2">
        <f t="shared" si="10"/>
        <v>-3.3101621979476969E-2</v>
      </c>
      <c r="I328" s="18">
        <f>H328*'Portfolio Details'!$D$11</f>
        <v>-1.6550810989738485E-3</v>
      </c>
      <c r="J328" s="2">
        <f t="shared" si="9"/>
        <v>-2.9632041680234478E-2</v>
      </c>
      <c r="K328" s="18">
        <f>J328*'Portfolio Details'!$D$11</f>
        <v>-1.4816020840117241E-3</v>
      </c>
    </row>
    <row r="329" spans="2:11" x14ac:dyDescent="0.35">
      <c r="B329" t="s">
        <v>13</v>
      </c>
      <c r="C329" s="1">
        <v>44819</v>
      </c>
      <c r="D329">
        <v>29.21</v>
      </c>
      <c r="E329">
        <v>28.79</v>
      </c>
      <c r="F329">
        <v>28.91</v>
      </c>
      <c r="H329" s="2">
        <f t="shared" si="10"/>
        <v>-1.4378637452927112E-2</v>
      </c>
      <c r="I329" s="18">
        <f>H329*'Portfolio Details'!$D$11</f>
        <v>-7.1893187264635569E-4</v>
      </c>
      <c r="J329" s="2">
        <f t="shared" si="9"/>
        <v>-4.7009913655260638E-2</v>
      </c>
      <c r="K329" s="18">
        <f>J329*'Portfolio Details'!$D$11</f>
        <v>-2.3504956827630321E-3</v>
      </c>
    </row>
    <row r="330" spans="2:11" x14ac:dyDescent="0.35">
      <c r="B330" t="s">
        <v>13</v>
      </c>
      <c r="C330" s="1">
        <v>44820</v>
      </c>
      <c r="D330">
        <v>28.79</v>
      </c>
      <c r="E330">
        <v>27.74</v>
      </c>
      <c r="F330">
        <v>28.08</v>
      </c>
      <c r="H330" s="2">
        <f t="shared" si="10"/>
        <v>-3.647099687391453E-2</v>
      </c>
      <c r="I330" s="18">
        <f>H330*'Portfolio Details'!$D$11</f>
        <v>-1.8235498436957266E-3</v>
      </c>
      <c r="J330" s="2">
        <f t="shared" si="9"/>
        <v>-2.4524040012907311E-2</v>
      </c>
      <c r="K330" s="18">
        <f>J330*'Portfolio Details'!$D$11</f>
        <v>-1.2262020006453657E-3</v>
      </c>
    </row>
    <row r="331" spans="2:11" x14ac:dyDescent="0.35">
      <c r="B331" t="s">
        <v>13</v>
      </c>
      <c r="C331" s="1">
        <v>44823</v>
      </c>
      <c r="D331">
        <v>27.74</v>
      </c>
      <c r="E331">
        <v>27.82</v>
      </c>
      <c r="F331">
        <v>27.84</v>
      </c>
      <c r="H331" s="2">
        <f t="shared" si="10"/>
        <v>2.8839221341023791E-3</v>
      </c>
      <c r="I331" s="18">
        <f>H331*'Portfolio Details'!$D$11</f>
        <v>1.4419610670511897E-4</v>
      </c>
      <c r="J331" s="2">
        <f t="shared" si="9"/>
        <v>-0.10544985488552094</v>
      </c>
      <c r="K331" s="18">
        <f>J331*'Portfolio Details'!$D$11</f>
        <v>-5.2724927442760472E-3</v>
      </c>
    </row>
    <row r="332" spans="2:11" x14ac:dyDescent="0.35">
      <c r="B332" t="s">
        <v>13</v>
      </c>
      <c r="C332" s="1">
        <v>44824</v>
      </c>
      <c r="D332">
        <v>27.82</v>
      </c>
      <c r="E332">
        <v>28.04</v>
      </c>
      <c r="F332">
        <v>28.2</v>
      </c>
      <c r="H332" s="2">
        <f t="shared" si="10"/>
        <v>7.9079798705965487E-3</v>
      </c>
      <c r="I332" s="18">
        <f>H332*'Portfolio Details'!$D$11</f>
        <v>3.9539899352982746E-4</v>
      </c>
      <c r="J332" s="2">
        <f t="shared" si="9"/>
        <v>-0.11486917677089981</v>
      </c>
      <c r="K332" s="18">
        <f>J332*'Portfolio Details'!$D$11</f>
        <v>-5.7434588385449903E-3</v>
      </c>
    </row>
    <row r="333" spans="2:11" x14ac:dyDescent="0.35">
      <c r="B333" t="s">
        <v>13</v>
      </c>
      <c r="C333" s="1">
        <v>44825</v>
      </c>
      <c r="D333">
        <v>28.04</v>
      </c>
      <c r="E333">
        <v>27.85</v>
      </c>
      <c r="F333">
        <v>27.92</v>
      </c>
      <c r="H333" s="2">
        <f t="shared" si="10"/>
        <v>-6.7760342368045068E-3</v>
      </c>
      <c r="I333" s="18">
        <f>H333*'Portfolio Details'!$D$11</f>
        <v>-3.3880171184022534E-4</v>
      </c>
      <c r="J333" s="2">
        <f t="shared" si="9"/>
        <v>-0.10918432883750806</v>
      </c>
      <c r="K333" s="18">
        <f>J333*'Portfolio Details'!$D$11</f>
        <v>-5.4592164418754037E-3</v>
      </c>
    </row>
    <row r="334" spans="2:11" x14ac:dyDescent="0.35">
      <c r="B334" t="s">
        <v>13</v>
      </c>
      <c r="C334" s="1">
        <v>44826</v>
      </c>
      <c r="D334">
        <v>27.85</v>
      </c>
      <c r="E334">
        <v>27.79</v>
      </c>
      <c r="F334">
        <v>27.81</v>
      </c>
      <c r="H334" s="2">
        <f t="shared" si="10"/>
        <v>-2.1543985637343388E-3</v>
      </c>
      <c r="I334" s="18">
        <f>H334*'Portfolio Details'!$D$11</f>
        <v>-1.0771992818671694E-4</v>
      </c>
      <c r="J334" s="2">
        <f t="shared" si="9"/>
        <v>-0.10546623794212218</v>
      </c>
      <c r="K334" s="18">
        <f>J334*'Portfolio Details'!$D$11</f>
        <v>-5.2733118971061092E-3</v>
      </c>
    </row>
    <row r="335" spans="2:11" x14ac:dyDescent="0.35">
      <c r="B335" t="s">
        <v>13</v>
      </c>
      <c r="C335" s="1">
        <v>44827</v>
      </c>
      <c r="D335">
        <v>27.79</v>
      </c>
      <c r="E335">
        <v>27.59</v>
      </c>
      <c r="F335">
        <v>27.76</v>
      </c>
      <c r="H335" s="2">
        <f t="shared" si="10"/>
        <v>-7.1968333933069006E-3</v>
      </c>
      <c r="I335" s="18">
        <f>H335*'Portfolio Details'!$D$11</f>
        <v>-3.5984166966534505E-4</v>
      </c>
      <c r="J335" s="2">
        <f t="shared" si="9"/>
        <v>-8.8852459016393492E-2</v>
      </c>
      <c r="K335" s="18">
        <f>J335*'Portfolio Details'!$D$11</f>
        <v>-4.442622950819675E-3</v>
      </c>
    </row>
    <row r="336" spans="2:11" x14ac:dyDescent="0.35">
      <c r="B336" t="s">
        <v>13</v>
      </c>
      <c r="C336" s="1">
        <v>44830</v>
      </c>
      <c r="D336">
        <v>27.59</v>
      </c>
      <c r="E336">
        <v>27.74</v>
      </c>
      <c r="F336">
        <v>27.69</v>
      </c>
      <c r="H336" s="2">
        <f t="shared" si="10"/>
        <v>5.4367524465386285E-3</v>
      </c>
      <c r="I336" s="18">
        <f>H336*'Portfolio Details'!$D$11</f>
        <v>2.7183762232693145E-4</v>
      </c>
      <c r="J336" s="2">
        <f t="shared" si="9"/>
        <v>-8.0333333333333368E-2</v>
      </c>
      <c r="K336" s="18">
        <f>J336*'Portfolio Details'!$D$11</f>
        <v>-4.0166666666666684E-3</v>
      </c>
    </row>
    <row r="337" spans="2:11" x14ac:dyDescent="0.35">
      <c r="B337" t="s">
        <v>13</v>
      </c>
      <c r="C337" s="1">
        <v>44831</v>
      </c>
      <c r="D337">
        <v>27.74</v>
      </c>
      <c r="E337">
        <v>27.99</v>
      </c>
      <c r="F337">
        <v>27.93</v>
      </c>
      <c r="H337" s="2">
        <f t="shared" si="10"/>
        <v>9.0122566690700179E-3</v>
      </c>
      <c r="I337" s="18">
        <f>H337*'Portfolio Details'!$D$11</f>
        <v>4.506128334535009E-4</v>
      </c>
      <c r="J337" s="2">
        <f t="shared" si="9"/>
        <v>-7.7874331550802145E-2</v>
      </c>
      <c r="K337" s="18">
        <f>J337*'Portfolio Details'!$D$11</f>
        <v>-3.8937165775401075E-3</v>
      </c>
    </row>
    <row r="338" spans="2:11" x14ac:dyDescent="0.35">
      <c r="B338" t="s">
        <v>13</v>
      </c>
      <c r="C338" s="1">
        <v>44832</v>
      </c>
      <c r="D338">
        <v>27.99</v>
      </c>
      <c r="E338">
        <v>28.06</v>
      </c>
      <c r="F338">
        <v>28.07</v>
      </c>
      <c r="H338" s="2">
        <f t="shared" si="10"/>
        <v>2.5008931761343334E-3</v>
      </c>
      <c r="I338" s="18">
        <f>H338*'Portfolio Details'!$D$11</f>
        <v>1.2504465880671666E-4</v>
      </c>
      <c r="J338" s="2">
        <f t="shared" si="9"/>
        <v>-7.104377104377102E-2</v>
      </c>
      <c r="K338" s="18">
        <f>J338*'Portfolio Details'!$D$11</f>
        <v>-3.5521885521885514E-3</v>
      </c>
    </row>
    <row r="339" spans="2:11" x14ac:dyDescent="0.35">
      <c r="B339" t="s">
        <v>13</v>
      </c>
      <c r="C339" s="1">
        <v>44833</v>
      </c>
      <c r="D339">
        <v>28.06</v>
      </c>
      <c r="E339">
        <v>27.85</v>
      </c>
      <c r="F339">
        <v>28.02</v>
      </c>
      <c r="H339" s="2">
        <f t="shared" si="10"/>
        <v>-7.4839629365643923E-3</v>
      </c>
      <c r="I339" s="18">
        <f>H339*'Portfolio Details'!$D$11</f>
        <v>-3.7419814682821962E-4</v>
      </c>
      <c r="J339" s="2">
        <f t="shared" si="9"/>
        <v>-6.8189452468928491E-2</v>
      </c>
      <c r="K339" s="18">
        <f>J339*'Portfolio Details'!$D$11</f>
        <v>-3.4094726234464249E-3</v>
      </c>
    </row>
    <row r="340" spans="2:11" x14ac:dyDescent="0.35">
      <c r="B340" t="s">
        <v>13</v>
      </c>
      <c r="C340" s="1">
        <v>44834</v>
      </c>
      <c r="D340">
        <v>27.85</v>
      </c>
      <c r="E340">
        <v>27.94</v>
      </c>
      <c r="F340">
        <v>27.65</v>
      </c>
      <c r="H340" s="2">
        <f t="shared" si="10"/>
        <v>3.2315978456014527E-3</v>
      </c>
      <c r="I340" s="18">
        <f>H340*'Portfolio Details'!$D$11</f>
        <v>1.6157989228007266E-4</v>
      </c>
      <c r="J340" s="2">
        <f t="shared" si="9"/>
        <v>-2.8601325427275892E-2</v>
      </c>
      <c r="K340" s="18">
        <f>J340*'Portfolio Details'!$D$11</f>
        <v>-1.4300662713637947E-3</v>
      </c>
    </row>
    <row r="341" spans="2:11" x14ac:dyDescent="0.35">
      <c r="B341" t="s">
        <v>13</v>
      </c>
      <c r="C341" s="1">
        <v>44837</v>
      </c>
      <c r="D341">
        <v>27.94</v>
      </c>
      <c r="E341">
        <v>27.71</v>
      </c>
      <c r="F341">
        <v>27.76</v>
      </c>
      <c r="H341" s="2">
        <f t="shared" si="10"/>
        <v>-8.2319255547602666E-3</v>
      </c>
      <c r="I341" s="18">
        <f>H341*'Portfolio Details'!$D$11</f>
        <v>-4.1159627773801333E-4</v>
      </c>
      <c r="J341" s="2">
        <f t="shared" si="9"/>
        <v>-4.9982998979938742E-2</v>
      </c>
      <c r="K341" s="18">
        <f>J341*'Portfolio Details'!$D$11</f>
        <v>-2.4991499489969374E-3</v>
      </c>
    </row>
    <row r="342" spans="2:11" x14ac:dyDescent="0.35">
      <c r="B342" t="s">
        <v>13</v>
      </c>
      <c r="C342" s="1">
        <v>44838</v>
      </c>
      <c r="D342">
        <v>27.71</v>
      </c>
      <c r="E342">
        <v>28.41</v>
      </c>
      <c r="F342">
        <v>28.29</v>
      </c>
      <c r="H342" s="2">
        <f t="shared" si="10"/>
        <v>2.5261638397690245E-2</v>
      </c>
      <c r="I342" s="18">
        <f>H342*'Portfolio Details'!$D$11</f>
        <v>1.2630819198845124E-3</v>
      </c>
      <c r="J342" s="2">
        <f t="shared" si="9"/>
        <v>-3.388658367911479E-2</v>
      </c>
      <c r="K342" s="18">
        <f>J342*'Portfolio Details'!$D$11</f>
        <v>-1.6943291839557396E-3</v>
      </c>
    </row>
    <row r="343" spans="2:11" x14ac:dyDescent="0.35">
      <c r="B343" t="s">
        <v>13</v>
      </c>
      <c r="C343" s="1">
        <v>44840</v>
      </c>
      <c r="D343">
        <v>28.41</v>
      </c>
      <c r="E343">
        <v>28.85</v>
      </c>
      <c r="F343">
        <v>28.84</v>
      </c>
      <c r="H343" s="2">
        <f t="shared" si="10"/>
        <v>1.5487504399859242E-2</v>
      </c>
      <c r="I343" s="18">
        <f>H343*'Portfolio Details'!$D$11</f>
        <v>7.743752199929621E-4</v>
      </c>
      <c r="J343" s="2">
        <f t="shared" si="9"/>
        <v>-2.918693537178596E-2</v>
      </c>
      <c r="K343" s="18">
        <f>J343*'Portfolio Details'!$D$11</f>
        <v>-1.4593467685892981E-3</v>
      </c>
    </row>
    <row r="344" spans="2:11" x14ac:dyDescent="0.35">
      <c r="B344" t="s">
        <v>13</v>
      </c>
      <c r="C344" s="1">
        <v>44841</v>
      </c>
      <c r="D344">
        <v>28.85</v>
      </c>
      <c r="E344">
        <v>28.74</v>
      </c>
      <c r="F344">
        <v>28.75</v>
      </c>
      <c r="H344" s="2">
        <f t="shared" si="10"/>
        <v>-3.8128249566725669E-3</v>
      </c>
      <c r="I344" s="18">
        <f>H344*'Portfolio Details'!$D$11</f>
        <v>-1.9064124783362837E-4</v>
      </c>
      <c r="J344" s="2">
        <f t="shared" si="9"/>
        <v>-1.5592515592515621E-2</v>
      </c>
      <c r="K344" s="18">
        <f>J344*'Portfolio Details'!$D$11</f>
        <v>-7.7962577962578108E-4</v>
      </c>
    </row>
    <row r="345" spans="2:11" x14ac:dyDescent="0.35">
      <c r="B345" t="s">
        <v>13</v>
      </c>
      <c r="C345" s="1">
        <v>44844</v>
      </c>
      <c r="D345">
        <v>28.74</v>
      </c>
      <c r="E345">
        <v>28.98</v>
      </c>
      <c r="F345">
        <v>28.73</v>
      </c>
      <c r="H345" s="2">
        <f t="shared" si="10"/>
        <v>8.3507306889354371E-3</v>
      </c>
      <c r="I345" s="18">
        <f>H345*'Portfolio Details'!$D$11</f>
        <v>4.1753653444677187E-4</v>
      </c>
      <c r="J345" s="2">
        <f t="shared" si="9"/>
        <v>2.7806743135210255E-3</v>
      </c>
      <c r="K345" s="18">
        <f>J345*'Portfolio Details'!$D$11</f>
        <v>1.3903371567605127E-4</v>
      </c>
    </row>
    <row r="346" spans="2:11" x14ac:dyDescent="0.35">
      <c r="B346" t="s">
        <v>13</v>
      </c>
      <c r="C346" s="1">
        <v>44845</v>
      </c>
      <c r="D346">
        <v>28.98</v>
      </c>
      <c r="E346">
        <v>28.48</v>
      </c>
      <c r="F346">
        <v>28.85</v>
      </c>
      <c r="H346" s="2">
        <f t="shared" si="10"/>
        <v>-1.7253278122843385E-2</v>
      </c>
      <c r="I346" s="18">
        <f>H346*'Portfolio Details'!$D$11</f>
        <v>-8.6266390614216928E-4</v>
      </c>
      <c r="J346" s="2">
        <f t="shared" ref="J346:J409" si="11">(INDEX(E323:E1821,MATCH(EDATE(C323,1),C323:C1821,1))/E323)-1</f>
        <v>-5.5363321799307696E-3</v>
      </c>
      <c r="K346" s="18">
        <f>J346*'Portfolio Details'!$D$11</f>
        <v>-2.7681660899653851E-4</v>
      </c>
    </row>
    <row r="347" spans="2:11" x14ac:dyDescent="0.35">
      <c r="B347" t="s">
        <v>13</v>
      </c>
      <c r="C347" s="1">
        <v>44846</v>
      </c>
      <c r="D347">
        <v>28.48</v>
      </c>
      <c r="E347">
        <v>28.62</v>
      </c>
      <c r="F347">
        <v>28.56</v>
      </c>
      <c r="H347" s="2">
        <f t="shared" si="10"/>
        <v>4.9157303370785943E-3</v>
      </c>
      <c r="I347" s="18">
        <f>H347*'Portfolio Details'!$D$11</f>
        <v>2.4578651685392973E-4</v>
      </c>
      <c r="J347" s="2">
        <f t="shared" si="11"/>
        <v>-1.3049450549450614E-2</v>
      </c>
      <c r="K347" s="18">
        <f>J347*'Portfolio Details'!$D$11</f>
        <v>-6.5247252747253079E-4</v>
      </c>
    </row>
    <row r="348" spans="2:11" x14ac:dyDescent="0.35">
      <c r="B348" t="s">
        <v>13</v>
      </c>
      <c r="C348" s="1">
        <v>44847</v>
      </c>
      <c r="D348">
        <v>28.62</v>
      </c>
      <c r="E348">
        <v>28.46</v>
      </c>
      <c r="F348">
        <v>28.44</v>
      </c>
      <c r="H348" s="2">
        <f t="shared" si="10"/>
        <v>-5.5904961565338418E-3</v>
      </c>
      <c r="I348" s="18">
        <f>H348*'Portfolio Details'!$D$11</f>
        <v>-2.7952480782669211E-4</v>
      </c>
      <c r="J348" s="2">
        <f t="shared" si="11"/>
        <v>-3.5570469798657744E-2</v>
      </c>
      <c r="K348" s="18">
        <f>J348*'Portfolio Details'!$D$11</f>
        <v>-1.7785234899328874E-3</v>
      </c>
    </row>
    <row r="349" spans="2:11" x14ac:dyDescent="0.35">
      <c r="B349" t="s">
        <v>13</v>
      </c>
      <c r="C349" s="1">
        <v>44848</v>
      </c>
      <c r="D349">
        <v>28.46</v>
      </c>
      <c r="E349">
        <v>28.93</v>
      </c>
      <c r="F349">
        <v>29.13</v>
      </c>
      <c r="H349" s="2">
        <f t="shared" si="10"/>
        <v>1.6514406184118036E-2</v>
      </c>
      <c r="I349" s="18">
        <f>H349*'Portfolio Details'!$D$11</f>
        <v>8.2572030920590182E-4</v>
      </c>
      <c r="J349" s="2">
        <f t="shared" si="11"/>
        <v>-5.3258352629837913E-2</v>
      </c>
      <c r="K349" s="18">
        <f>J349*'Portfolio Details'!$D$11</f>
        <v>-2.662917631491896E-3</v>
      </c>
    </row>
    <row r="350" spans="2:11" x14ac:dyDescent="0.35">
      <c r="B350" t="s">
        <v>13</v>
      </c>
      <c r="C350" s="1">
        <v>44851</v>
      </c>
      <c r="D350">
        <v>28.93</v>
      </c>
      <c r="E350">
        <v>28.96</v>
      </c>
      <c r="F350">
        <v>28.96</v>
      </c>
      <c r="H350" s="2">
        <f t="shared" si="10"/>
        <v>1.0369858278604926E-3</v>
      </c>
      <c r="I350" s="18">
        <f>H350*'Portfolio Details'!$D$11</f>
        <v>5.1849291393024636E-5</v>
      </c>
      <c r="J350" s="2">
        <f t="shared" si="11"/>
        <v>-5.792783846408478E-2</v>
      </c>
      <c r="K350" s="18">
        <f>J350*'Portfolio Details'!$D$11</f>
        <v>-2.8963919232042391E-3</v>
      </c>
    </row>
    <row r="351" spans="2:11" x14ac:dyDescent="0.35">
      <c r="B351" t="s">
        <v>13</v>
      </c>
      <c r="C351" s="1">
        <v>44852</v>
      </c>
      <c r="D351">
        <v>28.96</v>
      </c>
      <c r="E351">
        <v>29.26</v>
      </c>
      <c r="F351">
        <v>29.27</v>
      </c>
      <c r="H351" s="2">
        <f t="shared" si="10"/>
        <v>1.035911602209949E-2</v>
      </c>
      <c r="I351" s="18">
        <f>H351*'Portfolio Details'!$D$11</f>
        <v>5.1795580110497452E-4</v>
      </c>
      <c r="J351" s="2">
        <f t="shared" si="11"/>
        <v>-9.5857583019514081E-3</v>
      </c>
      <c r="K351" s="18">
        <f>J351*'Portfolio Details'!$D$11</f>
        <v>-4.7928791509757043E-4</v>
      </c>
    </row>
    <row r="352" spans="2:11" x14ac:dyDescent="0.35">
      <c r="B352" t="s">
        <v>13</v>
      </c>
      <c r="C352" s="1">
        <v>44853</v>
      </c>
      <c r="D352">
        <v>29.26</v>
      </c>
      <c r="E352">
        <v>29.06</v>
      </c>
      <c r="F352">
        <v>29.17</v>
      </c>
      <c r="H352" s="2">
        <f t="shared" si="10"/>
        <v>-6.8352699931648608E-3</v>
      </c>
      <c r="I352" s="18">
        <f>H352*'Portfolio Details'!$D$11</f>
        <v>-3.4176349965824309E-4</v>
      </c>
      <c r="J352" s="2">
        <f t="shared" si="11"/>
        <v>4.8627995831886928E-3</v>
      </c>
      <c r="K352" s="18">
        <f>J352*'Portfolio Details'!$D$11</f>
        <v>2.4313997915943465E-4</v>
      </c>
    </row>
    <row r="353" spans="2:11" x14ac:dyDescent="0.35">
      <c r="B353" t="s">
        <v>13</v>
      </c>
      <c r="C353" s="1">
        <v>44854</v>
      </c>
      <c r="D353">
        <v>29.06</v>
      </c>
      <c r="E353">
        <v>29.4</v>
      </c>
      <c r="F353">
        <v>29.28</v>
      </c>
      <c r="H353" s="2">
        <f t="shared" si="10"/>
        <v>1.1699931176875511E-2</v>
      </c>
      <c r="I353" s="18">
        <f>H353*'Portfolio Details'!$D$11</f>
        <v>5.8499655884377557E-4</v>
      </c>
      <c r="J353" s="2">
        <f t="shared" si="11"/>
        <v>4.2898341744773028E-2</v>
      </c>
      <c r="K353" s="18">
        <f>J353*'Portfolio Details'!$D$11</f>
        <v>2.1449170872386513E-3</v>
      </c>
    </row>
    <row r="354" spans="2:11" x14ac:dyDescent="0.35">
      <c r="B354" t="s">
        <v>13</v>
      </c>
      <c r="C354" s="1">
        <v>44855</v>
      </c>
      <c r="D354">
        <v>29.4</v>
      </c>
      <c r="E354">
        <v>29.32</v>
      </c>
      <c r="F354">
        <v>29.34</v>
      </c>
      <c r="H354" s="2">
        <f t="shared" si="10"/>
        <v>-2.7210884353741083E-3</v>
      </c>
      <c r="I354" s="18">
        <f>H354*'Portfolio Details'!$D$11</f>
        <v>-1.3605442176870542E-4</v>
      </c>
      <c r="J354" s="2">
        <f t="shared" si="11"/>
        <v>4.4572250179726769E-2</v>
      </c>
      <c r="K354" s="18">
        <f>J354*'Portfolio Details'!$D$11</f>
        <v>2.2286125089863384E-3</v>
      </c>
    </row>
    <row r="355" spans="2:11" x14ac:dyDescent="0.35">
      <c r="B355" t="s">
        <v>13</v>
      </c>
      <c r="C355" s="1">
        <v>44858</v>
      </c>
      <c r="D355">
        <v>29.32</v>
      </c>
      <c r="E355">
        <v>29.63</v>
      </c>
      <c r="F355">
        <v>29.58</v>
      </c>
      <c r="H355" s="2">
        <f t="shared" si="10"/>
        <v>1.0572987721691574E-2</v>
      </c>
      <c r="I355" s="18">
        <f>H355*'Portfolio Details'!$D$11</f>
        <v>5.2864938608457865E-4</v>
      </c>
      <c r="J355" s="2">
        <f t="shared" si="11"/>
        <v>4.8502139800285393E-2</v>
      </c>
      <c r="K355" s="18">
        <f>J355*'Portfolio Details'!$D$11</f>
        <v>2.42510699001427E-3</v>
      </c>
    </row>
    <row r="356" spans="2:11" x14ac:dyDescent="0.35">
      <c r="B356" t="s">
        <v>13</v>
      </c>
      <c r="C356" s="1">
        <v>44859</v>
      </c>
      <c r="D356">
        <v>29.63</v>
      </c>
      <c r="E356">
        <v>29.72</v>
      </c>
      <c r="F356">
        <v>29.7</v>
      </c>
      <c r="H356" s="2">
        <f t="shared" si="10"/>
        <v>3.0374620317246137E-3</v>
      </c>
      <c r="I356" s="18">
        <f>H356*'Portfolio Details'!$D$11</f>
        <v>1.5187310158623071E-4</v>
      </c>
      <c r="J356" s="2">
        <f t="shared" si="11"/>
        <v>5.2782764811490024E-2</v>
      </c>
      <c r="K356" s="18">
        <f>J356*'Portfolio Details'!$D$11</f>
        <v>2.6391382405745014E-3</v>
      </c>
    </row>
    <row r="357" spans="2:11" x14ac:dyDescent="0.35">
      <c r="B357" t="s">
        <v>13</v>
      </c>
      <c r="C357" s="1">
        <v>44861</v>
      </c>
      <c r="D357">
        <v>29.72</v>
      </c>
      <c r="E357">
        <v>29.66</v>
      </c>
      <c r="F357">
        <v>29.71</v>
      </c>
      <c r="H357" s="2">
        <f t="shared" si="10"/>
        <v>-2.0188425302826163E-3</v>
      </c>
      <c r="I357" s="18">
        <f>H357*'Portfolio Details'!$D$11</f>
        <v>-1.0094212651413082E-4</v>
      </c>
      <c r="J357" s="2">
        <f t="shared" si="11"/>
        <v>5.505577545879814E-2</v>
      </c>
      <c r="K357" s="18">
        <f>J357*'Portfolio Details'!$D$11</f>
        <v>2.7527887729399073E-3</v>
      </c>
    </row>
    <row r="358" spans="2:11" x14ac:dyDescent="0.35">
      <c r="B358" t="s">
        <v>13</v>
      </c>
      <c r="C358" s="1">
        <v>44862</v>
      </c>
      <c r="D358">
        <v>29.66</v>
      </c>
      <c r="E358">
        <v>29.46</v>
      </c>
      <c r="F358">
        <v>29.54</v>
      </c>
      <c r="H358" s="2">
        <f t="shared" si="10"/>
        <v>-6.7430883344571368E-3</v>
      </c>
      <c r="I358" s="18">
        <f>H358*'Portfolio Details'!$D$11</f>
        <v>-3.3715441672285684E-4</v>
      </c>
      <c r="J358" s="2">
        <f t="shared" si="11"/>
        <v>6.2703878216745279E-2</v>
      </c>
      <c r="K358" s="18">
        <f>J358*'Portfolio Details'!$D$11</f>
        <v>3.1351939108372642E-3</v>
      </c>
    </row>
    <row r="359" spans="2:11" x14ac:dyDescent="0.35">
      <c r="B359" t="s">
        <v>13</v>
      </c>
      <c r="C359" s="1">
        <v>44865</v>
      </c>
      <c r="D359">
        <v>29.46</v>
      </c>
      <c r="E359">
        <v>29.81</v>
      </c>
      <c r="F359">
        <v>29.81</v>
      </c>
      <c r="H359" s="2">
        <f t="shared" si="10"/>
        <v>1.1880515953835546E-2</v>
      </c>
      <c r="I359" s="18">
        <f>H359*'Portfolio Details'!$D$11</f>
        <v>5.9402579769177741E-4</v>
      </c>
      <c r="J359" s="2">
        <f t="shared" si="11"/>
        <v>7.1377072819033938E-2</v>
      </c>
      <c r="K359" s="18">
        <f>J359*'Portfolio Details'!$D$11</f>
        <v>3.568853640951697E-3</v>
      </c>
    </row>
    <row r="360" spans="2:11" x14ac:dyDescent="0.35">
      <c r="B360" t="s">
        <v>13</v>
      </c>
      <c r="C360" s="1">
        <v>44866</v>
      </c>
      <c r="D360">
        <v>29.81</v>
      </c>
      <c r="E360">
        <v>30.36</v>
      </c>
      <c r="F360">
        <v>30.14</v>
      </c>
      <c r="H360" s="2">
        <f t="shared" si="10"/>
        <v>1.8450184501844991E-2</v>
      </c>
      <c r="I360" s="18">
        <f>H360*'Portfolio Details'!$D$11</f>
        <v>9.2250922509224959E-4</v>
      </c>
      <c r="J360" s="2">
        <f t="shared" si="11"/>
        <v>5.9664165773490652E-2</v>
      </c>
      <c r="K360" s="18">
        <f>J360*'Portfolio Details'!$D$11</f>
        <v>2.9832082886745328E-3</v>
      </c>
    </row>
    <row r="361" spans="2:11" x14ac:dyDescent="0.35">
      <c r="B361" t="s">
        <v>13</v>
      </c>
      <c r="C361" s="1">
        <v>44867</v>
      </c>
      <c r="D361">
        <v>30.36</v>
      </c>
      <c r="E361">
        <v>30.23</v>
      </c>
      <c r="F361">
        <v>30.24</v>
      </c>
      <c r="H361" s="2">
        <f t="shared" si="10"/>
        <v>-4.2819499341237854E-3</v>
      </c>
      <c r="I361" s="18">
        <f>H361*'Portfolio Details'!$D$11</f>
        <v>-2.1409749670618929E-4</v>
      </c>
      <c r="J361" s="2">
        <f t="shared" si="11"/>
        <v>4.9893086243763429E-2</v>
      </c>
      <c r="K361" s="18">
        <f>J361*'Portfolio Details'!$D$11</f>
        <v>2.4946543121881718E-3</v>
      </c>
    </row>
    <row r="362" spans="2:11" x14ac:dyDescent="0.35">
      <c r="B362" t="s">
        <v>13</v>
      </c>
      <c r="C362" s="1">
        <v>44868</v>
      </c>
      <c r="D362">
        <v>30.23</v>
      </c>
      <c r="E362">
        <v>29.96</v>
      </c>
      <c r="F362">
        <v>29.96</v>
      </c>
      <c r="H362" s="2">
        <f t="shared" si="10"/>
        <v>-8.9315249751902304E-3</v>
      </c>
      <c r="I362" s="18">
        <f>H362*'Portfolio Details'!$D$11</f>
        <v>-4.4657624875951154E-4</v>
      </c>
      <c r="J362" s="2">
        <f t="shared" si="11"/>
        <v>5.7809694793536703E-2</v>
      </c>
      <c r="K362" s="18">
        <f>J362*'Portfolio Details'!$D$11</f>
        <v>2.8904847396768354E-3</v>
      </c>
    </row>
    <row r="363" spans="2:11" x14ac:dyDescent="0.35">
      <c r="B363" t="s">
        <v>13</v>
      </c>
      <c r="C363" s="1">
        <v>44869</v>
      </c>
      <c r="D363">
        <v>29.96</v>
      </c>
      <c r="E363">
        <v>29.82</v>
      </c>
      <c r="F363">
        <v>29.73</v>
      </c>
      <c r="H363" s="2">
        <f t="shared" si="10"/>
        <v>-4.6728971962617383E-3</v>
      </c>
      <c r="I363" s="18">
        <f>H363*'Portfolio Details'!$D$11</f>
        <v>-2.3364485981308691E-4</v>
      </c>
      <c r="J363" s="2">
        <f t="shared" si="11"/>
        <v>5.4402290622763028E-2</v>
      </c>
      <c r="K363" s="18">
        <f>J363*'Portfolio Details'!$D$11</f>
        <v>2.7201145311381517E-3</v>
      </c>
    </row>
    <row r="364" spans="2:11" x14ac:dyDescent="0.35">
      <c r="B364" t="s">
        <v>13</v>
      </c>
      <c r="C364" s="1">
        <v>44872</v>
      </c>
      <c r="D364">
        <v>29.82</v>
      </c>
      <c r="E364">
        <v>29.88</v>
      </c>
      <c r="F364">
        <v>29.83</v>
      </c>
      <c r="H364" s="2">
        <f t="shared" si="10"/>
        <v>2.012072434607548E-3</v>
      </c>
      <c r="I364" s="18">
        <f>H364*'Portfolio Details'!$D$11</f>
        <v>1.0060362173037741E-4</v>
      </c>
      <c r="J364" s="2">
        <f t="shared" si="11"/>
        <v>8.1198123421147628E-2</v>
      </c>
      <c r="K364" s="18">
        <f>J364*'Portfolio Details'!$D$11</f>
        <v>4.0599061710573812E-3</v>
      </c>
    </row>
    <row r="365" spans="2:11" x14ac:dyDescent="0.35">
      <c r="B365" t="s">
        <v>13</v>
      </c>
      <c r="C365" s="1">
        <v>44874</v>
      </c>
      <c r="D365">
        <v>29.88</v>
      </c>
      <c r="E365">
        <v>29.81</v>
      </c>
      <c r="F365">
        <v>29.89</v>
      </c>
      <c r="H365" s="2">
        <f t="shared" si="10"/>
        <v>-2.3427041499330947E-3</v>
      </c>
      <c r="I365" s="18">
        <f>H365*'Portfolio Details'!$D$11</f>
        <v>-1.1713520749665474E-4</v>
      </c>
      <c r="J365" s="2">
        <f t="shared" si="11"/>
        <v>4.9630411826821597E-2</v>
      </c>
      <c r="K365" s="18">
        <f>J365*'Portfolio Details'!$D$11</f>
        <v>2.4815205913410799E-3</v>
      </c>
    </row>
    <row r="366" spans="2:11" x14ac:dyDescent="0.35">
      <c r="B366" t="s">
        <v>13</v>
      </c>
      <c r="C366" s="1">
        <v>44875</v>
      </c>
      <c r="D366">
        <v>29.81</v>
      </c>
      <c r="E366">
        <v>29.72</v>
      </c>
      <c r="F366">
        <v>29.7</v>
      </c>
      <c r="H366" s="2">
        <f t="shared" si="10"/>
        <v>-3.0191211003018914E-3</v>
      </c>
      <c r="I366" s="18">
        <f>H366*'Portfolio Details'!$D$11</f>
        <v>-1.5095605501509458E-4</v>
      </c>
      <c r="J366" s="2">
        <f t="shared" si="11"/>
        <v>3.3622183708838849E-2</v>
      </c>
      <c r="K366" s="18">
        <f>J366*'Portfolio Details'!$D$11</f>
        <v>1.6811091854419425E-3</v>
      </c>
    </row>
    <row r="367" spans="2:11" x14ac:dyDescent="0.35">
      <c r="B367" t="s">
        <v>13</v>
      </c>
      <c r="C367" s="1">
        <v>44876</v>
      </c>
      <c r="D367">
        <v>29.72</v>
      </c>
      <c r="E367">
        <v>30.77</v>
      </c>
      <c r="F367">
        <v>30.7</v>
      </c>
      <c r="H367" s="2">
        <f t="shared" si="10"/>
        <v>3.5329744279946285E-2</v>
      </c>
      <c r="I367" s="18">
        <f>H367*'Portfolio Details'!$D$11</f>
        <v>1.7664872139973144E-3</v>
      </c>
      <c r="J367" s="2">
        <f t="shared" si="11"/>
        <v>3.9665970772442716E-2</v>
      </c>
      <c r="K367" s="18">
        <f>J367*'Portfolio Details'!$D$11</f>
        <v>1.9832985386221357E-3</v>
      </c>
    </row>
    <row r="368" spans="2:11" x14ac:dyDescent="0.35">
      <c r="B368" t="s">
        <v>13</v>
      </c>
      <c r="C368" s="1">
        <v>44879</v>
      </c>
      <c r="D368">
        <v>30.77</v>
      </c>
      <c r="E368">
        <v>31.04</v>
      </c>
      <c r="F368">
        <v>31.03</v>
      </c>
      <c r="H368" s="2">
        <f t="shared" si="10"/>
        <v>8.7747806304843134E-3</v>
      </c>
      <c r="I368" s="18">
        <f>H368*'Portfolio Details'!$D$11</f>
        <v>4.3873903152421569E-4</v>
      </c>
      <c r="J368" s="2">
        <f t="shared" si="11"/>
        <v>2.553485162180813E-2</v>
      </c>
      <c r="K368" s="18">
        <f>J368*'Portfolio Details'!$D$11</f>
        <v>1.2767425810904067E-3</v>
      </c>
    </row>
    <row r="369" spans="2:11" x14ac:dyDescent="0.35">
      <c r="B369" t="s">
        <v>13</v>
      </c>
      <c r="C369" s="1">
        <v>44880</v>
      </c>
      <c r="D369">
        <v>31.04</v>
      </c>
      <c r="E369">
        <v>31.04</v>
      </c>
      <c r="F369">
        <v>30.94</v>
      </c>
      <c r="H369" s="2">
        <f t="shared" si="10"/>
        <v>0</v>
      </c>
      <c r="I369" s="18">
        <f>H369*'Portfolio Details'!$D$11</f>
        <v>0</v>
      </c>
      <c r="J369" s="2">
        <f t="shared" si="11"/>
        <v>8.0407303370786387E-2</v>
      </c>
      <c r="K369" s="18">
        <f>J369*'Portfolio Details'!$D$11</f>
        <v>4.0203651685393194E-3</v>
      </c>
    </row>
    <row r="370" spans="2:11" x14ac:dyDescent="0.35">
      <c r="B370" t="s">
        <v>13</v>
      </c>
      <c r="C370" s="1">
        <v>44881</v>
      </c>
      <c r="D370">
        <v>31.04</v>
      </c>
      <c r="E370">
        <v>31.19</v>
      </c>
      <c r="F370">
        <v>31.21</v>
      </c>
      <c r="H370" s="2">
        <f t="shared" si="10"/>
        <v>4.8324742268042176E-3</v>
      </c>
      <c r="I370" s="18">
        <f>H370*'Portfolio Details'!$D$11</f>
        <v>2.4162371134021088E-4</v>
      </c>
      <c r="J370" s="2">
        <f t="shared" si="11"/>
        <v>7.5122292103424027E-2</v>
      </c>
      <c r="K370" s="18">
        <f>J370*'Portfolio Details'!$D$11</f>
        <v>3.7561146051712014E-3</v>
      </c>
    </row>
    <row r="371" spans="2:11" x14ac:dyDescent="0.35">
      <c r="B371" t="s">
        <v>13</v>
      </c>
      <c r="C371" s="1">
        <v>44882</v>
      </c>
      <c r="D371">
        <v>31.19</v>
      </c>
      <c r="E371">
        <v>30.92</v>
      </c>
      <c r="F371">
        <v>30.96</v>
      </c>
      <c r="H371" s="2">
        <f t="shared" si="10"/>
        <v>-8.6566207117665384E-3</v>
      </c>
      <c r="I371" s="18">
        <f>H371*'Portfolio Details'!$D$11</f>
        <v>-4.3283103558832694E-4</v>
      </c>
      <c r="J371" s="2">
        <f t="shared" si="11"/>
        <v>8.1166549543218558E-2</v>
      </c>
      <c r="K371" s="18">
        <f>J371*'Portfolio Details'!$D$11</f>
        <v>4.0583274771609284E-3</v>
      </c>
    </row>
    <row r="372" spans="2:11" x14ac:dyDescent="0.35">
      <c r="B372" t="s">
        <v>13</v>
      </c>
      <c r="C372" s="1">
        <v>44883</v>
      </c>
      <c r="D372">
        <v>30.92</v>
      </c>
      <c r="E372">
        <v>30.87</v>
      </c>
      <c r="F372">
        <v>30.85</v>
      </c>
      <c r="H372" s="2">
        <f t="shared" si="10"/>
        <v>-1.6170763260026089E-3</v>
      </c>
      <c r="I372" s="18">
        <f>H372*'Portfolio Details'!$D$11</f>
        <v>-8.0853816300130443E-5</v>
      </c>
      <c r="J372" s="2">
        <f t="shared" si="11"/>
        <v>7.2934669892844806E-2</v>
      </c>
      <c r="K372" s="18">
        <f>J372*'Portfolio Details'!$D$11</f>
        <v>3.6467334946422405E-3</v>
      </c>
    </row>
    <row r="373" spans="2:11" x14ac:dyDescent="0.35">
      <c r="B373" t="s">
        <v>13</v>
      </c>
      <c r="C373" s="1">
        <v>44886</v>
      </c>
      <c r="D373">
        <v>30.87</v>
      </c>
      <c r="E373">
        <v>30.45</v>
      </c>
      <c r="F373">
        <v>30.53</v>
      </c>
      <c r="H373" s="2">
        <f t="shared" si="10"/>
        <v>-1.3605442176870763E-2</v>
      </c>
      <c r="I373" s="18">
        <f>H373*'Portfolio Details'!$D$11</f>
        <v>-6.8027210884353824E-4</v>
      </c>
      <c r="J373" s="2">
        <f t="shared" si="11"/>
        <v>6.7679558011049856E-2</v>
      </c>
      <c r="K373" s="18">
        <f>J373*'Portfolio Details'!$D$11</f>
        <v>3.3839779005524931E-3</v>
      </c>
    </row>
    <row r="374" spans="2:11" x14ac:dyDescent="0.35">
      <c r="B374" t="s">
        <v>13</v>
      </c>
      <c r="C374" s="1">
        <v>44887</v>
      </c>
      <c r="D374">
        <v>30.45</v>
      </c>
      <c r="E374">
        <v>30.59</v>
      </c>
      <c r="F374">
        <v>30.5</v>
      </c>
      <c r="H374" s="2">
        <f t="shared" si="10"/>
        <v>4.5977011494253706E-3</v>
      </c>
      <c r="I374" s="18">
        <f>H374*'Portfolio Details'!$D$11</f>
        <v>2.2988505747126853E-4</v>
      </c>
      <c r="J374" s="2">
        <f t="shared" si="11"/>
        <v>5.5023923444976086E-2</v>
      </c>
      <c r="K374" s="18">
        <f>J374*'Portfolio Details'!$D$11</f>
        <v>2.7511961722488047E-3</v>
      </c>
    </row>
    <row r="375" spans="2:11" x14ac:dyDescent="0.35">
      <c r="B375" t="s">
        <v>13</v>
      </c>
      <c r="C375" s="1">
        <v>44888</v>
      </c>
      <c r="D375">
        <v>30.59</v>
      </c>
      <c r="E375">
        <v>30.57</v>
      </c>
      <c r="F375">
        <v>30.65</v>
      </c>
      <c r="H375" s="2">
        <f t="shared" si="10"/>
        <v>-6.5380843412876644E-4</v>
      </c>
      <c r="I375" s="18">
        <f>H375*'Portfolio Details'!$D$11</f>
        <v>-3.2690421706438325E-5</v>
      </c>
      <c r="J375" s="2">
        <f t="shared" si="11"/>
        <v>6.2284927735719364E-2</v>
      </c>
      <c r="K375" s="18">
        <f>J375*'Portfolio Details'!$D$11</f>
        <v>3.1142463867859685E-3</v>
      </c>
    </row>
    <row r="376" spans="2:11" x14ac:dyDescent="0.35">
      <c r="B376" t="s">
        <v>13</v>
      </c>
      <c r="C376" s="1">
        <v>44889</v>
      </c>
      <c r="D376">
        <v>30.57</v>
      </c>
      <c r="E376">
        <v>31.35</v>
      </c>
      <c r="F376">
        <v>31.07</v>
      </c>
      <c r="H376" s="2">
        <f t="shared" si="10"/>
        <v>2.5515210991167825E-2</v>
      </c>
      <c r="I376" s="18">
        <f>H376*'Portfolio Details'!$D$11</f>
        <v>1.2757605495583913E-3</v>
      </c>
      <c r="J376" s="2">
        <f t="shared" si="11"/>
        <v>5.0000000000000044E-2</v>
      </c>
      <c r="K376" s="18">
        <f>J376*'Portfolio Details'!$D$11</f>
        <v>2.5000000000000022E-3</v>
      </c>
    </row>
    <row r="377" spans="2:11" x14ac:dyDescent="0.35">
      <c r="B377" t="s">
        <v>13</v>
      </c>
      <c r="C377" s="1">
        <v>44890</v>
      </c>
      <c r="D377">
        <v>31.35</v>
      </c>
      <c r="E377">
        <v>31.62</v>
      </c>
      <c r="F377">
        <v>31.45</v>
      </c>
      <c r="H377" s="2">
        <f t="shared" si="10"/>
        <v>8.612440191387627E-3</v>
      </c>
      <c r="I377" s="18">
        <f>H377*'Portfolio Details'!$D$11</f>
        <v>4.3062200956938139E-4</v>
      </c>
      <c r="J377" s="2">
        <f t="shared" si="11"/>
        <v>3.8540245566166309E-2</v>
      </c>
      <c r="K377" s="18">
        <f>J377*'Portfolio Details'!$D$11</f>
        <v>1.9270122783083155E-3</v>
      </c>
    </row>
    <row r="378" spans="2:11" x14ac:dyDescent="0.35">
      <c r="B378" t="s">
        <v>13</v>
      </c>
      <c r="C378" s="1">
        <v>44893</v>
      </c>
      <c r="D378">
        <v>31.62</v>
      </c>
      <c r="E378">
        <v>31.59</v>
      </c>
      <c r="F378">
        <v>31.7</v>
      </c>
      <c r="H378" s="2">
        <f t="shared" si="10"/>
        <v>-9.4876660341558505E-4</v>
      </c>
      <c r="I378" s="18">
        <f>H378*'Portfolio Details'!$D$11</f>
        <v>-4.7438330170779255E-5</v>
      </c>
      <c r="J378" s="2">
        <f t="shared" si="11"/>
        <v>5.8049274384070371E-2</v>
      </c>
      <c r="K378" s="18">
        <f>J378*'Portfolio Details'!$D$11</f>
        <v>2.9024637192035189E-3</v>
      </c>
    </row>
    <row r="379" spans="2:11" x14ac:dyDescent="0.35">
      <c r="B379" t="s">
        <v>13</v>
      </c>
      <c r="C379" s="1">
        <v>44894</v>
      </c>
      <c r="D379">
        <v>31.59</v>
      </c>
      <c r="E379">
        <v>31.61</v>
      </c>
      <c r="F379">
        <v>31.65</v>
      </c>
      <c r="H379" s="2">
        <f t="shared" si="10"/>
        <v>6.3311174422286953E-4</v>
      </c>
      <c r="I379" s="18">
        <f>H379*'Portfolio Details'!$D$11</f>
        <v>3.1655587211143481E-5</v>
      </c>
      <c r="J379" s="2">
        <f t="shared" si="11"/>
        <v>6.3930013458950219E-2</v>
      </c>
      <c r="K379" s="18">
        <f>J379*'Portfolio Details'!$D$11</f>
        <v>3.1965006729475112E-3</v>
      </c>
    </row>
    <row r="380" spans="2:11" x14ac:dyDescent="0.35">
      <c r="B380" t="s">
        <v>13</v>
      </c>
      <c r="C380" s="1">
        <v>44895</v>
      </c>
      <c r="D380">
        <v>31.61</v>
      </c>
      <c r="E380">
        <v>31.63</v>
      </c>
      <c r="F380">
        <v>31.56</v>
      </c>
      <c r="H380" s="2">
        <f t="shared" si="10"/>
        <v>6.3271116735208466E-4</v>
      </c>
      <c r="I380" s="18">
        <f>H380*'Portfolio Details'!$D$11</f>
        <v>3.1635558367604233E-5</v>
      </c>
      <c r="J380" s="2">
        <f t="shared" si="11"/>
        <v>6.6082265677680496E-2</v>
      </c>
      <c r="K380" s="18">
        <f>J380*'Portfolio Details'!$D$11</f>
        <v>3.3041132838840248E-3</v>
      </c>
    </row>
    <row r="381" spans="2:11" x14ac:dyDescent="0.35">
      <c r="B381" t="s">
        <v>13</v>
      </c>
      <c r="C381" s="1">
        <v>44896</v>
      </c>
      <c r="D381">
        <v>31.63</v>
      </c>
      <c r="E381">
        <v>32.380000000000003</v>
      </c>
      <c r="F381">
        <v>32.35</v>
      </c>
      <c r="H381" s="2">
        <f t="shared" si="10"/>
        <v>2.3711666139740961E-2</v>
      </c>
      <c r="I381" s="18">
        <f>H381*'Portfolio Details'!$D$11</f>
        <v>1.1855833069870482E-3</v>
      </c>
      <c r="J381" s="2">
        <f t="shared" si="11"/>
        <v>7.2301425661914331E-2</v>
      </c>
      <c r="K381" s="18">
        <f>J381*'Portfolio Details'!$D$11</f>
        <v>3.6150712830957167E-3</v>
      </c>
    </row>
    <row r="382" spans="2:11" x14ac:dyDescent="0.35">
      <c r="B382" t="s">
        <v>13</v>
      </c>
      <c r="C382" s="1">
        <v>44897</v>
      </c>
      <c r="D382">
        <v>32.380000000000003</v>
      </c>
      <c r="E382">
        <v>32.369999999999997</v>
      </c>
      <c r="F382">
        <v>32.32</v>
      </c>
      <c r="H382" s="2">
        <f t="shared" si="10"/>
        <v>-3.0883261272407481E-4</v>
      </c>
      <c r="I382" s="18">
        <f>H382*'Portfolio Details'!$D$11</f>
        <v>-1.544163063620374E-5</v>
      </c>
      <c r="J382" s="2">
        <f t="shared" si="11"/>
        <v>6.1053337806105334E-2</v>
      </c>
      <c r="K382" s="18">
        <f>J382*'Portfolio Details'!$D$11</f>
        <v>3.0526668903052669E-3</v>
      </c>
    </row>
    <row r="383" spans="2:11" x14ac:dyDescent="0.35">
      <c r="B383" t="s">
        <v>13</v>
      </c>
      <c r="C383" s="1">
        <v>44900</v>
      </c>
      <c r="D383">
        <v>32.369999999999997</v>
      </c>
      <c r="E383">
        <v>32.229999999999997</v>
      </c>
      <c r="F383">
        <v>32.200000000000003</v>
      </c>
      <c r="H383" s="2">
        <f t="shared" si="10"/>
        <v>-4.3249922767994997E-3</v>
      </c>
      <c r="I383" s="18">
        <f>H383*'Portfolio Details'!$D$11</f>
        <v>-2.1624961383997501E-4</v>
      </c>
      <c r="J383" s="2">
        <f t="shared" si="11"/>
        <v>6.6534914361001452E-2</v>
      </c>
      <c r="K383" s="18">
        <f>J383*'Portfolio Details'!$D$11</f>
        <v>3.3267457180500728E-3</v>
      </c>
    </row>
    <row r="384" spans="2:11" x14ac:dyDescent="0.35">
      <c r="B384" t="s">
        <v>13</v>
      </c>
      <c r="C384" s="1">
        <v>44901</v>
      </c>
      <c r="D384">
        <v>32.229999999999997</v>
      </c>
      <c r="E384">
        <v>31.74</v>
      </c>
      <c r="F384">
        <v>31.78</v>
      </c>
      <c r="H384" s="2">
        <f t="shared" si="10"/>
        <v>-1.5203226807322334E-2</v>
      </c>
      <c r="I384" s="18">
        <f>H384*'Portfolio Details'!$D$11</f>
        <v>-7.6016134036611678E-4</v>
      </c>
      <c r="J384" s="2">
        <f t="shared" si="11"/>
        <v>7.0790605358914904E-2</v>
      </c>
      <c r="K384" s="18">
        <f>J384*'Portfolio Details'!$D$11</f>
        <v>3.5395302679457454E-3</v>
      </c>
    </row>
    <row r="385" spans="2:11" x14ac:dyDescent="0.35">
      <c r="B385" t="s">
        <v>13</v>
      </c>
      <c r="C385" s="1">
        <v>44902</v>
      </c>
      <c r="D385">
        <v>31.74</v>
      </c>
      <c r="E385">
        <v>31.46</v>
      </c>
      <c r="F385">
        <v>31.52</v>
      </c>
      <c r="H385" s="2">
        <f t="shared" si="10"/>
        <v>-8.8216761184624071E-3</v>
      </c>
      <c r="I385" s="18">
        <f>H385*'Portfolio Details'!$D$11</f>
        <v>-4.4108380592312039E-4</v>
      </c>
      <c r="J385" s="2">
        <f t="shared" si="11"/>
        <v>8.044058744993321E-2</v>
      </c>
      <c r="K385" s="18">
        <f>J385*'Portfolio Details'!$D$11</f>
        <v>4.022029372496661E-3</v>
      </c>
    </row>
    <row r="386" spans="2:11" x14ac:dyDescent="0.35">
      <c r="B386" t="s">
        <v>13</v>
      </c>
      <c r="C386" s="1">
        <v>44903</v>
      </c>
      <c r="D386">
        <v>31.46</v>
      </c>
      <c r="E386">
        <v>31.4</v>
      </c>
      <c r="F386">
        <v>31.37</v>
      </c>
      <c r="H386" s="2">
        <f t="shared" si="10"/>
        <v>-1.9071837253655799E-3</v>
      </c>
      <c r="I386" s="18">
        <f>H386*'Portfolio Details'!$D$11</f>
        <v>-9.5359186268279006E-5</v>
      </c>
      <c r="J386" s="2">
        <f t="shared" si="11"/>
        <v>8.5513078470824899E-2</v>
      </c>
      <c r="K386" s="18">
        <f>J386*'Portfolio Details'!$D$11</f>
        <v>4.2756539235412451E-3</v>
      </c>
    </row>
    <row r="387" spans="2:11" x14ac:dyDescent="0.35">
      <c r="B387" t="s">
        <v>13</v>
      </c>
      <c r="C387" s="1">
        <v>44904</v>
      </c>
      <c r="D387">
        <v>31.4</v>
      </c>
      <c r="E387">
        <v>30.44</v>
      </c>
      <c r="F387">
        <v>30.67</v>
      </c>
      <c r="H387" s="2">
        <f t="shared" ref="H387:H450" si="12">E387/D387-1</f>
        <v>-3.0573248407643194E-2</v>
      </c>
      <c r="I387" s="18">
        <f>H387*'Portfolio Details'!$D$11</f>
        <v>-1.5286624203821597E-3</v>
      </c>
      <c r="J387" s="2">
        <f t="shared" si="11"/>
        <v>5.2878179384203472E-2</v>
      </c>
      <c r="K387" s="18">
        <f>J387*'Portfolio Details'!$D$11</f>
        <v>2.6439089692101739E-3</v>
      </c>
    </row>
    <row r="388" spans="2:11" x14ac:dyDescent="0.35">
      <c r="B388" t="s">
        <v>13</v>
      </c>
      <c r="C388" s="1">
        <v>44907</v>
      </c>
      <c r="D388">
        <v>30.44</v>
      </c>
      <c r="E388">
        <v>30.27</v>
      </c>
      <c r="F388">
        <v>30.19</v>
      </c>
      <c r="H388" s="2">
        <f t="shared" si="12"/>
        <v>-5.5847568988174334E-3</v>
      </c>
      <c r="I388" s="18">
        <f>H388*'Portfolio Details'!$D$11</f>
        <v>-2.7923784494087166E-4</v>
      </c>
      <c r="J388" s="2">
        <f t="shared" si="11"/>
        <v>2.1133847702113462E-2</v>
      </c>
      <c r="K388" s="18">
        <f>J388*'Portfolio Details'!$D$11</f>
        <v>1.0566923851056732E-3</v>
      </c>
    </row>
    <row r="389" spans="2:11" x14ac:dyDescent="0.35">
      <c r="B389" t="s">
        <v>13</v>
      </c>
      <c r="C389" s="1">
        <v>44908</v>
      </c>
      <c r="D389">
        <v>30.27</v>
      </c>
      <c r="E389">
        <v>30.59</v>
      </c>
      <c r="F389">
        <v>30.49</v>
      </c>
      <c r="H389" s="2">
        <f t="shared" si="12"/>
        <v>1.0571522960026503E-2</v>
      </c>
      <c r="I389" s="18">
        <f>H389*'Portfolio Details'!$D$11</f>
        <v>5.2857614800132517E-4</v>
      </c>
      <c r="J389" s="2">
        <f t="shared" si="11"/>
        <v>2.422611036339184E-2</v>
      </c>
      <c r="K389" s="18">
        <f>J389*'Portfolio Details'!$D$11</f>
        <v>1.2113055181695921E-3</v>
      </c>
    </row>
    <row r="390" spans="2:11" x14ac:dyDescent="0.35">
      <c r="B390" t="s">
        <v>13</v>
      </c>
      <c r="C390" s="1">
        <v>44909</v>
      </c>
      <c r="D390">
        <v>30.59</v>
      </c>
      <c r="E390">
        <v>30.86</v>
      </c>
      <c r="F390">
        <v>30.92</v>
      </c>
      <c r="H390" s="2">
        <f t="shared" si="12"/>
        <v>8.826413860738791E-3</v>
      </c>
      <c r="I390" s="18">
        <f>H390*'Portfolio Details'!$D$11</f>
        <v>4.4132069303693956E-4</v>
      </c>
      <c r="J390" s="2">
        <f t="shared" si="11"/>
        <v>-1.0724731881702865E-2</v>
      </c>
      <c r="K390" s="18">
        <f>J390*'Portfolio Details'!$D$11</f>
        <v>-5.3623659408514321E-4</v>
      </c>
    </row>
    <row r="391" spans="2:11" x14ac:dyDescent="0.35">
      <c r="B391" t="s">
        <v>13</v>
      </c>
      <c r="C391" s="1">
        <v>44910</v>
      </c>
      <c r="D391">
        <v>30.86</v>
      </c>
      <c r="E391">
        <v>30.34</v>
      </c>
      <c r="F391">
        <v>30.49</v>
      </c>
      <c r="H391" s="2">
        <f t="shared" si="12"/>
        <v>-1.6850291639663006E-2</v>
      </c>
      <c r="I391" s="18">
        <f>H391*'Portfolio Details'!$D$11</f>
        <v>-8.4251458198315041E-4</v>
      </c>
      <c r="J391" s="2">
        <f t="shared" si="11"/>
        <v>-5.7989690721649279E-3</v>
      </c>
      <c r="K391" s="18">
        <f>J391*'Portfolio Details'!$D$11</f>
        <v>-2.8994845360824639E-4</v>
      </c>
    </row>
    <row r="392" spans="2:11" x14ac:dyDescent="0.35">
      <c r="B392" t="s">
        <v>13</v>
      </c>
      <c r="C392" s="1">
        <v>44911</v>
      </c>
      <c r="D392">
        <v>30.34</v>
      </c>
      <c r="E392">
        <v>29.91</v>
      </c>
      <c r="F392">
        <v>30.04</v>
      </c>
      <c r="H392" s="2">
        <f t="shared" si="12"/>
        <v>-1.4172709294660524E-2</v>
      </c>
      <c r="I392" s="18">
        <f>H392*'Portfolio Details'!$D$11</f>
        <v>-7.0863546473302625E-4</v>
      </c>
      <c r="J392" s="2">
        <f t="shared" si="11"/>
        <v>-2.2551546391752608E-2</v>
      </c>
      <c r="K392" s="18">
        <f>J392*'Portfolio Details'!$D$11</f>
        <v>-1.1275773195876305E-3</v>
      </c>
    </row>
    <row r="393" spans="2:11" x14ac:dyDescent="0.35">
      <c r="B393" t="s">
        <v>13</v>
      </c>
      <c r="C393" s="1">
        <v>44914</v>
      </c>
      <c r="D393">
        <v>29.91</v>
      </c>
      <c r="E393">
        <v>29.78</v>
      </c>
      <c r="F393">
        <v>29.76</v>
      </c>
      <c r="H393" s="2">
        <f t="shared" si="12"/>
        <v>-4.3463724506853652E-3</v>
      </c>
      <c r="I393" s="18">
        <f>H393*'Portfolio Details'!$D$11</f>
        <v>-2.1731862253426826E-4</v>
      </c>
      <c r="J393" s="2">
        <f t="shared" si="11"/>
        <v>-4.1038794485412033E-2</v>
      </c>
      <c r="K393" s="18">
        <f>J393*'Portfolio Details'!$D$11</f>
        <v>-2.0519397242706018E-3</v>
      </c>
    </row>
    <row r="394" spans="2:11" x14ac:dyDescent="0.35">
      <c r="B394" t="s">
        <v>13</v>
      </c>
      <c r="C394" s="1">
        <v>44915</v>
      </c>
      <c r="D394">
        <v>29.78</v>
      </c>
      <c r="E394">
        <v>29.81</v>
      </c>
      <c r="F394">
        <v>29.56</v>
      </c>
      <c r="H394" s="2">
        <f t="shared" si="12"/>
        <v>1.007387508394908E-3</v>
      </c>
      <c r="I394" s="18">
        <f>H394*'Portfolio Details'!$D$11</f>
        <v>5.0369375419745399E-5</v>
      </c>
      <c r="J394" s="2">
        <f t="shared" si="11"/>
        <v>-3.2664941785252366E-2</v>
      </c>
      <c r="K394" s="18">
        <f>J394*'Portfolio Details'!$D$11</f>
        <v>-1.6332470892626183E-3</v>
      </c>
    </row>
    <row r="395" spans="2:11" x14ac:dyDescent="0.35">
      <c r="B395" t="s">
        <v>13</v>
      </c>
      <c r="C395" s="1">
        <v>44916</v>
      </c>
      <c r="D395">
        <v>29.81</v>
      </c>
      <c r="E395">
        <v>29.91</v>
      </c>
      <c r="F395">
        <v>29.96</v>
      </c>
      <c r="H395" s="2">
        <f t="shared" si="12"/>
        <v>3.3545790003355336E-3</v>
      </c>
      <c r="I395" s="18">
        <f>H395*'Portfolio Details'!$D$11</f>
        <v>1.6772895001677669E-4</v>
      </c>
      <c r="J395" s="2">
        <f t="shared" si="11"/>
        <v>-3.1098153547133189E-2</v>
      </c>
      <c r="K395" s="18">
        <f>J395*'Portfolio Details'!$D$11</f>
        <v>-1.5549076773566596E-3</v>
      </c>
    </row>
    <row r="396" spans="2:11" x14ac:dyDescent="0.35">
      <c r="B396" t="s">
        <v>13</v>
      </c>
      <c r="C396" s="1">
        <v>44917</v>
      </c>
      <c r="D396">
        <v>29.91</v>
      </c>
      <c r="E396">
        <v>29.97</v>
      </c>
      <c r="F396">
        <v>29.96</v>
      </c>
      <c r="H396" s="2">
        <f t="shared" si="12"/>
        <v>2.0060180541623396E-3</v>
      </c>
      <c r="I396" s="18">
        <f>H396*'Portfolio Details'!$D$11</f>
        <v>1.0030090270811698E-4</v>
      </c>
      <c r="J396" s="2">
        <f t="shared" si="11"/>
        <v>-1.7733990147783207E-2</v>
      </c>
      <c r="K396" s="18">
        <f>J396*'Portfolio Details'!$D$11</f>
        <v>-8.8669950738916043E-4</v>
      </c>
    </row>
    <row r="397" spans="2:11" x14ac:dyDescent="0.35">
      <c r="B397" t="s">
        <v>13</v>
      </c>
      <c r="C397" s="1">
        <v>44918</v>
      </c>
      <c r="D397">
        <v>29.97</v>
      </c>
      <c r="E397">
        <v>29.43</v>
      </c>
      <c r="F397">
        <v>29.55</v>
      </c>
      <c r="H397" s="2">
        <f t="shared" si="12"/>
        <v>-1.8018018018017945E-2</v>
      </c>
      <c r="I397" s="18">
        <f>H397*'Portfolio Details'!$D$11</f>
        <v>-9.0090090090089734E-4</v>
      </c>
      <c r="J397" s="2">
        <f t="shared" si="11"/>
        <v>-2.026806145799287E-2</v>
      </c>
      <c r="K397" s="18">
        <f>J397*'Portfolio Details'!$D$11</f>
        <v>-1.0134030728996435E-3</v>
      </c>
    </row>
    <row r="398" spans="2:11" x14ac:dyDescent="0.35">
      <c r="B398" t="s">
        <v>13</v>
      </c>
      <c r="C398" s="1">
        <v>44921</v>
      </c>
      <c r="D398">
        <v>29.43</v>
      </c>
      <c r="E398">
        <v>29.56</v>
      </c>
      <c r="F398">
        <v>29.59</v>
      </c>
      <c r="H398" s="2">
        <f t="shared" si="12"/>
        <v>4.4172612979951342E-3</v>
      </c>
      <c r="I398" s="18">
        <f>H398*'Portfolio Details'!$D$11</f>
        <v>2.2086306489975673E-4</v>
      </c>
      <c r="J398" s="2">
        <f t="shared" si="11"/>
        <v>-3.7291462217860616E-2</v>
      </c>
      <c r="K398" s="18">
        <f>J398*'Portfolio Details'!$D$11</f>
        <v>-1.8645731108930309E-3</v>
      </c>
    </row>
    <row r="399" spans="2:11" x14ac:dyDescent="0.35">
      <c r="B399" t="s">
        <v>13</v>
      </c>
      <c r="C399" s="1">
        <v>44922</v>
      </c>
      <c r="D399">
        <v>29.56</v>
      </c>
      <c r="E399">
        <v>29.85</v>
      </c>
      <c r="F399">
        <v>29.78</v>
      </c>
      <c r="H399" s="2">
        <f t="shared" si="12"/>
        <v>9.8105548037890067E-3</v>
      </c>
      <c r="I399" s="18">
        <f>H399*'Portfolio Details'!$D$11</f>
        <v>4.9052774018945036E-4</v>
      </c>
      <c r="J399" s="2">
        <f t="shared" si="11"/>
        <v>-6.124401913875599E-2</v>
      </c>
      <c r="K399" s="18">
        <f>J399*'Portfolio Details'!$D$11</f>
        <v>-3.0622009569377996E-3</v>
      </c>
    </row>
    <row r="400" spans="2:11" x14ac:dyDescent="0.35">
      <c r="B400" t="s">
        <v>13</v>
      </c>
      <c r="C400" s="1">
        <v>44923</v>
      </c>
      <c r="D400">
        <v>29.85</v>
      </c>
      <c r="E400">
        <v>29.73</v>
      </c>
      <c r="F400">
        <v>29.73</v>
      </c>
      <c r="H400" s="2">
        <f t="shared" si="12"/>
        <v>-4.020100502512558E-3</v>
      </c>
      <c r="I400" s="18">
        <f>H400*'Portfolio Details'!$D$11</f>
        <v>-2.010050251256279E-4</v>
      </c>
      <c r="J400" s="2">
        <f t="shared" si="11"/>
        <v>-6.9259962049335932E-2</v>
      </c>
      <c r="K400" s="18">
        <f>J400*'Portfolio Details'!$D$11</f>
        <v>-3.4629981024667969E-3</v>
      </c>
    </row>
    <row r="401" spans="2:11" x14ac:dyDescent="0.35">
      <c r="B401" t="s">
        <v>13</v>
      </c>
      <c r="C401" s="1">
        <v>44924</v>
      </c>
      <c r="D401">
        <v>29.73</v>
      </c>
      <c r="E401">
        <v>29.84</v>
      </c>
      <c r="F401">
        <v>29.73</v>
      </c>
      <c r="H401" s="2">
        <f t="shared" si="12"/>
        <v>3.6999663639420977E-3</v>
      </c>
      <c r="I401" s="18">
        <f>H401*'Portfolio Details'!$D$11</f>
        <v>1.8499831819710489E-4</v>
      </c>
      <c r="J401" s="2">
        <f t="shared" si="11"/>
        <v>-5.8879392212725534E-2</v>
      </c>
      <c r="K401" s="18">
        <f>J401*'Portfolio Details'!$D$11</f>
        <v>-2.9439696106362771E-3</v>
      </c>
    </row>
    <row r="402" spans="2:11" x14ac:dyDescent="0.35">
      <c r="B402" t="s">
        <v>13</v>
      </c>
      <c r="C402" s="1">
        <v>44925</v>
      </c>
      <c r="D402">
        <v>29.84</v>
      </c>
      <c r="E402">
        <v>29.83</v>
      </c>
      <c r="F402">
        <v>30.01</v>
      </c>
      <c r="H402" s="2">
        <f t="shared" si="12"/>
        <v>-3.3512064343166337E-4</v>
      </c>
      <c r="I402" s="18">
        <f>H402*'Portfolio Details'!$D$11</f>
        <v>-1.675603217158317E-5</v>
      </c>
      <c r="J402" s="2">
        <f t="shared" si="11"/>
        <v>-5.5994938310661158E-2</v>
      </c>
      <c r="K402" s="18">
        <f>J402*'Portfolio Details'!$D$11</f>
        <v>-2.7997469155330579E-3</v>
      </c>
    </row>
    <row r="403" spans="2:11" x14ac:dyDescent="0.35">
      <c r="B403" t="s">
        <v>13</v>
      </c>
      <c r="C403" s="1">
        <v>44928</v>
      </c>
      <c r="D403">
        <v>29.83</v>
      </c>
      <c r="E403">
        <v>29.87</v>
      </c>
      <c r="F403">
        <v>29.82</v>
      </c>
      <c r="H403" s="2">
        <f t="shared" si="12"/>
        <v>1.340931947703794E-3</v>
      </c>
      <c r="I403" s="18">
        <f>H403*'Portfolio Details'!$D$11</f>
        <v>6.7046597385189704E-5</v>
      </c>
      <c r="J403" s="2">
        <f t="shared" si="11"/>
        <v>-5.6907998735377885E-2</v>
      </c>
      <c r="K403" s="18">
        <f>J403*'Portfolio Details'!$D$11</f>
        <v>-2.8453999367688944E-3</v>
      </c>
    </row>
    <row r="404" spans="2:11" x14ac:dyDescent="0.35">
      <c r="B404" t="s">
        <v>13</v>
      </c>
      <c r="C404" s="1">
        <v>44929</v>
      </c>
      <c r="D404">
        <v>29.87</v>
      </c>
      <c r="E404">
        <v>30.18</v>
      </c>
      <c r="F404">
        <v>30.08</v>
      </c>
      <c r="H404" s="2">
        <f t="shared" si="12"/>
        <v>1.0378305992634784E-2</v>
      </c>
      <c r="I404" s="18">
        <f>H404*'Portfolio Details'!$D$11</f>
        <v>5.1891529963173923E-4</v>
      </c>
      <c r="J404" s="2">
        <f t="shared" si="11"/>
        <v>-7.8752316244595555E-2</v>
      </c>
      <c r="K404" s="18">
        <f>J404*'Portfolio Details'!$D$11</f>
        <v>-3.9376158122297776E-3</v>
      </c>
    </row>
    <row r="405" spans="2:11" x14ac:dyDescent="0.35">
      <c r="B405" t="s">
        <v>13</v>
      </c>
      <c r="C405" s="1">
        <v>44930</v>
      </c>
      <c r="D405">
        <v>30.18</v>
      </c>
      <c r="E405">
        <v>29.89</v>
      </c>
      <c r="F405">
        <v>29.92</v>
      </c>
      <c r="H405" s="2">
        <f t="shared" si="12"/>
        <v>-9.6090125911199031E-3</v>
      </c>
      <c r="I405" s="18">
        <f>H405*'Portfolio Details'!$D$11</f>
        <v>-4.8045062955599517E-4</v>
      </c>
      <c r="J405" s="2">
        <f t="shared" si="11"/>
        <v>-7.7232004942848209E-2</v>
      </c>
      <c r="K405" s="18">
        <f>J405*'Portfolio Details'!$D$11</f>
        <v>-3.8616002471424105E-3</v>
      </c>
    </row>
    <row r="406" spans="2:11" x14ac:dyDescent="0.35">
      <c r="B406" t="s">
        <v>13</v>
      </c>
      <c r="C406" s="1">
        <v>44931</v>
      </c>
      <c r="D406">
        <v>29.89</v>
      </c>
      <c r="E406">
        <v>29.73</v>
      </c>
      <c r="F406">
        <v>29.74</v>
      </c>
      <c r="H406" s="2">
        <f t="shared" si="12"/>
        <v>-5.352960856473743E-3</v>
      </c>
      <c r="I406" s="18">
        <f>H406*'Portfolio Details'!$D$11</f>
        <v>-2.6764804282368714E-4</v>
      </c>
      <c r="J406" s="2">
        <f t="shared" si="11"/>
        <v>-7.7567483710828333E-2</v>
      </c>
      <c r="K406" s="18">
        <f>J406*'Portfolio Details'!$D$11</f>
        <v>-3.8783741855414168E-3</v>
      </c>
    </row>
    <row r="407" spans="2:11" x14ac:dyDescent="0.35">
      <c r="B407" t="s">
        <v>13</v>
      </c>
      <c r="C407" s="1">
        <v>44932</v>
      </c>
      <c r="D407">
        <v>29.73</v>
      </c>
      <c r="E407">
        <v>29.18</v>
      </c>
      <c r="F407">
        <v>29.28</v>
      </c>
      <c r="H407" s="2">
        <f t="shared" si="12"/>
        <v>-1.849983181971071E-2</v>
      </c>
      <c r="I407" s="18">
        <f>H407*'Portfolio Details'!$D$11</f>
        <v>-9.2499159098553558E-4</v>
      </c>
      <c r="J407" s="2">
        <f t="shared" si="11"/>
        <v>-8.0655324511657134E-2</v>
      </c>
      <c r="K407" s="18">
        <f>J407*'Portfolio Details'!$D$11</f>
        <v>-4.0327662255828572E-3</v>
      </c>
    </row>
    <row r="408" spans="2:11" x14ac:dyDescent="0.35">
      <c r="B408" t="s">
        <v>13</v>
      </c>
      <c r="C408" s="1">
        <v>44935</v>
      </c>
      <c r="D408">
        <v>29.18</v>
      </c>
      <c r="E408">
        <v>29.87</v>
      </c>
      <c r="F408">
        <v>29.73</v>
      </c>
      <c r="H408" s="2">
        <f t="shared" si="12"/>
        <v>2.3646333104866413E-2</v>
      </c>
      <c r="I408" s="18">
        <f>H408*'Portfolio Details'!$D$11</f>
        <v>1.1823166552433206E-3</v>
      </c>
      <c r="J408" s="2">
        <f t="shared" si="11"/>
        <v>-7.2472981563890704E-2</v>
      </c>
      <c r="K408" s="18">
        <f>J408*'Portfolio Details'!$D$11</f>
        <v>-3.6236490781945355E-3</v>
      </c>
    </row>
    <row r="409" spans="2:11" x14ac:dyDescent="0.35">
      <c r="B409" t="s">
        <v>13</v>
      </c>
      <c r="C409" s="1">
        <v>44936</v>
      </c>
      <c r="D409">
        <v>29.87</v>
      </c>
      <c r="E409">
        <v>29.62</v>
      </c>
      <c r="F409">
        <v>29.56</v>
      </c>
      <c r="H409" s="2">
        <f t="shared" si="12"/>
        <v>-8.3696016069635393E-3</v>
      </c>
      <c r="I409" s="18">
        <f>H409*'Portfolio Details'!$D$11</f>
        <v>-4.18480080348177E-4</v>
      </c>
      <c r="J409" s="2">
        <f t="shared" si="11"/>
        <v>-7.0700636942675144E-2</v>
      </c>
      <c r="K409" s="18">
        <f>J409*'Portfolio Details'!$D$11</f>
        <v>-3.5350318471337574E-3</v>
      </c>
    </row>
    <row r="410" spans="2:11" x14ac:dyDescent="0.35">
      <c r="B410" t="s">
        <v>13</v>
      </c>
      <c r="C410" s="1">
        <v>44937</v>
      </c>
      <c r="D410">
        <v>29.62</v>
      </c>
      <c r="E410">
        <v>29.82</v>
      </c>
      <c r="F410">
        <v>29.9</v>
      </c>
      <c r="H410" s="2">
        <f t="shared" si="12"/>
        <v>6.7521944632005226E-3</v>
      </c>
      <c r="I410" s="18">
        <f>H410*'Portfolio Details'!$D$11</f>
        <v>3.3760972316002616E-4</v>
      </c>
      <c r="J410" s="2">
        <f t="shared" ref="J410:J473" si="13">(INDEX(E387:E1885,MATCH(EDATE(C387,1),C387:C1885,1))/E387)-1</f>
        <v>-1.8725361366622839E-2</v>
      </c>
      <c r="K410" s="18">
        <f>J410*'Portfolio Details'!$D$11</f>
        <v>-9.3626806833114204E-4</v>
      </c>
    </row>
    <row r="411" spans="2:11" x14ac:dyDescent="0.35">
      <c r="B411" t="s">
        <v>13</v>
      </c>
      <c r="C411" s="1">
        <v>44938</v>
      </c>
      <c r="D411">
        <v>29.82</v>
      </c>
      <c r="E411">
        <v>29.88</v>
      </c>
      <c r="F411">
        <v>29.86</v>
      </c>
      <c r="H411" s="2">
        <f t="shared" si="12"/>
        <v>2.012072434607548E-3</v>
      </c>
      <c r="I411" s="18">
        <f>H411*'Portfolio Details'!$D$11</f>
        <v>1.0060362173037741E-4</v>
      </c>
      <c r="J411" s="2">
        <f t="shared" si="13"/>
        <v>-1.2884043607532258E-2</v>
      </c>
      <c r="K411" s="18">
        <f>J411*'Portfolio Details'!$D$11</f>
        <v>-6.4420218037661292E-4</v>
      </c>
    </row>
    <row r="412" spans="2:11" x14ac:dyDescent="0.35">
      <c r="B412" t="s">
        <v>13</v>
      </c>
      <c r="C412" s="1">
        <v>44939</v>
      </c>
      <c r="D412">
        <v>29.88</v>
      </c>
      <c r="E412">
        <v>30.1</v>
      </c>
      <c r="F412">
        <v>29.9</v>
      </c>
      <c r="H412" s="2">
        <f t="shared" si="12"/>
        <v>7.3627844712182977E-3</v>
      </c>
      <c r="I412" s="18">
        <f>H412*'Portfolio Details'!$D$11</f>
        <v>3.6813922356091492E-4</v>
      </c>
      <c r="J412" s="2">
        <f t="shared" si="13"/>
        <v>-1.6018306636155555E-2</v>
      </c>
      <c r="K412" s="18">
        <f>J412*'Portfolio Details'!$D$11</f>
        <v>-8.0091533180777779E-4</v>
      </c>
    </row>
    <row r="413" spans="2:11" x14ac:dyDescent="0.35">
      <c r="B413" t="s">
        <v>13</v>
      </c>
      <c r="C413" s="1">
        <v>44942</v>
      </c>
      <c r="D413">
        <v>30.1</v>
      </c>
      <c r="E413">
        <v>30.49</v>
      </c>
      <c r="F413">
        <v>30.38</v>
      </c>
      <c r="H413" s="2">
        <f t="shared" si="12"/>
        <v>1.2956810631229221E-2</v>
      </c>
      <c r="I413" s="18">
        <f>H413*'Portfolio Details'!$D$11</f>
        <v>6.4784053156146108E-4</v>
      </c>
      <c r="J413" s="2">
        <f t="shared" si="13"/>
        <v>-2.4627349319507386E-2</v>
      </c>
      <c r="K413" s="18">
        <f>J413*'Portfolio Details'!$D$11</f>
        <v>-1.2313674659753693E-3</v>
      </c>
    </row>
    <row r="414" spans="2:11" x14ac:dyDescent="0.35">
      <c r="B414" t="s">
        <v>13</v>
      </c>
      <c r="C414" s="1">
        <v>44943</v>
      </c>
      <c r="D414">
        <v>30.49</v>
      </c>
      <c r="E414">
        <v>30.62</v>
      </c>
      <c r="F414">
        <v>30.6</v>
      </c>
      <c r="H414" s="2">
        <f t="shared" si="12"/>
        <v>4.2636930141031204E-3</v>
      </c>
      <c r="I414" s="18">
        <f>H414*'Portfolio Details'!$D$11</f>
        <v>2.1318465070515604E-4</v>
      </c>
      <c r="J414" s="2">
        <f t="shared" si="13"/>
        <v>-7.9103493737640029E-3</v>
      </c>
      <c r="K414" s="18">
        <f>J414*'Portfolio Details'!$D$11</f>
        <v>-3.9551746868820019E-4</v>
      </c>
    </row>
    <row r="415" spans="2:11" x14ac:dyDescent="0.35">
      <c r="B415" t="s">
        <v>13</v>
      </c>
      <c r="C415" s="1">
        <v>44944</v>
      </c>
      <c r="D415">
        <v>30.62</v>
      </c>
      <c r="E415">
        <v>30.77</v>
      </c>
      <c r="F415">
        <v>30.79</v>
      </c>
      <c r="H415" s="2">
        <f t="shared" si="12"/>
        <v>4.8987589810580712E-3</v>
      </c>
      <c r="I415" s="18">
        <f>H415*'Portfolio Details'!$D$11</f>
        <v>2.4493794905290357E-4</v>
      </c>
      <c r="J415" s="2">
        <f t="shared" si="13"/>
        <v>1.9391507856904022E-2</v>
      </c>
      <c r="K415" s="18">
        <f>J415*'Portfolio Details'!$D$11</f>
        <v>9.6957539284520111E-4</v>
      </c>
    </row>
    <row r="416" spans="2:11" x14ac:dyDescent="0.35">
      <c r="B416" t="s">
        <v>13</v>
      </c>
      <c r="C416" s="1">
        <v>44945</v>
      </c>
      <c r="D416">
        <v>30.77</v>
      </c>
      <c r="E416">
        <v>30.81</v>
      </c>
      <c r="F416">
        <v>30.78</v>
      </c>
      <c r="H416" s="2">
        <f t="shared" si="12"/>
        <v>1.2999675008125156E-3</v>
      </c>
      <c r="I416" s="18">
        <f>H416*'Portfolio Details'!$D$11</f>
        <v>6.4998375040625783E-5</v>
      </c>
      <c r="J416" s="2">
        <f t="shared" si="13"/>
        <v>3.4586971121558063E-2</v>
      </c>
      <c r="K416" s="18">
        <f>J416*'Portfolio Details'!$D$11</f>
        <v>1.7293485560779033E-3</v>
      </c>
    </row>
    <row r="417" spans="2:11" x14ac:dyDescent="0.35">
      <c r="B417" t="s">
        <v>13</v>
      </c>
      <c r="C417" s="1">
        <v>44946</v>
      </c>
      <c r="D417">
        <v>30.81</v>
      </c>
      <c r="E417">
        <v>30.7</v>
      </c>
      <c r="F417">
        <v>30.76</v>
      </c>
      <c r="H417" s="2">
        <f t="shared" si="12"/>
        <v>-3.5702693930541596E-3</v>
      </c>
      <c r="I417" s="18">
        <f>H417*'Portfolio Details'!$D$11</f>
        <v>-1.7851346965270799E-4</v>
      </c>
      <c r="J417" s="2">
        <f t="shared" si="13"/>
        <v>2.9855753102985494E-2</v>
      </c>
      <c r="K417" s="18">
        <f>J417*'Portfolio Details'!$D$11</f>
        <v>1.4927876551492749E-3</v>
      </c>
    </row>
    <row r="418" spans="2:11" x14ac:dyDescent="0.35">
      <c r="B418" t="s">
        <v>13</v>
      </c>
      <c r="C418" s="1">
        <v>44949</v>
      </c>
      <c r="D418">
        <v>30.7</v>
      </c>
      <c r="E418">
        <v>31.26</v>
      </c>
      <c r="F418">
        <v>31.06</v>
      </c>
      <c r="H418" s="2">
        <f t="shared" si="12"/>
        <v>1.8241042345277014E-2</v>
      </c>
      <c r="I418" s="18">
        <f>H418*'Portfolio Details'!$D$11</f>
        <v>9.1205211726385076E-4</v>
      </c>
      <c r="J418" s="2">
        <f t="shared" si="13"/>
        <v>2.6412571046472655E-2</v>
      </c>
      <c r="K418" s="18">
        <f>J418*'Portfolio Details'!$D$11</f>
        <v>1.3206285523236329E-3</v>
      </c>
    </row>
    <row r="419" spans="2:11" x14ac:dyDescent="0.35">
      <c r="B419" t="s">
        <v>13</v>
      </c>
      <c r="C419" s="1">
        <v>44950</v>
      </c>
      <c r="D419">
        <v>31.26</v>
      </c>
      <c r="E419">
        <v>31.49</v>
      </c>
      <c r="F419">
        <v>31.55</v>
      </c>
      <c r="H419" s="2">
        <f t="shared" si="12"/>
        <v>7.3576455534227758E-3</v>
      </c>
      <c r="I419" s="18">
        <f>H419*'Portfolio Details'!$D$11</f>
        <v>3.6788227767113883E-4</v>
      </c>
      <c r="J419" s="2">
        <f t="shared" si="13"/>
        <v>2.4357691024357697E-2</v>
      </c>
      <c r="K419" s="18">
        <f>J419*'Portfolio Details'!$D$11</f>
        <v>1.2178845512178849E-3</v>
      </c>
    </row>
    <row r="420" spans="2:11" x14ac:dyDescent="0.35">
      <c r="B420" t="s">
        <v>13</v>
      </c>
      <c r="C420" s="1">
        <v>44951</v>
      </c>
      <c r="D420">
        <v>31.49</v>
      </c>
      <c r="E420">
        <v>31.22</v>
      </c>
      <c r="F420">
        <v>31.3</v>
      </c>
      <c r="H420" s="2">
        <f t="shared" si="12"/>
        <v>-8.5741505239758098E-3</v>
      </c>
      <c r="I420" s="18">
        <f>H420*'Portfolio Details'!$D$11</f>
        <v>-4.287075261987905E-4</v>
      </c>
      <c r="J420" s="2">
        <f t="shared" si="13"/>
        <v>6.2181447502548393E-2</v>
      </c>
      <c r="K420" s="18">
        <f>J420*'Portfolio Details'!$D$11</f>
        <v>3.1090723751274196E-3</v>
      </c>
    </row>
    <row r="421" spans="2:11" x14ac:dyDescent="0.35">
      <c r="B421" t="s">
        <v>13</v>
      </c>
      <c r="C421" s="1">
        <v>44953</v>
      </c>
      <c r="D421">
        <v>31.22</v>
      </c>
      <c r="E421">
        <v>30.98</v>
      </c>
      <c r="F421">
        <v>31.06</v>
      </c>
      <c r="H421" s="2">
        <f t="shared" si="12"/>
        <v>-7.6873798846892605E-3</v>
      </c>
      <c r="I421" s="18">
        <f>H421*'Portfolio Details'!$D$11</f>
        <v>-3.8436899423446305E-4</v>
      </c>
      <c r="J421" s="2">
        <f t="shared" si="13"/>
        <v>5.6156968876860613E-2</v>
      </c>
      <c r="K421" s="18">
        <f>J421*'Portfolio Details'!$D$11</f>
        <v>2.8078484438430308E-3</v>
      </c>
    </row>
    <row r="422" spans="2:11" x14ac:dyDescent="0.35">
      <c r="B422" t="s">
        <v>13</v>
      </c>
      <c r="C422" s="1">
        <v>44956</v>
      </c>
      <c r="D422">
        <v>30.98</v>
      </c>
      <c r="E422">
        <v>31.35</v>
      </c>
      <c r="F422">
        <v>31.16</v>
      </c>
      <c r="H422" s="2">
        <f t="shared" si="12"/>
        <v>1.1943189154293155E-2</v>
      </c>
      <c r="I422" s="18">
        <f>H422*'Portfolio Details'!$D$11</f>
        <v>5.9715945771465773E-4</v>
      </c>
      <c r="J422" s="2">
        <f t="shared" si="13"/>
        <v>3.7855946398659857E-2</v>
      </c>
      <c r="K422" s="18">
        <f>J422*'Portfolio Details'!$D$11</f>
        <v>1.892797319932993E-3</v>
      </c>
    </row>
    <row r="423" spans="2:11" x14ac:dyDescent="0.35">
      <c r="B423" t="s">
        <v>13</v>
      </c>
      <c r="C423" s="1">
        <v>44957</v>
      </c>
      <c r="D423">
        <v>31.35</v>
      </c>
      <c r="E423">
        <v>31</v>
      </c>
      <c r="F423">
        <v>30.94</v>
      </c>
      <c r="H423" s="2">
        <f t="shared" si="12"/>
        <v>-1.1164274322169154E-2</v>
      </c>
      <c r="I423" s="18">
        <f>H423*'Portfolio Details'!$D$11</f>
        <v>-5.5821371610845769E-4</v>
      </c>
      <c r="J423" s="2">
        <f t="shared" si="13"/>
        <v>4.2045072317524301E-2</v>
      </c>
      <c r="K423" s="18">
        <f>J423*'Portfolio Details'!$D$11</f>
        <v>2.1022536158762152E-3</v>
      </c>
    </row>
    <row r="424" spans="2:11" x14ac:dyDescent="0.35">
      <c r="B424" t="s">
        <v>13</v>
      </c>
      <c r="C424" s="1">
        <v>44958</v>
      </c>
      <c r="D424">
        <v>31</v>
      </c>
      <c r="E424">
        <v>31.23</v>
      </c>
      <c r="F424">
        <v>31.17</v>
      </c>
      <c r="H424" s="2">
        <f t="shared" si="12"/>
        <v>7.4193548387095909E-3</v>
      </c>
      <c r="I424" s="18">
        <f>H424*'Portfolio Details'!$D$11</f>
        <v>3.7096774193547957E-4</v>
      </c>
      <c r="J424" s="2">
        <f t="shared" si="13"/>
        <v>3.8203753351206515E-2</v>
      </c>
      <c r="K424" s="18">
        <f>J424*'Portfolio Details'!$D$11</f>
        <v>1.9101876675603259E-3</v>
      </c>
    </row>
    <row r="425" spans="2:11" x14ac:dyDescent="0.35">
      <c r="B425" t="s">
        <v>13</v>
      </c>
      <c r="C425" s="1">
        <v>44959</v>
      </c>
      <c r="D425">
        <v>31.23</v>
      </c>
      <c r="E425">
        <v>31.83</v>
      </c>
      <c r="F425">
        <v>31.71</v>
      </c>
      <c r="H425" s="2">
        <f t="shared" si="12"/>
        <v>1.9212295869356355E-2</v>
      </c>
      <c r="I425" s="18">
        <f>H425*'Portfolio Details'!$D$11</f>
        <v>9.6061479346781775E-4</v>
      </c>
      <c r="J425" s="2">
        <f t="shared" si="13"/>
        <v>5.0955414012739064E-2</v>
      </c>
      <c r="K425" s="18">
        <f>J425*'Portfolio Details'!$D$11</f>
        <v>2.5477707006369534E-3</v>
      </c>
    </row>
    <row r="426" spans="2:11" x14ac:dyDescent="0.35">
      <c r="B426" t="s">
        <v>13</v>
      </c>
      <c r="C426" s="1">
        <v>44960</v>
      </c>
      <c r="D426">
        <v>31.83</v>
      </c>
      <c r="E426">
        <v>31.83</v>
      </c>
      <c r="F426">
        <v>31.85</v>
      </c>
      <c r="H426" s="2">
        <f t="shared" si="12"/>
        <v>0</v>
      </c>
      <c r="I426" s="18">
        <f>H426*'Portfolio Details'!$D$11</f>
        <v>0</v>
      </c>
      <c r="J426" s="2">
        <f t="shared" si="13"/>
        <v>6.5617676598593855E-2</v>
      </c>
      <c r="K426" s="18">
        <f>J426*'Portfolio Details'!$D$11</f>
        <v>3.2808838299296927E-3</v>
      </c>
    </row>
    <row r="427" spans="2:11" x14ac:dyDescent="0.35">
      <c r="B427" t="s">
        <v>13</v>
      </c>
      <c r="C427" s="1">
        <v>44963</v>
      </c>
      <c r="D427">
        <v>31.83</v>
      </c>
      <c r="E427">
        <v>31.63</v>
      </c>
      <c r="F427">
        <v>31.56</v>
      </c>
      <c r="H427" s="2">
        <f t="shared" si="12"/>
        <v>-6.2833804586867048E-3</v>
      </c>
      <c r="I427" s="18">
        <f>H427*'Portfolio Details'!$D$11</f>
        <v>-3.1416902293433525E-4</v>
      </c>
      <c r="J427" s="2">
        <f t="shared" si="13"/>
        <v>5.4671968190854736E-2</v>
      </c>
      <c r="K427" s="18">
        <f>J427*'Portfolio Details'!$D$11</f>
        <v>2.7335984095427368E-3</v>
      </c>
    </row>
    <row r="428" spans="2:11" x14ac:dyDescent="0.35">
      <c r="B428" t="s">
        <v>13</v>
      </c>
      <c r="C428" s="1">
        <v>44964</v>
      </c>
      <c r="D428">
        <v>31.63</v>
      </c>
      <c r="E428">
        <v>31.54</v>
      </c>
      <c r="F428">
        <v>31.63</v>
      </c>
      <c r="H428" s="2">
        <f t="shared" si="12"/>
        <v>-2.8453999367689109E-3</v>
      </c>
      <c r="I428" s="18">
        <f>H428*'Portfolio Details'!$D$11</f>
        <v>-1.4226999683844554E-4</v>
      </c>
      <c r="J428" s="2">
        <f t="shared" si="13"/>
        <v>6.4904650384743912E-2</v>
      </c>
      <c r="K428" s="18">
        <f>J428*'Portfolio Details'!$D$11</f>
        <v>3.2452325192371956E-3</v>
      </c>
    </row>
    <row r="429" spans="2:11" x14ac:dyDescent="0.35">
      <c r="B429" t="s">
        <v>13</v>
      </c>
      <c r="C429" s="1">
        <v>44965</v>
      </c>
      <c r="D429">
        <v>31.54</v>
      </c>
      <c r="E429">
        <v>32.119999999999997</v>
      </c>
      <c r="F429">
        <v>32.22</v>
      </c>
      <c r="H429" s="2">
        <f t="shared" si="12"/>
        <v>1.8389346861128697E-2</v>
      </c>
      <c r="I429" s="18">
        <f>H429*'Portfolio Details'!$D$11</f>
        <v>9.1946734305643491E-4</v>
      </c>
      <c r="J429" s="2">
        <f t="shared" si="13"/>
        <v>7.0635721493440995E-2</v>
      </c>
      <c r="K429" s="18">
        <f>J429*'Portfolio Details'!$D$11</f>
        <v>3.5317860746720501E-3</v>
      </c>
    </row>
    <row r="430" spans="2:11" x14ac:dyDescent="0.35">
      <c r="B430" t="s">
        <v>13</v>
      </c>
      <c r="C430" s="1">
        <v>44966</v>
      </c>
      <c r="D430">
        <v>32.119999999999997</v>
      </c>
      <c r="E430">
        <v>32.29</v>
      </c>
      <c r="F430">
        <v>32.159999999999997</v>
      </c>
      <c r="H430" s="2">
        <f t="shared" si="12"/>
        <v>5.2926525529266577E-3</v>
      </c>
      <c r="I430" s="18">
        <f>H430*'Portfolio Details'!$D$11</f>
        <v>2.6463262764633291E-4</v>
      </c>
      <c r="J430" s="2">
        <f t="shared" si="13"/>
        <v>8.3961617546264522E-2</v>
      </c>
      <c r="K430" s="18">
        <f>J430*'Portfolio Details'!$D$11</f>
        <v>4.1980808773132263E-3</v>
      </c>
    </row>
    <row r="431" spans="2:11" x14ac:dyDescent="0.35">
      <c r="B431" t="s">
        <v>13</v>
      </c>
      <c r="C431" s="1">
        <v>44967</v>
      </c>
      <c r="D431">
        <v>32.29</v>
      </c>
      <c r="E431">
        <v>32.21</v>
      </c>
      <c r="F431">
        <v>32.130000000000003</v>
      </c>
      <c r="H431" s="2">
        <f t="shared" si="12"/>
        <v>-2.4775472282440036E-3</v>
      </c>
      <c r="I431" s="18">
        <f>H431*'Portfolio Details'!$D$11</f>
        <v>-1.2387736141220018E-4</v>
      </c>
      <c r="J431" s="2">
        <f t="shared" si="13"/>
        <v>8.1017743555406696E-2</v>
      </c>
      <c r="K431" s="18">
        <f>J431*'Portfolio Details'!$D$11</f>
        <v>4.0508871777703353E-3</v>
      </c>
    </row>
    <row r="432" spans="2:11" x14ac:dyDescent="0.35">
      <c r="B432" t="s">
        <v>13</v>
      </c>
      <c r="C432" s="1">
        <v>44970</v>
      </c>
      <c r="D432">
        <v>32.21</v>
      </c>
      <c r="E432">
        <v>31.61</v>
      </c>
      <c r="F432">
        <v>31.68</v>
      </c>
      <c r="H432" s="2">
        <f t="shared" si="12"/>
        <v>-1.8627755355479669E-2</v>
      </c>
      <c r="I432" s="18">
        <f>H432*'Portfolio Details'!$D$11</f>
        <v>-9.3138776777398349E-4</v>
      </c>
      <c r="J432" s="2">
        <f t="shared" si="13"/>
        <v>8.7440918298447023E-2</v>
      </c>
      <c r="K432" s="18">
        <f>J432*'Portfolio Details'!$D$11</f>
        <v>4.3720459149223512E-3</v>
      </c>
    </row>
    <row r="433" spans="2:11" x14ac:dyDescent="0.35">
      <c r="B433" t="s">
        <v>13</v>
      </c>
      <c r="C433" s="1">
        <v>44971</v>
      </c>
      <c r="D433">
        <v>31.61</v>
      </c>
      <c r="E433">
        <v>31.85</v>
      </c>
      <c r="F433">
        <v>31.93</v>
      </c>
      <c r="H433" s="2">
        <f t="shared" si="12"/>
        <v>7.5925340082252379E-3</v>
      </c>
      <c r="I433" s="18">
        <f>H433*'Portfolio Details'!$D$11</f>
        <v>3.7962670041126191E-4</v>
      </c>
      <c r="J433" s="2">
        <f t="shared" si="13"/>
        <v>8.0147551978537956E-2</v>
      </c>
      <c r="K433" s="18">
        <f>J433*'Portfolio Details'!$D$11</f>
        <v>4.007377598926898E-3</v>
      </c>
    </row>
    <row r="434" spans="2:11" x14ac:dyDescent="0.35">
      <c r="B434" t="s">
        <v>13</v>
      </c>
      <c r="C434" s="1">
        <v>44972</v>
      </c>
      <c r="D434">
        <v>31.85</v>
      </c>
      <c r="E434">
        <v>32.200000000000003</v>
      </c>
      <c r="F434">
        <v>32.01</v>
      </c>
      <c r="H434" s="2">
        <f t="shared" si="12"/>
        <v>1.098901098901095E-2</v>
      </c>
      <c r="I434" s="18">
        <f>H434*'Portfolio Details'!$D$11</f>
        <v>5.494505494505475E-4</v>
      </c>
      <c r="J434" s="2">
        <f t="shared" si="13"/>
        <v>7.7978580990629265E-2</v>
      </c>
      <c r="K434" s="18">
        <f>J434*'Portfolio Details'!$D$11</f>
        <v>3.8989290495314633E-3</v>
      </c>
    </row>
    <row r="435" spans="2:11" x14ac:dyDescent="0.35">
      <c r="B435" t="s">
        <v>13</v>
      </c>
      <c r="C435" s="1">
        <v>44973</v>
      </c>
      <c r="D435">
        <v>32.200000000000003</v>
      </c>
      <c r="E435">
        <v>32.76</v>
      </c>
      <c r="F435">
        <v>32.799999999999997</v>
      </c>
      <c r="H435" s="2">
        <f t="shared" si="12"/>
        <v>1.7391304347825987E-2</v>
      </c>
      <c r="I435" s="18">
        <f>H435*'Portfolio Details'!$D$11</f>
        <v>8.6956521739129939E-4</v>
      </c>
      <c r="J435" s="2">
        <f t="shared" si="13"/>
        <v>5.0166112956810505E-2</v>
      </c>
      <c r="K435" s="18">
        <f>J435*'Portfolio Details'!$D$11</f>
        <v>2.5083056478405253E-3</v>
      </c>
    </row>
    <row r="436" spans="2:11" x14ac:dyDescent="0.35">
      <c r="B436" t="s">
        <v>13</v>
      </c>
      <c r="C436" s="1">
        <v>44974</v>
      </c>
      <c r="D436">
        <v>32.76</v>
      </c>
      <c r="E436">
        <v>32.42</v>
      </c>
      <c r="F436">
        <v>32.47</v>
      </c>
      <c r="H436" s="2">
        <f t="shared" si="12"/>
        <v>-1.0378510378510231E-2</v>
      </c>
      <c r="I436" s="18">
        <f>H436*'Portfolio Details'!$D$11</f>
        <v>-5.1892551892551155E-4</v>
      </c>
      <c r="J436" s="2">
        <f t="shared" si="13"/>
        <v>7.4450639553952147E-2</v>
      </c>
      <c r="K436" s="18">
        <f>J436*'Portfolio Details'!$D$11</f>
        <v>3.7225319776976076E-3</v>
      </c>
    </row>
    <row r="437" spans="2:11" x14ac:dyDescent="0.35">
      <c r="B437" t="s">
        <v>13</v>
      </c>
      <c r="C437" s="1">
        <v>44977</v>
      </c>
      <c r="D437">
        <v>32.42</v>
      </c>
      <c r="E437">
        <v>32.58</v>
      </c>
      <c r="F437">
        <v>32.57</v>
      </c>
      <c r="H437" s="2">
        <f t="shared" si="12"/>
        <v>4.9352251696481719E-3</v>
      </c>
      <c r="I437" s="18">
        <f>H437*'Portfolio Details'!$D$11</f>
        <v>2.4676125848240862E-4</v>
      </c>
      <c r="J437" s="2">
        <f t="shared" si="13"/>
        <v>5.878510777269752E-2</v>
      </c>
      <c r="K437" s="18">
        <f>J437*'Portfolio Details'!$D$11</f>
        <v>2.939255388634876E-3</v>
      </c>
    </row>
    <row r="438" spans="2:11" x14ac:dyDescent="0.35">
      <c r="B438" t="s">
        <v>13</v>
      </c>
      <c r="C438" s="1">
        <v>44978</v>
      </c>
      <c r="D438">
        <v>32.58</v>
      </c>
      <c r="E438">
        <v>32.33</v>
      </c>
      <c r="F438">
        <v>32.44</v>
      </c>
      <c r="H438" s="2">
        <f t="shared" si="12"/>
        <v>-7.6734192756292563E-3</v>
      </c>
      <c r="I438" s="18">
        <f>H438*'Portfolio Details'!$D$11</f>
        <v>-3.8367096378146286E-4</v>
      </c>
      <c r="J438" s="2">
        <f t="shared" si="13"/>
        <v>5.3623659408514879E-2</v>
      </c>
      <c r="K438" s="18">
        <f>J438*'Portfolio Details'!$D$11</f>
        <v>2.6811829704257439E-3</v>
      </c>
    </row>
    <row r="439" spans="2:11" x14ac:dyDescent="0.35">
      <c r="B439" t="s">
        <v>13</v>
      </c>
      <c r="C439" s="1">
        <v>44979</v>
      </c>
      <c r="D439">
        <v>32.33</v>
      </c>
      <c r="E439">
        <v>31.87</v>
      </c>
      <c r="F439">
        <v>31.88</v>
      </c>
      <c r="H439" s="2">
        <f t="shared" si="12"/>
        <v>-1.4228270955768507E-2</v>
      </c>
      <c r="I439" s="18">
        <f>H439*'Portfolio Details'!$D$11</f>
        <v>-7.1141354778842545E-4</v>
      </c>
      <c r="J439" s="2">
        <f t="shared" si="13"/>
        <v>5.2255761116520638E-2</v>
      </c>
      <c r="K439" s="18">
        <f>J439*'Portfolio Details'!$D$11</f>
        <v>2.6127880558260322E-3</v>
      </c>
    </row>
    <row r="440" spans="2:11" x14ac:dyDescent="0.35">
      <c r="B440" t="s">
        <v>13</v>
      </c>
      <c r="C440" s="1">
        <v>44980</v>
      </c>
      <c r="D440">
        <v>31.87</v>
      </c>
      <c r="E440">
        <v>31.83</v>
      </c>
      <c r="F440">
        <v>31.93</v>
      </c>
      <c r="H440" s="2">
        <f t="shared" si="12"/>
        <v>-1.2550988390336304E-3</v>
      </c>
      <c r="I440" s="18">
        <f>H440*'Portfolio Details'!$D$11</f>
        <v>-6.275494195168152E-5</v>
      </c>
      <c r="J440" s="2">
        <f t="shared" si="13"/>
        <v>6.1237785016286628E-2</v>
      </c>
      <c r="K440" s="18">
        <f>J440*'Portfolio Details'!$D$11</f>
        <v>3.0618892508143315E-3</v>
      </c>
    </row>
    <row r="441" spans="2:11" x14ac:dyDescent="0.35">
      <c r="B441" t="s">
        <v>13</v>
      </c>
      <c r="C441" s="1">
        <v>44981</v>
      </c>
      <c r="D441">
        <v>31.83</v>
      </c>
      <c r="E441">
        <v>31.76</v>
      </c>
      <c r="F441">
        <v>31.83</v>
      </c>
      <c r="H441" s="2">
        <f t="shared" si="12"/>
        <v>-2.1991831605402412E-3</v>
      </c>
      <c r="I441" s="18">
        <f>H441*'Portfolio Details'!$D$11</f>
        <v>-1.0995915802701207E-4</v>
      </c>
      <c r="J441" s="2">
        <f t="shared" si="13"/>
        <v>1.8234165067178454E-2</v>
      </c>
      <c r="K441" s="18">
        <f>J441*'Portfolio Details'!$D$11</f>
        <v>9.1170825335892272E-4</v>
      </c>
    </row>
    <row r="442" spans="2:11" x14ac:dyDescent="0.35">
      <c r="B442" t="s">
        <v>13</v>
      </c>
      <c r="C442" s="1">
        <v>44984</v>
      </c>
      <c r="D442">
        <v>31.76</v>
      </c>
      <c r="E442">
        <v>31.15</v>
      </c>
      <c r="F442">
        <v>31.02</v>
      </c>
      <c r="H442" s="2">
        <f t="shared" si="12"/>
        <v>-1.9206549118388039E-2</v>
      </c>
      <c r="I442" s="18">
        <f>H442*'Portfolio Details'!$D$11</f>
        <v>-9.6032745591940203E-4</v>
      </c>
      <c r="J442" s="2">
        <f t="shared" si="13"/>
        <v>8.5741505239760318E-3</v>
      </c>
      <c r="K442" s="18">
        <f>J442*'Portfolio Details'!$D$11</f>
        <v>4.2870752619880161E-4</v>
      </c>
    </row>
    <row r="443" spans="2:11" x14ac:dyDescent="0.35">
      <c r="B443" t="s">
        <v>13</v>
      </c>
      <c r="C443" s="1">
        <v>44985</v>
      </c>
      <c r="D443">
        <v>31.15</v>
      </c>
      <c r="E443">
        <v>30.94</v>
      </c>
      <c r="F443">
        <v>31.17</v>
      </c>
      <c r="H443" s="2">
        <f t="shared" si="12"/>
        <v>-6.741573033707815E-3</v>
      </c>
      <c r="I443" s="18">
        <f>H443*'Portfolio Details'!$D$11</f>
        <v>-3.3707865168539075E-4</v>
      </c>
      <c r="J443" s="2">
        <f t="shared" si="13"/>
        <v>1.7296604740550947E-2</v>
      </c>
      <c r="K443" s="18">
        <f>J443*'Portfolio Details'!$D$11</f>
        <v>8.6483023702754735E-4</v>
      </c>
    </row>
    <row r="444" spans="2:11" x14ac:dyDescent="0.35">
      <c r="B444" t="s">
        <v>13</v>
      </c>
      <c r="C444" s="1">
        <v>44986</v>
      </c>
      <c r="D444">
        <v>30.94</v>
      </c>
      <c r="E444">
        <v>31.43</v>
      </c>
      <c r="F444">
        <v>31.29</v>
      </c>
      <c r="H444" s="2">
        <f t="shared" si="12"/>
        <v>1.5837104072398134E-2</v>
      </c>
      <c r="I444" s="18">
        <f>H444*'Portfolio Details'!$D$11</f>
        <v>7.9185520361990669E-4</v>
      </c>
      <c r="J444" s="2">
        <f t="shared" si="13"/>
        <v>5.4874112330536295E-3</v>
      </c>
      <c r="K444" s="18">
        <f>J444*'Portfolio Details'!$D$11</f>
        <v>2.7437056165268147E-4</v>
      </c>
    </row>
    <row r="445" spans="2:11" x14ac:dyDescent="0.35">
      <c r="B445" t="s">
        <v>13</v>
      </c>
      <c r="C445" s="1">
        <v>44987</v>
      </c>
      <c r="D445">
        <v>31.43</v>
      </c>
      <c r="E445">
        <v>31.04</v>
      </c>
      <c r="F445">
        <v>31.06</v>
      </c>
      <c r="H445" s="2">
        <f t="shared" si="12"/>
        <v>-1.2408526885141602E-2</v>
      </c>
      <c r="I445" s="18">
        <f>H445*'Portfolio Details'!$D$11</f>
        <v>-6.2042634425708018E-4</v>
      </c>
      <c r="J445" s="2">
        <f t="shared" si="13"/>
        <v>-1.3078149920255133E-2</v>
      </c>
      <c r="K445" s="18">
        <f>J445*'Portfolio Details'!$D$11</f>
        <v>-6.539074960127567E-4</v>
      </c>
    </row>
    <row r="446" spans="2:11" x14ac:dyDescent="0.35">
      <c r="B446" t="s">
        <v>13</v>
      </c>
      <c r="C446" s="1">
        <v>44988</v>
      </c>
      <c r="D446">
        <v>31.04</v>
      </c>
      <c r="E446">
        <v>31.14</v>
      </c>
      <c r="F446">
        <v>31.18</v>
      </c>
      <c r="H446" s="2">
        <f t="shared" si="12"/>
        <v>3.221649484536071E-3</v>
      </c>
      <c r="I446" s="18">
        <f>H446*'Portfolio Details'!$D$11</f>
        <v>1.6108247422680355E-4</v>
      </c>
      <c r="J446" s="2">
        <f t="shared" si="13"/>
        <v>-1.935483870967647E-3</v>
      </c>
      <c r="K446" s="18">
        <f>J446*'Portfolio Details'!$D$11</f>
        <v>-9.6774193548382351E-5</v>
      </c>
    </row>
    <row r="447" spans="2:11" x14ac:dyDescent="0.35">
      <c r="B447" t="s">
        <v>13</v>
      </c>
      <c r="C447" s="1">
        <v>44991</v>
      </c>
      <c r="D447">
        <v>31.14</v>
      </c>
      <c r="E447">
        <v>31.42</v>
      </c>
      <c r="F447">
        <v>31.49</v>
      </c>
      <c r="H447" s="2">
        <f t="shared" si="12"/>
        <v>8.9916506101477278E-3</v>
      </c>
      <c r="I447" s="18">
        <f>H447*'Portfolio Details'!$D$11</f>
        <v>4.4958253050738641E-4</v>
      </c>
      <c r="J447" s="2">
        <f t="shared" si="13"/>
        <v>6.404098623118859E-3</v>
      </c>
      <c r="K447" s="18">
        <f>J447*'Portfolio Details'!$D$11</f>
        <v>3.2020493115594297E-4</v>
      </c>
    </row>
    <row r="448" spans="2:11" x14ac:dyDescent="0.35">
      <c r="B448" t="s">
        <v>13</v>
      </c>
      <c r="C448" s="1">
        <v>44993</v>
      </c>
      <c r="D448">
        <v>31.42</v>
      </c>
      <c r="E448">
        <v>31.25</v>
      </c>
      <c r="F448">
        <v>31.19</v>
      </c>
      <c r="H448" s="2">
        <f t="shared" si="12"/>
        <v>-5.4105665181413132E-3</v>
      </c>
      <c r="I448" s="18">
        <f>H448*'Portfolio Details'!$D$11</f>
        <v>-2.7052832590706568E-4</v>
      </c>
      <c r="J448" s="2">
        <f t="shared" si="13"/>
        <v>-2.4819352811812689E-2</v>
      </c>
      <c r="K448" s="18">
        <f>J448*'Portfolio Details'!$D$11</f>
        <v>-1.2409676405906345E-3</v>
      </c>
    </row>
    <row r="449" spans="2:11" x14ac:dyDescent="0.35">
      <c r="B449" t="s">
        <v>13</v>
      </c>
      <c r="C449" s="1">
        <v>44994</v>
      </c>
      <c r="D449">
        <v>31.25</v>
      </c>
      <c r="E449">
        <v>31.04</v>
      </c>
      <c r="F449">
        <v>31.14</v>
      </c>
      <c r="H449" s="2">
        <f t="shared" si="12"/>
        <v>-6.7200000000000593E-3</v>
      </c>
      <c r="I449" s="18">
        <f>H449*'Portfolio Details'!$D$11</f>
        <v>-3.3600000000000296E-4</v>
      </c>
      <c r="J449" s="2">
        <f t="shared" si="13"/>
        <v>-2.1677662582469281E-2</v>
      </c>
      <c r="K449" s="18">
        <f>J449*'Portfolio Details'!$D$11</f>
        <v>-1.0838831291234642E-3</v>
      </c>
    </row>
    <row r="450" spans="2:11" x14ac:dyDescent="0.35">
      <c r="B450" t="s">
        <v>13</v>
      </c>
      <c r="C450" s="1">
        <v>44995</v>
      </c>
      <c r="D450">
        <v>31.04</v>
      </c>
      <c r="E450">
        <v>30.86</v>
      </c>
      <c r="F450">
        <v>30.74</v>
      </c>
      <c r="H450" s="2">
        <f t="shared" si="12"/>
        <v>-5.7989690721649279E-3</v>
      </c>
      <c r="I450" s="18">
        <f>H450*'Portfolio Details'!$D$11</f>
        <v>-2.8994845360824639E-4</v>
      </c>
      <c r="J450" s="2">
        <f t="shared" si="13"/>
        <v>-6.6392665191272737E-3</v>
      </c>
      <c r="K450" s="18">
        <f>J450*'Portfolio Details'!$D$11</f>
        <v>-3.3196332595636369E-4</v>
      </c>
    </row>
    <row r="451" spans="2:11" x14ac:dyDescent="0.35">
      <c r="B451" t="s">
        <v>13</v>
      </c>
      <c r="C451" s="1">
        <v>44998</v>
      </c>
      <c r="D451">
        <v>30.86</v>
      </c>
      <c r="E451">
        <v>30.53</v>
      </c>
      <c r="F451">
        <v>30.82</v>
      </c>
      <c r="H451" s="2">
        <f t="shared" ref="H451:H514" si="14">E451/D451-1</f>
        <v>-1.0693454309786077E-2</v>
      </c>
      <c r="I451" s="18">
        <f>H451*'Portfolio Details'!$D$11</f>
        <v>-5.3467271548930391E-4</v>
      </c>
      <c r="J451" s="2">
        <f t="shared" si="13"/>
        <v>-3.8046924540265925E-3</v>
      </c>
      <c r="K451" s="18">
        <f>J451*'Portfolio Details'!$D$11</f>
        <v>-1.9023462270132964E-4</v>
      </c>
    </row>
    <row r="452" spans="2:11" x14ac:dyDescent="0.35">
      <c r="B452" t="s">
        <v>13</v>
      </c>
      <c r="C452" s="1">
        <v>44999</v>
      </c>
      <c r="D452">
        <v>30.53</v>
      </c>
      <c r="E452">
        <v>30.04</v>
      </c>
      <c r="F452">
        <v>30.15</v>
      </c>
      <c r="H452" s="2">
        <f t="shared" si="14"/>
        <v>-1.6049787094661094E-2</v>
      </c>
      <c r="I452" s="18">
        <f>H452*'Portfolio Details'!$D$11</f>
        <v>-8.0248935473305476E-4</v>
      </c>
      <c r="J452" s="2">
        <f t="shared" si="13"/>
        <v>-2.7085927770859164E-2</v>
      </c>
      <c r="K452" s="18">
        <f>J452*'Portfolio Details'!$D$11</f>
        <v>-1.3542963885429583E-3</v>
      </c>
    </row>
    <row r="453" spans="2:11" x14ac:dyDescent="0.35">
      <c r="B453" t="s">
        <v>13</v>
      </c>
      <c r="C453" s="1">
        <v>45000</v>
      </c>
      <c r="D453">
        <v>30.04</v>
      </c>
      <c r="E453">
        <v>29.95</v>
      </c>
      <c r="F453">
        <v>30.13</v>
      </c>
      <c r="H453" s="2">
        <f t="shared" si="14"/>
        <v>-2.9960053262316766E-3</v>
      </c>
      <c r="I453" s="18">
        <f>H453*'Portfolio Details'!$D$11</f>
        <v>-1.4980026631158385E-4</v>
      </c>
      <c r="J453" s="2">
        <f t="shared" si="13"/>
        <v>-3.8711675441313154E-2</v>
      </c>
      <c r="K453" s="18">
        <f>J453*'Portfolio Details'!$D$11</f>
        <v>-1.9355837720656578E-3</v>
      </c>
    </row>
    <row r="454" spans="2:11" x14ac:dyDescent="0.35">
      <c r="B454" t="s">
        <v>13</v>
      </c>
      <c r="C454" s="1">
        <v>45001</v>
      </c>
      <c r="D454">
        <v>29.95</v>
      </c>
      <c r="E454">
        <v>29.77</v>
      </c>
      <c r="F454">
        <v>29.79</v>
      </c>
      <c r="H454" s="2">
        <f t="shared" si="14"/>
        <v>-6.0100166944908606E-3</v>
      </c>
      <c r="I454" s="18">
        <f>H454*'Portfolio Details'!$D$11</f>
        <v>-3.0050083472454305E-4</v>
      </c>
      <c r="J454" s="2">
        <f t="shared" si="13"/>
        <v>-4.1912449549829311E-2</v>
      </c>
      <c r="K454" s="18">
        <f>J454*'Portfolio Details'!$D$11</f>
        <v>-2.0956224774914657E-3</v>
      </c>
    </row>
    <row r="455" spans="2:11" x14ac:dyDescent="0.35">
      <c r="B455" t="s">
        <v>13</v>
      </c>
      <c r="C455" s="1">
        <v>45002</v>
      </c>
      <c r="D455">
        <v>29.77</v>
      </c>
      <c r="E455">
        <v>29.98</v>
      </c>
      <c r="F455">
        <v>30.09</v>
      </c>
      <c r="H455" s="2">
        <f t="shared" si="14"/>
        <v>7.0540812898891581E-3</v>
      </c>
      <c r="I455" s="18">
        <f>H455*'Portfolio Details'!$D$11</f>
        <v>3.5270406449445791E-4</v>
      </c>
      <c r="J455" s="2">
        <f t="shared" si="13"/>
        <v>-3.4166403037013571E-2</v>
      </c>
      <c r="K455" s="18">
        <f>J455*'Portfolio Details'!$D$11</f>
        <v>-1.7083201518506787E-3</v>
      </c>
    </row>
    <row r="456" spans="2:11" x14ac:dyDescent="0.35">
      <c r="B456" t="s">
        <v>13</v>
      </c>
      <c r="C456" s="1">
        <v>45005</v>
      </c>
      <c r="D456">
        <v>29.98</v>
      </c>
      <c r="E456">
        <v>29.53</v>
      </c>
      <c r="F456">
        <v>29.56</v>
      </c>
      <c r="H456" s="2">
        <f t="shared" si="14"/>
        <v>-1.5010006671114073E-2</v>
      </c>
      <c r="I456" s="18">
        <f>H456*'Portfolio Details'!$D$11</f>
        <v>-7.5050033355570376E-4</v>
      </c>
      <c r="J456" s="2">
        <f t="shared" si="13"/>
        <v>-5.6828885400314055E-2</v>
      </c>
      <c r="K456" s="18">
        <f>J456*'Portfolio Details'!$D$11</f>
        <v>-2.8414442700157028E-3</v>
      </c>
    </row>
    <row r="457" spans="2:11" x14ac:dyDescent="0.35">
      <c r="B457" t="s">
        <v>13</v>
      </c>
      <c r="C457" s="1">
        <v>45006</v>
      </c>
      <c r="D457">
        <v>29.53</v>
      </c>
      <c r="E457">
        <v>29.34</v>
      </c>
      <c r="F457">
        <v>29.42</v>
      </c>
      <c r="H457" s="2">
        <f t="shared" si="14"/>
        <v>-6.434134778191658E-3</v>
      </c>
      <c r="I457" s="18">
        <f>H457*'Portfolio Details'!$D$11</f>
        <v>-3.2170673890958293E-4</v>
      </c>
      <c r="J457" s="2">
        <f t="shared" si="13"/>
        <v>-6.9875776397515632E-2</v>
      </c>
      <c r="K457" s="18">
        <f>J457*'Portfolio Details'!$D$11</f>
        <v>-3.4937888198757817E-3</v>
      </c>
    </row>
    <row r="458" spans="2:11" x14ac:dyDescent="0.35">
      <c r="B458" t="s">
        <v>13</v>
      </c>
      <c r="C458" s="1">
        <v>45007</v>
      </c>
      <c r="D458">
        <v>29.34</v>
      </c>
      <c r="E458">
        <v>29.45</v>
      </c>
      <c r="F458">
        <v>29.53</v>
      </c>
      <c r="H458" s="2">
        <f t="shared" si="14"/>
        <v>3.7491479209270651E-3</v>
      </c>
      <c r="I458" s="18">
        <f>H458*'Portfolio Details'!$D$11</f>
        <v>1.8745739604635327E-4</v>
      </c>
      <c r="J458" s="2">
        <f t="shared" si="13"/>
        <v>-9.1269841269841279E-2</v>
      </c>
      <c r="K458" s="18">
        <f>J458*'Portfolio Details'!$D$11</f>
        <v>-4.5634920634920638E-3</v>
      </c>
    </row>
    <row r="459" spans="2:11" x14ac:dyDescent="0.35">
      <c r="B459" t="s">
        <v>13</v>
      </c>
      <c r="C459" s="1">
        <v>45008</v>
      </c>
      <c r="D459">
        <v>29.45</v>
      </c>
      <c r="E459">
        <v>29.17</v>
      </c>
      <c r="F459">
        <v>29.21</v>
      </c>
      <c r="H459" s="2">
        <f t="shared" si="14"/>
        <v>-9.5076400679116047E-3</v>
      </c>
      <c r="I459" s="18">
        <f>H459*'Portfolio Details'!$D$11</f>
        <v>-4.7538200339558025E-4</v>
      </c>
      <c r="J459" s="2">
        <f t="shared" si="13"/>
        <v>-7.5262183837137564E-2</v>
      </c>
      <c r="K459" s="18">
        <f>J459*'Portfolio Details'!$D$11</f>
        <v>-3.7631091918568782E-3</v>
      </c>
    </row>
    <row r="460" spans="2:11" x14ac:dyDescent="0.35">
      <c r="B460" t="s">
        <v>13</v>
      </c>
      <c r="C460" s="1">
        <v>45009</v>
      </c>
      <c r="D460">
        <v>29.17</v>
      </c>
      <c r="E460">
        <v>29.16</v>
      </c>
      <c r="F460">
        <v>29.37</v>
      </c>
      <c r="H460" s="2">
        <f t="shared" si="14"/>
        <v>-3.4281796366131267E-4</v>
      </c>
      <c r="I460" s="18">
        <f>H460*'Portfolio Details'!$D$11</f>
        <v>-1.7140898183065634E-5</v>
      </c>
      <c r="J460" s="2">
        <f t="shared" si="13"/>
        <v>-9.3615715162676416E-2</v>
      </c>
      <c r="K460" s="18">
        <f>J460*'Portfolio Details'!$D$11</f>
        <v>-4.6807857581338212E-3</v>
      </c>
    </row>
    <row r="461" spans="2:11" x14ac:dyDescent="0.35">
      <c r="B461" t="s">
        <v>13</v>
      </c>
      <c r="C461" s="1">
        <v>45012</v>
      </c>
      <c r="D461">
        <v>29.16</v>
      </c>
      <c r="E461">
        <v>29.17</v>
      </c>
      <c r="F461">
        <v>29.24</v>
      </c>
      <c r="H461" s="2">
        <f t="shared" si="14"/>
        <v>3.4293552812081352E-4</v>
      </c>
      <c r="I461" s="18">
        <f>H461*'Portfolio Details'!$D$11</f>
        <v>1.7146776406040677E-5</v>
      </c>
      <c r="J461" s="2">
        <f t="shared" si="13"/>
        <v>-9.2483761212496129E-2</v>
      </c>
      <c r="K461" s="18">
        <f>J461*'Portfolio Details'!$D$11</f>
        <v>-4.6241880606248068E-3</v>
      </c>
    </row>
    <row r="462" spans="2:11" x14ac:dyDescent="0.35">
      <c r="B462" t="s">
        <v>13</v>
      </c>
      <c r="C462" s="1">
        <v>45013</v>
      </c>
      <c r="D462">
        <v>29.17</v>
      </c>
      <c r="E462">
        <v>28.91</v>
      </c>
      <c r="F462">
        <v>29.04</v>
      </c>
      <c r="H462" s="2">
        <f t="shared" si="14"/>
        <v>-8.9132670551937965E-3</v>
      </c>
      <c r="I462" s="18">
        <f>H462*'Portfolio Details'!$D$11</f>
        <v>-4.4566335275968985E-4</v>
      </c>
      <c r="J462" s="2">
        <f t="shared" si="13"/>
        <v>-7.5933479761531308E-2</v>
      </c>
      <c r="K462" s="18">
        <f>J462*'Portfolio Details'!$D$11</f>
        <v>-3.7966739880765654E-3</v>
      </c>
    </row>
    <row r="463" spans="2:11" x14ac:dyDescent="0.35">
      <c r="B463" t="s">
        <v>13</v>
      </c>
      <c r="C463" s="1">
        <v>45014</v>
      </c>
      <c r="D463">
        <v>28.91</v>
      </c>
      <c r="E463">
        <v>29.22</v>
      </c>
      <c r="F463">
        <v>29.02</v>
      </c>
      <c r="H463" s="2">
        <f t="shared" si="14"/>
        <v>1.0722933241092969E-2</v>
      </c>
      <c r="I463" s="18">
        <f>H463*'Portfolio Details'!$D$11</f>
        <v>5.3614666205464845E-4</v>
      </c>
      <c r="J463" s="2">
        <f t="shared" si="13"/>
        <v>-8.356896010053394E-2</v>
      </c>
      <c r="K463" s="18">
        <f>J463*'Portfolio Details'!$D$11</f>
        <v>-4.1784480050266973E-3</v>
      </c>
    </row>
    <row r="464" spans="2:11" x14ac:dyDescent="0.35">
      <c r="B464" t="s">
        <v>13</v>
      </c>
      <c r="C464" s="1">
        <v>45016</v>
      </c>
      <c r="D464">
        <v>29.22</v>
      </c>
      <c r="E464">
        <v>29.84</v>
      </c>
      <c r="F464">
        <v>29.69</v>
      </c>
      <c r="H464" s="2">
        <f t="shared" si="14"/>
        <v>2.1218343600273748E-2</v>
      </c>
      <c r="I464" s="18">
        <f>H464*'Portfolio Details'!$D$11</f>
        <v>1.0609171800136875E-3</v>
      </c>
      <c r="J464" s="2">
        <f t="shared" si="13"/>
        <v>-8.1863979848866508E-2</v>
      </c>
      <c r="K464" s="18">
        <f>J464*'Portfolio Details'!$D$11</f>
        <v>-4.0931989924433256E-3</v>
      </c>
    </row>
    <row r="465" spans="2:11" x14ac:dyDescent="0.35">
      <c r="B465" t="s">
        <v>13</v>
      </c>
      <c r="C465" s="1">
        <v>45019</v>
      </c>
      <c r="D465">
        <v>29.84</v>
      </c>
      <c r="E465">
        <v>29.82</v>
      </c>
      <c r="F465">
        <v>29.79</v>
      </c>
      <c r="H465" s="2">
        <f t="shared" si="14"/>
        <v>-6.7024128686321571E-4</v>
      </c>
      <c r="I465" s="18">
        <f>H465*'Portfolio Details'!$D$11</f>
        <v>-3.3512064343160784E-5</v>
      </c>
      <c r="J465" s="2">
        <f t="shared" si="13"/>
        <v>-6.3563402889245446E-2</v>
      </c>
      <c r="K465" s="18">
        <f>J465*'Portfolio Details'!$D$11</f>
        <v>-3.1781701444622726E-3</v>
      </c>
    </row>
    <row r="466" spans="2:11" x14ac:dyDescent="0.35">
      <c r="B466" t="s">
        <v>13</v>
      </c>
      <c r="C466" s="1">
        <v>45021</v>
      </c>
      <c r="D466">
        <v>29.82</v>
      </c>
      <c r="E466">
        <v>30.14</v>
      </c>
      <c r="F466">
        <v>30.04</v>
      </c>
      <c r="H466" s="2">
        <f t="shared" si="14"/>
        <v>1.0731052984574108E-2</v>
      </c>
      <c r="I466" s="18">
        <f>H466*'Portfolio Details'!$D$11</f>
        <v>5.3655264922870545E-4</v>
      </c>
      <c r="J466" s="2">
        <f t="shared" si="13"/>
        <v>-6.5610859728506776E-2</v>
      </c>
      <c r="K466" s="18">
        <f>J466*'Portfolio Details'!$D$11</f>
        <v>-3.280542986425339E-3</v>
      </c>
    </row>
    <row r="467" spans="2:11" x14ac:dyDescent="0.35">
      <c r="B467" t="s">
        <v>13</v>
      </c>
      <c r="C467" s="1">
        <v>45022</v>
      </c>
      <c r="D467">
        <v>30.14</v>
      </c>
      <c r="E467">
        <v>30.01</v>
      </c>
      <c r="F467">
        <v>30.03</v>
      </c>
      <c r="H467" s="2">
        <f t="shared" si="14"/>
        <v>-4.3132050431320401E-3</v>
      </c>
      <c r="I467" s="18">
        <f>H467*'Portfolio Details'!$D$11</f>
        <v>-2.1566025215660203E-4</v>
      </c>
      <c r="J467" s="2">
        <f t="shared" si="13"/>
        <v>-5.0588609608654189E-2</v>
      </c>
      <c r="K467" s="18">
        <f>J467*'Portfolio Details'!$D$11</f>
        <v>-2.5294304804327097E-3</v>
      </c>
    </row>
    <row r="468" spans="2:11" x14ac:dyDescent="0.35">
      <c r="B468" t="s">
        <v>13</v>
      </c>
      <c r="C468" s="1">
        <v>45026</v>
      </c>
      <c r="D468">
        <v>30.01</v>
      </c>
      <c r="E468">
        <v>30.2</v>
      </c>
      <c r="F468">
        <v>30.13</v>
      </c>
      <c r="H468" s="2">
        <f t="shared" si="14"/>
        <v>6.3312229256913266E-3</v>
      </c>
      <c r="I468" s="18">
        <f>H468*'Portfolio Details'!$D$11</f>
        <v>3.1656114628456636E-4</v>
      </c>
      <c r="J468" s="2">
        <f t="shared" si="13"/>
        <v>-3.8659793814432963E-2</v>
      </c>
      <c r="K468" s="18">
        <f>J468*'Portfolio Details'!$D$11</f>
        <v>-1.9329896907216483E-3</v>
      </c>
    </row>
    <row r="469" spans="2:11" x14ac:dyDescent="0.35">
      <c r="B469" t="s">
        <v>13</v>
      </c>
      <c r="C469" s="1">
        <v>45027</v>
      </c>
      <c r="D469">
        <v>30.2</v>
      </c>
      <c r="E469">
        <v>29.91</v>
      </c>
      <c r="F469">
        <v>29.96</v>
      </c>
      <c r="H469" s="2">
        <f t="shared" si="14"/>
        <v>-9.6026490066224435E-3</v>
      </c>
      <c r="I469" s="18">
        <f>H469*'Portfolio Details'!$D$11</f>
        <v>-4.801324503311222E-4</v>
      </c>
      <c r="J469" s="2">
        <f t="shared" si="13"/>
        <v>-4.2389210019267876E-2</v>
      </c>
      <c r="K469" s="18">
        <f>J469*'Portfolio Details'!$D$11</f>
        <v>-2.1194605009633937E-3</v>
      </c>
    </row>
    <row r="470" spans="2:11" x14ac:dyDescent="0.35">
      <c r="B470" t="s">
        <v>13</v>
      </c>
      <c r="C470" s="1">
        <v>45028</v>
      </c>
      <c r="D470">
        <v>29.91</v>
      </c>
      <c r="E470">
        <v>30.16</v>
      </c>
      <c r="F470">
        <v>30.05</v>
      </c>
      <c r="H470" s="2">
        <f t="shared" si="14"/>
        <v>8.3584085590102664E-3</v>
      </c>
      <c r="I470" s="18">
        <f>H470*'Portfolio Details'!$D$11</f>
        <v>4.1792042795051336E-4</v>
      </c>
      <c r="J470" s="2">
        <f t="shared" si="13"/>
        <v>-4.4875875238701513E-2</v>
      </c>
      <c r="K470" s="18">
        <f>J470*'Portfolio Details'!$D$11</f>
        <v>-2.2437937619350758E-3</v>
      </c>
    </row>
    <row r="471" spans="2:11" x14ac:dyDescent="0.35">
      <c r="B471" t="s">
        <v>13</v>
      </c>
      <c r="C471" s="1">
        <v>45029</v>
      </c>
      <c r="D471">
        <v>30.16</v>
      </c>
      <c r="E471">
        <v>29.59</v>
      </c>
      <c r="F471">
        <v>29.62</v>
      </c>
      <c r="H471" s="2">
        <f t="shared" si="14"/>
        <v>-1.8899204244031798E-2</v>
      </c>
      <c r="I471" s="18">
        <f>H471*'Portfolio Details'!$D$11</f>
        <v>-9.4496021220158996E-4</v>
      </c>
      <c r="J471" s="2">
        <f t="shared" si="13"/>
        <v>-3.9679999999999938E-2</v>
      </c>
      <c r="K471" s="18">
        <f>J471*'Portfolio Details'!$D$11</f>
        <v>-1.9839999999999971E-3</v>
      </c>
    </row>
    <row r="472" spans="2:11" x14ac:dyDescent="0.35">
      <c r="B472" t="s">
        <v>13</v>
      </c>
      <c r="C472" s="1">
        <v>45033</v>
      </c>
      <c r="D472">
        <v>29.59</v>
      </c>
      <c r="E472">
        <v>28.18</v>
      </c>
      <c r="F472">
        <v>27.89</v>
      </c>
      <c r="H472" s="2">
        <f t="shared" si="14"/>
        <v>-4.7651233524839465E-2</v>
      </c>
      <c r="I472" s="18">
        <f>H472*'Portfolio Details'!$D$11</f>
        <v>-2.3825616762419735E-3</v>
      </c>
      <c r="J472" s="2">
        <f t="shared" si="13"/>
        <v>-3.3182989690721532E-2</v>
      </c>
      <c r="K472" s="18">
        <f>J472*'Portfolio Details'!$D$11</f>
        <v>-1.6591494845360766E-3</v>
      </c>
    </row>
    <row r="473" spans="2:11" x14ac:dyDescent="0.35">
      <c r="B473" t="s">
        <v>13</v>
      </c>
      <c r="C473" s="1">
        <v>45034</v>
      </c>
      <c r="D473">
        <v>28.18</v>
      </c>
      <c r="E473">
        <v>28.34</v>
      </c>
      <c r="F473">
        <v>28.2</v>
      </c>
      <c r="H473" s="2">
        <f t="shared" si="14"/>
        <v>5.6777856635912283E-3</v>
      </c>
      <c r="I473" s="18">
        <f>H473*'Portfolio Details'!$D$11</f>
        <v>2.838892831795614E-4</v>
      </c>
      <c r="J473" s="2">
        <f t="shared" si="13"/>
        <v>-2.1386908619572265E-2</v>
      </c>
      <c r="K473" s="18">
        <f>J473*'Portfolio Details'!$D$11</f>
        <v>-1.0693454309786132E-3</v>
      </c>
    </row>
    <row r="474" spans="2:11" x14ac:dyDescent="0.35">
      <c r="B474" t="s">
        <v>13</v>
      </c>
      <c r="C474" s="1">
        <v>45035</v>
      </c>
      <c r="D474">
        <v>28.34</v>
      </c>
      <c r="E474">
        <v>27.85</v>
      </c>
      <c r="F474">
        <v>27.99</v>
      </c>
      <c r="H474" s="2">
        <f t="shared" si="14"/>
        <v>-1.7290049400141116E-2</v>
      </c>
      <c r="I474" s="18">
        <f>H474*'Portfolio Details'!$D$11</f>
        <v>-8.6450247000705591E-4</v>
      </c>
      <c r="J474" s="2">
        <f t="shared" ref="J474:J537" si="15">(INDEX(E451:E1949,MATCH(EDATE(C451,1),C451:C1949,1))/E451)-1</f>
        <v>-3.078938748771709E-2</v>
      </c>
      <c r="K474" s="18">
        <f>J474*'Portfolio Details'!$D$11</f>
        <v>-1.5394693743858547E-3</v>
      </c>
    </row>
    <row r="475" spans="2:11" x14ac:dyDescent="0.35">
      <c r="B475" t="s">
        <v>13</v>
      </c>
      <c r="C475" s="1">
        <v>45036</v>
      </c>
      <c r="D475">
        <v>27.85</v>
      </c>
      <c r="E475">
        <v>27.79</v>
      </c>
      <c r="F475">
        <v>27.84</v>
      </c>
      <c r="H475" s="2">
        <f t="shared" si="14"/>
        <v>-2.1543985637343388E-3</v>
      </c>
      <c r="I475" s="18">
        <f>H475*'Portfolio Details'!$D$11</f>
        <v>-1.0771992818671694E-4</v>
      </c>
      <c r="J475" s="2">
        <f t="shared" si="15"/>
        <v>-1.4980026631158383E-2</v>
      </c>
      <c r="K475" s="18">
        <f>J475*'Portfolio Details'!$D$11</f>
        <v>-7.4900133155791915E-4</v>
      </c>
    </row>
    <row r="476" spans="2:11" x14ac:dyDescent="0.35">
      <c r="B476" t="s">
        <v>13</v>
      </c>
      <c r="C476" s="1">
        <v>45037</v>
      </c>
      <c r="D476">
        <v>27.79</v>
      </c>
      <c r="E476">
        <v>27.97</v>
      </c>
      <c r="F476">
        <v>27.87</v>
      </c>
      <c r="H476" s="2">
        <f t="shared" si="14"/>
        <v>6.4771500539761995E-3</v>
      </c>
      <c r="I476" s="18">
        <f>H476*'Portfolio Details'!$D$11</f>
        <v>3.2385750269880997E-4</v>
      </c>
      <c r="J476" s="2">
        <f t="shared" si="15"/>
        <v>-1.202003338898161E-2</v>
      </c>
      <c r="K476" s="18">
        <f>J476*'Portfolio Details'!$D$11</f>
        <v>-6.0100166944908058E-4</v>
      </c>
    </row>
    <row r="477" spans="2:11" x14ac:dyDescent="0.35">
      <c r="B477" t="s">
        <v>13</v>
      </c>
      <c r="C477" s="1">
        <v>45040</v>
      </c>
      <c r="D477">
        <v>27.97</v>
      </c>
      <c r="E477">
        <v>28.16</v>
      </c>
      <c r="F477">
        <v>28.03</v>
      </c>
      <c r="H477" s="2">
        <f t="shared" si="14"/>
        <v>6.7929924919556406E-3</v>
      </c>
      <c r="I477" s="18">
        <f>H477*'Portfolio Details'!$D$11</f>
        <v>3.3964962459778205E-4</v>
      </c>
      <c r="J477" s="2">
        <f t="shared" si="15"/>
        <v>-6.0463553913335799E-3</v>
      </c>
      <c r="K477" s="18">
        <f>J477*'Portfolio Details'!$D$11</f>
        <v>-3.0231776956667902E-4</v>
      </c>
    </row>
    <row r="478" spans="2:11" x14ac:dyDescent="0.35">
      <c r="B478" t="s">
        <v>13</v>
      </c>
      <c r="C478" s="1">
        <v>45041</v>
      </c>
      <c r="D478">
        <v>28.16</v>
      </c>
      <c r="E478">
        <v>28.12</v>
      </c>
      <c r="F478">
        <v>28.13</v>
      </c>
      <c r="H478" s="2">
        <f t="shared" si="14"/>
        <v>-1.4204545454544748E-3</v>
      </c>
      <c r="I478" s="18">
        <f>H478*'Portfolio Details'!$D$11</f>
        <v>-7.1022727272723746E-5</v>
      </c>
      <c r="J478" s="2">
        <f t="shared" si="15"/>
        <v>-6.0040026684456294E-2</v>
      </c>
      <c r="K478" s="18">
        <f>J478*'Portfolio Details'!$D$11</f>
        <v>-3.002001334222815E-3</v>
      </c>
    </row>
    <row r="479" spans="2:11" x14ac:dyDescent="0.35">
      <c r="B479" t="s">
        <v>13</v>
      </c>
      <c r="C479" s="1">
        <v>45042</v>
      </c>
      <c r="D479">
        <v>28.12</v>
      </c>
      <c r="E479">
        <v>28.23</v>
      </c>
      <c r="F479">
        <v>28.2</v>
      </c>
      <c r="H479" s="2">
        <f t="shared" si="14"/>
        <v>3.9118065433854099E-3</v>
      </c>
      <c r="I479" s="18">
        <f>H479*'Portfolio Details'!$D$11</f>
        <v>1.9559032716927051E-4</v>
      </c>
      <c r="J479" s="2">
        <f t="shared" si="15"/>
        <v>-5.8923129021334342E-2</v>
      </c>
      <c r="K479" s="18">
        <f>J479*'Portfolio Details'!$D$11</f>
        <v>-2.9461564510667171E-3</v>
      </c>
    </row>
    <row r="480" spans="2:11" x14ac:dyDescent="0.35">
      <c r="B480" t="s">
        <v>13</v>
      </c>
      <c r="C480" s="1">
        <v>45043</v>
      </c>
      <c r="D480">
        <v>28.23</v>
      </c>
      <c r="E480">
        <v>28.49</v>
      </c>
      <c r="F480">
        <v>28.38</v>
      </c>
      <c r="H480" s="2">
        <f t="shared" si="14"/>
        <v>9.2100602196243386E-3</v>
      </c>
      <c r="I480" s="18">
        <f>H480*'Portfolio Details'!$D$11</f>
        <v>4.6050301098121693E-4</v>
      </c>
      <c r="J480" s="2">
        <f t="shared" si="15"/>
        <v>-4.669393319700077E-2</v>
      </c>
      <c r="K480" s="18">
        <f>J480*'Portfolio Details'!$D$11</f>
        <v>-2.3346966598500386E-3</v>
      </c>
    </row>
    <row r="481" spans="2:11" x14ac:dyDescent="0.35">
      <c r="B481" t="s">
        <v>13</v>
      </c>
      <c r="C481" s="1">
        <v>45044</v>
      </c>
      <c r="D481">
        <v>28.49</v>
      </c>
      <c r="E481">
        <v>28.86</v>
      </c>
      <c r="F481">
        <v>28.82</v>
      </c>
      <c r="H481" s="2">
        <f t="shared" si="14"/>
        <v>1.2987012987013102E-2</v>
      </c>
      <c r="I481" s="18">
        <f>H481*'Portfolio Details'!$D$11</f>
        <v>6.493506493506552E-4</v>
      </c>
      <c r="J481" s="2">
        <f t="shared" si="15"/>
        <v>-5.0254668930390545E-2</v>
      </c>
      <c r="K481" s="18">
        <f>J481*'Portfolio Details'!$D$11</f>
        <v>-2.5127334465195276E-3</v>
      </c>
    </row>
    <row r="482" spans="2:11" x14ac:dyDescent="0.35">
      <c r="B482" t="s">
        <v>13</v>
      </c>
      <c r="C482" s="1">
        <v>45048</v>
      </c>
      <c r="D482">
        <v>28.86</v>
      </c>
      <c r="E482">
        <v>29.24</v>
      </c>
      <c r="F482">
        <v>29.18</v>
      </c>
      <c r="H482" s="2">
        <f t="shared" si="14"/>
        <v>1.3167013167013186E-2</v>
      </c>
      <c r="I482" s="18">
        <f>H482*'Portfolio Details'!$D$11</f>
        <v>6.583506583506594E-4</v>
      </c>
      <c r="J482" s="2">
        <f t="shared" si="15"/>
        <v>-4.1138155639355634E-2</v>
      </c>
      <c r="K482" s="18">
        <f>J482*'Portfolio Details'!$D$11</f>
        <v>-2.0569077819677819E-3</v>
      </c>
    </row>
    <row r="483" spans="2:11" x14ac:dyDescent="0.35">
      <c r="B483" t="s">
        <v>13</v>
      </c>
      <c r="C483" s="1">
        <v>45049</v>
      </c>
      <c r="D483">
        <v>29.24</v>
      </c>
      <c r="E483">
        <v>28.96</v>
      </c>
      <c r="F483">
        <v>29</v>
      </c>
      <c r="H483" s="2">
        <f t="shared" si="14"/>
        <v>-9.5759233926128173E-3</v>
      </c>
      <c r="I483" s="18">
        <f>H483*'Portfolio Details'!$D$11</f>
        <v>-4.7879616963064089E-4</v>
      </c>
      <c r="J483" s="2">
        <f t="shared" si="15"/>
        <v>-3.429355281207136E-2</v>
      </c>
      <c r="K483" s="18">
        <f>J483*'Portfolio Details'!$D$11</f>
        <v>-1.714677640603568E-3</v>
      </c>
    </row>
    <row r="484" spans="2:11" x14ac:dyDescent="0.35">
      <c r="B484" t="s">
        <v>13</v>
      </c>
      <c r="C484" s="1">
        <v>45050</v>
      </c>
      <c r="D484">
        <v>28.96</v>
      </c>
      <c r="E484">
        <v>29.08</v>
      </c>
      <c r="F484">
        <v>29.03</v>
      </c>
      <c r="H484" s="2">
        <f t="shared" si="14"/>
        <v>4.1436464088397962E-3</v>
      </c>
      <c r="I484" s="18">
        <f>H484*'Portfolio Details'!$D$11</f>
        <v>2.0718232044198982E-4</v>
      </c>
      <c r="J484" s="2">
        <f t="shared" si="15"/>
        <v>-2.3311621528968263E-2</v>
      </c>
      <c r="K484" s="18">
        <f>J484*'Portfolio Details'!$D$11</f>
        <v>-1.1655810764484131E-3</v>
      </c>
    </row>
    <row r="485" spans="2:11" x14ac:dyDescent="0.35">
      <c r="B485" t="s">
        <v>13</v>
      </c>
      <c r="C485" s="1">
        <v>45051</v>
      </c>
      <c r="D485">
        <v>29.08</v>
      </c>
      <c r="E485">
        <v>28.92</v>
      </c>
      <c r="F485">
        <v>28.97</v>
      </c>
      <c r="H485" s="2">
        <f t="shared" si="14"/>
        <v>-5.5020632737274866E-3</v>
      </c>
      <c r="I485" s="18">
        <f>H485*'Portfolio Details'!$D$11</f>
        <v>-2.7510316368637436E-4</v>
      </c>
      <c r="J485" s="2">
        <f t="shared" si="15"/>
        <v>-1.7295053614666545E-3</v>
      </c>
      <c r="K485" s="18">
        <f>J485*'Portfolio Details'!$D$11</f>
        <v>-8.6475268073332726E-5</v>
      </c>
    </row>
    <row r="486" spans="2:11" x14ac:dyDescent="0.35">
      <c r="B486" t="s">
        <v>13</v>
      </c>
      <c r="C486" s="1">
        <v>45054</v>
      </c>
      <c r="D486">
        <v>28.92</v>
      </c>
      <c r="E486">
        <v>29.12</v>
      </c>
      <c r="F486">
        <v>29.06</v>
      </c>
      <c r="H486" s="2">
        <f t="shared" si="14"/>
        <v>6.9156293222683018E-3</v>
      </c>
      <c r="I486" s="18">
        <f>H486*'Portfolio Details'!$D$11</f>
        <v>3.4578146611341509E-4</v>
      </c>
      <c r="J486" s="2">
        <f t="shared" si="15"/>
        <v>-1.2320328542094416E-2</v>
      </c>
      <c r="K486" s="18">
        <f>J486*'Portfolio Details'!$D$11</f>
        <v>-6.1601642710472089E-4</v>
      </c>
    </row>
    <row r="487" spans="2:11" x14ac:dyDescent="0.35">
      <c r="B487" t="s">
        <v>13</v>
      </c>
      <c r="C487" s="1">
        <v>45055</v>
      </c>
      <c r="D487">
        <v>29.12</v>
      </c>
      <c r="E487">
        <v>29.31</v>
      </c>
      <c r="F487">
        <v>29.26</v>
      </c>
      <c r="H487" s="2">
        <f t="shared" si="14"/>
        <v>6.5247252747251405E-3</v>
      </c>
      <c r="I487" s="18">
        <f>H487*'Portfolio Details'!$D$11</f>
        <v>3.2623626373625705E-4</v>
      </c>
      <c r="J487" s="2">
        <f t="shared" si="15"/>
        <v>-3.2841823056300234E-2</v>
      </c>
      <c r="K487" s="18">
        <f>J487*'Portfolio Details'!$D$11</f>
        <v>-1.6420911528150118E-3</v>
      </c>
    </row>
    <row r="488" spans="2:11" x14ac:dyDescent="0.35">
      <c r="B488" t="s">
        <v>13</v>
      </c>
      <c r="C488" s="1">
        <v>45056</v>
      </c>
      <c r="D488">
        <v>29.31</v>
      </c>
      <c r="E488">
        <v>29.33</v>
      </c>
      <c r="F488">
        <v>29.32</v>
      </c>
      <c r="H488" s="2">
        <f t="shared" si="14"/>
        <v>6.8236096895257781E-4</v>
      </c>
      <c r="I488" s="18">
        <f>H488*'Portfolio Details'!$D$11</f>
        <v>3.4118048447628892E-5</v>
      </c>
      <c r="J488" s="2">
        <f t="shared" si="15"/>
        <v>-2.8839704896042928E-2</v>
      </c>
      <c r="K488" s="18">
        <f>J488*'Portfolio Details'!$D$11</f>
        <v>-1.4419852448021464E-3</v>
      </c>
    </row>
    <row r="489" spans="2:11" x14ac:dyDescent="0.35">
      <c r="B489" t="s">
        <v>13</v>
      </c>
      <c r="C489" s="1">
        <v>45057</v>
      </c>
      <c r="D489">
        <v>29.33</v>
      </c>
      <c r="E489">
        <v>29.36</v>
      </c>
      <c r="F489">
        <v>29.45</v>
      </c>
      <c r="H489" s="2">
        <f t="shared" si="14"/>
        <v>1.022843504943749E-3</v>
      </c>
      <c r="I489" s="18">
        <f>H489*'Portfolio Details'!$D$11</f>
        <v>5.1142175247187455E-5</v>
      </c>
      <c r="J489" s="2">
        <f t="shared" si="15"/>
        <v>-4.0477770404777624E-2</v>
      </c>
      <c r="K489" s="18">
        <f>J489*'Portfolio Details'!$D$11</f>
        <v>-2.0238885202388812E-3</v>
      </c>
    </row>
    <row r="490" spans="2:11" x14ac:dyDescent="0.35">
      <c r="B490" t="s">
        <v>13</v>
      </c>
      <c r="C490" s="1">
        <v>45058</v>
      </c>
      <c r="D490">
        <v>29.36</v>
      </c>
      <c r="E490">
        <v>29.29</v>
      </c>
      <c r="F490">
        <v>29.29</v>
      </c>
      <c r="H490" s="2">
        <f t="shared" si="14"/>
        <v>-2.3841961852860694E-3</v>
      </c>
      <c r="I490" s="18">
        <f>H490*'Portfolio Details'!$D$11</f>
        <v>-1.1920980926430347E-4</v>
      </c>
      <c r="J490" s="2">
        <f t="shared" si="15"/>
        <v>-3.6321226257914008E-2</v>
      </c>
      <c r="K490" s="18">
        <f>J490*'Portfolio Details'!$D$11</f>
        <v>-1.8160613128957006E-3</v>
      </c>
    </row>
    <row r="491" spans="2:11" x14ac:dyDescent="0.35">
      <c r="B491" t="s">
        <v>13</v>
      </c>
      <c r="C491" s="1">
        <v>45061</v>
      </c>
      <c r="D491">
        <v>29.29</v>
      </c>
      <c r="E491">
        <v>29.4</v>
      </c>
      <c r="F491">
        <v>29.44</v>
      </c>
      <c r="H491" s="2">
        <f t="shared" si="14"/>
        <v>3.7555479685900117E-3</v>
      </c>
      <c r="I491" s="18">
        <f>H491*'Portfolio Details'!$D$11</f>
        <v>1.877773984295006E-4</v>
      </c>
      <c r="J491" s="2">
        <f t="shared" si="15"/>
        <v>-2.8807947019867552E-2</v>
      </c>
      <c r="K491" s="18">
        <f>J491*'Portfolio Details'!$D$11</f>
        <v>-1.4403973509933778E-3</v>
      </c>
    </row>
    <row r="492" spans="2:11" x14ac:dyDescent="0.35">
      <c r="B492" t="s">
        <v>13</v>
      </c>
      <c r="C492" s="1">
        <v>45062</v>
      </c>
      <c r="D492">
        <v>29.4</v>
      </c>
      <c r="E492">
        <v>29.48</v>
      </c>
      <c r="F492">
        <v>29.55</v>
      </c>
      <c r="H492" s="2">
        <f t="shared" si="14"/>
        <v>2.7210884353741083E-3</v>
      </c>
      <c r="I492" s="18">
        <f>H492*'Portfolio Details'!$D$11</f>
        <v>1.3605442176870542E-4</v>
      </c>
      <c r="J492" s="2">
        <f t="shared" si="15"/>
        <v>-1.8388498829822852E-2</v>
      </c>
      <c r="K492" s="18">
        <f>J492*'Portfolio Details'!$D$11</f>
        <v>-9.1942494149114271E-4</v>
      </c>
    </row>
    <row r="493" spans="2:11" x14ac:dyDescent="0.35">
      <c r="B493" t="s">
        <v>13</v>
      </c>
      <c r="C493" s="1">
        <v>45063</v>
      </c>
      <c r="D493">
        <v>29.48</v>
      </c>
      <c r="E493">
        <v>29.2</v>
      </c>
      <c r="F493">
        <v>29.18</v>
      </c>
      <c r="H493" s="2">
        <f t="shared" si="14"/>
        <v>-9.4979647218453866E-3</v>
      </c>
      <c r="I493" s="18">
        <f>H493*'Portfolio Details'!$D$11</f>
        <v>-4.7489823609226934E-4</v>
      </c>
      <c r="J493" s="2">
        <f t="shared" si="15"/>
        <v>-2.8846153846153855E-2</v>
      </c>
      <c r="K493" s="18">
        <f>J493*'Portfolio Details'!$D$11</f>
        <v>-1.4423076923076928E-3</v>
      </c>
    </row>
    <row r="494" spans="2:11" x14ac:dyDescent="0.35">
      <c r="B494" t="s">
        <v>13</v>
      </c>
      <c r="C494" s="1">
        <v>45064</v>
      </c>
      <c r="D494">
        <v>29.2</v>
      </c>
      <c r="E494">
        <v>29.14</v>
      </c>
      <c r="F494">
        <v>29.24</v>
      </c>
      <c r="H494" s="2">
        <f t="shared" si="14"/>
        <v>-2.054794520547909E-3</v>
      </c>
      <c r="I494" s="18">
        <f>H494*'Portfolio Details'!$D$11</f>
        <v>-1.0273972602739545E-4</v>
      </c>
      <c r="J494" s="2">
        <f t="shared" si="15"/>
        <v>-1.0138560324433943E-2</v>
      </c>
      <c r="K494" s="18">
        <f>J494*'Portfolio Details'!$D$11</f>
        <v>-5.0692801622169719E-4</v>
      </c>
    </row>
    <row r="495" spans="2:11" x14ac:dyDescent="0.35">
      <c r="B495" t="s">
        <v>13</v>
      </c>
      <c r="C495" s="1">
        <v>45065</v>
      </c>
      <c r="D495">
        <v>29.14</v>
      </c>
      <c r="E495">
        <v>29.53</v>
      </c>
      <c r="F495">
        <v>29.46</v>
      </c>
      <c r="H495" s="2">
        <f t="shared" si="14"/>
        <v>1.3383665065202388E-2</v>
      </c>
      <c r="I495" s="18">
        <f>H495*'Portfolio Details'!$D$11</f>
        <v>6.6918325326011943E-4</v>
      </c>
      <c r="J495" s="2">
        <f t="shared" si="15"/>
        <v>3.6195883605393941E-2</v>
      </c>
      <c r="K495" s="18">
        <f>J495*'Portfolio Details'!$D$11</f>
        <v>1.8097941802696972E-3</v>
      </c>
    </row>
    <row r="496" spans="2:11" x14ac:dyDescent="0.35">
      <c r="B496" t="s">
        <v>13</v>
      </c>
      <c r="C496" s="1">
        <v>45068</v>
      </c>
      <c r="D496">
        <v>29.53</v>
      </c>
      <c r="E496">
        <v>30.27</v>
      </c>
      <c r="F496">
        <v>30</v>
      </c>
      <c r="H496" s="2">
        <f t="shared" si="14"/>
        <v>2.5059261767693908E-2</v>
      </c>
      <c r="I496" s="18">
        <f>H496*'Portfolio Details'!$D$11</f>
        <v>1.2529630883846956E-3</v>
      </c>
      <c r="J496" s="2">
        <f t="shared" si="15"/>
        <v>2.8228652081863093E-2</v>
      </c>
      <c r="K496" s="18">
        <f>J496*'Portfolio Details'!$D$11</f>
        <v>1.4114326040931546E-3</v>
      </c>
    </row>
    <row r="497" spans="2:11" x14ac:dyDescent="0.35">
      <c r="B497" t="s">
        <v>13</v>
      </c>
      <c r="C497" s="1">
        <v>45069</v>
      </c>
      <c r="D497">
        <v>30.27</v>
      </c>
      <c r="E497">
        <v>30.16</v>
      </c>
      <c r="F497">
        <v>30.38</v>
      </c>
      <c r="H497" s="2">
        <f t="shared" si="14"/>
        <v>-3.6339610175090131E-3</v>
      </c>
      <c r="I497" s="18">
        <f>H497*'Portfolio Details'!$D$11</f>
        <v>-1.8169805087545066E-4</v>
      </c>
      <c r="J497" s="2">
        <f t="shared" si="15"/>
        <v>6.0323159784560154E-2</v>
      </c>
      <c r="K497" s="18">
        <f>J497*'Portfolio Details'!$D$11</f>
        <v>3.0161579892280079E-3</v>
      </c>
    </row>
    <row r="498" spans="2:11" x14ac:dyDescent="0.35">
      <c r="B498" t="s">
        <v>13</v>
      </c>
      <c r="C498" s="1">
        <v>45070</v>
      </c>
      <c r="D498">
        <v>30.16</v>
      </c>
      <c r="E498">
        <v>30.12</v>
      </c>
      <c r="F498">
        <v>30.1</v>
      </c>
      <c r="H498" s="2">
        <f t="shared" si="14"/>
        <v>-1.3262599469495706E-3</v>
      </c>
      <c r="I498" s="18">
        <f>H498*'Portfolio Details'!$D$11</f>
        <v>-6.6312997347478528E-5</v>
      </c>
      <c r="J498" s="2">
        <f t="shared" si="15"/>
        <v>6.2612450521770446E-2</v>
      </c>
      <c r="K498" s="18">
        <f>J498*'Portfolio Details'!$D$11</f>
        <v>3.1306225260885226E-3</v>
      </c>
    </row>
    <row r="499" spans="2:11" x14ac:dyDescent="0.35">
      <c r="B499" t="s">
        <v>13</v>
      </c>
      <c r="C499" s="1">
        <v>45071</v>
      </c>
      <c r="D499">
        <v>30.12</v>
      </c>
      <c r="E499">
        <v>30.2</v>
      </c>
      <c r="F499">
        <v>30.11</v>
      </c>
      <c r="H499" s="2">
        <f t="shared" si="14"/>
        <v>2.6560424966799445E-3</v>
      </c>
      <c r="I499" s="18">
        <f>H499*'Portfolio Details'!$D$11</f>
        <v>1.3280212483399723E-4</v>
      </c>
      <c r="J499" s="2">
        <f t="shared" si="15"/>
        <v>5.5774043618162406E-2</v>
      </c>
      <c r="K499" s="18">
        <f>J499*'Portfolio Details'!$D$11</f>
        <v>2.7887021809081206E-3</v>
      </c>
    </row>
    <row r="500" spans="2:11" x14ac:dyDescent="0.35">
      <c r="B500" t="s">
        <v>13</v>
      </c>
      <c r="C500" s="1">
        <v>45072</v>
      </c>
      <c r="D500">
        <v>30.2</v>
      </c>
      <c r="E500">
        <v>30.58</v>
      </c>
      <c r="F500">
        <v>30.51</v>
      </c>
      <c r="H500" s="2">
        <f t="shared" si="14"/>
        <v>1.2582781456953684E-2</v>
      </c>
      <c r="I500" s="18">
        <f>H500*'Portfolio Details'!$D$11</f>
        <v>6.2913907284768429E-4</v>
      </c>
      <c r="J500" s="2">
        <f t="shared" si="15"/>
        <v>6.9602272727272707E-2</v>
      </c>
      <c r="K500" s="18">
        <f>J500*'Portfolio Details'!$D$11</f>
        <v>3.4801136363636354E-3</v>
      </c>
    </row>
    <row r="501" spans="2:11" x14ac:dyDescent="0.35">
      <c r="B501" t="s">
        <v>13</v>
      </c>
      <c r="C501" s="1">
        <v>45075</v>
      </c>
      <c r="D501">
        <v>30.58</v>
      </c>
      <c r="E501">
        <v>30.54</v>
      </c>
      <c r="F501">
        <v>30.63</v>
      </c>
      <c r="H501" s="2">
        <f t="shared" si="14"/>
        <v>-1.3080444735120711E-3</v>
      </c>
      <c r="I501" s="18">
        <f>H501*'Portfolio Details'!$D$11</f>
        <v>-6.540222367560356E-5</v>
      </c>
      <c r="J501" s="2">
        <f t="shared" si="15"/>
        <v>7.396870554765278E-2</v>
      </c>
      <c r="K501" s="18">
        <f>J501*'Portfolio Details'!$D$11</f>
        <v>3.6984352773826393E-3</v>
      </c>
    </row>
    <row r="502" spans="2:11" x14ac:dyDescent="0.35">
      <c r="B502" t="s">
        <v>13</v>
      </c>
      <c r="C502" s="1">
        <v>45076</v>
      </c>
      <c r="D502">
        <v>30.54</v>
      </c>
      <c r="E502">
        <v>30.6</v>
      </c>
      <c r="F502">
        <v>30.58</v>
      </c>
      <c r="H502" s="2">
        <f t="shared" si="14"/>
        <v>1.9646365422396617E-3</v>
      </c>
      <c r="I502" s="18">
        <f>H502*'Portfolio Details'!$D$11</f>
        <v>9.8231827111983086E-5</v>
      </c>
      <c r="J502" s="2">
        <f t="shared" si="15"/>
        <v>8.3244775061990683E-2</v>
      </c>
      <c r="K502" s="18">
        <f>J502*'Portfolio Details'!$D$11</f>
        <v>4.1622387530995345E-3</v>
      </c>
    </row>
    <row r="503" spans="2:11" x14ac:dyDescent="0.35">
      <c r="B503" t="s">
        <v>13</v>
      </c>
      <c r="C503" s="1">
        <v>45077</v>
      </c>
      <c r="D503">
        <v>30.6</v>
      </c>
      <c r="E503">
        <v>30.61</v>
      </c>
      <c r="F503">
        <v>30.67</v>
      </c>
      <c r="H503" s="2">
        <f t="shared" si="14"/>
        <v>3.2679738562091387E-4</v>
      </c>
      <c r="I503" s="18">
        <f>H503*'Portfolio Details'!$D$11</f>
        <v>1.6339869281045696E-5</v>
      </c>
      <c r="J503" s="2">
        <f t="shared" si="15"/>
        <v>7.3359073359073435E-2</v>
      </c>
      <c r="K503" s="18">
        <f>J503*'Portfolio Details'!$D$11</f>
        <v>3.6679536679536718E-3</v>
      </c>
    </row>
    <row r="504" spans="2:11" x14ac:dyDescent="0.35">
      <c r="B504" t="s">
        <v>13</v>
      </c>
      <c r="C504" s="1">
        <v>45078</v>
      </c>
      <c r="D504">
        <v>30.61</v>
      </c>
      <c r="E504">
        <v>30.72</v>
      </c>
      <c r="F504">
        <v>30.79</v>
      </c>
      <c r="H504" s="2">
        <f t="shared" si="14"/>
        <v>3.5935968637699212E-3</v>
      </c>
      <c r="I504" s="18">
        <f>H504*'Portfolio Details'!$D$11</f>
        <v>1.7967984318849607E-4</v>
      </c>
      <c r="J504" s="2">
        <f t="shared" si="15"/>
        <v>5.9598059598059638E-2</v>
      </c>
      <c r="K504" s="18">
        <f>J504*'Portfolio Details'!$D$11</f>
        <v>2.9799029799029821E-3</v>
      </c>
    </row>
    <row r="505" spans="2:11" x14ac:dyDescent="0.35">
      <c r="B505" t="s">
        <v>13</v>
      </c>
      <c r="C505" s="1">
        <v>45079</v>
      </c>
      <c r="D505">
        <v>30.72</v>
      </c>
      <c r="E505">
        <v>30.74</v>
      </c>
      <c r="F505">
        <v>30.77</v>
      </c>
      <c r="H505" s="2">
        <f t="shared" si="14"/>
        <v>6.5104166666674068E-4</v>
      </c>
      <c r="I505" s="18">
        <f>H505*'Portfolio Details'!$D$11</f>
        <v>3.2552083333337033E-5</v>
      </c>
      <c r="J505" s="2">
        <f t="shared" si="15"/>
        <v>5.1299589603283069E-2</v>
      </c>
      <c r="K505" s="18">
        <f>J505*'Portfolio Details'!$D$11</f>
        <v>2.5649794801641534E-3</v>
      </c>
    </row>
    <row r="506" spans="2:11" x14ac:dyDescent="0.35">
      <c r="B506" t="s">
        <v>13</v>
      </c>
      <c r="C506" s="1">
        <v>45082</v>
      </c>
      <c r="D506">
        <v>30.74</v>
      </c>
      <c r="E506">
        <v>30.63</v>
      </c>
      <c r="F506">
        <v>30.74</v>
      </c>
      <c r="H506" s="2">
        <f t="shared" si="14"/>
        <v>-3.5783994795055563E-3</v>
      </c>
      <c r="I506" s="18">
        <f>H506*'Portfolio Details'!$D$11</f>
        <v>-1.7891997397527783E-4</v>
      </c>
      <c r="J506" s="2">
        <f t="shared" si="15"/>
        <v>6.146408839778994E-2</v>
      </c>
      <c r="K506" s="18">
        <f>J506*'Portfolio Details'!$D$11</f>
        <v>3.0732044198894973E-3</v>
      </c>
    </row>
    <row r="507" spans="2:11" x14ac:dyDescent="0.35">
      <c r="B507" t="s">
        <v>13</v>
      </c>
      <c r="C507" s="1">
        <v>45083</v>
      </c>
      <c r="D507">
        <v>30.63</v>
      </c>
      <c r="E507">
        <v>30.08</v>
      </c>
      <c r="F507">
        <v>30.08</v>
      </c>
      <c r="H507" s="2">
        <f t="shared" si="14"/>
        <v>-1.7956252040483234E-2</v>
      </c>
      <c r="I507" s="18">
        <f>H507*'Portfolio Details'!$D$11</f>
        <v>-8.9781260202416175E-4</v>
      </c>
      <c r="J507" s="2">
        <f t="shared" si="15"/>
        <v>5.708390646492445E-2</v>
      </c>
      <c r="K507" s="18">
        <f>J507*'Portfolio Details'!$D$11</f>
        <v>2.8541953232462227E-3</v>
      </c>
    </row>
    <row r="508" spans="2:11" x14ac:dyDescent="0.35">
      <c r="B508" t="s">
        <v>13</v>
      </c>
      <c r="C508" s="1">
        <v>45084</v>
      </c>
      <c r="D508">
        <v>30.08</v>
      </c>
      <c r="E508">
        <v>30.29</v>
      </c>
      <c r="F508">
        <v>30.22</v>
      </c>
      <c r="H508" s="2">
        <f t="shared" si="14"/>
        <v>6.9813829787235271E-3</v>
      </c>
      <c r="I508" s="18">
        <f>H508*'Portfolio Details'!$D$11</f>
        <v>3.4906914893617635E-4</v>
      </c>
      <c r="J508" s="2">
        <f t="shared" si="15"/>
        <v>5.9128630705394203E-2</v>
      </c>
      <c r="K508" s="18">
        <f>J508*'Portfolio Details'!$D$11</f>
        <v>2.9564315352697103E-3</v>
      </c>
    </row>
    <row r="509" spans="2:11" x14ac:dyDescent="0.35">
      <c r="B509" t="s">
        <v>13</v>
      </c>
      <c r="C509" s="1">
        <v>45085</v>
      </c>
      <c r="D509">
        <v>30.29</v>
      </c>
      <c r="E509">
        <v>29.96</v>
      </c>
      <c r="F509">
        <v>30.06</v>
      </c>
      <c r="H509" s="2">
        <f t="shared" si="14"/>
        <v>-1.0894684714427116E-2</v>
      </c>
      <c r="I509" s="18">
        <f>H509*'Portfolio Details'!$D$11</f>
        <v>-5.447342357213558E-4</v>
      </c>
      <c r="J509" s="2">
        <f t="shared" si="15"/>
        <v>2.8846153846153744E-2</v>
      </c>
      <c r="K509" s="18">
        <f>J509*'Portfolio Details'!$D$11</f>
        <v>1.4423076923076872E-3</v>
      </c>
    </row>
    <row r="510" spans="2:11" x14ac:dyDescent="0.35">
      <c r="B510" t="s">
        <v>13</v>
      </c>
      <c r="C510" s="1">
        <v>45086</v>
      </c>
      <c r="D510">
        <v>29.96</v>
      </c>
      <c r="E510">
        <v>29.74</v>
      </c>
      <c r="F510">
        <v>29.81</v>
      </c>
      <c r="H510" s="2">
        <f t="shared" si="14"/>
        <v>-7.3431241655541601E-3</v>
      </c>
      <c r="I510" s="18">
        <f>H510*'Portfolio Details'!$D$11</f>
        <v>-3.6715620827770801E-4</v>
      </c>
      <c r="J510" s="2">
        <f t="shared" si="15"/>
        <v>1.4670760832480312E-2</v>
      </c>
      <c r="K510" s="18">
        <f>J510*'Portfolio Details'!$D$11</f>
        <v>7.3353804162401559E-4</v>
      </c>
    </row>
    <row r="511" spans="2:11" x14ac:dyDescent="0.35">
      <c r="B511" t="s">
        <v>13</v>
      </c>
      <c r="C511" s="1">
        <v>45089</v>
      </c>
      <c r="D511">
        <v>29.74</v>
      </c>
      <c r="E511">
        <v>30.11</v>
      </c>
      <c r="F511">
        <v>30.04</v>
      </c>
      <c r="H511" s="2">
        <f t="shared" si="14"/>
        <v>1.2441156691324951E-2</v>
      </c>
      <c r="I511" s="18">
        <f>H511*'Portfolio Details'!$D$11</f>
        <v>6.2205783456624757E-4</v>
      </c>
      <c r="J511" s="2">
        <f t="shared" si="15"/>
        <v>1.3978861234231088E-2</v>
      </c>
      <c r="K511" s="18">
        <f>J511*'Portfolio Details'!$D$11</f>
        <v>6.9894306171155442E-4</v>
      </c>
    </row>
    <row r="512" spans="2:11" x14ac:dyDescent="0.35">
      <c r="B512" t="s">
        <v>13</v>
      </c>
      <c r="C512" s="1">
        <v>45090</v>
      </c>
      <c r="D512">
        <v>30.11</v>
      </c>
      <c r="E512">
        <v>30.21</v>
      </c>
      <c r="F512">
        <v>30.25</v>
      </c>
      <c r="H512" s="2">
        <f t="shared" si="14"/>
        <v>3.3211557622052634E-3</v>
      </c>
      <c r="I512" s="18">
        <f>H512*'Portfolio Details'!$D$11</f>
        <v>1.6605778811026319E-4</v>
      </c>
      <c r="J512" s="2">
        <f t="shared" si="15"/>
        <v>1.2942779291553075E-2</v>
      </c>
      <c r="K512" s="18">
        <f>J512*'Portfolio Details'!$D$11</f>
        <v>6.4713896457765376E-4</v>
      </c>
    </row>
    <row r="513" spans="2:11" x14ac:dyDescent="0.35">
      <c r="B513" t="s">
        <v>13</v>
      </c>
      <c r="C513" s="1">
        <v>45091</v>
      </c>
      <c r="D513">
        <v>30.21</v>
      </c>
      <c r="E513">
        <v>30.16</v>
      </c>
      <c r="F513">
        <v>30.11</v>
      </c>
      <c r="H513" s="2">
        <f t="shared" si="14"/>
        <v>-1.6550810989738318E-3</v>
      </c>
      <c r="I513" s="18">
        <f>H513*'Portfolio Details'!$D$11</f>
        <v>-8.2754054948691594E-5</v>
      </c>
      <c r="J513" s="2">
        <f t="shared" si="15"/>
        <v>2.7995903038579684E-2</v>
      </c>
      <c r="K513" s="18">
        <f>J513*'Portfolio Details'!$D$11</f>
        <v>1.3997951519289843E-3</v>
      </c>
    </row>
    <row r="514" spans="2:11" x14ac:dyDescent="0.35">
      <c r="B514" t="s">
        <v>13</v>
      </c>
      <c r="C514" s="1">
        <v>45092</v>
      </c>
      <c r="D514">
        <v>30.16</v>
      </c>
      <c r="E514">
        <v>30.09</v>
      </c>
      <c r="F514">
        <v>30.12</v>
      </c>
      <c r="H514" s="2">
        <f t="shared" si="14"/>
        <v>-2.3209549071617763E-3</v>
      </c>
      <c r="I514" s="18">
        <f>H514*'Portfolio Details'!$D$11</f>
        <v>-1.1604774535808882E-4</v>
      </c>
      <c r="J514" s="2">
        <f t="shared" si="15"/>
        <v>2.3469387755101989E-2</v>
      </c>
      <c r="K514" s="18">
        <f>J514*'Portfolio Details'!$D$11</f>
        <v>1.1734693877550996E-3</v>
      </c>
    </row>
    <row r="515" spans="2:11" x14ac:dyDescent="0.35">
      <c r="B515" t="s">
        <v>13</v>
      </c>
      <c r="C515" s="1">
        <v>45093</v>
      </c>
      <c r="D515">
        <v>30.09</v>
      </c>
      <c r="E515">
        <v>30.03</v>
      </c>
      <c r="F515">
        <v>30.02</v>
      </c>
      <c r="H515" s="2">
        <f t="shared" ref="H515:H578" si="16">E515/D515-1</f>
        <v>-1.9940179461614971E-3</v>
      </c>
      <c r="I515" s="18">
        <f>H515*'Portfolio Details'!$D$11</f>
        <v>-9.9700897308074859E-5</v>
      </c>
      <c r="J515" s="2">
        <f t="shared" si="15"/>
        <v>1.8656716417910557E-2</v>
      </c>
      <c r="K515" s="18">
        <f>J515*'Portfolio Details'!$D$11</f>
        <v>9.328358208955279E-4</v>
      </c>
    </row>
    <row r="516" spans="2:11" x14ac:dyDescent="0.35">
      <c r="B516" t="s">
        <v>13</v>
      </c>
      <c r="C516" s="1">
        <v>45096</v>
      </c>
      <c r="D516">
        <v>30.03</v>
      </c>
      <c r="E516">
        <v>30.12</v>
      </c>
      <c r="F516">
        <v>30.08</v>
      </c>
      <c r="H516" s="2">
        <f t="shared" si="16"/>
        <v>2.9970029970030065E-3</v>
      </c>
      <c r="I516" s="18">
        <f>H516*'Portfolio Details'!$D$11</f>
        <v>1.4985014985015034E-4</v>
      </c>
      <c r="J516" s="2">
        <f t="shared" si="15"/>
        <v>2.8424657534246611E-2</v>
      </c>
      <c r="K516" s="18">
        <f>J516*'Portfolio Details'!$D$11</f>
        <v>1.4212328767123307E-3</v>
      </c>
    </row>
    <row r="517" spans="2:11" x14ac:dyDescent="0.35">
      <c r="B517" t="s">
        <v>13</v>
      </c>
      <c r="C517" s="1">
        <v>45097</v>
      </c>
      <c r="D517">
        <v>30.12</v>
      </c>
      <c r="E517">
        <v>30.33</v>
      </c>
      <c r="F517">
        <v>30.24</v>
      </c>
      <c r="H517" s="2">
        <f t="shared" si="16"/>
        <v>6.9721115537848544E-3</v>
      </c>
      <c r="I517" s="18">
        <f>H517*'Portfolio Details'!$D$11</f>
        <v>3.4860557768924273E-4</v>
      </c>
      <c r="J517" s="2">
        <f t="shared" si="15"/>
        <v>3.0542210020590321E-2</v>
      </c>
      <c r="K517" s="18">
        <f>J517*'Portfolio Details'!$D$11</f>
        <v>1.5271105010295162E-3</v>
      </c>
    </row>
    <row r="518" spans="2:11" x14ac:dyDescent="0.35">
      <c r="B518" t="s">
        <v>13</v>
      </c>
      <c r="C518" s="1">
        <v>45098</v>
      </c>
      <c r="D518">
        <v>30.33</v>
      </c>
      <c r="E518">
        <v>30.39</v>
      </c>
      <c r="F518">
        <v>30.37</v>
      </c>
      <c r="H518" s="2">
        <f t="shared" si="16"/>
        <v>1.9782393669633969E-3</v>
      </c>
      <c r="I518" s="18">
        <f>H518*'Portfolio Details'!$D$11</f>
        <v>9.8911968348169854E-5</v>
      </c>
      <c r="J518" s="2">
        <f t="shared" si="15"/>
        <v>1.9979681679647809E-2</v>
      </c>
      <c r="K518" s="18">
        <f>J518*'Portfolio Details'!$D$11</f>
        <v>9.9898408398239056E-4</v>
      </c>
    </row>
    <row r="519" spans="2:11" x14ac:dyDescent="0.35">
      <c r="B519" t="s">
        <v>13</v>
      </c>
      <c r="C519" s="1">
        <v>45099</v>
      </c>
      <c r="D519">
        <v>30.39</v>
      </c>
      <c r="E519">
        <v>30.25</v>
      </c>
      <c r="F519">
        <v>30.25</v>
      </c>
      <c r="H519" s="2">
        <f t="shared" si="16"/>
        <v>-4.6067785455742305E-3</v>
      </c>
      <c r="I519" s="18">
        <f>H519*'Portfolio Details'!$D$11</f>
        <v>-2.3033892727871154E-4</v>
      </c>
      <c r="J519" s="2">
        <f t="shared" si="15"/>
        <v>-6.6072018500162866E-4</v>
      </c>
      <c r="K519" s="18">
        <f>J519*'Portfolio Details'!$D$11</f>
        <v>-3.3036009250081434E-5</v>
      </c>
    </row>
    <row r="520" spans="2:11" x14ac:dyDescent="0.35">
      <c r="B520" t="s">
        <v>13</v>
      </c>
      <c r="C520" s="1">
        <v>45100</v>
      </c>
      <c r="D520">
        <v>30.25</v>
      </c>
      <c r="E520">
        <v>29.99</v>
      </c>
      <c r="F520">
        <v>30.07</v>
      </c>
      <c r="H520" s="2">
        <f t="shared" si="16"/>
        <v>-8.5950413223141453E-3</v>
      </c>
      <c r="I520" s="18">
        <f>H520*'Portfolio Details'!$D$11</f>
        <v>-4.297520661157073E-4</v>
      </c>
      <c r="J520" s="2">
        <f t="shared" si="15"/>
        <v>-5.6366047745358694E-3</v>
      </c>
      <c r="K520" s="18">
        <f>J520*'Portfolio Details'!$D$11</f>
        <v>-2.8183023872679349E-4</v>
      </c>
    </row>
    <row r="521" spans="2:11" x14ac:dyDescent="0.35">
      <c r="B521" t="s">
        <v>13</v>
      </c>
      <c r="C521" s="1">
        <v>45103</v>
      </c>
      <c r="D521">
        <v>29.99</v>
      </c>
      <c r="E521">
        <v>29.95</v>
      </c>
      <c r="F521">
        <v>29.95</v>
      </c>
      <c r="H521" s="2">
        <f t="shared" si="16"/>
        <v>-1.3337779259753324E-3</v>
      </c>
      <c r="I521" s="18">
        <f>H521*'Portfolio Details'!$D$11</f>
        <v>-6.668889629876662E-5</v>
      </c>
      <c r="J521" s="2">
        <f t="shared" si="15"/>
        <v>-4.3160690571050209E-3</v>
      </c>
      <c r="K521" s="18">
        <f>J521*'Portfolio Details'!$D$11</f>
        <v>-2.1580345285525105E-4</v>
      </c>
    </row>
    <row r="522" spans="2:11" x14ac:dyDescent="0.35">
      <c r="B522" t="s">
        <v>13</v>
      </c>
      <c r="C522" s="1">
        <v>45104</v>
      </c>
      <c r="D522">
        <v>29.95</v>
      </c>
      <c r="E522">
        <v>30.13</v>
      </c>
      <c r="F522">
        <v>30.08</v>
      </c>
      <c r="H522" s="2">
        <f t="shared" si="16"/>
        <v>6.0100166944907496E-3</v>
      </c>
      <c r="I522" s="18">
        <f>H522*'Portfolio Details'!$D$11</f>
        <v>3.0050083472453752E-4</v>
      </c>
      <c r="J522" s="2">
        <f t="shared" si="15"/>
        <v>-6.9536423841060069E-3</v>
      </c>
      <c r="K522" s="18">
        <f>J522*'Portfolio Details'!$D$11</f>
        <v>-3.4768211920530034E-4</v>
      </c>
    </row>
    <row r="523" spans="2:11" x14ac:dyDescent="0.35">
      <c r="B523" t="s">
        <v>13</v>
      </c>
      <c r="C523" s="1">
        <v>45105</v>
      </c>
      <c r="D523">
        <v>30.13</v>
      </c>
      <c r="E523">
        <v>30.22</v>
      </c>
      <c r="F523">
        <v>30.28</v>
      </c>
      <c r="H523" s="2">
        <f t="shared" si="16"/>
        <v>2.9870560902753862E-3</v>
      </c>
      <c r="I523" s="18">
        <f>H523*'Portfolio Details'!$D$11</f>
        <v>1.4935280451376933E-4</v>
      </c>
      <c r="J523" s="2">
        <f t="shared" si="15"/>
        <v>-2.0601700457815508E-2</v>
      </c>
      <c r="K523" s="18">
        <f>J523*'Portfolio Details'!$D$11</f>
        <v>-1.0300850228907755E-3</v>
      </c>
    </row>
    <row r="524" spans="2:11" x14ac:dyDescent="0.35">
      <c r="B524" t="s">
        <v>13</v>
      </c>
      <c r="C524" s="1">
        <v>45107</v>
      </c>
      <c r="D524">
        <v>30.22</v>
      </c>
      <c r="E524">
        <v>30.94</v>
      </c>
      <c r="F524">
        <v>30.78</v>
      </c>
      <c r="H524" s="2">
        <f t="shared" si="16"/>
        <v>2.3825281270681842E-2</v>
      </c>
      <c r="I524" s="18">
        <f>H524*'Portfolio Details'!$D$11</f>
        <v>1.1912640635340921E-3</v>
      </c>
      <c r="J524" s="2">
        <f t="shared" si="15"/>
        <v>-1.047806155861164E-2</v>
      </c>
      <c r="K524" s="18">
        <f>J524*'Portfolio Details'!$D$11</f>
        <v>-5.2390307793058206E-4</v>
      </c>
    </row>
    <row r="525" spans="2:11" x14ac:dyDescent="0.35">
      <c r="B525" t="s">
        <v>13</v>
      </c>
      <c r="C525" s="1">
        <v>45110</v>
      </c>
      <c r="D525">
        <v>30.94</v>
      </c>
      <c r="E525">
        <v>30.81</v>
      </c>
      <c r="F525">
        <v>30.93</v>
      </c>
      <c r="H525" s="2">
        <f t="shared" si="16"/>
        <v>-4.2016806722690037E-3</v>
      </c>
      <c r="I525" s="18">
        <f>H525*'Portfolio Details'!$D$11</f>
        <v>-2.1008403361345019E-4</v>
      </c>
      <c r="J525" s="2">
        <f t="shared" si="15"/>
        <v>1.1111111111111072E-2</v>
      </c>
      <c r="K525" s="18">
        <f>J525*'Portfolio Details'!$D$11</f>
        <v>5.555555555555536E-4</v>
      </c>
    </row>
    <row r="526" spans="2:11" x14ac:dyDescent="0.35">
      <c r="B526" t="s">
        <v>13</v>
      </c>
      <c r="C526" s="1">
        <v>45111</v>
      </c>
      <c r="D526">
        <v>30.81</v>
      </c>
      <c r="E526">
        <v>31.13</v>
      </c>
      <c r="F526">
        <v>31.01</v>
      </c>
      <c r="H526" s="2">
        <f t="shared" si="16"/>
        <v>1.0386238234339595E-2</v>
      </c>
      <c r="I526" s="18">
        <f>H526*'Portfolio Details'!$D$11</f>
        <v>5.1931191171697975E-4</v>
      </c>
      <c r="J526" s="2">
        <f t="shared" si="15"/>
        <v>1.0780790591309986E-2</v>
      </c>
      <c r="K526" s="18">
        <f>J526*'Portfolio Details'!$D$11</f>
        <v>5.3903952956549925E-4</v>
      </c>
    </row>
    <row r="527" spans="2:11" x14ac:dyDescent="0.35">
      <c r="B527" t="s">
        <v>13</v>
      </c>
      <c r="C527" s="1">
        <v>45112</v>
      </c>
      <c r="D527">
        <v>31.13</v>
      </c>
      <c r="E527">
        <v>31.26</v>
      </c>
      <c r="F527">
        <v>31.27</v>
      </c>
      <c r="H527" s="2">
        <f t="shared" si="16"/>
        <v>4.1760359781561895E-3</v>
      </c>
      <c r="I527" s="18">
        <f>H527*'Portfolio Details'!$D$11</f>
        <v>2.0880179890780948E-4</v>
      </c>
      <c r="J527" s="2">
        <f t="shared" si="15"/>
        <v>7.1614583333334814E-3</v>
      </c>
      <c r="K527" s="18">
        <f>J527*'Portfolio Details'!$D$11</f>
        <v>3.5807291666667407E-4</v>
      </c>
    </row>
    <row r="528" spans="2:11" x14ac:dyDescent="0.35">
      <c r="B528" t="s">
        <v>13</v>
      </c>
      <c r="C528" s="1">
        <v>45113</v>
      </c>
      <c r="D528">
        <v>31.26</v>
      </c>
      <c r="E528">
        <v>31.3</v>
      </c>
      <c r="F528">
        <v>31.24</v>
      </c>
      <c r="H528" s="2">
        <f t="shared" si="16"/>
        <v>1.2795905310301059E-3</v>
      </c>
      <c r="I528" s="18">
        <f>H528*'Portfolio Details'!$D$11</f>
        <v>6.3979526551505297E-5</v>
      </c>
      <c r="J528" s="2">
        <f t="shared" si="15"/>
        <v>6.5061808718283043E-3</v>
      </c>
      <c r="K528" s="18">
        <f>J528*'Portfolio Details'!$D$11</f>
        <v>3.2530904359141523E-4</v>
      </c>
    </row>
    <row r="529" spans="2:11" x14ac:dyDescent="0.35">
      <c r="B529" t="s">
        <v>13</v>
      </c>
      <c r="C529" s="1">
        <v>45114</v>
      </c>
      <c r="D529">
        <v>31.3</v>
      </c>
      <c r="E529">
        <v>31.02</v>
      </c>
      <c r="F529">
        <v>31.14</v>
      </c>
      <c r="H529" s="2">
        <f t="shared" si="16"/>
        <v>-8.9456869009585382E-3</v>
      </c>
      <c r="I529" s="18">
        <f>H529*'Portfolio Details'!$D$11</f>
        <v>-4.4728434504792691E-4</v>
      </c>
      <c r="J529" s="2">
        <f t="shared" si="15"/>
        <v>2.0568070519098924E-2</v>
      </c>
      <c r="K529" s="18">
        <f>J529*'Portfolio Details'!$D$11</f>
        <v>1.0284035259549463E-3</v>
      </c>
    </row>
    <row r="530" spans="2:11" x14ac:dyDescent="0.35">
      <c r="B530" t="s">
        <v>13</v>
      </c>
      <c r="C530" s="1">
        <v>45117</v>
      </c>
      <c r="D530">
        <v>31.02</v>
      </c>
      <c r="E530">
        <v>30.67</v>
      </c>
      <c r="F530">
        <v>30.74</v>
      </c>
      <c r="H530" s="2">
        <f t="shared" si="16"/>
        <v>-1.1283043197936715E-2</v>
      </c>
      <c r="I530" s="18">
        <f>H530*'Portfolio Details'!$D$11</f>
        <v>-5.6415215989683574E-4</v>
      </c>
      <c r="J530" s="2">
        <f t="shared" si="15"/>
        <v>4.0558510638297962E-2</v>
      </c>
      <c r="K530" s="18">
        <f>J530*'Portfolio Details'!$D$11</f>
        <v>2.0279255319148983E-3</v>
      </c>
    </row>
    <row r="531" spans="2:11" x14ac:dyDescent="0.35">
      <c r="B531" t="s">
        <v>13</v>
      </c>
      <c r="C531" s="1">
        <v>45118</v>
      </c>
      <c r="D531">
        <v>30.67</v>
      </c>
      <c r="E531">
        <v>30.81</v>
      </c>
      <c r="F531">
        <v>30.78</v>
      </c>
      <c r="H531" s="2">
        <f t="shared" si="16"/>
        <v>4.5647212259536385E-3</v>
      </c>
      <c r="I531" s="18">
        <f>H531*'Portfolio Details'!$D$11</f>
        <v>2.2823606129768192E-4</v>
      </c>
      <c r="J531" s="2">
        <f t="shared" si="15"/>
        <v>2.4100363156157156E-2</v>
      </c>
      <c r="K531" s="18">
        <f>J531*'Portfolio Details'!$D$11</f>
        <v>1.2050181578078579E-3</v>
      </c>
    </row>
    <row r="532" spans="2:11" x14ac:dyDescent="0.35">
      <c r="B532" t="s">
        <v>13</v>
      </c>
      <c r="C532" s="1">
        <v>45119</v>
      </c>
      <c r="D532">
        <v>30.81</v>
      </c>
      <c r="E532">
        <v>30.61</v>
      </c>
      <c r="F532">
        <v>30.66</v>
      </c>
      <c r="H532" s="2">
        <f t="shared" si="16"/>
        <v>-6.4913988964622193E-3</v>
      </c>
      <c r="I532" s="18">
        <f>H532*'Portfolio Details'!$D$11</f>
        <v>-3.24569944823111E-4</v>
      </c>
      <c r="J532" s="2">
        <f t="shared" si="15"/>
        <v>3.5380507343124146E-2</v>
      </c>
      <c r="K532" s="18">
        <f>J532*'Portfolio Details'!$D$11</f>
        <v>1.7690253671562074E-3</v>
      </c>
    </row>
    <row r="533" spans="2:11" x14ac:dyDescent="0.35">
      <c r="B533" t="s">
        <v>13</v>
      </c>
      <c r="C533" s="1">
        <v>45120</v>
      </c>
      <c r="D533">
        <v>30.61</v>
      </c>
      <c r="E533">
        <v>31.08</v>
      </c>
      <c r="F533">
        <v>31.13</v>
      </c>
      <c r="H533" s="2">
        <f t="shared" si="16"/>
        <v>1.5354459327017178E-2</v>
      </c>
      <c r="I533" s="18">
        <f>H533*'Portfolio Details'!$D$11</f>
        <v>7.677229663508589E-4</v>
      </c>
      <c r="J533" s="2">
        <f t="shared" si="15"/>
        <v>4.3039677202421078E-2</v>
      </c>
      <c r="K533" s="18">
        <f>J533*'Portfolio Details'!$D$11</f>
        <v>2.1519838601210539E-3</v>
      </c>
    </row>
    <row r="534" spans="2:11" x14ac:dyDescent="0.35">
      <c r="B534" t="s">
        <v>13</v>
      </c>
      <c r="C534" s="1">
        <v>45121</v>
      </c>
      <c r="D534">
        <v>31.08</v>
      </c>
      <c r="E534">
        <v>32.42</v>
      </c>
      <c r="F534">
        <v>31.95</v>
      </c>
      <c r="H534" s="2">
        <f t="shared" si="16"/>
        <v>4.3114543114543213E-2</v>
      </c>
      <c r="I534" s="18">
        <f>H534*'Portfolio Details'!$D$11</f>
        <v>2.1557271557271608E-3</v>
      </c>
      <c r="J534" s="2">
        <f t="shared" si="15"/>
        <v>1.6605778811026317E-2</v>
      </c>
      <c r="K534" s="18">
        <f>J534*'Portfolio Details'!$D$11</f>
        <v>8.3028894055131586E-4</v>
      </c>
    </row>
    <row r="535" spans="2:11" x14ac:dyDescent="0.35">
      <c r="B535" t="s">
        <v>13</v>
      </c>
      <c r="C535" s="1">
        <v>45124</v>
      </c>
      <c r="D535">
        <v>32.42</v>
      </c>
      <c r="E535">
        <v>32.58</v>
      </c>
      <c r="F535">
        <v>32.83</v>
      </c>
      <c r="H535" s="2">
        <f t="shared" si="16"/>
        <v>4.9352251696481719E-3</v>
      </c>
      <c r="I535" s="18">
        <f>H535*'Portfolio Details'!$D$11</f>
        <v>2.4676125848240862E-4</v>
      </c>
      <c r="J535" s="2">
        <f t="shared" si="15"/>
        <v>2.8798411122144874E-2</v>
      </c>
      <c r="K535" s="18">
        <f>J535*'Portfolio Details'!$D$11</f>
        <v>1.4399205561072437E-3</v>
      </c>
    </row>
    <row r="536" spans="2:11" x14ac:dyDescent="0.35">
      <c r="B536" t="s">
        <v>13</v>
      </c>
      <c r="C536" s="1">
        <v>45125</v>
      </c>
      <c r="D536">
        <v>32.58</v>
      </c>
      <c r="E536">
        <v>32.92</v>
      </c>
      <c r="F536">
        <v>32.74</v>
      </c>
      <c r="H536" s="2">
        <f t="shared" si="16"/>
        <v>1.0435850214855824E-2</v>
      </c>
      <c r="I536" s="18">
        <f>H536*'Portfolio Details'!$D$11</f>
        <v>5.2179251074279125E-4</v>
      </c>
      <c r="J536" s="2">
        <f t="shared" si="15"/>
        <v>7.493368700265246E-2</v>
      </c>
      <c r="K536" s="18">
        <f>J536*'Portfolio Details'!$D$11</f>
        <v>3.7466843501326231E-3</v>
      </c>
    </row>
    <row r="537" spans="2:11" x14ac:dyDescent="0.35">
      <c r="B537" t="s">
        <v>13</v>
      </c>
      <c r="C537" s="1">
        <v>45126</v>
      </c>
      <c r="D537">
        <v>32.92</v>
      </c>
      <c r="E537">
        <v>32.909999999999997</v>
      </c>
      <c r="F537">
        <v>32.94</v>
      </c>
      <c r="H537" s="2">
        <f t="shared" si="16"/>
        <v>-3.0376670716902865E-4</v>
      </c>
      <c r="I537" s="18">
        <f>H537*'Portfolio Details'!$D$11</f>
        <v>-1.5188335358451433E-5</v>
      </c>
      <c r="J537" s="2">
        <f t="shared" si="15"/>
        <v>7.7434363575938914E-2</v>
      </c>
      <c r="K537" s="18">
        <f>J537*'Portfolio Details'!$D$11</f>
        <v>3.8717181787969457E-3</v>
      </c>
    </row>
    <row r="538" spans="2:11" x14ac:dyDescent="0.35">
      <c r="B538" t="s">
        <v>13</v>
      </c>
      <c r="C538" s="1">
        <v>45127</v>
      </c>
      <c r="D538">
        <v>32.909999999999997</v>
      </c>
      <c r="E538">
        <v>32.76</v>
      </c>
      <c r="F538">
        <v>32.71</v>
      </c>
      <c r="H538" s="2">
        <f t="shared" si="16"/>
        <v>-4.5578851412944044E-3</v>
      </c>
      <c r="I538" s="18">
        <f>H538*'Portfolio Details'!$D$11</f>
        <v>-2.2789425706472023E-4</v>
      </c>
      <c r="J538" s="2">
        <f t="shared" ref="J538:J601" si="17">(INDEX(E515:E2013,MATCH(EDATE(C515,1),C515:C2013,1))/E515)-1</f>
        <v>7.9587079587079668E-2</v>
      </c>
      <c r="K538" s="18">
        <f>J538*'Portfolio Details'!$D$11</f>
        <v>3.9793539793539839E-3</v>
      </c>
    </row>
    <row r="539" spans="2:11" x14ac:dyDescent="0.35">
      <c r="B539" t="s">
        <v>13</v>
      </c>
      <c r="C539" s="1">
        <v>45128</v>
      </c>
      <c r="D539">
        <v>32.76</v>
      </c>
      <c r="E539">
        <v>31.43</v>
      </c>
      <c r="F539">
        <v>31.59</v>
      </c>
      <c r="H539" s="2">
        <f t="shared" si="16"/>
        <v>-4.0598290598290565E-2</v>
      </c>
      <c r="I539" s="18">
        <f>H539*'Portfolio Details'!$D$11</f>
        <v>-2.0299145299145283E-3</v>
      </c>
      <c r="J539" s="2">
        <f t="shared" si="17"/>
        <v>9.2629482071713065E-2</v>
      </c>
      <c r="K539" s="18">
        <f>J539*'Portfolio Details'!$D$11</f>
        <v>4.6314741035856531E-3</v>
      </c>
    </row>
    <row r="540" spans="2:11" x14ac:dyDescent="0.35">
      <c r="B540" t="s">
        <v>13</v>
      </c>
      <c r="C540" s="1">
        <v>45131</v>
      </c>
      <c r="D540">
        <v>31.43</v>
      </c>
      <c r="E540">
        <v>31.41</v>
      </c>
      <c r="F540">
        <v>31.51</v>
      </c>
      <c r="H540" s="2">
        <f t="shared" si="16"/>
        <v>-6.3633471205848391E-4</v>
      </c>
      <c r="I540" s="18">
        <f>H540*'Portfolio Details'!$D$11</f>
        <v>-3.1816735602924197E-5</v>
      </c>
      <c r="J540" s="2">
        <f t="shared" si="17"/>
        <v>8.0118694362017795E-2</v>
      </c>
      <c r="K540" s="18">
        <f>J540*'Portfolio Details'!$D$11</f>
        <v>4.0059347181008896E-3</v>
      </c>
    </row>
    <row r="541" spans="2:11" x14ac:dyDescent="0.35">
      <c r="B541" t="s">
        <v>13</v>
      </c>
      <c r="C541" s="1">
        <v>45132</v>
      </c>
      <c r="D541">
        <v>31.41</v>
      </c>
      <c r="E541">
        <v>31.32</v>
      </c>
      <c r="F541">
        <v>31.33</v>
      </c>
      <c r="H541" s="2">
        <f t="shared" si="16"/>
        <v>-2.8653295128939771E-3</v>
      </c>
      <c r="I541" s="18">
        <f>H541*'Portfolio Details'!$D$11</f>
        <v>-1.4326647564469886E-4</v>
      </c>
      <c r="J541" s="2">
        <f t="shared" si="17"/>
        <v>3.4221783481408252E-2</v>
      </c>
      <c r="K541" s="18">
        <f>J541*'Portfolio Details'!$D$11</f>
        <v>1.7110891740704127E-3</v>
      </c>
    </row>
    <row r="542" spans="2:11" x14ac:dyDescent="0.35">
      <c r="B542" t="s">
        <v>13</v>
      </c>
      <c r="C542" s="1">
        <v>45133</v>
      </c>
      <c r="D542">
        <v>31.32</v>
      </c>
      <c r="E542">
        <v>31.37</v>
      </c>
      <c r="F542">
        <v>31.44</v>
      </c>
      <c r="H542" s="2">
        <f t="shared" si="16"/>
        <v>1.5964240102170901E-3</v>
      </c>
      <c r="I542" s="18">
        <f>H542*'Portfolio Details'!$D$11</f>
        <v>7.9821200510854509E-5</v>
      </c>
      <c r="J542" s="2">
        <f t="shared" si="17"/>
        <v>3.9008264462809805E-2</v>
      </c>
      <c r="K542" s="18">
        <f>J542*'Portfolio Details'!$D$11</f>
        <v>1.9504132231404903E-3</v>
      </c>
    </row>
    <row r="543" spans="2:11" x14ac:dyDescent="0.35">
      <c r="B543" t="s">
        <v>13</v>
      </c>
      <c r="C543" s="1">
        <v>45134</v>
      </c>
      <c r="D543">
        <v>31.37</v>
      </c>
      <c r="E543">
        <v>31.31</v>
      </c>
      <c r="F543">
        <v>31.35</v>
      </c>
      <c r="H543" s="2">
        <f t="shared" si="16"/>
        <v>-1.9126554032515841E-3</v>
      </c>
      <c r="I543" s="18">
        <f>H543*'Portfolio Details'!$D$11</f>
        <v>-9.5632770162579214E-5</v>
      </c>
      <c r="J543" s="2">
        <f t="shared" si="17"/>
        <v>4.8016005335111744E-2</v>
      </c>
      <c r="K543" s="18">
        <f>J543*'Portfolio Details'!$D$11</f>
        <v>2.4008002667555875E-3</v>
      </c>
    </row>
    <row r="544" spans="2:11" x14ac:dyDescent="0.35">
      <c r="B544" t="s">
        <v>13</v>
      </c>
      <c r="C544" s="1">
        <v>45135</v>
      </c>
      <c r="D544">
        <v>31.31</v>
      </c>
      <c r="E544">
        <v>31.05</v>
      </c>
      <c r="F544">
        <v>31.06</v>
      </c>
      <c r="H544" s="2">
        <f t="shared" si="16"/>
        <v>-8.3040562120727524E-3</v>
      </c>
      <c r="I544" s="18">
        <f>H544*'Portfolio Details'!$D$11</f>
        <v>-4.1520281060363764E-4</v>
      </c>
      <c r="J544" s="2">
        <f t="shared" si="17"/>
        <v>4.7412353923205419E-2</v>
      </c>
      <c r="K544" s="18">
        <f>J544*'Portfolio Details'!$D$11</f>
        <v>2.3706176961602711E-3</v>
      </c>
    </row>
    <row r="545" spans="2:11" x14ac:dyDescent="0.35">
      <c r="B545" t="s">
        <v>13</v>
      </c>
      <c r="C545" s="1">
        <v>45138</v>
      </c>
      <c r="D545">
        <v>31.05</v>
      </c>
      <c r="E545">
        <v>31.47</v>
      </c>
      <c r="F545">
        <v>31.34</v>
      </c>
      <c r="H545" s="2">
        <f t="shared" si="16"/>
        <v>1.352657004830915E-2</v>
      </c>
      <c r="I545" s="18">
        <f>H545*'Portfolio Details'!$D$11</f>
        <v>6.7632850241545756E-4</v>
      </c>
      <c r="J545" s="2">
        <f t="shared" si="17"/>
        <v>3.9163624294722865E-2</v>
      </c>
      <c r="K545" s="18">
        <f>J545*'Portfolio Details'!$D$11</f>
        <v>1.9581812147361432E-3</v>
      </c>
    </row>
    <row r="546" spans="2:11" x14ac:dyDescent="0.35">
      <c r="B546" t="s">
        <v>13</v>
      </c>
      <c r="C546" s="1">
        <v>45139</v>
      </c>
      <c r="D546">
        <v>31.47</v>
      </c>
      <c r="E546">
        <v>31.78</v>
      </c>
      <c r="F546">
        <v>31.71</v>
      </c>
      <c r="H546" s="2">
        <f t="shared" si="16"/>
        <v>9.8506514140452861E-3</v>
      </c>
      <c r="I546" s="18">
        <f>H546*'Portfolio Details'!$D$11</f>
        <v>4.9253257070226437E-4</v>
      </c>
      <c r="J546" s="2">
        <f t="shared" si="17"/>
        <v>2.7465254798146876E-2</v>
      </c>
      <c r="K546" s="18">
        <f>J546*'Portfolio Details'!$D$11</f>
        <v>1.3732627399073438E-3</v>
      </c>
    </row>
    <row r="547" spans="2:11" x14ac:dyDescent="0.35">
      <c r="B547" t="s">
        <v>13</v>
      </c>
      <c r="C547" s="1">
        <v>45140</v>
      </c>
      <c r="D547">
        <v>31.78</v>
      </c>
      <c r="E547">
        <v>31.58</v>
      </c>
      <c r="F547">
        <v>31.53</v>
      </c>
      <c r="H547" s="2">
        <f t="shared" si="16"/>
        <v>-6.2932662051605748E-3</v>
      </c>
      <c r="I547" s="18">
        <f>H547*'Portfolio Details'!$D$11</f>
        <v>-3.1466331025802876E-4</v>
      </c>
      <c r="J547" s="2">
        <f t="shared" si="17"/>
        <v>3.5552682611506015E-3</v>
      </c>
      <c r="K547" s="18">
        <f>J547*'Portfolio Details'!$D$11</f>
        <v>1.7776341305753007E-4</v>
      </c>
    </row>
    <row r="548" spans="2:11" x14ac:dyDescent="0.35">
      <c r="B548" t="s">
        <v>13</v>
      </c>
      <c r="C548" s="1">
        <v>45141</v>
      </c>
      <c r="D548">
        <v>31.58</v>
      </c>
      <c r="E548">
        <v>31.49</v>
      </c>
      <c r="F548">
        <v>31.41</v>
      </c>
      <c r="H548" s="2">
        <f t="shared" si="16"/>
        <v>-2.8499050031665085E-3</v>
      </c>
      <c r="I548" s="18">
        <f>H548*'Portfolio Details'!$D$11</f>
        <v>-1.4249525015832542E-4</v>
      </c>
      <c r="J548" s="2">
        <f t="shared" si="17"/>
        <v>2.207075624797139E-2</v>
      </c>
      <c r="K548" s="18">
        <f>J548*'Portfolio Details'!$D$11</f>
        <v>1.1035378123985696E-3</v>
      </c>
    </row>
    <row r="549" spans="2:11" x14ac:dyDescent="0.35">
      <c r="B549" t="s">
        <v>13</v>
      </c>
      <c r="C549" s="1">
        <v>45142</v>
      </c>
      <c r="D549">
        <v>31.49</v>
      </c>
      <c r="E549">
        <v>31.96</v>
      </c>
      <c r="F549">
        <v>31.92</v>
      </c>
      <c r="H549" s="2">
        <f t="shared" si="16"/>
        <v>1.4925373134328401E-2</v>
      </c>
      <c r="I549" s="18">
        <f>H549*'Portfolio Details'!$D$11</f>
        <v>7.4626865671642009E-4</v>
      </c>
      <c r="J549" s="2">
        <f t="shared" si="17"/>
        <v>2.6662383552843005E-2</v>
      </c>
      <c r="K549" s="18">
        <f>J549*'Portfolio Details'!$D$11</f>
        <v>1.3331191776421504E-3</v>
      </c>
    </row>
    <row r="550" spans="2:11" x14ac:dyDescent="0.35">
      <c r="B550" t="s">
        <v>13</v>
      </c>
      <c r="C550" s="1">
        <v>45145</v>
      </c>
      <c r="D550">
        <v>31.96</v>
      </c>
      <c r="E550">
        <v>32.299999999999997</v>
      </c>
      <c r="F550">
        <v>32.200000000000003</v>
      </c>
      <c r="H550" s="2">
        <f t="shared" si="16"/>
        <v>1.0638297872340274E-2</v>
      </c>
      <c r="I550" s="18">
        <f>H550*'Portfolio Details'!$D$11</f>
        <v>5.319148936170137E-4</v>
      </c>
      <c r="J550" s="2">
        <f t="shared" si="17"/>
        <v>2.2392834293026187E-2</v>
      </c>
      <c r="K550" s="18">
        <f>J550*'Portfolio Details'!$D$11</f>
        <v>1.1196417146513095E-3</v>
      </c>
    </row>
    <row r="551" spans="2:11" x14ac:dyDescent="0.35">
      <c r="B551" t="s">
        <v>13</v>
      </c>
      <c r="C551" s="1">
        <v>45146</v>
      </c>
      <c r="D551">
        <v>32.299999999999997</v>
      </c>
      <c r="E551">
        <v>32.36</v>
      </c>
      <c r="F551">
        <v>32.35</v>
      </c>
      <c r="H551" s="2">
        <f t="shared" si="16"/>
        <v>1.8575851393189957E-3</v>
      </c>
      <c r="I551" s="18">
        <f>H551*'Portfolio Details'!$D$11</f>
        <v>9.2879256965949797E-5</v>
      </c>
      <c r="J551" s="2">
        <f t="shared" si="17"/>
        <v>2.1086261980830745E-2</v>
      </c>
      <c r="K551" s="18">
        <f>J551*'Portfolio Details'!$D$11</f>
        <v>1.0543130990415372E-3</v>
      </c>
    </row>
    <row r="552" spans="2:11" x14ac:dyDescent="0.35">
      <c r="B552" t="s">
        <v>13</v>
      </c>
      <c r="C552" s="1">
        <v>45147</v>
      </c>
      <c r="D552">
        <v>32.36</v>
      </c>
      <c r="E552">
        <v>32.479999999999997</v>
      </c>
      <c r="F552">
        <v>32.35</v>
      </c>
      <c r="H552" s="2">
        <f t="shared" si="16"/>
        <v>3.7082818294189579E-3</v>
      </c>
      <c r="I552" s="18">
        <f>H552*'Portfolio Details'!$D$11</f>
        <v>1.8541409147094791E-4</v>
      </c>
      <c r="J552" s="2">
        <f t="shared" si="17"/>
        <v>4.1263700838168882E-2</v>
      </c>
      <c r="K552" s="18">
        <f>J552*'Portfolio Details'!$D$11</f>
        <v>2.0631850419084441E-3</v>
      </c>
    </row>
    <row r="553" spans="2:11" x14ac:dyDescent="0.35">
      <c r="B553" t="s">
        <v>13</v>
      </c>
      <c r="C553" s="1">
        <v>45148</v>
      </c>
      <c r="D553">
        <v>32.479999999999997</v>
      </c>
      <c r="E553">
        <v>32.39</v>
      </c>
      <c r="F553">
        <v>32.42</v>
      </c>
      <c r="H553" s="2">
        <f t="shared" si="16"/>
        <v>-2.77093596059097E-3</v>
      </c>
      <c r="I553" s="18">
        <f>H553*'Portfolio Details'!$D$11</f>
        <v>-1.385467980295485E-4</v>
      </c>
      <c r="J553" s="2">
        <f t="shared" si="17"/>
        <v>5.6080860776002606E-2</v>
      </c>
      <c r="K553" s="18">
        <f>J553*'Portfolio Details'!$D$11</f>
        <v>2.8040430388001306E-3</v>
      </c>
    </row>
    <row r="554" spans="2:11" x14ac:dyDescent="0.35">
      <c r="B554" t="s">
        <v>13</v>
      </c>
      <c r="C554" s="1">
        <v>45149</v>
      </c>
      <c r="D554">
        <v>32.39</v>
      </c>
      <c r="E554">
        <v>32.42</v>
      </c>
      <c r="F554">
        <v>32.49</v>
      </c>
      <c r="H554" s="2">
        <f t="shared" si="16"/>
        <v>9.2621179376362051E-4</v>
      </c>
      <c r="I554" s="18">
        <f>H554*'Portfolio Details'!$D$11</f>
        <v>4.6310589688181025E-5</v>
      </c>
      <c r="J554" s="2">
        <f t="shared" si="17"/>
        <v>5.2255761116520638E-2</v>
      </c>
      <c r="K554" s="18">
        <f>J554*'Portfolio Details'!$D$11</f>
        <v>2.6127880558260322E-3</v>
      </c>
    </row>
    <row r="555" spans="2:11" x14ac:dyDescent="0.35">
      <c r="B555" t="s">
        <v>13</v>
      </c>
      <c r="C555" s="1">
        <v>45152</v>
      </c>
      <c r="D555">
        <v>32.42</v>
      </c>
      <c r="E555">
        <v>32.549999999999997</v>
      </c>
      <c r="F555">
        <v>32.35</v>
      </c>
      <c r="H555" s="2">
        <f t="shared" si="16"/>
        <v>4.0098704503390703E-3</v>
      </c>
      <c r="I555" s="18">
        <f>H555*'Portfolio Details'!$D$11</f>
        <v>2.0049352251695353E-4</v>
      </c>
      <c r="J555" s="2">
        <f t="shared" si="17"/>
        <v>5.9131002940215671E-2</v>
      </c>
      <c r="K555" s="18">
        <f>J555*'Portfolio Details'!$D$11</f>
        <v>2.9565501470107838E-3</v>
      </c>
    </row>
    <row r="556" spans="2:11" x14ac:dyDescent="0.35">
      <c r="B556" t="s">
        <v>13</v>
      </c>
      <c r="C556" s="1">
        <v>45154</v>
      </c>
      <c r="D556">
        <v>32.549999999999997</v>
      </c>
      <c r="E556">
        <v>32.75</v>
      </c>
      <c r="F556">
        <v>32.770000000000003</v>
      </c>
      <c r="H556" s="2">
        <f t="shared" si="16"/>
        <v>6.1443932411675561E-3</v>
      </c>
      <c r="I556" s="18">
        <f>H556*'Portfolio Details'!$D$11</f>
        <v>3.0721966205837781E-4</v>
      </c>
      <c r="J556" s="2">
        <f t="shared" si="17"/>
        <v>4.3114543114543213E-2</v>
      </c>
      <c r="K556" s="18">
        <f>J556*'Portfolio Details'!$D$11</f>
        <v>2.1557271557271608E-3</v>
      </c>
    </row>
    <row r="557" spans="2:11" x14ac:dyDescent="0.35">
      <c r="B557" t="s">
        <v>13</v>
      </c>
      <c r="C557" s="1">
        <v>45155</v>
      </c>
      <c r="D557">
        <v>32.75</v>
      </c>
      <c r="E557">
        <v>32.619999999999997</v>
      </c>
      <c r="F557">
        <v>32.65</v>
      </c>
      <c r="H557" s="2">
        <f t="shared" si="16"/>
        <v>-3.9694656488550306E-3</v>
      </c>
      <c r="I557" s="18">
        <f>H557*'Portfolio Details'!$D$11</f>
        <v>-1.9847328244275154E-4</v>
      </c>
      <c r="J557" s="2">
        <f t="shared" si="17"/>
        <v>4.0098704503390703E-3</v>
      </c>
      <c r="K557" s="18">
        <f>J557*'Portfolio Details'!$D$11</f>
        <v>2.0049352251695353E-4</v>
      </c>
    </row>
    <row r="558" spans="2:11" x14ac:dyDescent="0.35">
      <c r="B558" t="s">
        <v>13</v>
      </c>
      <c r="C558" s="1">
        <v>45156</v>
      </c>
      <c r="D558">
        <v>32.619999999999997</v>
      </c>
      <c r="E558">
        <v>32.22</v>
      </c>
      <c r="F558">
        <v>32.24</v>
      </c>
      <c r="H558" s="2">
        <f t="shared" si="16"/>
        <v>-1.2262415695892037E-2</v>
      </c>
      <c r="I558" s="18">
        <f>H558*'Portfolio Details'!$D$11</f>
        <v>-6.131207847946019E-4</v>
      </c>
      <c r="J558" s="2">
        <f t="shared" si="17"/>
        <v>1.2277470841006721E-3</v>
      </c>
      <c r="K558" s="18">
        <f>J558*'Portfolio Details'!$D$11</f>
        <v>6.1387354205033604E-5</v>
      </c>
    </row>
    <row r="559" spans="2:11" x14ac:dyDescent="0.35">
      <c r="B559" t="s">
        <v>13</v>
      </c>
      <c r="C559" s="1">
        <v>45159</v>
      </c>
      <c r="D559">
        <v>32.22</v>
      </c>
      <c r="E559">
        <v>32.46</v>
      </c>
      <c r="F559">
        <v>32.43</v>
      </c>
      <c r="H559" s="2">
        <f t="shared" si="16"/>
        <v>7.4487895716945918E-3</v>
      </c>
      <c r="I559" s="18">
        <f>H559*'Portfolio Details'!$D$11</f>
        <v>3.7243947858472959E-4</v>
      </c>
      <c r="J559" s="2">
        <f t="shared" si="17"/>
        <v>-2.126366950182268E-2</v>
      </c>
      <c r="K559" s="18">
        <f>J559*'Portfolio Details'!$D$11</f>
        <v>-1.0631834750911341E-3</v>
      </c>
    </row>
    <row r="560" spans="2:11" x14ac:dyDescent="0.35">
      <c r="B560" t="s">
        <v>13</v>
      </c>
      <c r="C560" s="1">
        <v>45160</v>
      </c>
      <c r="D560">
        <v>32.46</v>
      </c>
      <c r="E560">
        <v>32.49</v>
      </c>
      <c r="F560">
        <v>32.47</v>
      </c>
      <c r="H560" s="2">
        <f t="shared" si="16"/>
        <v>9.2421441774503954E-4</v>
      </c>
      <c r="I560" s="18">
        <f>H560*'Portfolio Details'!$D$11</f>
        <v>4.6210720887251978E-5</v>
      </c>
      <c r="J560" s="2">
        <f t="shared" si="17"/>
        <v>-2.0966271649954349E-2</v>
      </c>
      <c r="K560" s="18">
        <f>J560*'Portfolio Details'!$D$11</f>
        <v>-1.0483135824977175E-3</v>
      </c>
    </row>
    <row r="561" spans="2:11" x14ac:dyDescent="0.35">
      <c r="B561" t="s">
        <v>13</v>
      </c>
      <c r="C561" s="1">
        <v>45161</v>
      </c>
      <c r="D561">
        <v>32.49</v>
      </c>
      <c r="E561">
        <v>32.5</v>
      </c>
      <c r="F561">
        <v>32.51</v>
      </c>
      <c r="H561" s="2">
        <f t="shared" si="16"/>
        <v>3.0778701138811648E-4</v>
      </c>
      <c r="I561" s="18">
        <f>H561*'Portfolio Details'!$D$11</f>
        <v>1.5389350569405825E-5</v>
      </c>
      <c r="J561" s="2">
        <f t="shared" si="17"/>
        <v>-1.6483516483516425E-2</v>
      </c>
      <c r="K561" s="18">
        <f>J561*'Portfolio Details'!$D$11</f>
        <v>-8.2417582417582125E-4</v>
      </c>
    </row>
    <row r="562" spans="2:11" x14ac:dyDescent="0.35">
      <c r="B562" t="s">
        <v>13</v>
      </c>
      <c r="C562" s="1">
        <v>45162</v>
      </c>
      <c r="D562">
        <v>32.5</v>
      </c>
      <c r="E562">
        <v>32.65</v>
      </c>
      <c r="F562">
        <v>32.69</v>
      </c>
      <c r="H562" s="2">
        <f t="shared" si="16"/>
        <v>4.6153846153844658E-3</v>
      </c>
      <c r="I562" s="18">
        <f>H562*'Portfolio Details'!$D$11</f>
        <v>2.3076923076922331E-4</v>
      </c>
      <c r="J562" s="2">
        <f t="shared" si="17"/>
        <v>3.2771237671014974E-2</v>
      </c>
      <c r="K562" s="18">
        <f>J562*'Portfolio Details'!$D$11</f>
        <v>1.6385618835507488E-3</v>
      </c>
    </row>
    <row r="563" spans="2:11" x14ac:dyDescent="0.35">
      <c r="B563" t="s">
        <v>13</v>
      </c>
      <c r="C563" s="1">
        <v>45163</v>
      </c>
      <c r="D563">
        <v>32.65</v>
      </c>
      <c r="E563">
        <v>32.409999999999997</v>
      </c>
      <c r="F563">
        <v>32.44</v>
      </c>
      <c r="H563" s="2">
        <f t="shared" si="16"/>
        <v>-7.3506891271056807E-3</v>
      </c>
      <c r="I563" s="18">
        <f>H563*'Portfolio Details'!$D$11</f>
        <v>-3.6753445635528406E-4</v>
      </c>
      <c r="J563" s="2">
        <f t="shared" si="17"/>
        <v>3.9477873288761511E-2</v>
      </c>
      <c r="K563" s="18">
        <f>J563*'Portfolio Details'!$D$11</f>
        <v>1.9738936644380757E-3</v>
      </c>
    </row>
    <row r="564" spans="2:11" x14ac:dyDescent="0.35">
      <c r="B564" t="s">
        <v>13</v>
      </c>
      <c r="C564" s="1">
        <v>45166</v>
      </c>
      <c r="D564">
        <v>32.409999999999997</v>
      </c>
      <c r="E564">
        <v>32.299999999999997</v>
      </c>
      <c r="F564">
        <v>32.36</v>
      </c>
      <c r="H564" s="2">
        <f t="shared" si="16"/>
        <v>-3.3940141931502188E-3</v>
      </c>
      <c r="I564" s="18">
        <f>H564*'Portfolio Details'!$D$11</f>
        <v>-1.6970070965751096E-4</v>
      </c>
      <c r="J564" s="2">
        <f t="shared" si="17"/>
        <v>3.4802043422732964E-2</v>
      </c>
      <c r="K564" s="18">
        <f>J564*'Portfolio Details'!$D$11</f>
        <v>1.7401021711366484E-3</v>
      </c>
    </row>
    <row r="565" spans="2:11" x14ac:dyDescent="0.35">
      <c r="B565" t="s">
        <v>13</v>
      </c>
      <c r="C565" s="1">
        <v>45167</v>
      </c>
      <c r="D565">
        <v>32.299999999999997</v>
      </c>
      <c r="E565">
        <v>32.39</v>
      </c>
      <c r="F565">
        <v>32.43</v>
      </c>
      <c r="H565" s="2">
        <f t="shared" si="16"/>
        <v>2.7863777089784936E-3</v>
      </c>
      <c r="I565" s="18">
        <f>H565*'Portfolio Details'!$D$11</f>
        <v>1.3931888544892469E-4</v>
      </c>
      <c r="J565" s="2">
        <f t="shared" si="17"/>
        <v>3.3152693656359533E-2</v>
      </c>
      <c r="K565" s="18">
        <f>J565*'Portfolio Details'!$D$11</f>
        <v>1.6576346828179767E-3</v>
      </c>
    </row>
    <row r="566" spans="2:11" x14ac:dyDescent="0.35">
      <c r="B566" t="s">
        <v>13</v>
      </c>
      <c r="C566" s="1">
        <v>45168</v>
      </c>
      <c r="D566">
        <v>32.39</v>
      </c>
      <c r="E566">
        <v>32.729999999999997</v>
      </c>
      <c r="F566">
        <v>32.69</v>
      </c>
      <c r="H566" s="2">
        <f t="shared" si="16"/>
        <v>1.0497066995986293E-2</v>
      </c>
      <c r="I566" s="18">
        <f>H566*'Portfolio Details'!$D$11</f>
        <v>5.2485334979931466E-4</v>
      </c>
      <c r="J566" s="2">
        <f t="shared" si="17"/>
        <v>3.5132545512615687E-2</v>
      </c>
      <c r="K566" s="18">
        <f>J566*'Portfolio Details'!$D$11</f>
        <v>1.7566272756307844E-3</v>
      </c>
    </row>
    <row r="567" spans="2:11" x14ac:dyDescent="0.35">
      <c r="B567" t="s">
        <v>13</v>
      </c>
      <c r="C567" s="1">
        <v>45169</v>
      </c>
      <c r="D567">
        <v>32.729999999999997</v>
      </c>
      <c r="E567">
        <v>32.72</v>
      </c>
      <c r="F567">
        <v>32.869999999999997</v>
      </c>
      <c r="H567" s="2">
        <f t="shared" si="16"/>
        <v>-3.0553009471423476E-4</v>
      </c>
      <c r="I567" s="18">
        <f>H567*'Portfolio Details'!$D$11</f>
        <v>-1.527650473571174E-5</v>
      </c>
      <c r="J567" s="2">
        <f t="shared" si="17"/>
        <v>4.0257648953301084E-2</v>
      </c>
      <c r="K567" s="18">
        <f>J567*'Portfolio Details'!$D$11</f>
        <v>2.0128824476650545E-3</v>
      </c>
    </row>
    <row r="568" spans="2:11" x14ac:dyDescent="0.35">
      <c r="B568" t="s">
        <v>13</v>
      </c>
      <c r="C568" s="1">
        <v>45170</v>
      </c>
      <c r="D568">
        <v>32.72</v>
      </c>
      <c r="E568">
        <v>33.07</v>
      </c>
      <c r="F568">
        <v>32.97</v>
      </c>
      <c r="H568" s="2">
        <f t="shared" si="16"/>
        <v>1.0696821515892463E-2</v>
      </c>
      <c r="I568" s="18">
        <f>H568*'Portfolio Details'!$D$11</f>
        <v>5.3484107579462317E-4</v>
      </c>
      <c r="J568" s="2">
        <f t="shared" si="17"/>
        <v>3.9720368605020706E-2</v>
      </c>
      <c r="K568" s="18">
        <f>J568*'Portfolio Details'!$D$11</f>
        <v>1.9860184302510353E-3</v>
      </c>
    </row>
    <row r="569" spans="2:11" x14ac:dyDescent="0.35">
      <c r="B569" t="s">
        <v>13</v>
      </c>
      <c r="C569" s="1">
        <v>45173</v>
      </c>
      <c r="D569">
        <v>33.07</v>
      </c>
      <c r="E569">
        <v>33.82</v>
      </c>
      <c r="F569">
        <v>33.56</v>
      </c>
      <c r="H569" s="2">
        <f t="shared" si="16"/>
        <v>2.2679165406713109E-2</v>
      </c>
      <c r="I569" s="18">
        <f>H569*'Portfolio Details'!$D$11</f>
        <v>1.1339582703356556E-3</v>
      </c>
      <c r="J569" s="2">
        <f t="shared" si="17"/>
        <v>4.0591567023285036E-2</v>
      </c>
      <c r="K569" s="18">
        <f>J569*'Portfolio Details'!$D$11</f>
        <v>2.029578351164252E-3</v>
      </c>
    </row>
    <row r="570" spans="2:11" x14ac:dyDescent="0.35">
      <c r="B570" t="s">
        <v>13</v>
      </c>
      <c r="C570" s="1">
        <v>45174</v>
      </c>
      <c r="D570">
        <v>33.82</v>
      </c>
      <c r="E570">
        <v>33.97</v>
      </c>
      <c r="F570">
        <v>33.92</v>
      </c>
      <c r="H570" s="2">
        <f t="shared" si="16"/>
        <v>4.4352454169129807E-3</v>
      </c>
      <c r="I570" s="18">
        <f>H570*'Portfolio Details'!$D$11</f>
        <v>2.2176227084564905E-4</v>
      </c>
      <c r="J570" s="2">
        <f t="shared" si="17"/>
        <v>4.718176060797985E-2</v>
      </c>
      <c r="K570" s="18">
        <f>J570*'Portfolio Details'!$D$11</f>
        <v>2.3590880303989929E-3</v>
      </c>
    </row>
    <row r="571" spans="2:11" x14ac:dyDescent="0.35">
      <c r="B571" t="s">
        <v>13</v>
      </c>
      <c r="C571" s="1">
        <v>45175</v>
      </c>
      <c r="D571">
        <v>33.97</v>
      </c>
      <c r="E571">
        <v>33.950000000000003</v>
      </c>
      <c r="F571">
        <v>33.950000000000003</v>
      </c>
      <c r="H571" s="2">
        <f t="shared" si="16"/>
        <v>-5.8875478363251688E-4</v>
      </c>
      <c r="I571" s="18">
        <f>H571*'Portfolio Details'!$D$11</f>
        <v>-2.9437739181625844E-5</v>
      </c>
      <c r="J571" s="2">
        <f t="shared" si="17"/>
        <v>5.0174658621784829E-2</v>
      </c>
      <c r="K571" s="18">
        <f>J571*'Portfolio Details'!$D$11</f>
        <v>2.5087329310892418E-3</v>
      </c>
    </row>
    <row r="572" spans="2:11" x14ac:dyDescent="0.35">
      <c r="B572" t="s">
        <v>13</v>
      </c>
      <c r="C572" s="1">
        <v>45176</v>
      </c>
      <c r="D572">
        <v>33.950000000000003</v>
      </c>
      <c r="E572">
        <v>34.049999999999997</v>
      </c>
      <c r="F572">
        <v>34</v>
      </c>
      <c r="H572" s="2">
        <f t="shared" si="16"/>
        <v>2.9455081001470429E-3</v>
      </c>
      <c r="I572" s="18">
        <f>H572*'Portfolio Details'!$D$11</f>
        <v>1.4727540500735216E-4</v>
      </c>
      <c r="J572" s="2">
        <f t="shared" si="17"/>
        <v>5.8197747183979853E-2</v>
      </c>
      <c r="K572" s="18">
        <f>J572*'Portfolio Details'!$D$11</f>
        <v>2.9098873591989929E-3</v>
      </c>
    </row>
    <row r="573" spans="2:11" x14ac:dyDescent="0.35">
      <c r="B573" t="s">
        <v>13</v>
      </c>
      <c r="C573" s="1">
        <v>45177</v>
      </c>
      <c r="D573">
        <v>34.049999999999997</v>
      </c>
      <c r="E573">
        <v>34.07</v>
      </c>
      <c r="F573">
        <v>34.090000000000003</v>
      </c>
      <c r="H573" s="2">
        <f t="shared" si="16"/>
        <v>5.8737151248178243E-4</v>
      </c>
      <c r="I573" s="18">
        <f>H573*'Portfolio Details'!$D$11</f>
        <v>2.9368575624089122E-5</v>
      </c>
      <c r="J573" s="2">
        <f t="shared" si="17"/>
        <v>5.4179566563467452E-2</v>
      </c>
      <c r="K573" s="18">
        <f>J573*'Portfolio Details'!$D$11</f>
        <v>2.7089783281733729E-3</v>
      </c>
    </row>
    <row r="574" spans="2:11" x14ac:dyDescent="0.35">
      <c r="B574" t="s">
        <v>13</v>
      </c>
      <c r="C574" s="1">
        <v>45180</v>
      </c>
      <c r="D574">
        <v>34.07</v>
      </c>
      <c r="E574">
        <v>34.28</v>
      </c>
      <c r="F574">
        <v>34.28</v>
      </c>
      <c r="H574" s="2">
        <f t="shared" si="16"/>
        <v>6.1637804520104922E-3</v>
      </c>
      <c r="I574" s="18">
        <f>H574*'Portfolio Details'!$D$11</f>
        <v>3.0818902260052464E-4</v>
      </c>
      <c r="J574" s="2">
        <f t="shared" si="17"/>
        <v>5.284301606922126E-2</v>
      </c>
      <c r="K574" s="18">
        <f>J574*'Portfolio Details'!$D$11</f>
        <v>2.6421508034610631E-3</v>
      </c>
    </row>
    <row r="575" spans="2:11" x14ac:dyDescent="0.35">
      <c r="B575" t="s">
        <v>13</v>
      </c>
      <c r="C575" s="1">
        <v>45181</v>
      </c>
      <c r="D575">
        <v>34.28</v>
      </c>
      <c r="E575">
        <v>34.68</v>
      </c>
      <c r="F575">
        <v>34.49</v>
      </c>
      <c r="H575" s="2">
        <f t="shared" si="16"/>
        <v>1.1668611435239118E-2</v>
      </c>
      <c r="I575" s="18">
        <f>H575*'Portfolio Details'!$D$11</f>
        <v>5.8343057176195594E-4</v>
      </c>
      <c r="J575" s="2">
        <f t="shared" si="17"/>
        <v>4.8953201970443505E-2</v>
      </c>
      <c r="K575" s="18">
        <f>J575*'Portfolio Details'!$D$11</f>
        <v>2.4476600985221756E-3</v>
      </c>
    </row>
    <row r="576" spans="2:11" x14ac:dyDescent="0.35">
      <c r="B576" t="s">
        <v>13</v>
      </c>
      <c r="C576" s="1">
        <v>45182</v>
      </c>
      <c r="D576">
        <v>34.68</v>
      </c>
      <c r="E576">
        <v>34.6</v>
      </c>
      <c r="F576">
        <v>34.57</v>
      </c>
      <c r="H576" s="2">
        <f t="shared" si="16"/>
        <v>-2.3068050749711633E-3</v>
      </c>
      <c r="I576" s="18">
        <f>H576*'Portfolio Details'!$D$11</f>
        <v>-1.1534025374855817E-4</v>
      </c>
      <c r="J576" s="2">
        <f t="shared" si="17"/>
        <v>5.1867860450756309E-2</v>
      </c>
      <c r="K576" s="18">
        <f>J576*'Portfolio Details'!$D$11</f>
        <v>2.5933930225378156E-3</v>
      </c>
    </row>
    <row r="577" spans="2:11" x14ac:dyDescent="0.35">
      <c r="B577" t="s">
        <v>13</v>
      </c>
      <c r="C577" s="1">
        <v>45183</v>
      </c>
      <c r="D577">
        <v>34.6</v>
      </c>
      <c r="E577">
        <v>34.72</v>
      </c>
      <c r="F577">
        <v>34.770000000000003</v>
      </c>
      <c r="H577" s="2">
        <f t="shared" si="16"/>
        <v>3.4682080924854919E-3</v>
      </c>
      <c r="I577" s="18">
        <f>H577*'Portfolio Details'!$D$11</f>
        <v>1.7341040462427461E-4</v>
      </c>
      <c r="J577" s="2">
        <f t="shared" si="17"/>
        <v>5.7371992597162302E-2</v>
      </c>
      <c r="K577" s="18">
        <f>J577*'Portfolio Details'!$D$11</f>
        <v>2.8685996298581152E-3</v>
      </c>
    </row>
    <row r="578" spans="2:11" x14ac:dyDescent="0.35">
      <c r="B578" t="s">
        <v>13</v>
      </c>
      <c r="C578" s="1">
        <v>45184</v>
      </c>
      <c r="D578">
        <v>34.72</v>
      </c>
      <c r="E578">
        <v>35.07</v>
      </c>
      <c r="F578">
        <v>35</v>
      </c>
      <c r="H578" s="2">
        <f t="shared" si="16"/>
        <v>1.0080645161290258E-2</v>
      </c>
      <c r="I578" s="18">
        <f>H578*'Portfolio Details'!$D$11</f>
        <v>5.0403225806451297E-4</v>
      </c>
      <c r="J578" s="2">
        <f t="shared" si="17"/>
        <v>6.6666666666666652E-2</v>
      </c>
      <c r="K578" s="18">
        <f>J578*'Portfolio Details'!$D$11</f>
        <v>3.3333333333333327E-3</v>
      </c>
    </row>
    <row r="579" spans="2:11" x14ac:dyDescent="0.35">
      <c r="B579" t="s">
        <v>13</v>
      </c>
      <c r="C579" s="1">
        <v>45187</v>
      </c>
      <c r="D579">
        <v>35.07</v>
      </c>
      <c r="E579">
        <v>34.82</v>
      </c>
      <c r="F579">
        <v>34.86</v>
      </c>
      <c r="H579" s="2">
        <f t="shared" ref="H579:H642" si="18">E579/D579-1</f>
        <v>-7.1285999429712144E-3</v>
      </c>
      <c r="I579" s="18">
        <f>H579*'Portfolio Details'!$D$11</f>
        <v>-3.5642999714856073E-4</v>
      </c>
      <c r="J579" s="2">
        <f t="shared" si="17"/>
        <v>7.083969465648865E-2</v>
      </c>
      <c r="K579" s="18">
        <f>J579*'Portfolio Details'!$D$11</f>
        <v>3.5419847328244328E-3</v>
      </c>
    </row>
    <row r="580" spans="2:11" x14ac:dyDescent="0.35">
      <c r="B580" t="s">
        <v>13</v>
      </c>
      <c r="C580" s="1">
        <v>45189</v>
      </c>
      <c r="D580">
        <v>34.82</v>
      </c>
      <c r="E580">
        <v>34.6</v>
      </c>
      <c r="F580">
        <v>34.64</v>
      </c>
      <c r="H580" s="2">
        <f t="shared" si="18"/>
        <v>-6.3182079264789692E-3</v>
      </c>
      <c r="I580" s="18">
        <f>H580*'Portfolio Details'!$D$11</f>
        <v>-3.1591039632394846E-4</v>
      </c>
      <c r="J580" s="2">
        <f t="shared" si="17"/>
        <v>7.510729613733913E-2</v>
      </c>
      <c r="K580" s="18">
        <f>J580*'Portfolio Details'!$D$11</f>
        <v>3.7553648068669567E-3</v>
      </c>
    </row>
    <row r="581" spans="2:11" x14ac:dyDescent="0.35">
      <c r="B581" t="s">
        <v>13</v>
      </c>
      <c r="C581" s="1">
        <v>45190</v>
      </c>
      <c r="D581">
        <v>34.6</v>
      </c>
      <c r="E581">
        <v>34.520000000000003</v>
      </c>
      <c r="F581">
        <v>34.369999999999997</v>
      </c>
      <c r="H581" s="2">
        <f t="shared" si="18"/>
        <v>-2.3121387283236983E-3</v>
      </c>
      <c r="I581" s="18">
        <f>H581*'Portfolio Details'!$D$11</f>
        <v>-1.1560693641618491E-4</v>
      </c>
      <c r="J581" s="2">
        <f t="shared" si="17"/>
        <v>8.0695220360024855E-2</v>
      </c>
      <c r="K581" s="18">
        <f>J581*'Portfolio Details'!$D$11</f>
        <v>4.0347610180012433E-3</v>
      </c>
    </row>
    <row r="582" spans="2:11" x14ac:dyDescent="0.35">
      <c r="B582" t="s">
        <v>13</v>
      </c>
      <c r="C582" s="1">
        <v>45191</v>
      </c>
      <c r="D582">
        <v>34.520000000000003</v>
      </c>
      <c r="E582">
        <v>34.590000000000003</v>
      </c>
      <c r="F582">
        <v>34.51</v>
      </c>
      <c r="H582" s="2">
        <f t="shared" si="18"/>
        <v>2.0278099652375481E-3</v>
      </c>
      <c r="I582" s="18">
        <f>H582*'Portfolio Details'!$D$11</f>
        <v>1.0139049826187741E-4</v>
      </c>
      <c r="J582" s="2">
        <f t="shared" si="17"/>
        <v>6.3462723351817685E-2</v>
      </c>
      <c r="K582" s="18">
        <f>J582*'Portfolio Details'!$D$11</f>
        <v>3.1731361675908843E-3</v>
      </c>
    </row>
    <row r="583" spans="2:11" x14ac:dyDescent="0.35">
      <c r="B583" t="s">
        <v>13</v>
      </c>
      <c r="C583" s="1">
        <v>45194</v>
      </c>
      <c r="D583">
        <v>34.590000000000003</v>
      </c>
      <c r="E583">
        <v>34.31</v>
      </c>
      <c r="F583">
        <v>34.36</v>
      </c>
      <c r="H583" s="2">
        <f t="shared" si="18"/>
        <v>-8.0948250939578692E-3</v>
      </c>
      <c r="I583" s="18">
        <f>H583*'Portfolio Details'!$D$11</f>
        <v>-4.0474125469789349E-4</v>
      </c>
      <c r="J583" s="2">
        <f t="shared" si="17"/>
        <v>6.4635272391505127E-2</v>
      </c>
      <c r="K583" s="18">
        <f>J583*'Portfolio Details'!$D$11</f>
        <v>3.2317636195752565E-3</v>
      </c>
    </row>
    <row r="584" spans="2:11" x14ac:dyDescent="0.35">
      <c r="B584" t="s">
        <v>13</v>
      </c>
      <c r="C584" s="1">
        <v>45195</v>
      </c>
      <c r="D584">
        <v>34.31</v>
      </c>
      <c r="E584">
        <v>34.14</v>
      </c>
      <c r="F584">
        <v>34.159999999999997</v>
      </c>
      <c r="H584" s="2">
        <f t="shared" si="18"/>
        <v>-4.9548236665695189E-3</v>
      </c>
      <c r="I584" s="18">
        <f>H584*'Portfolio Details'!$D$11</f>
        <v>-2.4774118332847593E-4</v>
      </c>
      <c r="J584" s="2">
        <f t="shared" si="17"/>
        <v>6.4307692307692399E-2</v>
      </c>
      <c r="K584" s="18">
        <f>J584*'Portfolio Details'!$D$11</f>
        <v>3.2153846153846199E-3</v>
      </c>
    </row>
    <row r="585" spans="2:11" x14ac:dyDescent="0.35">
      <c r="B585" t="s">
        <v>13</v>
      </c>
      <c r="C585" s="1">
        <v>45196</v>
      </c>
      <c r="D585">
        <v>34.14</v>
      </c>
      <c r="E585">
        <v>34.29</v>
      </c>
      <c r="F585">
        <v>34.15</v>
      </c>
      <c r="H585" s="2">
        <f t="shared" si="18"/>
        <v>4.3936731107205862E-3</v>
      </c>
      <c r="I585" s="18">
        <f>H585*'Portfolio Details'!$D$11</f>
        <v>2.1968365553602933E-4</v>
      </c>
      <c r="J585" s="2">
        <f t="shared" si="17"/>
        <v>5.9418070444104298E-2</v>
      </c>
      <c r="K585" s="18">
        <f>J585*'Portfolio Details'!$D$11</f>
        <v>2.9709035222052153E-3</v>
      </c>
    </row>
    <row r="586" spans="2:11" x14ac:dyDescent="0.35">
      <c r="B586" t="s">
        <v>13</v>
      </c>
      <c r="C586" s="1">
        <v>45197</v>
      </c>
      <c r="D586">
        <v>34.29</v>
      </c>
      <c r="E586">
        <v>33.54</v>
      </c>
      <c r="F586">
        <v>33.770000000000003</v>
      </c>
      <c r="H586" s="2">
        <f t="shared" si="18"/>
        <v>-2.1872265966754179E-2</v>
      </c>
      <c r="I586" s="18">
        <f>H586*'Portfolio Details'!$D$11</f>
        <v>-1.0936132983377089E-3</v>
      </c>
      <c r="J586" s="2">
        <f t="shared" si="17"/>
        <v>5.8623881518050203E-2</v>
      </c>
      <c r="K586" s="18">
        <f>J586*'Portfolio Details'!$D$11</f>
        <v>2.9311940759025102E-3</v>
      </c>
    </row>
    <row r="587" spans="2:11" x14ac:dyDescent="0.35">
      <c r="B587" t="s">
        <v>13</v>
      </c>
      <c r="C587" s="1">
        <v>45198</v>
      </c>
      <c r="D587">
        <v>33.54</v>
      </c>
      <c r="E587">
        <v>33.49</v>
      </c>
      <c r="F587">
        <v>33.43</v>
      </c>
      <c r="H587" s="2">
        <f t="shared" si="18"/>
        <v>-1.4907573047107103E-3</v>
      </c>
      <c r="I587" s="18">
        <f>H587*'Portfolio Details'!$D$11</f>
        <v>-7.4537865235535516E-5</v>
      </c>
      <c r="J587" s="2">
        <f t="shared" si="17"/>
        <v>3.8390092879257098E-2</v>
      </c>
      <c r="K587" s="18">
        <f>J587*'Portfolio Details'!$D$11</f>
        <v>1.9195046439628551E-3</v>
      </c>
    </row>
    <row r="588" spans="2:11" x14ac:dyDescent="0.35">
      <c r="B588" t="s">
        <v>13</v>
      </c>
      <c r="C588" s="1">
        <v>45202</v>
      </c>
      <c r="D588">
        <v>33.49</v>
      </c>
      <c r="E588">
        <v>33.35</v>
      </c>
      <c r="F588">
        <v>33.35</v>
      </c>
      <c r="H588" s="2">
        <f t="shared" si="18"/>
        <v>-4.1803523439832846E-3</v>
      </c>
      <c r="I588" s="18">
        <f>H588*'Portfolio Details'!$D$11</f>
        <v>-2.0901761719916423E-4</v>
      </c>
      <c r="J588" s="2">
        <f t="shared" si="17"/>
        <v>3.396109910466194E-2</v>
      </c>
      <c r="K588" s="18">
        <f>J588*'Portfolio Details'!$D$11</f>
        <v>1.6980549552330971E-3</v>
      </c>
    </row>
    <row r="589" spans="2:11" x14ac:dyDescent="0.35">
      <c r="B589" t="s">
        <v>13</v>
      </c>
      <c r="C589" s="1">
        <v>45203</v>
      </c>
      <c r="D589">
        <v>33.35</v>
      </c>
      <c r="E589">
        <v>33.46</v>
      </c>
      <c r="F589">
        <v>33.200000000000003</v>
      </c>
      <c r="H589" s="2">
        <f t="shared" si="18"/>
        <v>3.2983508245876259E-3</v>
      </c>
      <c r="I589" s="18">
        <f>H589*'Portfolio Details'!$D$11</f>
        <v>1.6491754122938129E-4</v>
      </c>
      <c r="J589" s="2">
        <f t="shared" si="17"/>
        <v>2.3220287198289169E-2</v>
      </c>
      <c r="K589" s="18">
        <f>J589*'Portfolio Details'!$D$11</f>
        <v>1.1610143599144584E-3</v>
      </c>
    </row>
    <row r="590" spans="2:11" x14ac:dyDescent="0.35">
      <c r="B590" t="s">
        <v>13</v>
      </c>
      <c r="C590" s="1">
        <v>45204</v>
      </c>
      <c r="D590">
        <v>33.46</v>
      </c>
      <c r="E590">
        <v>33.76</v>
      </c>
      <c r="F590">
        <v>33.82</v>
      </c>
      <c r="H590" s="2">
        <f t="shared" si="18"/>
        <v>8.9659294680213275E-3</v>
      </c>
      <c r="I590" s="18">
        <f>H590*'Portfolio Details'!$D$11</f>
        <v>4.4829647340106639E-4</v>
      </c>
      <c r="J590" s="2">
        <f t="shared" si="17"/>
        <v>2.353300733496333E-2</v>
      </c>
      <c r="K590" s="18">
        <f>J590*'Portfolio Details'!$D$11</f>
        <v>1.1766503667481666E-3</v>
      </c>
    </row>
    <row r="591" spans="2:11" x14ac:dyDescent="0.35">
      <c r="B591" t="s">
        <v>13</v>
      </c>
      <c r="C591" s="1">
        <v>45205</v>
      </c>
      <c r="D591">
        <v>33.76</v>
      </c>
      <c r="E591">
        <v>34.01</v>
      </c>
      <c r="F591">
        <v>33.97</v>
      </c>
      <c r="H591" s="2">
        <f t="shared" si="18"/>
        <v>7.405213270142097E-3</v>
      </c>
      <c r="I591" s="18">
        <f>H591*'Portfolio Details'!$D$11</f>
        <v>3.7026066350710486E-4</v>
      </c>
      <c r="J591" s="2">
        <f t="shared" si="17"/>
        <v>1.270033262775927E-2</v>
      </c>
      <c r="K591" s="18">
        <f>J591*'Portfolio Details'!$D$11</f>
        <v>6.3501663138796358E-4</v>
      </c>
    </row>
    <row r="592" spans="2:11" x14ac:dyDescent="0.35">
      <c r="B592" t="s">
        <v>13</v>
      </c>
      <c r="C592" s="1">
        <v>45208</v>
      </c>
      <c r="D592">
        <v>34.01</v>
      </c>
      <c r="E592">
        <v>33.880000000000003</v>
      </c>
      <c r="F592">
        <v>34.03</v>
      </c>
      <c r="H592" s="2">
        <f t="shared" si="18"/>
        <v>-3.8224051749483623E-3</v>
      </c>
      <c r="I592" s="18">
        <f>H592*'Portfolio Details'!$D$11</f>
        <v>-1.9112025874741813E-4</v>
      </c>
      <c r="J592" s="2">
        <f t="shared" si="17"/>
        <v>-1.0644589000591398E-2</v>
      </c>
      <c r="K592" s="18">
        <f>J592*'Portfolio Details'!$D$11</f>
        <v>-5.3222945002956987E-4</v>
      </c>
    </row>
    <row r="593" spans="2:11" x14ac:dyDescent="0.35">
      <c r="B593" t="s">
        <v>13</v>
      </c>
      <c r="C593" s="1">
        <v>45209</v>
      </c>
      <c r="D593">
        <v>33.880000000000003</v>
      </c>
      <c r="E593">
        <v>34.18</v>
      </c>
      <c r="F593">
        <v>34.1</v>
      </c>
      <c r="H593" s="2">
        <f t="shared" si="18"/>
        <v>8.8547815820543274E-3</v>
      </c>
      <c r="I593" s="18">
        <f>H593*'Portfolio Details'!$D$11</f>
        <v>4.4273907910271639E-4</v>
      </c>
      <c r="J593" s="2">
        <f t="shared" si="17"/>
        <v>-6.1819252281425374E-3</v>
      </c>
      <c r="K593" s="18">
        <f>J593*'Portfolio Details'!$D$11</f>
        <v>-3.0909626140712687E-4</v>
      </c>
    </row>
    <row r="594" spans="2:11" x14ac:dyDescent="0.35">
      <c r="B594" t="s">
        <v>13</v>
      </c>
      <c r="C594" s="1">
        <v>45210</v>
      </c>
      <c r="D594">
        <v>34.18</v>
      </c>
      <c r="E594">
        <v>34.21</v>
      </c>
      <c r="F594">
        <v>34.4</v>
      </c>
      <c r="H594" s="2">
        <f t="shared" si="18"/>
        <v>8.7770626097127824E-4</v>
      </c>
      <c r="I594" s="18">
        <f>H594*'Portfolio Details'!$D$11</f>
        <v>4.3885313048563916E-5</v>
      </c>
      <c r="J594" s="2">
        <f t="shared" si="17"/>
        <v>1.7673048600881369E-3</v>
      </c>
      <c r="K594" s="18">
        <f>J594*'Portfolio Details'!$D$11</f>
        <v>8.8365243004406851E-5</v>
      </c>
    </row>
    <row r="595" spans="2:11" x14ac:dyDescent="0.35">
      <c r="B595" t="s">
        <v>13</v>
      </c>
      <c r="C595" s="1">
        <v>45211</v>
      </c>
      <c r="D595">
        <v>34.21</v>
      </c>
      <c r="E595">
        <v>33.67</v>
      </c>
      <c r="F595">
        <v>33.869999999999997</v>
      </c>
      <c r="H595" s="2">
        <f t="shared" si="18"/>
        <v>-1.5784858228588106E-2</v>
      </c>
      <c r="I595" s="18">
        <f>H595*'Portfolio Details'!$D$11</f>
        <v>-7.8924291142940537E-4</v>
      </c>
      <c r="J595" s="2">
        <f t="shared" si="17"/>
        <v>-1.1747430249632318E-3</v>
      </c>
      <c r="K595" s="18">
        <f>J595*'Portfolio Details'!$D$11</f>
        <v>-5.8737151248161595E-5</v>
      </c>
    </row>
    <row r="596" spans="2:11" x14ac:dyDescent="0.35">
      <c r="B596" t="s">
        <v>13</v>
      </c>
      <c r="C596" s="1">
        <v>45212</v>
      </c>
      <c r="D596">
        <v>33.67</v>
      </c>
      <c r="E596">
        <v>33.46</v>
      </c>
      <c r="F596">
        <v>33.409999999999997</v>
      </c>
      <c r="H596" s="2">
        <f t="shared" si="18"/>
        <v>-6.2370062370062929E-3</v>
      </c>
      <c r="I596" s="18">
        <f>H596*'Portfolio Details'!$D$11</f>
        <v>-3.1185031185031469E-4</v>
      </c>
      <c r="J596" s="2">
        <f t="shared" si="17"/>
        <v>-1.7610801291459977E-3</v>
      </c>
      <c r="K596" s="18">
        <f>J596*'Portfolio Details'!$D$11</f>
        <v>-8.8054006457299885E-5</v>
      </c>
    </row>
    <row r="597" spans="2:11" x14ac:dyDescent="0.35">
      <c r="B597" t="s">
        <v>13</v>
      </c>
      <c r="C597" s="1">
        <v>45215</v>
      </c>
      <c r="D597">
        <v>33.46</v>
      </c>
      <c r="E597">
        <v>33.39</v>
      </c>
      <c r="F597">
        <v>33.46</v>
      </c>
      <c r="H597" s="2">
        <f t="shared" si="18"/>
        <v>-2.0920502092049986E-3</v>
      </c>
      <c r="I597" s="18">
        <f>H597*'Portfolio Details'!$D$11</f>
        <v>-1.0460251046024994E-4</v>
      </c>
      <c r="J597" s="2">
        <f t="shared" si="17"/>
        <v>-2.0420070011668567E-3</v>
      </c>
      <c r="K597" s="18">
        <f>J597*'Portfolio Details'!$D$11</f>
        <v>-1.0210035005834284E-4</v>
      </c>
    </row>
    <row r="598" spans="2:11" x14ac:dyDescent="0.35">
      <c r="B598" t="s">
        <v>13</v>
      </c>
      <c r="C598" s="1">
        <v>45216</v>
      </c>
      <c r="D598">
        <v>33.39</v>
      </c>
      <c r="E598">
        <v>33.43</v>
      </c>
      <c r="F598">
        <v>33.5</v>
      </c>
      <c r="H598" s="2">
        <f t="shared" si="18"/>
        <v>1.1979634621144264E-3</v>
      </c>
      <c r="I598" s="18">
        <f>H598*'Portfolio Details'!$D$11</f>
        <v>5.9898173105721321E-5</v>
      </c>
      <c r="J598" s="2">
        <f t="shared" si="17"/>
        <v>-2.9123414071510867E-2</v>
      </c>
      <c r="K598" s="18">
        <f>J598*'Portfolio Details'!$D$11</f>
        <v>-1.4561707035755434E-3</v>
      </c>
    </row>
    <row r="599" spans="2:11" x14ac:dyDescent="0.35">
      <c r="B599" t="s">
        <v>13</v>
      </c>
      <c r="C599" s="1">
        <v>45217</v>
      </c>
      <c r="D599">
        <v>33.43</v>
      </c>
      <c r="E599">
        <v>33.229999999999997</v>
      </c>
      <c r="F599">
        <v>33.340000000000003</v>
      </c>
      <c r="H599" s="2">
        <f t="shared" si="18"/>
        <v>-5.9826503140891774E-3</v>
      </c>
      <c r="I599" s="18">
        <f>H599*'Portfolio Details'!$D$11</f>
        <v>-2.9913251570445887E-4</v>
      </c>
      <c r="J599" s="2">
        <f t="shared" si="17"/>
        <v>-3.2947976878612728E-2</v>
      </c>
      <c r="K599" s="18">
        <f>J599*'Portfolio Details'!$D$11</f>
        <v>-1.6473988439306365E-3</v>
      </c>
    </row>
    <row r="600" spans="2:11" x14ac:dyDescent="0.35">
      <c r="B600" t="s">
        <v>13</v>
      </c>
      <c r="C600" s="1">
        <v>45218</v>
      </c>
      <c r="D600">
        <v>33.229999999999997</v>
      </c>
      <c r="E600">
        <v>33.22</v>
      </c>
      <c r="F600">
        <v>33.200000000000003</v>
      </c>
      <c r="H600" s="2">
        <f t="shared" si="18"/>
        <v>-3.0093289196497786E-4</v>
      </c>
      <c r="I600" s="18">
        <f>H600*'Portfolio Details'!$D$11</f>
        <v>-1.5046644598248894E-5</v>
      </c>
      <c r="J600" s="2">
        <f t="shared" si="17"/>
        <v>-3.6290322580645129E-2</v>
      </c>
      <c r="K600" s="18">
        <f>J600*'Portfolio Details'!$D$11</f>
        <v>-1.8145161290322566E-3</v>
      </c>
    </row>
    <row r="601" spans="2:11" x14ac:dyDescent="0.35">
      <c r="B601" t="s">
        <v>13</v>
      </c>
      <c r="C601" s="1">
        <v>45219</v>
      </c>
      <c r="D601">
        <v>33.22</v>
      </c>
      <c r="E601">
        <v>33.119999999999997</v>
      </c>
      <c r="F601">
        <v>33.049999999999997</v>
      </c>
      <c r="H601" s="2">
        <f t="shared" si="18"/>
        <v>-3.0102347983143041E-3</v>
      </c>
      <c r="I601" s="18">
        <f>H601*'Portfolio Details'!$D$11</f>
        <v>-1.5051173991571521E-4</v>
      </c>
      <c r="J601" s="2">
        <f t="shared" si="17"/>
        <v>-4.5908183632734523E-2</v>
      </c>
      <c r="K601" s="18">
        <f>J601*'Portfolio Details'!$D$11</f>
        <v>-2.2954091816367261E-3</v>
      </c>
    </row>
    <row r="602" spans="2:11" x14ac:dyDescent="0.35">
      <c r="B602" t="s">
        <v>13</v>
      </c>
      <c r="C602" s="1">
        <v>45222</v>
      </c>
      <c r="D602">
        <v>33.119999999999997</v>
      </c>
      <c r="E602">
        <v>32.49</v>
      </c>
      <c r="F602">
        <v>32.700000000000003</v>
      </c>
      <c r="H602" s="2">
        <f t="shared" si="18"/>
        <v>-1.9021739130434701E-2</v>
      </c>
      <c r="I602" s="18">
        <f>H602*'Portfolio Details'!$D$11</f>
        <v>-9.5108695652173505E-4</v>
      </c>
      <c r="J602" s="2">
        <f t="shared" ref="J602:J665" si="19">(INDEX(E579:E2077,MATCH(EDATE(C579,1),C579:C2077,1))/E579)-1</f>
        <v>-4.5663411832280398E-2</v>
      </c>
      <c r="K602" s="18">
        <f>J602*'Portfolio Details'!$D$11</f>
        <v>-2.2831705916140201E-3</v>
      </c>
    </row>
    <row r="603" spans="2:11" x14ac:dyDescent="0.35">
      <c r="B603" t="s">
        <v>13</v>
      </c>
      <c r="C603" s="1">
        <v>45224</v>
      </c>
      <c r="D603">
        <v>32.49</v>
      </c>
      <c r="E603">
        <v>32.28</v>
      </c>
      <c r="F603">
        <v>32.409999999999997</v>
      </c>
      <c r="H603" s="2">
        <f t="shared" si="18"/>
        <v>-6.4635272391505572E-3</v>
      </c>
      <c r="I603" s="18">
        <f>H603*'Portfolio Details'!$D$11</f>
        <v>-3.2317636195752786E-4</v>
      </c>
      <c r="J603" s="2">
        <f t="shared" si="19"/>
        <v>-4.2774566473988584E-2</v>
      </c>
      <c r="K603" s="18">
        <f>J603*'Portfolio Details'!$D$11</f>
        <v>-2.1387283236994291E-3</v>
      </c>
    </row>
    <row r="604" spans="2:11" x14ac:dyDescent="0.35">
      <c r="B604" t="s">
        <v>13</v>
      </c>
      <c r="C604" s="1">
        <v>45225</v>
      </c>
      <c r="D604">
        <v>32.28</v>
      </c>
      <c r="E604">
        <v>32.04</v>
      </c>
      <c r="F604">
        <v>31.94</v>
      </c>
      <c r="H604" s="2">
        <f t="shared" si="18"/>
        <v>-7.4349442379182396E-3</v>
      </c>
      <c r="I604" s="18">
        <f>H604*'Portfolio Details'!$D$11</f>
        <v>-3.7174721189591202E-4</v>
      </c>
      <c r="J604" s="2">
        <f t="shared" si="19"/>
        <v>-4.0556199304751073E-2</v>
      </c>
      <c r="K604" s="18">
        <f>J604*'Portfolio Details'!$D$11</f>
        <v>-2.0278099652375537E-3</v>
      </c>
    </row>
    <row r="605" spans="2:11" x14ac:dyDescent="0.35">
      <c r="B605" t="s">
        <v>13</v>
      </c>
      <c r="C605" s="1">
        <v>45226</v>
      </c>
      <c r="D605">
        <v>32.04</v>
      </c>
      <c r="E605">
        <v>32.35</v>
      </c>
      <c r="F605">
        <v>32.32</v>
      </c>
      <c r="H605" s="2">
        <f t="shared" si="18"/>
        <v>9.6754057428214413E-3</v>
      </c>
      <c r="I605" s="18">
        <f>H605*'Portfolio Details'!$D$11</f>
        <v>4.8377028714107211E-4</v>
      </c>
      <c r="J605" s="2">
        <f t="shared" si="19"/>
        <v>-4.2497831743278591E-2</v>
      </c>
      <c r="K605" s="18">
        <f>J605*'Portfolio Details'!$D$11</f>
        <v>-2.1248915871639297E-3</v>
      </c>
    </row>
    <row r="606" spans="2:11" x14ac:dyDescent="0.35">
      <c r="B606" t="s">
        <v>13</v>
      </c>
      <c r="C606" s="1">
        <v>45229</v>
      </c>
      <c r="D606">
        <v>32.35</v>
      </c>
      <c r="E606">
        <v>32.36</v>
      </c>
      <c r="F606">
        <v>32.340000000000003</v>
      </c>
      <c r="H606" s="2">
        <f t="shared" si="18"/>
        <v>3.0911901081909221E-4</v>
      </c>
      <c r="I606" s="18">
        <f>H606*'Portfolio Details'!$D$11</f>
        <v>1.5455950540954613E-5</v>
      </c>
      <c r="J606" s="2">
        <f t="shared" si="19"/>
        <v>-5.9166423783153621E-2</v>
      </c>
      <c r="K606" s="18">
        <f>J606*'Portfolio Details'!$D$11</f>
        <v>-2.9583211891576811E-3</v>
      </c>
    </row>
    <row r="607" spans="2:11" x14ac:dyDescent="0.35">
      <c r="B607" t="s">
        <v>13</v>
      </c>
      <c r="C607" s="1">
        <v>45230</v>
      </c>
      <c r="D607">
        <v>32.36</v>
      </c>
      <c r="E607">
        <v>32.270000000000003</v>
      </c>
      <c r="F607">
        <v>32.28</v>
      </c>
      <c r="H607" s="2">
        <f t="shared" si="18"/>
        <v>-2.7812113720641074E-3</v>
      </c>
      <c r="I607" s="18">
        <f>H607*'Portfolio Details'!$D$11</f>
        <v>-1.3906056860320539E-4</v>
      </c>
      <c r="J607" s="2">
        <f t="shared" si="19"/>
        <v>-6.1511423550087874E-2</v>
      </c>
      <c r="K607" s="18">
        <f>J607*'Portfolio Details'!$D$11</f>
        <v>-3.075571177504394E-3</v>
      </c>
    </row>
    <row r="608" spans="2:11" x14ac:dyDescent="0.35">
      <c r="B608" t="s">
        <v>13</v>
      </c>
      <c r="C608" s="1">
        <v>45231</v>
      </c>
      <c r="D608">
        <v>32.270000000000003</v>
      </c>
      <c r="E608">
        <v>32.1</v>
      </c>
      <c r="F608">
        <v>32.25</v>
      </c>
      <c r="H608" s="2">
        <f t="shared" si="18"/>
        <v>-5.2680508211961907E-3</v>
      </c>
      <c r="I608" s="18">
        <f>H608*'Portfolio Details'!$D$11</f>
        <v>-2.6340254105980957E-4</v>
      </c>
      <c r="J608" s="2">
        <f t="shared" si="19"/>
        <v>-5.6576261300670727E-2</v>
      </c>
      <c r="K608" s="18">
        <f>J608*'Portfolio Details'!$D$11</f>
        <v>-2.8288130650335366E-3</v>
      </c>
    </row>
    <row r="609" spans="2:11" x14ac:dyDescent="0.35">
      <c r="B609" t="s">
        <v>13</v>
      </c>
      <c r="C609" s="1">
        <v>45232</v>
      </c>
      <c r="D609">
        <v>32.1</v>
      </c>
      <c r="E609">
        <v>32.380000000000003</v>
      </c>
      <c r="F609">
        <v>32.409999999999997</v>
      </c>
      <c r="H609" s="2">
        <f t="shared" si="18"/>
        <v>8.7227414330217634E-3</v>
      </c>
      <c r="I609" s="18">
        <f>H609*'Portfolio Details'!$D$11</f>
        <v>4.3613707165108818E-4</v>
      </c>
      <c r="J609" s="2">
        <f t="shared" si="19"/>
        <v>-3.5480023852116793E-2</v>
      </c>
      <c r="K609" s="18">
        <f>J609*'Portfolio Details'!$D$11</f>
        <v>-1.7740011926058398E-3</v>
      </c>
    </row>
    <row r="610" spans="2:11" x14ac:dyDescent="0.35">
      <c r="B610" t="s">
        <v>13</v>
      </c>
      <c r="C610" s="1">
        <v>45233</v>
      </c>
      <c r="D610">
        <v>32.380000000000003</v>
      </c>
      <c r="E610">
        <v>32.590000000000003</v>
      </c>
      <c r="F610">
        <v>32.6</v>
      </c>
      <c r="H610" s="2">
        <f t="shared" si="18"/>
        <v>6.4854848672020182E-3</v>
      </c>
      <c r="I610" s="18">
        <f>H610*'Portfolio Details'!$D$11</f>
        <v>3.2427424336010094E-4</v>
      </c>
      <c r="J610" s="2">
        <f t="shared" si="19"/>
        <v>-3.4040011943863857E-2</v>
      </c>
      <c r="K610" s="18">
        <f>J610*'Portfolio Details'!$D$11</f>
        <v>-1.7020005971931929E-3</v>
      </c>
    </row>
    <row r="611" spans="2:11" x14ac:dyDescent="0.35">
      <c r="B611" t="s">
        <v>13</v>
      </c>
      <c r="C611" s="1">
        <v>45236</v>
      </c>
      <c r="D611">
        <v>32.590000000000003</v>
      </c>
      <c r="E611">
        <v>32.71</v>
      </c>
      <c r="F611">
        <v>32.729999999999997</v>
      </c>
      <c r="H611" s="2">
        <f t="shared" si="18"/>
        <v>3.6821110770173249E-3</v>
      </c>
      <c r="I611" s="18">
        <f>H611*'Portfolio Details'!$D$11</f>
        <v>1.8410555385086627E-4</v>
      </c>
      <c r="J611" s="2">
        <f t="shared" si="19"/>
        <v>-2.2788605697151354E-2</v>
      </c>
      <c r="K611" s="18">
        <f>J611*'Portfolio Details'!$D$11</f>
        <v>-1.1394302848575677E-3</v>
      </c>
    </row>
    <row r="612" spans="2:11" x14ac:dyDescent="0.35">
      <c r="B612" t="s">
        <v>13</v>
      </c>
      <c r="C612" s="1">
        <v>45237</v>
      </c>
      <c r="D612">
        <v>32.71</v>
      </c>
      <c r="E612">
        <v>32.76</v>
      </c>
      <c r="F612">
        <v>32.76</v>
      </c>
      <c r="H612" s="2">
        <f t="shared" si="18"/>
        <v>1.5285845307244639E-3</v>
      </c>
      <c r="I612" s="18">
        <f>H612*'Portfolio Details'!$D$11</f>
        <v>7.6429226536223194E-5</v>
      </c>
      <c r="J612" s="2">
        <f t="shared" si="19"/>
        <v>-2.6001195457262316E-2</v>
      </c>
      <c r="K612" s="18">
        <f>J612*'Portfolio Details'!$D$11</f>
        <v>-1.3000597728631158E-3</v>
      </c>
    </row>
    <row r="613" spans="2:11" x14ac:dyDescent="0.35">
      <c r="B613" t="s">
        <v>13</v>
      </c>
      <c r="C613" s="1">
        <v>45238</v>
      </c>
      <c r="D613">
        <v>32.76</v>
      </c>
      <c r="E613">
        <v>32.65</v>
      </c>
      <c r="F613">
        <v>32.75</v>
      </c>
      <c r="H613" s="2">
        <f t="shared" si="18"/>
        <v>-3.3577533577533458E-3</v>
      </c>
      <c r="I613" s="18">
        <f>H613*'Portfolio Details'!$D$11</f>
        <v>-1.6788766788766729E-4</v>
      </c>
      <c r="J613" s="2">
        <f t="shared" si="19"/>
        <v>-3.465639810426524E-2</v>
      </c>
      <c r="K613" s="18">
        <f>J613*'Portfolio Details'!$D$11</f>
        <v>-1.732819905213262E-3</v>
      </c>
    </row>
    <row r="614" spans="2:11" x14ac:dyDescent="0.35">
      <c r="B614" t="s">
        <v>13</v>
      </c>
      <c r="C614" s="1">
        <v>45239</v>
      </c>
      <c r="D614">
        <v>32.65</v>
      </c>
      <c r="E614">
        <v>32.51</v>
      </c>
      <c r="F614">
        <v>32.58</v>
      </c>
      <c r="H614" s="2">
        <f t="shared" si="18"/>
        <v>-4.2879019908116378E-3</v>
      </c>
      <c r="I614" s="18">
        <f>H614*'Portfolio Details'!$D$11</f>
        <v>-2.143950995405819E-4</v>
      </c>
      <c r="J614" s="2">
        <f t="shared" si="19"/>
        <v>-3.8224051749485399E-2</v>
      </c>
      <c r="K614" s="18">
        <f>J614*'Portfolio Details'!$D$11</f>
        <v>-1.9112025874742701E-3</v>
      </c>
    </row>
    <row r="615" spans="2:11" x14ac:dyDescent="0.35">
      <c r="B615" t="s">
        <v>13</v>
      </c>
      <c r="C615" s="1">
        <v>45240</v>
      </c>
      <c r="D615">
        <v>32.51</v>
      </c>
      <c r="E615">
        <v>32.43</v>
      </c>
      <c r="F615">
        <v>32.380000000000003</v>
      </c>
      <c r="H615" s="2">
        <f t="shared" si="18"/>
        <v>-2.4607812980620425E-3</v>
      </c>
      <c r="I615" s="18">
        <f>H615*'Portfolio Details'!$D$11</f>
        <v>-1.2303906490310212E-4</v>
      </c>
      <c r="J615" s="2">
        <f t="shared" si="19"/>
        <v>-4.0436835891381473E-2</v>
      </c>
      <c r="K615" s="18">
        <f>J615*'Portfolio Details'!$D$11</f>
        <v>-2.0218417945690736E-3</v>
      </c>
    </row>
    <row r="616" spans="2:11" x14ac:dyDescent="0.35">
      <c r="B616" t="s">
        <v>13</v>
      </c>
      <c r="C616" s="1">
        <v>45242</v>
      </c>
      <c r="D616">
        <v>32.43</v>
      </c>
      <c r="E616">
        <v>32.71</v>
      </c>
      <c r="F616">
        <v>32.729999999999997</v>
      </c>
      <c r="H616" s="2">
        <f t="shared" si="18"/>
        <v>8.6339808818995945E-3</v>
      </c>
      <c r="I616" s="18">
        <f>H616*'Portfolio Details'!$D$11</f>
        <v>4.3169904409497974E-4</v>
      </c>
      <c r="J616" s="2">
        <f t="shared" si="19"/>
        <v>-5.1199531889994154E-2</v>
      </c>
      <c r="K616" s="18">
        <f>J616*'Portfolio Details'!$D$11</f>
        <v>-2.559976594499708E-3</v>
      </c>
    </row>
    <row r="617" spans="2:11" x14ac:dyDescent="0.35">
      <c r="B617" t="s">
        <v>13</v>
      </c>
      <c r="C617" s="1">
        <v>45243</v>
      </c>
      <c r="D617">
        <v>32.71</v>
      </c>
      <c r="E617">
        <v>32.4</v>
      </c>
      <c r="F617">
        <v>32.42</v>
      </c>
      <c r="H617" s="2">
        <f t="shared" si="18"/>
        <v>-9.4772240904922311E-3</v>
      </c>
      <c r="I617" s="18">
        <f>H617*'Portfolio Details'!$D$11</f>
        <v>-4.7386120452461156E-4</v>
      </c>
      <c r="J617" s="2">
        <f t="shared" si="19"/>
        <v>-5.2031569716457171E-2</v>
      </c>
      <c r="K617" s="18">
        <f>J617*'Portfolio Details'!$D$11</f>
        <v>-2.6015784858228587E-3</v>
      </c>
    </row>
    <row r="618" spans="2:11" x14ac:dyDescent="0.35">
      <c r="B618" t="s">
        <v>13</v>
      </c>
      <c r="C618" s="1">
        <v>45245</v>
      </c>
      <c r="D618">
        <v>32.4</v>
      </c>
      <c r="E618">
        <v>33.18</v>
      </c>
      <c r="F618">
        <v>33.049999999999997</v>
      </c>
      <c r="H618" s="2">
        <f t="shared" si="18"/>
        <v>2.4074074074074137E-2</v>
      </c>
      <c r="I618" s="18">
        <f>H618*'Portfolio Details'!$D$11</f>
        <v>1.2037037037037068E-3</v>
      </c>
      <c r="J618" s="2">
        <f t="shared" si="19"/>
        <v>-2.8512028512028498E-2</v>
      </c>
      <c r="K618" s="18">
        <f>J618*'Portfolio Details'!$D$11</f>
        <v>-1.4256014256014251E-3</v>
      </c>
    </row>
    <row r="619" spans="2:11" x14ac:dyDescent="0.35">
      <c r="B619" t="s">
        <v>13</v>
      </c>
      <c r="C619" s="1">
        <v>45246</v>
      </c>
      <c r="D619">
        <v>33.18</v>
      </c>
      <c r="E619">
        <v>34.04</v>
      </c>
      <c r="F619">
        <v>33.89</v>
      </c>
      <c r="H619" s="2">
        <f t="shared" si="18"/>
        <v>2.5919228450874021E-2</v>
      </c>
      <c r="I619" s="18">
        <f>H619*'Portfolio Details'!$D$11</f>
        <v>1.2959614225437012E-3</v>
      </c>
      <c r="J619" s="2">
        <f t="shared" si="19"/>
        <v>-3.167961745367609E-2</v>
      </c>
      <c r="K619" s="18">
        <f>J619*'Portfolio Details'!$D$11</f>
        <v>-1.5839808726838046E-3</v>
      </c>
    </row>
    <row r="620" spans="2:11" x14ac:dyDescent="0.35">
      <c r="B620" t="s">
        <v>13</v>
      </c>
      <c r="C620" s="1">
        <v>45247</v>
      </c>
      <c r="D620">
        <v>34.04</v>
      </c>
      <c r="E620">
        <v>33.97</v>
      </c>
      <c r="F620">
        <v>34.1</v>
      </c>
      <c r="H620" s="2">
        <f t="shared" si="18"/>
        <v>-2.0564042303172769E-3</v>
      </c>
      <c r="I620" s="18">
        <f>H620*'Portfolio Details'!$D$11</f>
        <v>-1.0282021151586385E-4</v>
      </c>
      <c r="J620" s="2">
        <f t="shared" si="19"/>
        <v>1.9466906259359096E-2</v>
      </c>
      <c r="K620" s="18">
        <f>J620*'Portfolio Details'!$D$11</f>
        <v>9.7334531296795485E-4</v>
      </c>
    </row>
    <row r="621" spans="2:11" x14ac:dyDescent="0.35">
      <c r="B621" t="s">
        <v>13</v>
      </c>
      <c r="C621" s="1">
        <v>45250</v>
      </c>
      <c r="D621">
        <v>33.97</v>
      </c>
      <c r="E621">
        <v>34.18</v>
      </c>
      <c r="F621">
        <v>34.24</v>
      </c>
      <c r="H621" s="2">
        <f t="shared" si="18"/>
        <v>6.1819252281425374E-3</v>
      </c>
      <c r="I621" s="18">
        <f>H621*'Portfolio Details'!$D$11</f>
        <v>3.0909626140712687E-4</v>
      </c>
      <c r="J621" s="2">
        <f t="shared" si="19"/>
        <v>1.6153155848040557E-2</v>
      </c>
      <c r="K621" s="18">
        <f>J621*'Portfolio Details'!$D$11</f>
        <v>8.0765779240202793E-4</v>
      </c>
    </row>
    <row r="622" spans="2:11" x14ac:dyDescent="0.35">
      <c r="B622" t="s">
        <v>13</v>
      </c>
      <c r="C622" s="1">
        <v>45251</v>
      </c>
      <c r="D622">
        <v>34.18</v>
      </c>
      <c r="E622">
        <v>34.119999999999997</v>
      </c>
      <c r="F622">
        <v>34.28</v>
      </c>
      <c r="H622" s="2">
        <f t="shared" si="18"/>
        <v>-1.7554125219427785E-3</v>
      </c>
      <c r="I622" s="18">
        <f>H622*'Portfolio Details'!$D$11</f>
        <v>-8.7770626097138932E-5</v>
      </c>
      <c r="J622" s="2">
        <f t="shared" si="19"/>
        <v>2.2269034005416799E-2</v>
      </c>
      <c r="K622" s="18">
        <f>J622*'Portfolio Details'!$D$11</f>
        <v>1.1134517002708399E-3</v>
      </c>
    </row>
    <row r="623" spans="2:11" x14ac:dyDescent="0.35">
      <c r="B623" t="s">
        <v>13</v>
      </c>
      <c r="C623" s="1">
        <v>45252</v>
      </c>
      <c r="D623">
        <v>34.119999999999997</v>
      </c>
      <c r="E623">
        <v>34.369999999999997</v>
      </c>
      <c r="F623">
        <v>34.26</v>
      </c>
      <c r="H623" s="2">
        <f t="shared" si="18"/>
        <v>7.3270808909731144E-3</v>
      </c>
      <c r="I623" s="18">
        <f>H623*'Portfolio Details'!$D$11</f>
        <v>3.6635404454865572E-4</v>
      </c>
      <c r="J623" s="2">
        <f t="shared" si="19"/>
        <v>2.2576760987357058E-2</v>
      </c>
      <c r="K623" s="18">
        <f>J623*'Portfolio Details'!$D$11</f>
        <v>1.128838049367853E-3</v>
      </c>
    </row>
    <row r="624" spans="2:11" x14ac:dyDescent="0.35">
      <c r="B624" t="s">
        <v>13</v>
      </c>
      <c r="C624" s="1">
        <v>45253</v>
      </c>
      <c r="D624">
        <v>34.369999999999997</v>
      </c>
      <c r="E624">
        <v>34.19</v>
      </c>
      <c r="F624">
        <v>34.35</v>
      </c>
      <c r="H624" s="2">
        <f t="shared" si="18"/>
        <v>-5.2371254000581624E-3</v>
      </c>
      <c r="I624" s="18">
        <f>H624*'Portfolio Details'!$D$11</f>
        <v>-2.6185627000290814E-4</v>
      </c>
      <c r="J624" s="2">
        <f t="shared" si="19"/>
        <v>3.2004830917874427E-2</v>
      </c>
      <c r="K624" s="18">
        <f>J624*'Portfolio Details'!$D$11</f>
        <v>1.6002415458937214E-3</v>
      </c>
    </row>
    <row r="625" spans="2:11" x14ac:dyDescent="0.35">
      <c r="B625" t="s">
        <v>13</v>
      </c>
      <c r="C625" s="1">
        <v>45254</v>
      </c>
      <c r="D625">
        <v>34.19</v>
      </c>
      <c r="E625">
        <v>33.909999999999997</v>
      </c>
      <c r="F625">
        <v>34</v>
      </c>
      <c r="H625" s="2">
        <f t="shared" si="18"/>
        <v>-8.1895291020767091E-3</v>
      </c>
      <c r="I625" s="18">
        <f>H625*'Portfolio Details'!$D$11</f>
        <v>-4.0947645510383546E-4</v>
      </c>
      <c r="J625" s="2">
        <f t="shared" si="19"/>
        <v>5.2323791935980246E-2</v>
      </c>
      <c r="K625" s="18">
        <f>J625*'Portfolio Details'!$D$11</f>
        <v>2.6161895967990127E-3</v>
      </c>
    </row>
    <row r="626" spans="2:11" x14ac:dyDescent="0.35">
      <c r="B626" t="s">
        <v>13</v>
      </c>
      <c r="C626" s="1">
        <v>45258</v>
      </c>
      <c r="D626">
        <v>33.909999999999997</v>
      </c>
      <c r="E626">
        <v>33.96</v>
      </c>
      <c r="F626">
        <v>33.79</v>
      </c>
      <c r="H626" s="2">
        <f t="shared" si="18"/>
        <v>1.4744913005013682E-3</v>
      </c>
      <c r="I626" s="18">
        <f>H626*'Portfolio Details'!$D$11</f>
        <v>7.3724565025068414E-5</v>
      </c>
      <c r="J626" s="2">
        <f t="shared" si="19"/>
        <v>5.0495662949194386E-2</v>
      </c>
      <c r="K626" s="18">
        <f>J626*'Portfolio Details'!$D$11</f>
        <v>2.5247831474597194E-3</v>
      </c>
    </row>
    <row r="627" spans="2:11" x14ac:dyDescent="0.35">
      <c r="B627" t="s">
        <v>13</v>
      </c>
      <c r="C627" s="1">
        <v>45259</v>
      </c>
      <c r="D627">
        <v>33.96</v>
      </c>
      <c r="E627">
        <v>34.409999999999997</v>
      </c>
      <c r="F627">
        <v>34.39</v>
      </c>
      <c r="H627" s="2">
        <f t="shared" si="18"/>
        <v>1.3250883392226021E-2</v>
      </c>
      <c r="I627" s="18">
        <f>H627*'Portfolio Details'!$D$11</f>
        <v>6.6254416961130107E-4</v>
      </c>
      <c r="J627" s="2">
        <f t="shared" si="19"/>
        <v>5.8364544319600364E-2</v>
      </c>
      <c r="K627" s="18">
        <f>J627*'Portfolio Details'!$D$11</f>
        <v>2.9182272159800184E-3</v>
      </c>
    </row>
    <row r="628" spans="2:11" x14ac:dyDescent="0.35">
      <c r="B628" t="s">
        <v>13</v>
      </c>
      <c r="C628" s="1">
        <v>45260</v>
      </c>
      <c r="D628">
        <v>34.409999999999997</v>
      </c>
      <c r="E628">
        <v>34.4</v>
      </c>
      <c r="F628">
        <v>34.42</v>
      </c>
      <c r="H628" s="2">
        <f t="shared" si="18"/>
        <v>-2.9061319383894002E-4</v>
      </c>
      <c r="I628" s="18">
        <f>H628*'Portfolio Details'!$D$11</f>
        <v>-1.4530659691947002E-5</v>
      </c>
      <c r="J628" s="2">
        <f t="shared" si="19"/>
        <v>4.8222565687789709E-2</v>
      </c>
      <c r="K628" s="18">
        <f>J628*'Portfolio Details'!$D$11</f>
        <v>2.4111282843894857E-3</v>
      </c>
    </row>
    <row r="629" spans="2:11" x14ac:dyDescent="0.35">
      <c r="B629" t="s">
        <v>13</v>
      </c>
      <c r="C629" s="1">
        <v>45261</v>
      </c>
      <c r="D629">
        <v>34.4</v>
      </c>
      <c r="E629">
        <v>34.42</v>
      </c>
      <c r="F629">
        <v>34.4</v>
      </c>
      <c r="H629" s="2">
        <f t="shared" si="18"/>
        <v>5.8139534883738797E-4</v>
      </c>
      <c r="I629" s="18">
        <f>H629*'Portfolio Details'!$D$11</f>
        <v>2.9069767441869401E-5</v>
      </c>
      <c r="J629" s="2">
        <f t="shared" si="19"/>
        <v>6.3040791100123617E-2</v>
      </c>
      <c r="K629" s="18">
        <f>J629*'Portfolio Details'!$D$11</f>
        <v>3.1520395550061809E-3</v>
      </c>
    </row>
    <row r="630" spans="2:11" x14ac:dyDescent="0.35">
      <c r="B630" t="s">
        <v>13</v>
      </c>
      <c r="C630" s="1">
        <v>45264</v>
      </c>
      <c r="D630">
        <v>34.42</v>
      </c>
      <c r="E630">
        <v>34.49</v>
      </c>
      <c r="F630">
        <v>34.549999999999997</v>
      </c>
      <c r="H630" s="2">
        <f t="shared" si="18"/>
        <v>2.0337013364322143E-3</v>
      </c>
      <c r="I630" s="18">
        <f>H630*'Portfolio Details'!$D$11</f>
        <v>1.0168506682161072E-4</v>
      </c>
      <c r="J630" s="2">
        <f t="shared" si="19"/>
        <v>6.6005577936163462E-2</v>
      </c>
      <c r="K630" s="18">
        <f>J630*'Portfolio Details'!$D$11</f>
        <v>3.3002788968081731E-3</v>
      </c>
    </row>
    <row r="631" spans="2:11" x14ac:dyDescent="0.35">
      <c r="B631" t="s">
        <v>13</v>
      </c>
      <c r="C631" s="1">
        <v>45265</v>
      </c>
      <c r="D631">
        <v>34.49</v>
      </c>
      <c r="E631">
        <v>34.270000000000003</v>
      </c>
      <c r="F631">
        <v>34.25</v>
      </c>
      <c r="H631" s="2">
        <f t="shared" si="18"/>
        <v>-6.3786604812988701E-3</v>
      </c>
      <c r="I631" s="18">
        <f>H631*'Portfolio Details'!$D$11</f>
        <v>-3.1893302406494354E-4</v>
      </c>
      <c r="J631" s="2">
        <f t="shared" si="19"/>
        <v>7.2274143302180738E-2</v>
      </c>
      <c r="K631" s="18">
        <f>J631*'Portfolio Details'!$D$11</f>
        <v>3.613707165109037E-3</v>
      </c>
    </row>
    <row r="632" spans="2:11" x14ac:dyDescent="0.35">
      <c r="B632" t="s">
        <v>13</v>
      </c>
      <c r="C632" s="1">
        <v>45266</v>
      </c>
      <c r="D632">
        <v>34.270000000000003</v>
      </c>
      <c r="E632">
        <v>34.950000000000003</v>
      </c>
      <c r="F632">
        <v>34.82</v>
      </c>
      <c r="H632" s="2">
        <f t="shared" si="18"/>
        <v>1.984242777939893E-2</v>
      </c>
      <c r="I632" s="18">
        <f>H632*'Portfolio Details'!$D$11</f>
        <v>9.9212138896994664E-4</v>
      </c>
      <c r="J632" s="2">
        <f t="shared" si="19"/>
        <v>6.30018529956764E-2</v>
      </c>
      <c r="K632" s="18">
        <f>J632*'Portfolio Details'!$D$11</f>
        <v>3.1500926497838202E-3</v>
      </c>
    </row>
    <row r="633" spans="2:11" x14ac:dyDescent="0.35">
      <c r="B633" t="s">
        <v>13</v>
      </c>
      <c r="C633" s="1">
        <v>45267</v>
      </c>
      <c r="D633">
        <v>34.950000000000003</v>
      </c>
      <c r="E633">
        <v>34.840000000000003</v>
      </c>
      <c r="F633">
        <v>34.9</v>
      </c>
      <c r="H633" s="2">
        <f t="shared" si="18"/>
        <v>-3.147353361945604E-3</v>
      </c>
      <c r="I633" s="18">
        <f>H633*'Portfolio Details'!$D$11</f>
        <v>-1.5736766809728022E-4</v>
      </c>
      <c r="J633" s="2">
        <f t="shared" si="19"/>
        <v>5.6152193924516647E-2</v>
      </c>
      <c r="K633" s="18">
        <f>J633*'Portfolio Details'!$D$11</f>
        <v>2.8076096962258326E-3</v>
      </c>
    </row>
    <row r="634" spans="2:11" x14ac:dyDescent="0.35">
      <c r="B634" t="s">
        <v>13</v>
      </c>
      <c r="C634" s="1">
        <v>45268</v>
      </c>
      <c r="D634">
        <v>34.840000000000003</v>
      </c>
      <c r="E634">
        <v>35.270000000000003</v>
      </c>
      <c r="F634">
        <v>35.119999999999997</v>
      </c>
      <c r="H634" s="2">
        <f t="shared" si="18"/>
        <v>1.23421354764639E-2</v>
      </c>
      <c r="I634" s="18">
        <f>H634*'Portfolio Details'!$D$11</f>
        <v>6.1710677382319505E-4</v>
      </c>
      <c r="J634" s="2">
        <f t="shared" si="19"/>
        <v>6.8480586976459756E-2</v>
      </c>
      <c r="K634" s="18">
        <f>J634*'Portfolio Details'!$D$11</f>
        <v>3.4240293488229882E-3</v>
      </c>
    </row>
    <row r="635" spans="2:11" x14ac:dyDescent="0.35">
      <c r="B635" t="s">
        <v>13</v>
      </c>
      <c r="C635" s="1">
        <v>45271</v>
      </c>
      <c r="D635">
        <v>35.270000000000003</v>
      </c>
      <c r="E635">
        <v>35.4</v>
      </c>
      <c r="F635">
        <v>35.4</v>
      </c>
      <c r="H635" s="2">
        <f t="shared" si="18"/>
        <v>3.6858519988658411E-3</v>
      </c>
      <c r="I635" s="18">
        <f>H635*'Portfolio Details'!$D$11</f>
        <v>1.8429259994329206E-4</v>
      </c>
      <c r="J635" s="2">
        <f t="shared" si="19"/>
        <v>6.3492063492063711E-2</v>
      </c>
      <c r="K635" s="18">
        <f>J635*'Portfolio Details'!$D$11</f>
        <v>3.1746031746031859E-3</v>
      </c>
    </row>
    <row r="636" spans="2:11" x14ac:dyDescent="0.35">
      <c r="B636" t="s">
        <v>13</v>
      </c>
      <c r="C636" s="1">
        <v>45272</v>
      </c>
      <c r="D636">
        <v>35.4</v>
      </c>
      <c r="E636">
        <v>35.33</v>
      </c>
      <c r="F636">
        <v>35.44</v>
      </c>
      <c r="H636" s="2">
        <f t="shared" si="18"/>
        <v>-1.9774011299434902E-3</v>
      </c>
      <c r="I636" s="18">
        <f>H636*'Portfolio Details'!$D$11</f>
        <v>-9.8870056497174513E-5</v>
      </c>
      <c r="J636" s="2">
        <f t="shared" si="19"/>
        <v>8.0245022970903745E-2</v>
      </c>
      <c r="K636" s="18">
        <f>J636*'Portfolio Details'!$D$11</f>
        <v>4.0122511485451871E-3</v>
      </c>
    </row>
    <row r="637" spans="2:11" x14ac:dyDescent="0.35">
      <c r="B637" t="s">
        <v>13</v>
      </c>
      <c r="C637" s="1">
        <v>45273</v>
      </c>
      <c r="D637">
        <v>35.33</v>
      </c>
      <c r="E637">
        <v>34.99</v>
      </c>
      <c r="F637">
        <v>34.85</v>
      </c>
      <c r="H637" s="2">
        <f t="shared" si="18"/>
        <v>-9.6235493914519354E-3</v>
      </c>
      <c r="I637" s="18">
        <f>H637*'Portfolio Details'!$D$11</f>
        <v>-4.8117746957259679E-4</v>
      </c>
      <c r="J637" s="2">
        <f t="shared" si="19"/>
        <v>8.4896954783143741E-2</v>
      </c>
      <c r="K637" s="18">
        <f>J637*'Portfolio Details'!$D$11</f>
        <v>4.2448477391571872E-3</v>
      </c>
    </row>
    <row r="638" spans="2:11" x14ac:dyDescent="0.35">
      <c r="B638" t="s">
        <v>13</v>
      </c>
      <c r="C638" s="1">
        <v>45274</v>
      </c>
      <c r="D638">
        <v>34.99</v>
      </c>
      <c r="E638">
        <v>36.090000000000003</v>
      </c>
      <c r="F638">
        <v>35.97</v>
      </c>
      <c r="H638" s="2">
        <f t="shared" si="18"/>
        <v>3.1437553586739053E-2</v>
      </c>
      <c r="I638" s="18">
        <f>H638*'Portfolio Details'!$D$11</f>
        <v>1.5718776793369527E-3</v>
      </c>
      <c r="J638" s="2">
        <f t="shared" si="19"/>
        <v>8.7573234659266141E-2</v>
      </c>
      <c r="K638" s="18">
        <f>J638*'Portfolio Details'!$D$11</f>
        <v>4.3786617329633071E-3</v>
      </c>
    </row>
    <row r="639" spans="2:11" x14ac:dyDescent="0.35">
      <c r="B639" t="s">
        <v>13</v>
      </c>
      <c r="C639" s="1">
        <v>45275</v>
      </c>
      <c r="D639">
        <v>36.090000000000003</v>
      </c>
      <c r="E639">
        <v>37.89</v>
      </c>
      <c r="F639">
        <v>37.39</v>
      </c>
      <c r="H639" s="2">
        <f t="shared" si="18"/>
        <v>4.9875311720698257E-2</v>
      </c>
      <c r="I639" s="18">
        <f>H639*'Portfolio Details'!$D$11</f>
        <v>2.4937655860349131E-3</v>
      </c>
      <c r="J639" s="2">
        <f t="shared" si="19"/>
        <v>8.0097829409966348E-2</v>
      </c>
      <c r="K639" s="18">
        <f>J639*'Portfolio Details'!$D$11</f>
        <v>4.0048914704983174E-3</v>
      </c>
    </row>
    <row r="640" spans="2:11" x14ac:dyDescent="0.35">
      <c r="B640" t="s">
        <v>13</v>
      </c>
      <c r="C640" s="1">
        <v>45278</v>
      </c>
      <c r="D640">
        <v>37.89</v>
      </c>
      <c r="E640">
        <v>37.86</v>
      </c>
      <c r="F640">
        <v>37.86</v>
      </c>
      <c r="H640" s="2">
        <f t="shared" si="18"/>
        <v>-7.9176563737137773E-4</v>
      </c>
      <c r="I640" s="18">
        <f>H640*'Portfolio Details'!$D$11</f>
        <v>-3.9588281868568892E-5</v>
      </c>
      <c r="J640" s="2">
        <f t="shared" si="19"/>
        <v>7.9938271604938382E-2</v>
      </c>
      <c r="K640" s="18">
        <f>J640*'Portfolio Details'!$D$11</f>
        <v>3.9969135802469195E-3</v>
      </c>
    </row>
    <row r="641" spans="2:11" x14ac:dyDescent="0.35">
      <c r="B641" t="s">
        <v>13</v>
      </c>
      <c r="C641" s="1">
        <v>45279</v>
      </c>
      <c r="D641">
        <v>37.86</v>
      </c>
      <c r="E641">
        <v>37.39</v>
      </c>
      <c r="F641">
        <v>37.380000000000003</v>
      </c>
      <c r="H641" s="2">
        <f t="shared" si="18"/>
        <v>-1.2414157422081296E-2</v>
      </c>
      <c r="I641" s="18">
        <f>H641*'Portfolio Details'!$D$11</f>
        <v>-6.2070787110406482E-4</v>
      </c>
      <c r="J641" s="2">
        <f t="shared" si="19"/>
        <v>0.14195298372513565</v>
      </c>
      <c r="K641" s="18">
        <f>J641*'Portfolio Details'!$D$11</f>
        <v>7.0976491862567827E-3</v>
      </c>
    </row>
    <row r="642" spans="2:11" x14ac:dyDescent="0.35">
      <c r="B642" t="s">
        <v>13</v>
      </c>
      <c r="C642" s="1">
        <v>45280</v>
      </c>
      <c r="D642">
        <v>37.39</v>
      </c>
      <c r="E642">
        <v>36.71</v>
      </c>
      <c r="F642">
        <v>37.369999999999997</v>
      </c>
      <c r="H642" s="2">
        <f t="shared" si="18"/>
        <v>-1.818668093073017E-2</v>
      </c>
      <c r="I642" s="18">
        <f>H642*'Portfolio Details'!$D$11</f>
        <v>-9.0933404653650851E-4</v>
      </c>
      <c r="J642" s="2">
        <f t="shared" si="19"/>
        <v>0.11310223266745001</v>
      </c>
      <c r="K642" s="18">
        <f>J642*'Portfolio Details'!$D$11</f>
        <v>5.6551116333725011E-3</v>
      </c>
    </row>
    <row r="643" spans="2:11" x14ac:dyDescent="0.35">
      <c r="B643" t="s">
        <v>13</v>
      </c>
      <c r="C643" s="1">
        <v>45281</v>
      </c>
      <c r="D643">
        <v>36.71</v>
      </c>
      <c r="E643">
        <v>36.89</v>
      </c>
      <c r="F643">
        <v>36.770000000000003</v>
      </c>
      <c r="H643" s="2">
        <f t="shared" ref="H643:H706" si="20">E643/D643-1</f>
        <v>4.903296104603605E-3</v>
      </c>
      <c r="I643" s="18">
        <f>H643*'Portfolio Details'!$D$11</f>
        <v>2.4516480523018025E-4</v>
      </c>
      <c r="J643" s="2">
        <f t="shared" si="19"/>
        <v>0.11539593759199307</v>
      </c>
      <c r="K643" s="18">
        <f>J643*'Portfolio Details'!$D$11</f>
        <v>5.7697968795996542E-3</v>
      </c>
    </row>
    <row r="644" spans="2:11" x14ac:dyDescent="0.35">
      <c r="B644" t="s">
        <v>13</v>
      </c>
      <c r="C644" s="1">
        <v>45282</v>
      </c>
      <c r="D644">
        <v>36.89</v>
      </c>
      <c r="E644">
        <v>37.700000000000003</v>
      </c>
      <c r="F644">
        <v>37.35</v>
      </c>
      <c r="H644" s="2">
        <f t="shared" si="20"/>
        <v>2.1957169964760048E-2</v>
      </c>
      <c r="I644" s="18">
        <f>H644*'Portfolio Details'!$D$11</f>
        <v>1.0978584982380025E-3</v>
      </c>
      <c r="J644" s="2">
        <f t="shared" si="19"/>
        <v>7.401989467524861E-2</v>
      </c>
      <c r="K644" s="18">
        <f>J644*'Portfolio Details'!$D$11</f>
        <v>3.7009947337624306E-3</v>
      </c>
    </row>
    <row r="645" spans="2:11" x14ac:dyDescent="0.35">
      <c r="B645" t="s">
        <v>13</v>
      </c>
      <c r="C645" s="1">
        <v>45286</v>
      </c>
      <c r="D645">
        <v>37.700000000000003</v>
      </c>
      <c r="E645">
        <v>37.549999999999997</v>
      </c>
      <c r="F645">
        <v>37.49</v>
      </c>
      <c r="H645" s="2">
        <f t="shared" si="20"/>
        <v>-3.9787798408489339E-3</v>
      </c>
      <c r="I645" s="18">
        <f>H645*'Portfolio Details'!$D$11</f>
        <v>-1.9893899204244671E-4</v>
      </c>
      <c r="J645" s="2">
        <f t="shared" si="19"/>
        <v>8.1184056271981442E-2</v>
      </c>
      <c r="K645" s="18">
        <f>J645*'Portfolio Details'!$D$11</f>
        <v>4.0592028135990723E-3</v>
      </c>
    </row>
    <row r="646" spans="2:11" x14ac:dyDescent="0.35">
      <c r="B646" t="s">
        <v>13</v>
      </c>
      <c r="C646" s="1">
        <v>45287</v>
      </c>
      <c r="D646">
        <v>37.549999999999997</v>
      </c>
      <c r="E646">
        <v>37.729999999999997</v>
      </c>
      <c r="F646">
        <v>37.68</v>
      </c>
      <c r="H646" s="2">
        <f t="shared" si="20"/>
        <v>4.7936085219706381E-3</v>
      </c>
      <c r="I646" s="18">
        <f>H646*'Portfolio Details'!$D$11</f>
        <v>2.3968042609853193E-4</v>
      </c>
      <c r="J646" s="2">
        <f t="shared" si="19"/>
        <v>9.6886819901076615E-2</v>
      </c>
      <c r="K646" s="18">
        <f>J646*'Portfolio Details'!$D$11</f>
        <v>4.8443409950538309E-3</v>
      </c>
    </row>
    <row r="647" spans="2:11" x14ac:dyDescent="0.35">
      <c r="B647" t="s">
        <v>13</v>
      </c>
      <c r="C647" s="1">
        <v>45288</v>
      </c>
      <c r="D647">
        <v>37.729999999999997</v>
      </c>
      <c r="E647">
        <v>37.72</v>
      </c>
      <c r="F647">
        <v>37.729999999999997</v>
      </c>
      <c r="H647" s="2">
        <f t="shared" si="20"/>
        <v>-2.6504108136760074E-4</v>
      </c>
      <c r="I647" s="18">
        <f>H647*'Portfolio Details'!$D$11</f>
        <v>-1.3252054068380037E-5</v>
      </c>
      <c r="J647" s="2">
        <f t="shared" si="19"/>
        <v>0.10266159695817501</v>
      </c>
      <c r="K647" s="18">
        <f>J647*'Portfolio Details'!$D$11</f>
        <v>5.1330798479087506E-3</v>
      </c>
    </row>
    <row r="648" spans="2:11" x14ac:dyDescent="0.35">
      <c r="B648" t="s">
        <v>13</v>
      </c>
      <c r="C648" s="1">
        <v>45289</v>
      </c>
      <c r="D648">
        <v>37.72</v>
      </c>
      <c r="E648">
        <v>37.36</v>
      </c>
      <c r="F648">
        <v>37.520000000000003</v>
      </c>
      <c r="H648" s="2">
        <f t="shared" si="20"/>
        <v>-9.5440084835630712E-3</v>
      </c>
      <c r="I648" s="18">
        <f>H648*'Portfolio Details'!$D$11</f>
        <v>-4.7720042417815359E-4</v>
      </c>
      <c r="J648" s="2">
        <f t="shared" si="19"/>
        <v>0.11176644057800078</v>
      </c>
      <c r="K648" s="18">
        <f>J648*'Portfolio Details'!$D$11</f>
        <v>5.5883220289000392E-3</v>
      </c>
    </row>
    <row r="649" spans="2:11" x14ac:dyDescent="0.35">
      <c r="B649" t="s">
        <v>13</v>
      </c>
      <c r="C649" s="1">
        <v>45292</v>
      </c>
      <c r="D649">
        <v>37.36</v>
      </c>
      <c r="E649">
        <v>37.68</v>
      </c>
      <c r="F649">
        <v>37.61</v>
      </c>
      <c r="H649" s="2">
        <f t="shared" si="20"/>
        <v>8.565310492505418E-3</v>
      </c>
      <c r="I649" s="18">
        <f>H649*'Portfolio Details'!$D$11</f>
        <v>4.282655246252709E-4</v>
      </c>
      <c r="J649" s="2">
        <f t="shared" si="19"/>
        <v>0.11071849234393394</v>
      </c>
      <c r="K649" s="18">
        <f>J649*'Portfolio Details'!$D$11</f>
        <v>5.5359246171966976E-3</v>
      </c>
    </row>
    <row r="650" spans="2:11" x14ac:dyDescent="0.35">
      <c r="B650" t="s">
        <v>13</v>
      </c>
      <c r="C650" s="1">
        <v>45293</v>
      </c>
      <c r="D650">
        <v>37.68</v>
      </c>
      <c r="E650">
        <v>37.33</v>
      </c>
      <c r="F650">
        <v>37.340000000000003</v>
      </c>
      <c r="H650" s="2">
        <f t="shared" si="20"/>
        <v>-9.2887473460722125E-3</v>
      </c>
      <c r="I650" s="18">
        <f>H650*'Portfolio Details'!$D$11</f>
        <v>-4.6443736730361065E-4</v>
      </c>
      <c r="J650" s="2">
        <f t="shared" si="19"/>
        <v>8.573089218250507E-2</v>
      </c>
      <c r="K650" s="18">
        <f>J650*'Portfolio Details'!$D$11</f>
        <v>4.2865446091252535E-3</v>
      </c>
    </row>
    <row r="651" spans="2:11" x14ac:dyDescent="0.35">
      <c r="B651" t="s">
        <v>13</v>
      </c>
      <c r="C651" s="1">
        <v>45294</v>
      </c>
      <c r="D651">
        <v>37.33</v>
      </c>
      <c r="E651">
        <v>36.43</v>
      </c>
      <c r="F651">
        <v>36.56</v>
      </c>
      <c r="H651" s="2">
        <f t="shared" si="20"/>
        <v>-2.4109295472810044E-2</v>
      </c>
      <c r="I651" s="18">
        <f>H651*'Portfolio Details'!$D$11</f>
        <v>-1.2054647736405022E-3</v>
      </c>
      <c r="J651" s="2">
        <f t="shared" si="19"/>
        <v>8.6046511627906996E-2</v>
      </c>
      <c r="K651" s="18">
        <f>J651*'Portfolio Details'!$D$11</f>
        <v>4.3023255813953503E-3</v>
      </c>
    </row>
    <row r="652" spans="2:11" x14ac:dyDescent="0.35">
      <c r="B652" t="s">
        <v>13</v>
      </c>
      <c r="C652" s="1">
        <v>45295</v>
      </c>
      <c r="D652">
        <v>36.43</v>
      </c>
      <c r="E652">
        <v>36.409999999999997</v>
      </c>
      <c r="F652">
        <v>36.39</v>
      </c>
      <c r="H652" s="2">
        <f t="shared" si="20"/>
        <v>-5.4899807850683491E-4</v>
      </c>
      <c r="I652" s="18">
        <f>H652*'Portfolio Details'!$D$11</f>
        <v>-2.7449903925341747E-5</v>
      </c>
      <c r="J652" s="2">
        <f t="shared" si="19"/>
        <v>9.4712376525275976E-2</v>
      </c>
      <c r="K652" s="18">
        <f>J652*'Portfolio Details'!$D$11</f>
        <v>4.7356188262637992E-3</v>
      </c>
    </row>
    <row r="653" spans="2:11" x14ac:dyDescent="0.35">
      <c r="B653" t="s">
        <v>13</v>
      </c>
      <c r="C653" s="1">
        <v>45296</v>
      </c>
      <c r="D653">
        <v>36.409999999999997</v>
      </c>
      <c r="E653">
        <v>36.85</v>
      </c>
      <c r="F653">
        <v>36.799999999999997</v>
      </c>
      <c r="H653" s="2">
        <f t="shared" si="20"/>
        <v>1.2084592145015227E-2</v>
      </c>
      <c r="I653" s="18">
        <f>H653*'Portfolio Details'!$D$11</f>
        <v>6.0422960725076136E-4</v>
      </c>
      <c r="J653" s="2">
        <f t="shared" si="19"/>
        <v>5.5668309654972381E-2</v>
      </c>
      <c r="K653" s="18">
        <f>J653*'Portfolio Details'!$D$11</f>
        <v>2.7834154827486193E-3</v>
      </c>
    </row>
    <row r="654" spans="2:11" x14ac:dyDescent="0.35">
      <c r="B654" t="s">
        <v>13</v>
      </c>
      <c r="C654" s="1">
        <v>45299</v>
      </c>
      <c r="D654">
        <v>36.85</v>
      </c>
      <c r="E654">
        <v>36.51</v>
      </c>
      <c r="F654">
        <v>36.590000000000003</v>
      </c>
      <c r="H654" s="2">
        <f t="shared" si="20"/>
        <v>-9.2265943012213025E-3</v>
      </c>
      <c r="I654" s="18">
        <f>H654*'Portfolio Details'!$D$11</f>
        <v>-4.6132971506106517E-4</v>
      </c>
      <c r="J654" s="2">
        <f t="shared" si="19"/>
        <v>7.5284505398307555E-2</v>
      </c>
      <c r="K654" s="18">
        <f>J654*'Portfolio Details'!$D$11</f>
        <v>3.7642252699153778E-3</v>
      </c>
    </row>
    <row r="655" spans="2:11" x14ac:dyDescent="0.35">
      <c r="B655" t="s">
        <v>13</v>
      </c>
      <c r="C655" s="1">
        <v>45300</v>
      </c>
      <c r="D655">
        <v>36.51</v>
      </c>
      <c r="E655">
        <v>36.64</v>
      </c>
      <c r="F655">
        <v>36.9</v>
      </c>
      <c r="H655" s="2">
        <f t="shared" si="20"/>
        <v>3.5606683100521952E-3</v>
      </c>
      <c r="I655" s="18">
        <f>H655*'Portfolio Details'!$D$11</f>
        <v>1.7803341550260977E-4</v>
      </c>
      <c r="J655" s="2">
        <f t="shared" si="19"/>
        <v>5.4363376251788331E-2</v>
      </c>
      <c r="K655" s="18">
        <f>J655*'Portfolio Details'!$D$11</f>
        <v>2.7181688125894167E-3</v>
      </c>
    </row>
    <row r="656" spans="2:11" x14ac:dyDescent="0.35">
      <c r="B656" t="s">
        <v>13</v>
      </c>
      <c r="C656" s="1">
        <v>45301</v>
      </c>
      <c r="D656">
        <v>36.64</v>
      </c>
      <c r="E656">
        <v>36.76</v>
      </c>
      <c r="F656">
        <v>36.67</v>
      </c>
      <c r="H656" s="2">
        <f t="shared" si="20"/>
        <v>3.2751091703056012E-3</v>
      </c>
      <c r="I656" s="18">
        <f>H656*'Portfolio Details'!$D$11</f>
        <v>1.6375545851528007E-4</v>
      </c>
      <c r="J656" s="2">
        <f t="shared" si="19"/>
        <v>5.7692307692307709E-2</v>
      </c>
      <c r="K656" s="18">
        <f>J656*'Portfolio Details'!$D$11</f>
        <v>2.8846153846153856E-3</v>
      </c>
    </row>
    <row r="657" spans="2:11" x14ac:dyDescent="0.35">
      <c r="B657" t="s">
        <v>13</v>
      </c>
      <c r="C657" s="1">
        <v>45302</v>
      </c>
      <c r="D657">
        <v>36.76</v>
      </c>
      <c r="E657">
        <v>36.72</v>
      </c>
      <c r="F657">
        <v>36.78</v>
      </c>
      <c r="H657" s="2">
        <f t="shared" si="20"/>
        <v>-1.0881392818280489E-3</v>
      </c>
      <c r="I657" s="18">
        <f>H657*'Portfolio Details'!$D$11</f>
        <v>-5.4406964091402449E-5</v>
      </c>
      <c r="J657" s="2">
        <f t="shared" si="19"/>
        <v>3.5157357527643818E-2</v>
      </c>
      <c r="K657" s="18">
        <f>J657*'Portfolio Details'!$D$11</f>
        <v>1.757867876382191E-3</v>
      </c>
    </row>
    <row r="658" spans="2:11" x14ac:dyDescent="0.35">
      <c r="B658" t="s">
        <v>13</v>
      </c>
      <c r="C658" s="1">
        <v>45303</v>
      </c>
      <c r="D658">
        <v>36.72</v>
      </c>
      <c r="E658">
        <v>38.54</v>
      </c>
      <c r="F658">
        <v>38.270000000000003</v>
      </c>
      <c r="H658" s="2">
        <f t="shared" si="20"/>
        <v>4.9564270152505419E-2</v>
      </c>
      <c r="I658" s="18">
        <f>H658*'Portfolio Details'!$D$11</f>
        <v>2.4782135076252712E-3</v>
      </c>
      <c r="J658" s="2">
        <f t="shared" si="19"/>
        <v>3.7288135593220417E-2</v>
      </c>
      <c r="K658" s="18">
        <f>J658*'Portfolio Details'!$D$11</f>
        <v>1.8644067796610209E-3</v>
      </c>
    </row>
    <row r="659" spans="2:11" x14ac:dyDescent="0.35">
      <c r="B659" t="s">
        <v>13</v>
      </c>
      <c r="C659" s="1">
        <v>45306</v>
      </c>
      <c r="D659">
        <v>38.54</v>
      </c>
      <c r="E659">
        <v>39.229999999999997</v>
      </c>
      <c r="F659">
        <v>39.520000000000003</v>
      </c>
      <c r="H659" s="2">
        <f t="shared" si="20"/>
        <v>1.7903476907109361E-2</v>
      </c>
      <c r="I659" s="18">
        <f>H659*'Portfolio Details'!$D$11</f>
        <v>8.9517384535546811E-4</v>
      </c>
      <c r="J659" s="2">
        <f t="shared" si="19"/>
        <v>9.0857628078120589E-2</v>
      </c>
      <c r="K659" s="18">
        <f>J659*'Portfolio Details'!$D$11</f>
        <v>4.5428814039060296E-3</v>
      </c>
    </row>
    <row r="660" spans="2:11" x14ac:dyDescent="0.35">
      <c r="B660" t="s">
        <v>13</v>
      </c>
      <c r="C660" s="1">
        <v>45307</v>
      </c>
      <c r="D660">
        <v>39.229999999999997</v>
      </c>
      <c r="E660">
        <v>38.82</v>
      </c>
      <c r="F660">
        <v>38.85</v>
      </c>
      <c r="H660" s="2">
        <f t="shared" si="20"/>
        <v>-1.0451185317359113E-2</v>
      </c>
      <c r="I660" s="18">
        <f>H660*'Portfolio Details'!$D$11</f>
        <v>-5.2255926586795571E-4</v>
      </c>
      <c r="J660" s="2">
        <f t="shared" si="19"/>
        <v>0.10145755930265787</v>
      </c>
      <c r="K660" s="18">
        <f>J660*'Portfolio Details'!$D$11</f>
        <v>5.0728779651328937E-3</v>
      </c>
    </row>
    <row r="661" spans="2:11" x14ac:dyDescent="0.35">
      <c r="B661" t="s">
        <v>13</v>
      </c>
      <c r="C661" s="1">
        <v>45308</v>
      </c>
      <c r="D661">
        <v>38.82</v>
      </c>
      <c r="E661">
        <v>38.979999999999997</v>
      </c>
      <c r="F661">
        <v>38.94</v>
      </c>
      <c r="H661" s="2">
        <f t="shared" si="20"/>
        <v>4.1215868109221176E-3</v>
      </c>
      <c r="I661" s="18">
        <f>H661*'Portfolio Details'!$D$11</f>
        <v>2.060793405461059E-4</v>
      </c>
      <c r="J661" s="2">
        <f t="shared" si="19"/>
        <v>6.7885840953172405E-2</v>
      </c>
      <c r="K661" s="18">
        <f>J661*'Portfolio Details'!$D$11</f>
        <v>3.3942920476586202E-3</v>
      </c>
    </row>
    <row r="662" spans="2:11" x14ac:dyDescent="0.35">
      <c r="B662" t="s">
        <v>13</v>
      </c>
      <c r="C662" s="1">
        <v>45309</v>
      </c>
      <c r="D662">
        <v>38.979999999999997</v>
      </c>
      <c r="E662">
        <v>38.76</v>
      </c>
      <c r="F662">
        <v>38.520000000000003</v>
      </c>
      <c r="H662" s="2">
        <f t="shared" si="20"/>
        <v>-5.6439199589533029E-3</v>
      </c>
      <c r="I662" s="18">
        <f>H662*'Portfolio Details'!$D$11</f>
        <v>-2.8219599794766516E-4</v>
      </c>
      <c r="J662" s="2">
        <f t="shared" si="19"/>
        <v>3.5365531802586281E-2</v>
      </c>
      <c r="K662" s="18">
        <f>J662*'Portfolio Details'!$D$11</f>
        <v>1.7682765901293142E-3</v>
      </c>
    </row>
    <row r="663" spans="2:11" x14ac:dyDescent="0.35">
      <c r="B663" t="s">
        <v>13</v>
      </c>
      <c r="C663" s="1">
        <v>45310</v>
      </c>
      <c r="D663">
        <v>38.76</v>
      </c>
      <c r="E663">
        <v>39.21</v>
      </c>
      <c r="F663">
        <v>39.21</v>
      </c>
      <c r="H663" s="2">
        <f t="shared" si="20"/>
        <v>1.1609907120743168E-2</v>
      </c>
      <c r="I663" s="18">
        <f>H663*'Portfolio Details'!$D$11</f>
        <v>5.8049535603715841E-4</v>
      </c>
      <c r="J663" s="2">
        <f t="shared" si="19"/>
        <v>2.3771790808240878E-2</v>
      </c>
      <c r="K663" s="18">
        <f>J663*'Portfolio Details'!$D$11</f>
        <v>1.188589540412044E-3</v>
      </c>
    </row>
    <row r="664" spans="2:11" x14ac:dyDescent="0.35">
      <c r="B664" t="s">
        <v>13</v>
      </c>
      <c r="C664" s="1">
        <v>45311</v>
      </c>
      <c r="D664">
        <v>39.21</v>
      </c>
      <c r="E664">
        <v>38.89</v>
      </c>
      <c r="F664">
        <v>39.06</v>
      </c>
      <c r="H664" s="2">
        <f t="shared" si="20"/>
        <v>-8.1611833715888871E-3</v>
      </c>
      <c r="I664" s="18">
        <f>H664*'Portfolio Details'!$D$11</f>
        <v>-4.0805916857944435E-4</v>
      </c>
      <c r="J664" s="2">
        <f t="shared" si="19"/>
        <v>4.8676116608718845E-2</v>
      </c>
      <c r="K664" s="18">
        <f>J664*'Portfolio Details'!$D$11</f>
        <v>2.4338058304359425E-3</v>
      </c>
    </row>
    <row r="665" spans="2:11" x14ac:dyDescent="0.35">
      <c r="B665" t="s">
        <v>13</v>
      </c>
      <c r="C665" s="1">
        <v>45314</v>
      </c>
      <c r="D665">
        <v>38.89</v>
      </c>
      <c r="E665">
        <v>38.65</v>
      </c>
      <c r="F665">
        <v>39.049999999999997</v>
      </c>
      <c r="H665" s="2">
        <f t="shared" si="20"/>
        <v>-6.1712522499357547E-3</v>
      </c>
      <c r="I665" s="18">
        <f>H665*'Portfolio Details'!$D$11</f>
        <v>-3.0856261249678774E-4</v>
      </c>
      <c r="J665" s="2">
        <f t="shared" si="19"/>
        <v>5.9384363933533191E-2</v>
      </c>
      <c r="K665" s="18">
        <f>J665*'Portfolio Details'!$D$11</f>
        <v>2.9692181966766598E-3</v>
      </c>
    </row>
    <row r="666" spans="2:11" x14ac:dyDescent="0.35">
      <c r="B666" t="s">
        <v>13</v>
      </c>
      <c r="C666" s="1">
        <v>45315</v>
      </c>
      <c r="D666">
        <v>38.65</v>
      </c>
      <c r="E666">
        <v>39.270000000000003</v>
      </c>
      <c r="F666">
        <v>38.94</v>
      </c>
      <c r="H666" s="2">
        <f t="shared" si="20"/>
        <v>1.6041397153945702E-2</v>
      </c>
      <c r="I666" s="18">
        <f>H666*'Portfolio Details'!$D$11</f>
        <v>8.0206985769728514E-4</v>
      </c>
      <c r="J666" s="2">
        <f t="shared" ref="J666:J729" si="21">(INDEX(E643:E2141,MATCH(EDATE(C643,1),C643:C2141,1))/E643)-1</f>
        <v>5.4215234480889052E-2</v>
      </c>
      <c r="K666" s="18">
        <f>J666*'Portfolio Details'!$D$11</f>
        <v>2.7107617240444528E-3</v>
      </c>
    </row>
    <row r="667" spans="2:11" x14ac:dyDescent="0.35">
      <c r="B667" t="s">
        <v>13</v>
      </c>
      <c r="C667" s="1">
        <v>45316</v>
      </c>
      <c r="D667">
        <v>39.270000000000003</v>
      </c>
      <c r="E667">
        <v>38.68</v>
      </c>
      <c r="F667">
        <v>38.72</v>
      </c>
      <c r="H667" s="2">
        <f t="shared" si="20"/>
        <v>-1.5024191494779848E-2</v>
      </c>
      <c r="I667" s="18">
        <f>H667*'Portfolio Details'!$D$11</f>
        <v>-7.5120957473899248E-4</v>
      </c>
      <c r="J667" s="2">
        <f t="shared" si="21"/>
        <v>3.156498673740038E-2</v>
      </c>
      <c r="K667" s="18">
        <f>J667*'Portfolio Details'!$D$11</f>
        <v>1.5782493368700192E-3</v>
      </c>
    </row>
    <row r="668" spans="2:11" x14ac:dyDescent="0.35">
      <c r="B668" t="s">
        <v>13</v>
      </c>
      <c r="C668" s="1">
        <v>45320</v>
      </c>
      <c r="D668">
        <v>38.68</v>
      </c>
      <c r="E668">
        <v>38.69</v>
      </c>
      <c r="F668">
        <v>38.700000000000003</v>
      </c>
      <c r="H668" s="2">
        <f t="shared" si="20"/>
        <v>2.5853154084787278E-4</v>
      </c>
      <c r="I668" s="18">
        <f>H668*'Portfolio Details'!$D$11</f>
        <v>1.2926577042393639E-5</v>
      </c>
      <c r="J668" s="2">
        <f t="shared" si="21"/>
        <v>3.0093209054594006E-2</v>
      </c>
      <c r="K668" s="18">
        <f>J668*'Portfolio Details'!$D$11</f>
        <v>1.5046604527297004E-3</v>
      </c>
    </row>
    <row r="669" spans="2:11" x14ac:dyDescent="0.35">
      <c r="B669" t="s">
        <v>13</v>
      </c>
      <c r="C669" s="1">
        <v>45321</v>
      </c>
      <c r="D669">
        <v>38.69</v>
      </c>
      <c r="E669">
        <v>38.61</v>
      </c>
      <c r="F669">
        <v>38.909999999999997</v>
      </c>
      <c r="H669" s="2">
        <f t="shared" si="20"/>
        <v>-2.067717756526144E-3</v>
      </c>
      <c r="I669" s="18">
        <f>H669*'Portfolio Details'!$D$11</f>
        <v>-1.0338588782630721E-4</v>
      </c>
      <c r="J669" s="2">
        <f t="shared" si="21"/>
        <v>2.517890272992318E-2</v>
      </c>
      <c r="K669" s="18">
        <f>J669*'Portfolio Details'!$D$11</f>
        <v>1.258945136496159E-3</v>
      </c>
    </row>
    <row r="670" spans="2:11" x14ac:dyDescent="0.35">
      <c r="B670" t="s">
        <v>13</v>
      </c>
      <c r="C670" s="1">
        <v>45322</v>
      </c>
      <c r="D670">
        <v>38.61</v>
      </c>
      <c r="E670">
        <v>38.78</v>
      </c>
      <c r="F670">
        <v>38.68</v>
      </c>
      <c r="H670" s="2">
        <f t="shared" si="20"/>
        <v>4.4030044030043403E-3</v>
      </c>
      <c r="I670" s="18">
        <f>H670*'Portfolio Details'!$D$11</f>
        <v>2.2015022015021702E-4</v>
      </c>
      <c r="J670" s="2">
        <f t="shared" si="21"/>
        <v>2.5450689289501671E-2</v>
      </c>
      <c r="K670" s="18">
        <f>J670*'Portfolio Details'!$D$11</f>
        <v>1.2725344644750837E-3</v>
      </c>
    </row>
    <row r="671" spans="2:11" x14ac:dyDescent="0.35">
      <c r="B671" t="s">
        <v>13</v>
      </c>
      <c r="C671" s="1">
        <v>45323</v>
      </c>
      <c r="D671">
        <v>38.78</v>
      </c>
      <c r="E671">
        <v>38.69</v>
      </c>
      <c r="F671">
        <v>38.85</v>
      </c>
      <c r="H671" s="2">
        <f t="shared" si="20"/>
        <v>-2.3207839092316274E-3</v>
      </c>
      <c r="I671" s="18">
        <f>H671*'Portfolio Details'!$D$11</f>
        <v>-1.1603919546158137E-4</v>
      </c>
      <c r="J671" s="2">
        <f t="shared" si="21"/>
        <v>3.5599571734475255E-2</v>
      </c>
      <c r="K671" s="18">
        <f>J671*'Portfolio Details'!$D$11</f>
        <v>1.7799785867237629E-3</v>
      </c>
    </row>
    <row r="672" spans="2:11" x14ac:dyDescent="0.35">
      <c r="B672" t="s">
        <v>13</v>
      </c>
      <c r="C672" s="1">
        <v>45324</v>
      </c>
      <c r="D672">
        <v>38.69</v>
      </c>
      <c r="E672">
        <v>39.479999999999997</v>
      </c>
      <c r="F672">
        <v>39.44</v>
      </c>
      <c r="H672" s="2">
        <f t="shared" si="20"/>
        <v>2.0418712845696518E-2</v>
      </c>
      <c r="I672" s="18">
        <f>H672*'Portfolio Details'!$D$11</f>
        <v>1.020935642284826E-3</v>
      </c>
      <c r="J672" s="2">
        <f t="shared" si="21"/>
        <v>2.6804670912951023E-2</v>
      </c>
      <c r="K672" s="18">
        <f>J672*'Portfolio Details'!$D$11</f>
        <v>1.3402335456475511E-3</v>
      </c>
    </row>
    <row r="673" spans="2:11" x14ac:dyDescent="0.35">
      <c r="B673" t="s">
        <v>13</v>
      </c>
      <c r="C673" s="1">
        <v>45327</v>
      </c>
      <c r="D673">
        <v>39.479999999999997</v>
      </c>
      <c r="E673">
        <v>39.35</v>
      </c>
      <c r="F673">
        <v>39.58</v>
      </c>
      <c r="H673" s="2">
        <f t="shared" si="20"/>
        <v>-3.2928064842957516E-3</v>
      </c>
      <c r="I673" s="18">
        <f>H673*'Portfolio Details'!$D$11</f>
        <v>-1.6464032421478758E-4</v>
      </c>
      <c r="J673" s="2">
        <f t="shared" si="21"/>
        <v>5.7594428073935111E-2</v>
      </c>
      <c r="K673" s="18">
        <f>J673*'Portfolio Details'!$D$11</f>
        <v>2.8797214036967557E-3</v>
      </c>
    </row>
    <row r="674" spans="2:11" x14ac:dyDescent="0.35">
      <c r="B674" t="s">
        <v>13</v>
      </c>
      <c r="C674" s="1">
        <v>45328</v>
      </c>
      <c r="D674">
        <v>39.35</v>
      </c>
      <c r="E674">
        <v>40.5</v>
      </c>
      <c r="F674">
        <v>40.4</v>
      </c>
      <c r="H674" s="2">
        <f t="shared" si="20"/>
        <v>2.9224904701397714E-2</v>
      </c>
      <c r="I674" s="18">
        <f>H674*'Portfolio Details'!$D$11</f>
        <v>1.4612452350698858E-3</v>
      </c>
      <c r="J674" s="2">
        <f t="shared" si="21"/>
        <v>8.3722206972275615E-2</v>
      </c>
      <c r="K674" s="18">
        <f>J674*'Portfolio Details'!$D$11</f>
        <v>4.1861103486137809E-3</v>
      </c>
    </row>
    <row r="675" spans="2:11" x14ac:dyDescent="0.35">
      <c r="B675" t="s">
        <v>13</v>
      </c>
      <c r="C675" s="1">
        <v>45329</v>
      </c>
      <c r="D675">
        <v>40.5</v>
      </c>
      <c r="E675">
        <v>40.090000000000003</v>
      </c>
      <c r="F675">
        <v>40.24</v>
      </c>
      <c r="H675" s="2">
        <f t="shared" si="20"/>
        <v>-1.0123456790123386E-2</v>
      </c>
      <c r="I675" s="18">
        <f>H675*'Portfolio Details'!$D$11</f>
        <v>-5.0617283950616938E-4</v>
      </c>
      <c r="J675" s="2">
        <f t="shared" si="21"/>
        <v>8.4317495193628078E-2</v>
      </c>
      <c r="K675" s="18">
        <f>J675*'Portfolio Details'!$D$11</f>
        <v>4.2158747596814043E-3</v>
      </c>
    </row>
    <row r="676" spans="2:11" x14ac:dyDescent="0.35">
      <c r="B676" t="s">
        <v>13</v>
      </c>
      <c r="C676" s="1">
        <v>45330</v>
      </c>
      <c r="D676">
        <v>40.090000000000003</v>
      </c>
      <c r="E676">
        <v>40.159999999999997</v>
      </c>
      <c r="F676">
        <v>40.17</v>
      </c>
      <c r="H676" s="2">
        <f t="shared" si="20"/>
        <v>1.7460713394858995E-3</v>
      </c>
      <c r="I676" s="18">
        <f>H676*'Portfolio Details'!$D$11</f>
        <v>8.7303566974294988E-5</v>
      </c>
      <c r="J676" s="2">
        <f t="shared" si="21"/>
        <v>6.7842605156037905E-2</v>
      </c>
      <c r="K676" s="18">
        <f>J676*'Portfolio Details'!$D$11</f>
        <v>3.3921302578018954E-3</v>
      </c>
    </row>
    <row r="677" spans="2:11" x14ac:dyDescent="0.35">
      <c r="B677" t="s">
        <v>13</v>
      </c>
      <c r="C677" s="1">
        <v>45331</v>
      </c>
      <c r="D677">
        <v>40.159999999999997</v>
      </c>
      <c r="E677">
        <v>40</v>
      </c>
      <c r="F677">
        <v>39.96</v>
      </c>
      <c r="H677" s="2">
        <f t="shared" si="20"/>
        <v>-3.9840637450198058E-3</v>
      </c>
      <c r="I677" s="18">
        <f>H677*'Portfolio Details'!$D$11</f>
        <v>-1.992031872509903E-4</v>
      </c>
      <c r="J677" s="2">
        <f t="shared" si="21"/>
        <v>9.99726102437688E-2</v>
      </c>
      <c r="K677" s="18">
        <f>J677*'Portfolio Details'!$D$11</f>
        <v>4.9986305121884405E-3</v>
      </c>
    </row>
    <row r="678" spans="2:11" x14ac:dyDescent="0.35">
      <c r="B678" t="s">
        <v>13</v>
      </c>
      <c r="C678" s="1">
        <v>45334</v>
      </c>
      <c r="D678">
        <v>40</v>
      </c>
      <c r="E678">
        <v>40.19</v>
      </c>
      <c r="F678">
        <v>40.29</v>
      </c>
      <c r="H678" s="2">
        <f t="shared" si="20"/>
        <v>4.750000000000032E-3</v>
      </c>
      <c r="I678" s="18">
        <f>H678*'Portfolio Details'!$D$11</f>
        <v>2.375000000000016E-4</v>
      </c>
      <c r="J678" s="2">
        <f t="shared" si="21"/>
        <v>9.1703056768558833E-2</v>
      </c>
      <c r="K678" s="18">
        <f>J678*'Portfolio Details'!$D$11</f>
        <v>4.585152838427942E-3</v>
      </c>
    </row>
    <row r="679" spans="2:11" x14ac:dyDescent="0.35">
      <c r="B679" t="s">
        <v>13</v>
      </c>
      <c r="C679" s="1">
        <v>45335</v>
      </c>
      <c r="D679">
        <v>40.19</v>
      </c>
      <c r="E679">
        <v>40.44</v>
      </c>
      <c r="F679">
        <v>40.159999999999997</v>
      </c>
      <c r="H679" s="2">
        <f t="shared" si="20"/>
        <v>6.2204528489673283E-3</v>
      </c>
      <c r="I679" s="18">
        <f>H679*'Portfolio Details'!$D$11</f>
        <v>3.1102264244836642E-4</v>
      </c>
      <c r="J679" s="2">
        <f t="shared" si="21"/>
        <v>8.8139281828073957E-2</v>
      </c>
      <c r="K679" s="18">
        <f>J679*'Portfolio Details'!$D$11</f>
        <v>4.4069640914036982E-3</v>
      </c>
    </row>
    <row r="680" spans="2:11" x14ac:dyDescent="0.35">
      <c r="B680" t="s">
        <v>13</v>
      </c>
      <c r="C680" s="1">
        <v>45336</v>
      </c>
      <c r="D680">
        <v>40.44</v>
      </c>
      <c r="E680">
        <v>40.020000000000003</v>
      </c>
      <c r="F680">
        <v>39.770000000000003</v>
      </c>
      <c r="H680" s="2">
        <f t="shared" si="20"/>
        <v>-1.0385756676557722E-2</v>
      </c>
      <c r="I680" s="18">
        <f>H680*'Portfolio Details'!$D$11</f>
        <v>-5.1928783382788619E-4</v>
      </c>
      <c r="J680" s="2">
        <f t="shared" si="21"/>
        <v>8.9324618736383421E-2</v>
      </c>
      <c r="K680" s="18">
        <f>J680*'Portfolio Details'!$D$11</f>
        <v>4.4662309368191716E-3</v>
      </c>
    </row>
    <row r="681" spans="2:11" x14ac:dyDescent="0.35">
      <c r="B681" t="s">
        <v>13</v>
      </c>
      <c r="C681" s="1">
        <v>45337</v>
      </c>
      <c r="D681">
        <v>40.020000000000003</v>
      </c>
      <c r="E681">
        <v>40.200000000000003</v>
      </c>
      <c r="F681">
        <v>40.159999999999997</v>
      </c>
      <c r="H681" s="2">
        <f t="shared" si="20"/>
        <v>4.4977511244377322E-3</v>
      </c>
      <c r="I681" s="18">
        <f>H681*'Portfolio Details'!$D$11</f>
        <v>2.2488755622188661E-4</v>
      </c>
      <c r="J681" s="2">
        <f t="shared" si="21"/>
        <v>4.2812662169174898E-2</v>
      </c>
      <c r="K681" s="18">
        <f>J681*'Portfolio Details'!$D$11</f>
        <v>2.1406331084587449E-3</v>
      </c>
    </row>
    <row r="682" spans="2:11" x14ac:dyDescent="0.35">
      <c r="B682" t="s">
        <v>13</v>
      </c>
      <c r="C682" s="1">
        <v>45338</v>
      </c>
      <c r="D682">
        <v>40.200000000000003</v>
      </c>
      <c r="E682">
        <v>40.700000000000003</v>
      </c>
      <c r="F682">
        <v>40.520000000000003</v>
      </c>
      <c r="H682" s="2">
        <f t="shared" si="20"/>
        <v>1.2437810945273631E-2</v>
      </c>
      <c r="I682" s="18">
        <f>H682*'Portfolio Details'!$D$11</f>
        <v>6.2189054726368158E-4</v>
      </c>
      <c r="J682" s="2">
        <f t="shared" si="21"/>
        <v>2.4725975019118218E-2</v>
      </c>
      <c r="K682" s="18">
        <f>J682*'Portfolio Details'!$D$11</f>
        <v>1.236298750955911E-3</v>
      </c>
    </row>
    <row r="683" spans="2:11" x14ac:dyDescent="0.35">
      <c r="B683" t="s">
        <v>13</v>
      </c>
      <c r="C683" s="1">
        <v>45341</v>
      </c>
      <c r="D683">
        <v>40.700000000000003</v>
      </c>
      <c r="E683">
        <v>40.58</v>
      </c>
      <c r="F683">
        <v>40.57</v>
      </c>
      <c r="H683" s="2">
        <f t="shared" si="20"/>
        <v>-2.9484029484030394E-3</v>
      </c>
      <c r="I683" s="18">
        <f>H683*'Portfolio Details'!$D$11</f>
        <v>-1.4742014742015198E-4</v>
      </c>
      <c r="J683" s="2">
        <f t="shared" si="21"/>
        <v>4.8428645028335993E-2</v>
      </c>
      <c r="K683" s="18">
        <f>J683*'Portfolio Details'!$D$11</f>
        <v>2.4214322514168E-3</v>
      </c>
    </row>
    <row r="684" spans="2:11" x14ac:dyDescent="0.35">
      <c r="B684" t="s">
        <v>13</v>
      </c>
      <c r="C684" s="1">
        <v>45342</v>
      </c>
      <c r="D684">
        <v>40.58</v>
      </c>
      <c r="E684">
        <v>40.26</v>
      </c>
      <c r="F684">
        <v>40.270000000000003</v>
      </c>
      <c r="H684" s="2">
        <f t="shared" si="20"/>
        <v>-7.8856579595859566E-3</v>
      </c>
      <c r="I684" s="18">
        <f>H684*'Portfolio Details'!$D$11</f>
        <v>-3.9428289797929783E-4</v>
      </c>
      <c r="J684" s="2">
        <f t="shared" si="21"/>
        <v>4.4125192406362368E-2</v>
      </c>
      <c r="K684" s="18">
        <f>J684*'Portfolio Details'!$D$11</f>
        <v>2.2062596203181184E-3</v>
      </c>
    </row>
    <row r="685" spans="2:11" x14ac:dyDescent="0.35">
      <c r="B685" t="s">
        <v>13</v>
      </c>
      <c r="C685" s="1">
        <v>45343</v>
      </c>
      <c r="D685">
        <v>40.26</v>
      </c>
      <c r="E685">
        <v>39.67</v>
      </c>
      <c r="F685">
        <v>39.92</v>
      </c>
      <c r="H685" s="2">
        <f t="shared" si="20"/>
        <v>-1.4654744162940769E-2</v>
      </c>
      <c r="I685" s="18">
        <f>H685*'Portfolio Details'!$D$11</f>
        <v>-7.3273720814703847E-4</v>
      </c>
      <c r="J685" s="2">
        <f t="shared" si="21"/>
        <v>5.005159958720351E-2</v>
      </c>
      <c r="K685" s="18">
        <f>J685*'Portfolio Details'!$D$11</f>
        <v>2.5025799793601759E-3</v>
      </c>
    </row>
    <row r="686" spans="2:11" x14ac:dyDescent="0.35">
      <c r="B686" t="s">
        <v>13</v>
      </c>
      <c r="C686" s="1">
        <v>45344</v>
      </c>
      <c r="D686">
        <v>39.67</v>
      </c>
      <c r="E686">
        <v>40.340000000000003</v>
      </c>
      <c r="F686">
        <v>40.049999999999997</v>
      </c>
      <c r="H686" s="2">
        <f t="shared" si="20"/>
        <v>1.6889337030501661E-2</v>
      </c>
      <c r="I686" s="18">
        <f>H686*'Portfolio Details'!$D$11</f>
        <v>8.4446685152508307E-4</v>
      </c>
      <c r="J686" s="2">
        <f t="shared" si="21"/>
        <v>3.4940066309614881E-2</v>
      </c>
      <c r="K686" s="18">
        <f>J686*'Portfolio Details'!$D$11</f>
        <v>1.7470033154807442E-3</v>
      </c>
    </row>
    <row r="687" spans="2:11" x14ac:dyDescent="0.35">
      <c r="B687" t="s">
        <v>13</v>
      </c>
      <c r="C687" s="1">
        <v>45345</v>
      </c>
      <c r="D687">
        <v>40.340000000000003</v>
      </c>
      <c r="E687">
        <v>40.299999999999997</v>
      </c>
      <c r="F687">
        <v>40.49</v>
      </c>
      <c r="H687" s="2">
        <f t="shared" si="20"/>
        <v>-9.9157164105123652E-4</v>
      </c>
      <c r="I687" s="18">
        <f>H687*'Portfolio Details'!$D$11</f>
        <v>-4.9578582052561827E-5</v>
      </c>
      <c r="J687" s="2">
        <f t="shared" si="21"/>
        <v>3.5227564926716415E-2</v>
      </c>
      <c r="K687" s="18">
        <f>J687*'Portfolio Details'!$D$11</f>
        <v>1.7613782463358207E-3</v>
      </c>
    </row>
    <row r="688" spans="2:11" x14ac:dyDescent="0.35">
      <c r="B688" t="s">
        <v>13</v>
      </c>
      <c r="C688" s="1">
        <v>45348</v>
      </c>
      <c r="D688">
        <v>40.299999999999997</v>
      </c>
      <c r="E688">
        <v>39.89</v>
      </c>
      <c r="F688">
        <v>39.85</v>
      </c>
      <c r="H688" s="2">
        <f t="shared" si="20"/>
        <v>-1.0173697270471349E-2</v>
      </c>
      <c r="I688" s="18">
        <f>H688*'Portfolio Details'!$D$11</f>
        <v>-5.0868486352356745E-4</v>
      </c>
      <c r="J688" s="2">
        <f t="shared" si="21"/>
        <v>4.2690815006468208E-2</v>
      </c>
      <c r="K688" s="18">
        <f>J688*'Portfolio Details'!$D$11</f>
        <v>2.1345407503234105E-3</v>
      </c>
    </row>
    <row r="689" spans="2:11" x14ac:dyDescent="0.35">
      <c r="B689" t="s">
        <v>13</v>
      </c>
      <c r="C689" s="1">
        <v>45349</v>
      </c>
      <c r="D689">
        <v>39.89</v>
      </c>
      <c r="E689">
        <v>40.08</v>
      </c>
      <c r="F689">
        <v>40.04</v>
      </c>
      <c r="H689" s="2">
        <f t="shared" si="20"/>
        <v>4.763098520932596E-3</v>
      </c>
      <c r="I689" s="18">
        <f>H689*'Portfolio Details'!$D$11</f>
        <v>2.3815492604662981E-4</v>
      </c>
      <c r="J689" s="2">
        <f t="shared" si="21"/>
        <v>2.6228673287496562E-2</v>
      </c>
      <c r="K689" s="18">
        <f>J689*'Portfolio Details'!$D$11</f>
        <v>1.3114336643748282E-3</v>
      </c>
    </row>
    <row r="690" spans="2:11" x14ac:dyDescent="0.35">
      <c r="B690" t="s">
        <v>13</v>
      </c>
      <c r="C690" s="1">
        <v>45350</v>
      </c>
      <c r="D690">
        <v>40.08</v>
      </c>
      <c r="E690">
        <v>39.97</v>
      </c>
      <c r="F690">
        <v>40.15</v>
      </c>
      <c r="H690" s="2">
        <f t="shared" si="20"/>
        <v>-2.7445109780438459E-3</v>
      </c>
      <c r="I690" s="18">
        <f>H690*'Portfolio Details'!$D$11</f>
        <v>-1.372255489021923E-4</v>
      </c>
      <c r="J690" s="2">
        <f t="shared" si="21"/>
        <v>4.1882109617373153E-2</v>
      </c>
      <c r="K690" s="18">
        <f>J690*'Portfolio Details'!$D$11</f>
        <v>2.0941054808686576E-3</v>
      </c>
    </row>
    <row r="691" spans="2:11" x14ac:dyDescent="0.35">
      <c r="B691" t="s">
        <v>13</v>
      </c>
      <c r="C691" s="1">
        <v>45351</v>
      </c>
      <c r="D691">
        <v>39.97</v>
      </c>
      <c r="E691">
        <v>39.97</v>
      </c>
      <c r="F691">
        <v>39.840000000000003</v>
      </c>
      <c r="H691" s="2">
        <f t="shared" si="20"/>
        <v>0</v>
      </c>
      <c r="I691" s="18">
        <f>H691*'Portfolio Details'!$D$11</f>
        <v>0</v>
      </c>
      <c r="J691" s="2">
        <f t="shared" si="21"/>
        <v>3.3083484104419858E-2</v>
      </c>
      <c r="K691" s="18">
        <f>J691*'Portfolio Details'!$D$11</f>
        <v>1.654174205220993E-3</v>
      </c>
    </row>
    <row r="692" spans="2:11" x14ac:dyDescent="0.35">
      <c r="B692" t="s">
        <v>13</v>
      </c>
      <c r="C692" s="1">
        <v>45352</v>
      </c>
      <c r="D692">
        <v>39.97</v>
      </c>
      <c r="E692">
        <v>39.81</v>
      </c>
      <c r="F692">
        <v>39.9</v>
      </c>
      <c r="H692" s="2">
        <f t="shared" si="20"/>
        <v>-4.0030022516887032E-3</v>
      </c>
      <c r="I692" s="18">
        <f>H692*'Portfolio Details'!$D$11</f>
        <v>-2.0015011258443517E-4</v>
      </c>
      <c r="J692" s="2">
        <f t="shared" si="21"/>
        <v>3.5224035224035166E-2</v>
      </c>
      <c r="K692" s="18">
        <f>J692*'Portfolio Details'!$D$11</f>
        <v>1.7612017612017583E-3</v>
      </c>
    </row>
    <row r="693" spans="2:11" x14ac:dyDescent="0.35">
      <c r="B693" t="s">
        <v>13</v>
      </c>
      <c r="C693" s="1">
        <v>45353</v>
      </c>
      <c r="D693">
        <v>39.81</v>
      </c>
      <c r="E693">
        <v>39.93</v>
      </c>
      <c r="F693">
        <v>39.950000000000003</v>
      </c>
      <c r="H693" s="2">
        <f t="shared" si="20"/>
        <v>3.0143180105499656E-3</v>
      </c>
      <c r="I693" s="18">
        <f>H693*'Portfolio Details'!$D$11</f>
        <v>1.507159005274983E-4</v>
      </c>
      <c r="J693" s="2">
        <f t="shared" si="21"/>
        <v>3.0685920577617321E-2</v>
      </c>
      <c r="K693" s="18">
        <f>J693*'Portfolio Details'!$D$11</f>
        <v>1.5342960288808661E-3</v>
      </c>
    </row>
    <row r="694" spans="2:11" x14ac:dyDescent="0.35">
      <c r="B694" t="s">
        <v>13</v>
      </c>
      <c r="C694" s="1">
        <v>45355</v>
      </c>
      <c r="D694">
        <v>39.93</v>
      </c>
      <c r="E694">
        <v>39.6</v>
      </c>
      <c r="F694">
        <v>39.69</v>
      </c>
      <c r="H694" s="2">
        <f t="shared" si="20"/>
        <v>-8.2644628099173278E-3</v>
      </c>
      <c r="I694" s="18">
        <f>H694*'Portfolio Details'!$D$11</f>
        <v>-4.132231404958664E-4</v>
      </c>
      <c r="J694" s="2">
        <f t="shared" si="21"/>
        <v>2.8948048591367348E-2</v>
      </c>
      <c r="K694" s="18">
        <f>J694*'Portfolio Details'!$D$11</f>
        <v>1.4474024295683674E-3</v>
      </c>
    </row>
    <row r="695" spans="2:11" x14ac:dyDescent="0.35">
      <c r="B695" t="s">
        <v>13</v>
      </c>
      <c r="C695" s="1">
        <v>45356</v>
      </c>
      <c r="D695">
        <v>39.6</v>
      </c>
      <c r="E695">
        <v>38.99</v>
      </c>
      <c r="F695">
        <v>39.06</v>
      </c>
      <c r="H695" s="2">
        <f t="shared" si="20"/>
        <v>-1.540404040404042E-2</v>
      </c>
      <c r="I695" s="18">
        <f>H695*'Portfolio Details'!$D$11</f>
        <v>-7.7020202020202104E-4</v>
      </c>
      <c r="J695" s="2">
        <f t="shared" si="21"/>
        <v>1.1398176291793405E-2</v>
      </c>
      <c r="K695" s="18">
        <f>J695*'Portfolio Details'!$D$11</f>
        <v>5.6990881458967029E-4</v>
      </c>
    </row>
    <row r="696" spans="2:11" x14ac:dyDescent="0.35">
      <c r="B696" t="s">
        <v>13</v>
      </c>
      <c r="C696" s="1">
        <v>45357</v>
      </c>
      <c r="D696">
        <v>38.99</v>
      </c>
      <c r="E696">
        <v>39.21</v>
      </c>
      <c r="F696">
        <v>38.67</v>
      </c>
      <c r="H696" s="2">
        <f t="shared" si="20"/>
        <v>5.6424724288279826E-3</v>
      </c>
      <c r="I696" s="18">
        <f>H696*'Portfolio Details'!$D$11</f>
        <v>2.8212362144139916E-4</v>
      </c>
      <c r="J696" s="2">
        <f t="shared" si="21"/>
        <v>-9.1486658195679693E-3</v>
      </c>
      <c r="K696" s="18">
        <f>J696*'Portfolio Details'!$D$11</f>
        <v>-4.5743329097839848E-4</v>
      </c>
    </row>
    <row r="697" spans="2:11" x14ac:dyDescent="0.35">
      <c r="B697" t="s">
        <v>13</v>
      </c>
      <c r="C697" s="1">
        <v>45358</v>
      </c>
      <c r="D697">
        <v>39.21</v>
      </c>
      <c r="E697">
        <v>39.35</v>
      </c>
      <c r="F697">
        <v>39.299999999999997</v>
      </c>
      <c r="H697" s="2">
        <f t="shared" si="20"/>
        <v>3.5705177250702214E-3</v>
      </c>
      <c r="I697" s="18">
        <f>H697*'Portfolio Details'!$D$11</f>
        <v>1.7852588625351108E-4</v>
      </c>
      <c r="J697" s="2">
        <f t="shared" si="21"/>
        <v>-3.1851851851851798E-2</v>
      </c>
      <c r="K697" s="18">
        <f>J697*'Portfolio Details'!$D$11</f>
        <v>-1.5925925925925899E-3</v>
      </c>
    </row>
    <row r="698" spans="2:11" x14ac:dyDescent="0.35">
      <c r="B698" t="s">
        <v>13</v>
      </c>
      <c r="C698" s="1">
        <v>45362</v>
      </c>
      <c r="D698">
        <v>39.35</v>
      </c>
      <c r="E698">
        <v>39.22</v>
      </c>
      <c r="F698">
        <v>39.24</v>
      </c>
      <c r="H698" s="2">
        <f t="shared" si="20"/>
        <v>-3.3036848792884488E-3</v>
      </c>
      <c r="I698" s="18">
        <f>H698*'Portfolio Details'!$D$11</f>
        <v>-1.6518424396442244E-4</v>
      </c>
      <c r="J698" s="2">
        <f t="shared" si="21"/>
        <v>-1.8458468445996523E-2</v>
      </c>
      <c r="K698" s="18">
        <f>J698*'Portfolio Details'!$D$11</f>
        <v>-9.2292342229982616E-4</v>
      </c>
    </row>
    <row r="699" spans="2:11" x14ac:dyDescent="0.35">
      <c r="B699" t="s">
        <v>13</v>
      </c>
      <c r="C699" s="1">
        <v>45363</v>
      </c>
      <c r="D699">
        <v>39.22</v>
      </c>
      <c r="E699">
        <v>39.369999999999997</v>
      </c>
      <c r="F699">
        <v>39.46</v>
      </c>
      <c r="H699" s="2">
        <f t="shared" si="20"/>
        <v>3.8245792962774416E-3</v>
      </c>
      <c r="I699" s="18">
        <f>H699*'Portfolio Details'!$D$11</f>
        <v>1.912289648138721E-4</v>
      </c>
      <c r="J699" s="2">
        <f t="shared" si="21"/>
        <v>-2.0169322709163273E-2</v>
      </c>
      <c r="K699" s="18">
        <f>J699*'Portfolio Details'!$D$11</f>
        <v>-1.0084661354581637E-3</v>
      </c>
    </row>
    <row r="700" spans="2:11" x14ac:dyDescent="0.35">
      <c r="B700" t="s">
        <v>13</v>
      </c>
      <c r="C700" s="1">
        <v>45364</v>
      </c>
      <c r="D700">
        <v>39.369999999999997</v>
      </c>
      <c r="E700">
        <v>39.01</v>
      </c>
      <c r="F700">
        <v>39.24</v>
      </c>
      <c r="H700" s="2">
        <f t="shared" si="20"/>
        <v>-9.1440182880365706E-3</v>
      </c>
      <c r="I700" s="18">
        <f>H700*'Portfolio Details'!$D$11</f>
        <v>-4.5720091440182856E-4</v>
      </c>
      <c r="J700" s="2">
        <f t="shared" si="21"/>
        <v>-1.6249999999999987E-2</v>
      </c>
      <c r="K700" s="18">
        <f>J700*'Portfolio Details'!$D$11</f>
        <v>-8.1249999999999942E-4</v>
      </c>
    </row>
    <row r="701" spans="2:11" x14ac:dyDescent="0.35">
      <c r="B701" t="s">
        <v>13</v>
      </c>
      <c r="C701" s="1">
        <v>45365</v>
      </c>
      <c r="D701">
        <v>39.01</v>
      </c>
      <c r="E701">
        <v>39.85</v>
      </c>
      <c r="F701">
        <v>39.57</v>
      </c>
      <c r="H701" s="2">
        <f t="shared" si="20"/>
        <v>2.1532940271725254E-2</v>
      </c>
      <c r="I701" s="18">
        <f>H701*'Portfolio Details'!$D$11</f>
        <v>1.0766470135862628E-3</v>
      </c>
      <c r="J701" s="2">
        <f t="shared" si="21"/>
        <v>-2.0403085344613103E-2</v>
      </c>
      <c r="K701" s="18">
        <f>J701*'Portfolio Details'!$D$11</f>
        <v>-1.0201542672306553E-3</v>
      </c>
    </row>
    <row r="702" spans="2:11" x14ac:dyDescent="0.35">
      <c r="B702" t="s">
        <v>13</v>
      </c>
      <c r="C702" s="1">
        <v>45366</v>
      </c>
      <c r="D702">
        <v>39.85</v>
      </c>
      <c r="E702">
        <v>39.68</v>
      </c>
      <c r="F702">
        <v>39.6</v>
      </c>
      <c r="H702" s="2">
        <f t="shared" si="20"/>
        <v>-4.2659974905897569E-3</v>
      </c>
      <c r="I702" s="18">
        <f>H702*'Portfolio Details'!$D$11</f>
        <v>-2.1329987452948785E-4</v>
      </c>
      <c r="J702" s="2">
        <f t="shared" si="21"/>
        <v>-3.5361028684470774E-2</v>
      </c>
      <c r="K702" s="18">
        <f>J702*'Portfolio Details'!$D$11</f>
        <v>-1.7680514342235387E-3</v>
      </c>
    </row>
    <row r="703" spans="2:11" x14ac:dyDescent="0.35">
      <c r="B703" t="s">
        <v>13</v>
      </c>
      <c r="C703" s="1">
        <v>45369</v>
      </c>
      <c r="D703">
        <v>39.68</v>
      </c>
      <c r="E703">
        <v>39.119999999999997</v>
      </c>
      <c r="F703">
        <v>39.33</v>
      </c>
      <c r="H703" s="2">
        <f t="shared" si="20"/>
        <v>-1.4112903225806495E-2</v>
      </c>
      <c r="I703" s="18">
        <f>H703*'Portfolio Details'!$D$11</f>
        <v>-7.0564516129032482E-4</v>
      </c>
      <c r="J703" s="2">
        <f t="shared" si="21"/>
        <v>-4.2478760619690803E-3</v>
      </c>
      <c r="K703" s="18">
        <f>J703*'Portfolio Details'!$D$11</f>
        <v>-2.1239380309845401E-4</v>
      </c>
    </row>
    <row r="704" spans="2:11" x14ac:dyDescent="0.35">
      <c r="B704" t="s">
        <v>13</v>
      </c>
      <c r="C704" s="1">
        <v>45370</v>
      </c>
      <c r="D704">
        <v>39.119999999999997</v>
      </c>
      <c r="E704">
        <v>38.020000000000003</v>
      </c>
      <c r="F704">
        <v>38.31</v>
      </c>
      <c r="H704" s="2">
        <f t="shared" si="20"/>
        <v>-2.8118609406952877E-2</v>
      </c>
      <c r="I704" s="18">
        <f>H704*'Portfolio Details'!$D$11</f>
        <v>-1.405930470347644E-3</v>
      </c>
      <c r="J704" s="2">
        <f t="shared" si="21"/>
        <v>-1.2935323383084674E-2</v>
      </c>
      <c r="K704" s="18">
        <f>J704*'Portfolio Details'!$D$11</f>
        <v>-6.467661691542337E-4</v>
      </c>
    </row>
    <row r="705" spans="2:11" x14ac:dyDescent="0.35">
      <c r="B705" t="s">
        <v>13</v>
      </c>
      <c r="C705" s="1">
        <v>45371</v>
      </c>
      <c r="D705">
        <v>38.020000000000003</v>
      </c>
      <c r="E705">
        <v>37.93</v>
      </c>
      <c r="F705">
        <v>38.049999999999997</v>
      </c>
      <c r="H705" s="2">
        <f t="shared" si="20"/>
        <v>-2.3671751709627431E-3</v>
      </c>
      <c r="I705" s="18">
        <f>H705*'Portfolio Details'!$D$11</f>
        <v>-1.1835875854813717E-4</v>
      </c>
      <c r="J705" s="2">
        <f t="shared" si="21"/>
        <v>-2.5061425061425169E-2</v>
      </c>
      <c r="K705" s="18">
        <f>J705*'Portfolio Details'!$D$11</f>
        <v>-1.2530712530712585E-3</v>
      </c>
    </row>
    <row r="706" spans="2:11" x14ac:dyDescent="0.35">
      <c r="B706" t="s">
        <v>13</v>
      </c>
      <c r="C706" s="1">
        <v>45372</v>
      </c>
      <c r="D706">
        <v>37.93</v>
      </c>
      <c r="E706">
        <v>38.200000000000003</v>
      </c>
      <c r="F706">
        <v>38.24</v>
      </c>
      <c r="H706" s="2">
        <f t="shared" si="20"/>
        <v>7.1183759557078563E-3</v>
      </c>
      <c r="I706" s="18">
        <f>H706*'Portfolio Details'!$D$11</f>
        <v>3.5591879778539286E-4</v>
      </c>
      <c r="J706" s="2">
        <f t="shared" si="21"/>
        <v>-6.3085263676687875E-2</v>
      </c>
      <c r="K706" s="18">
        <f>J706*'Portfolio Details'!$D$11</f>
        <v>-3.1542631838343939E-3</v>
      </c>
    </row>
    <row r="707" spans="2:11" x14ac:dyDescent="0.35">
      <c r="B707" t="s">
        <v>13</v>
      </c>
      <c r="C707" s="1">
        <v>45373</v>
      </c>
      <c r="D707">
        <v>38.200000000000003</v>
      </c>
      <c r="E707">
        <v>37.409999999999997</v>
      </c>
      <c r="F707">
        <v>37.270000000000003</v>
      </c>
      <c r="H707" s="2">
        <f t="shared" ref="H707:H770" si="22">E707/D707-1</f>
        <v>-2.0680628272251478E-2</v>
      </c>
      <c r="I707" s="18">
        <f>H707*'Portfolio Details'!$D$11</f>
        <v>-1.034031413612574E-3</v>
      </c>
      <c r="J707" s="2">
        <f t="shared" si="21"/>
        <v>-5.7873820168902079E-2</v>
      </c>
      <c r="K707" s="18">
        <f>J707*'Portfolio Details'!$D$11</f>
        <v>-2.8936910084451043E-3</v>
      </c>
    </row>
    <row r="708" spans="2:11" x14ac:dyDescent="0.35">
      <c r="B708" t="s">
        <v>13</v>
      </c>
      <c r="C708" s="1">
        <v>45377</v>
      </c>
      <c r="D708">
        <v>37.409999999999997</v>
      </c>
      <c r="E708">
        <v>37.11</v>
      </c>
      <c r="F708">
        <v>37.21</v>
      </c>
      <c r="H708" s="2">
        <f t="shared" si="22"/>
        <v>-8.0192461908580315E-3</v>
      </c>
      <c r="I708" s="18">
        <f>H708*'Portfolio Details'!$D$11</f>
        <v>-4.0096230954290161E-4</v>
      </c>
      <c r="J708" s="2">
        <f t="shared" si="21"/>
        <v>-3.7055709604234877E-2</v>
      </c>
      <c r="K708" s="18">
        <f>J708*'Portfolio Details'!$D$11</f>
        <v>-1.8527854802117439E-3</v>
      </c>
    </row>
    <row r="709" spans="2:11" x14ac:dyDescent="0.35">
      <c r="B709" t="s">
        <v>13</v>
      </c>
      <c r="C709" s="1">
        <v>45378</v>
      </c>
      <c r="D709">
        <v>37.11</v>
      </c>
      <c r="E709">
        <v>36.89</v>
      </c>
      <c r="F709">
        <v>37.06</v>
      </c>
      <c r="H709" s="2">
        <f t="shared" si="22"/>
        <v>-5.9283212072217539E-3</v>
      </c>
      <c r="I709" s="18">
        <f>H709*'Portfolio Details'!$D$11</f>
        <v>-2.9641606036108774E-4</v>
      </c>
      <c r="J709" s="2">
        <f t="shared" si="21"/>
        <v>-7.2632622706990779E-2</v>
      </c>
      <c r="K709" s="18">
        <f>J709*'Portfolio Details'!$D$11</f>
        <v>-3.6316311353495391E-3</v>
      </c>
    </row>
    <row r="710" spans="2:11" x14ac:dyDescent="0.35">
      <c r="B710" t="s">
        <v>13</v>
      </c>
      <c r="C710" s="1">
        <v>45379</v>
      </c>
      <c r="D710">
        <v>36.89</v>
      </c>
      <c r="E710">
        <v>37.049999999999997</v>
      </c>
      <c r="F710">
        <v>37.19</v>
      </c>
      <c r="H710" s="2">
        <f t="shared" si="22"/>
        <v>4.3372187584709287E-3</v>
      </c>
      <c r="I710" s="18">
        <f>H710*'Portfolio Details'!$D$11</f>
        <v>2.1686093792354645E-4</v>
      </c>
      <c r="J710" s="2">
        <f t="shared" si="21"/>
        <v>-7.1712158808933002E-2</v>
      </c>
      <c r="K710" s="18">
        <f>J710*'Portfolio Details'!$D$11</f>
        <v>-3.5856079404466504E-3</v>
      </c>
    </row>
    <row r="711" spans="2:11" x14ac:dyDescent="0.35">
      <c r="B711" t="s">
        <v>13</v>
      </c>
      <c r="C711" s="1">
        <v>45383</v>
      </c>
      <c r="D711">
        <v>37.049999999999997</v>
      </c>
      <c r="E711">
        <v>37.18</v>
      </c>
      <c r="F711">
        <v>37.229999999999997</v>
      </c>
      <c r="H711" s="2">
        <f t="shared" si="22"/>
        <v>3.5087719298245723E-3</v>
      </c>
      <c r="I711" s="18">
        <f>H711*'Portfolio Details'!$D$11</f>
        <v>1.7543859649122863E-4</v>
      </c>
      <c r="J711" s="2">
        <f t="shared" si="21"/>
        <v>-6.9691652043118557E-2</v>
      </c>
      <c r="K711" s="18">
        <f>J711*'Portfolio Details'!$D$11</f>
        <v>-3.4845826021559279E-3</v>
      </c>
    </row>
    <row r="712" spans="2:11" x14ac:dyDescent="0.35">
      <c r="B712" t="s">
        <v>13</v>
      </c>
      <c r="C712" s="1">
        <v>45384</v>
      </c>
      <c r="D712">
        <v>37.18</v>
      </c>
      <c r="E712">
        <v>36.93</v>
      </c>
      <c r="F712">
        <v>36.979999999999997</v>
      </c>
      <c r="H712" s="2">
        <f t="shared" si="22"/>
        <v>-6.7240451855836714E-3</v>
      </c>
      <c r="I712" s="18">
        <f>H712*'Portfolio Details'!$D$11</f>
        <v>-3.3620225927918359E-4</v>
      </c>
      <c r="J712" s="2">
        <f t="shared" si="21"/>
        <v>-7.9590818363273419E-2</v>
      </c>
      <c r="K712" s="18">
        <f>J712*'Portfolio Details'!$D$11</f>
        <v>-3.9795409181636711E-3</v>
      </c>
    </row>
    <row r="713" spans="2:11" x14ac:dyDescent="0.35">
      <c r="B713" t="s">
        <v>13</v>
      </c>
      <c r="C713" s="1">
        <v>45385</v>
      </c>
      <c r="D713">
        <v>36.93</v>
      </c>
      <c r="E713">
        <v>37.159999999999997</v>
      </c>
      <c r="F713">
        <v>37.15</v>
      </c>
      <c r="H713" s="2">
        <f t="shared" si="22"/>
        <v>6.2279989168696481E-3</v>
      </c>
      <c r="I713" s="18">
        <f>H713*'Portfolio Details'!$D$11</f>
        <v>3.1139994584348244E-4</v>
      </c>
      <c r="J713" s="2">
        <f t="shared" si="21"/>
        <v>-7.3054791093320026E-2</v>
      </c>
      <c r="K713" s="18">
        <f>J713*'Portfolio Details'!$D$11</f>
        <v>-3.6527395546660014E-3</v>
      </c>
    </row>
    <row r="714" spans="2:11" x14ac:dyDescent="0.35">
      <c r="B714" t="s">
        <v>13</v>
      </c>
      <c r="C714" s="1">
        <v>45386</v>
      </c>
      <c r="D714">
        <v>37.159999999999997</v>
      </c>
      <c r="E714">
        <v>37.590000000000003</v>
      </c>
      <c r="F714">
        <v>37.39</v>
      </c>
      <c r="H714" s="2">
        <f t="shared" si="22"/>
        <v>1.1571582346609377E-2</v>
      </c>
      <c r="I714" s="18">
        <f>H714*'Portfolio Details'!$D$11</f>
        <v>5.7857911733046887E-4</v>
      </c>
      <c r="J714" s="2">
        <f t="shared" si="21"/>
        <v>-7.3054791093320026E-2</v>
      </c>
      <c r="K714" s="18">
        <f>J714*'Portfolio Details'!$D$11</f>
        <v>-3.6527395546660014E-3</v>
      </c>
    </row>
    <row r="715" spans="2:11" x14ac:dyDescent="0.35">
      <c r="B715" t="s">
        <v>13</v>
      </c>
      <c r="C715" s="1">
        <v>45387</v>
      </c>
      <c r="D715">
        <v>37.590000000000003</v>
      </c>
      <c r="E715">
        <v>37.42</v>
      </c>
      <c r="F715">
        <v>37.42</v>
      </c>
      <c r="H715" s="2">
        <f t="shared" si="22"/>
        <v>-4.5224793828145815E-3</v>
      </c>
      <c r="I715" s="18">
        <f>H715*'Portfolio Details'!$D$11</f>
        <v>-2.261239691407291E-4</v>
      </c>
      <c r="J715" s="2">
        <f t="shared" si="21"/>
        <v>-6.6063803064556725E-2</v>
      </c>
      <c r="K715" s="18">
        <f>J715*'Portfolio Details'!$D$11</f>
        <v>-3.3031901532278364E-3</v>
      </c>
    </row>
    <row r="716" spans="2:11" x14ac:dyDescent="0.35">
      <c r="B716" t="s">
        <v>13</v>
      </c>
      <c r="C716" s="1">
        <v>45390</v>
      </c>
      <c r="D716">
        <v>37.42</v>
      </c>
      <c r="E716">
        <v>37.21</v>
      </c>
      <c r="F716">
        <v>37.380000000000003</v>
      </c>
      <c r="H716" s="2">
        <f t="shared" si="22"/>
        <v>-5.6119722073757483E-3</v>
      </c>
      <c r="I716" s="18">
        <f>H716*'Portfolio Details'!$D$11</f>
        <v>-2.8059861036878743E-4</v>
      </c>
      <c r="J716" s="2">
        <f t="shared" si="21"/>
        <v>-7.5131480090157798E-2</v>
      </c>
      <c r="K716" s="18">
        <f>J716*'Portfolio Details'!$D$11</f>
        <v>-3.7565740045078901E-3</v>
      </c>
    </row>
    <row r="717" spans="2:11" x14ac:dyDescent="0.35">
      <c r="B717" t="s">
        <v>13</v>
      </c>
      <c r="C717" s="1">
        <v>45391</v>
      </c>
      <c r="D717">
        <v>37.21</v>
      </c>
      <c r="E717">
        <v>37.18</v>
      </c>
      <c r="F717">
        <v>37.369999999999997</v>
      </c>
      <c r="H717" s="2">
        <f t="shared" si="22"/>
        <v>-8.0623488309594649E-4</v>
      </c>
      <c r="I717" s="18">
        <f>H717*'Portfolio Details'!$D$11</f>
        <v>-4.0311744154797327E-5</v>
      </c>
      <c r="J717" s="2">
        <f t="shared" si="21"/>
        <v>-5.0757575757575668E-2</v>
      </c>
      <c r="K717" s="18">
        <f>J717*'Portfolio Details'!$D$11</f>
        <v>-2.5378787878787834E-3</v>
      </c>
    </row>
    <row r="718" spans="2:11" x14ac:dyDescent="0.35">
      <c r="B718" t="s">
        <v>13</v>
      </c>
      <c r="C718" s="1">
        <v>45392</v>
      </c>
      <c r="D718">
        <v>37.18</v>
      </c>
      <c r="E718">
        <v>37.4</v>
      </c>
      <c r="F718">
        <v>37.29</v>
      </c>
      <c r="H718" s="2">
        <f t="shared" si="22"/>
        <v>5.9171597633136397E-3</v>
      </c>
      <c r="I718" s="18">
        <f>H718*'Portfolio Details'!$D$11</f>
        <v>2.95857988165682E-4</v>
      </c>
      <c r="J718" s="2">
        <f t="shared" si="21"/>
        <v>-4.0266735060271897E-2</v>
      </c>
      <c r="K718" s="18">
        <f>J718*'Portfolio Details'!$D$11</f>
        <v>-2.0133367530135947E-3</v>
      </c>
    </row>
    <row r="719" spans="2:11" x14ac:dyDescent="0.35">
      <c r="B719" t="s">
        <v>13</v>
      </c>
      <c r="C719" s="1">
        <v>45394</v>
      </c>
      <c r="D719">
        <v>37.4</v>
      </c>
      <c r="E719">
        <v>37.18</v>
      </c>
      <c r="F719">
        <v>37.299999999999997</v>
      </c>
      <c r="H719" s="2">
        <f t="shared" si="22"/>
        <v>-5.8823529411764497E-3</v>
      </c>
      <c r="I719" s="18">
        <f>H719*'Portfolio Details'!$D$11</f>
        <v>-2.9411764705882253E-4</v>
      </c>
      <c r="J719" s="2">
        <f t="shared" si="21"/>
        <v>-4.5651619484825323E-2</v>
      </c>
      <c r="K719" s="18">
        <f>J719*'Portfolio Details'!$D$11</f>
        <v>-2.2825809742412664E-3</v>
      </c>
    </row>
    <row r="720" spans="2:11" x14ac:dyDescent="0.35">
      <c r="B720" t="s">
        <v>13</v>
      </c>
      <c r="C720" s="1">
        <v>45397</v>
      </c>
      <c r="D720">
        <v>37.18</v>
      </c>
      <c r="E720">
        <v>36.57</v>
      </c>
      <c r="F720">
        <v>36.770000000000003</v>
      </c>
      <c r="H720" s="2">
        <f t="shared" si="22"/>
        <v>-1.6406670252824052E-2</v>
      </c>
      <c r="I720" s="18">
        <f>H720*'Portfolio Details'!$D$11</f>
        <v>-8.2033351264120262E-4</v>
      </c>
      <c r="J720" s="2">
        <f t="shared" si="21"/>
        <v>-4.9047013977128295E-2</v>
      </c>
      <c r="K720" s="18">
        <f>J720*'Portfolio Details'!$D$11</f>
        <v>-2.4523506988564149E-3</v>
      </c>
    </row>
    <row r="721" spans="2:11" x14ac:dyDescent="0.35">
      <c r="B721" t="s">
        <v>13</v>
      </c>
      <c r="C721" s="1">
        <v>45398</v>
      </c>
      <c r="D721">
        <v>36.57</v>
      </c>
      <c r="E721">
        <v>35.64</v>
      </c>
      <c r="F721">
        <v>35.9</v>
      </c>
      <c r="H721" s="2">
        <f t="shared" si="22"/>
        <v>-2.5430680885972112E-2</v>
      </c>
      <c r="I721" s="18">
        <f>H721*'Portfolio Details'!$D$11</f>
        <v>-1.2715340442986057E-3</v>
      </c>
      <c r="J721" s="2">
        <f t="shared" si="21"/>
        <v>-4.6404895461499285E-2</v>
      </c>
      <c r="K721" s="18">
        <f>J721*'Portfolio Details'!$D$11</f>
        <v>-2.3202447730749642E-3</v>
      </c>
    </row>
    <row r="722" spans="2:11" x14ac:dyDescent="0.35">
      <c r="B722" t="s">
        <v>13</v>
      </c>
      <c r="C722" s="1">
        <v>45400</v>
      </c>
      <c r="D722">
        <v>35.64</v>
      </c>
      <c r="E722">
        <v>35.56</v>
      </c>
      <c r="F722">
        <v>35.729999999999997</v>
      </c>
      <c r="H722" s="2">
        <f t="shared" si="22"/>
        <v>-2.2446689113355678E-3</v>
      </c>
      <c r="I722" s="18">
        <f>H722*'Portfolio Details'!$D$11</f>
        <v>-1.122334455667784E-4</v>
      </c>
      <c r="J722" s="2">
        <f t="shared" si="21"/>
        <v>-5.5626111252222499E-2</v>
      </c>
      <c r="K722" s="18">
        <f>J722*'Portfolio Details'!$D$11</f>
        <v>-2.7813055626111252E-3</v>
      </c>
    </row>
    <row r="723" spans="2:11" x14ac:dyDescent="0.35">
      <c r="B723" t="s">
        <v>13</v>
      </c>
      <c r="C723" s="1">
        <v>45401</v>
      </c>
      <c r="D723">
        <v>35.56</v>
      </c>
      <c r="E723">
        <v>35.42</v>
      </c>
      <c r="F723">
        <v>35.24</v>
      </c>
      <c r="H723" s="2">
        <f t="shared" si="22"/>
        <v>-3.937007874015741E-3</v>
      </c>
      <c r="I723" s="18">
        <f>H723*'Portfolio Details'!$D$11</f>
        <v>-1.9685039370078707E-4</v>
      </c>
      <c r="J723" s="2">
        <f t="shared" si="21"/>
        <v>-4.6911048449115533E-2</v>
      </c>
      <c r="K723" s="18">
        <f>J723*'Portfolio Details'!$D$11</f>
        <v>-2.3455524224557768E-3</v>
      </c>
    </row>
    <row r="724" spans="2:11" x14ac:dyDescent="0.35">
      <c r="B724" t="s">
        <v>13</v>
      </c>
      <c r="C724" s="1">
        <v>45404</v>
      </c>
      <c r="D724">
        <v>35.42</v>
      </c>
      <c r="E724">
        <v>35.590000000000003</v>
      </c>
      <c r="F724">
        <v>35.520000000000003</v>
      </c>
      <c r="H724" s="2">
        <f t="shared" si="22"/>
        <v>4.7995482778091514E-3</v>
      </c>
      <c r="I724" s="18">
        <f>H724*'Portfolio Details'!$D$11</f>
        <v>2.3997741389045757E-4</v>
      </c>
      <c r="J724" s="2">
        <f t="shared" si="21"/>
        <v>-6.7001254705144286E-2</v>
      </c>
      <c r="K724" s="18">
        <f>J724*'Portfolio Details'!$D$11</f>
        <v>-3.3500627352572145E-3</v>
      </c>
    </row>
    <row r="725" spans="2:11" x14ac:dyDescent="0.35">
      <c r="B725" t="s">
        <v>13</v>
      </c>
      <c r="C725" s="1">
        <v>45405</v>
      </c>
      <c r="D725">
        <v>35.590000000000003</v>
      </c>
      <c r="E725">
        <v>35.76</v>
      </c>
      <c r="F725">
        <v>35.76</v>
      </c>
      <c r="H725" s="2">
        <f t="shared" si="22"/>
        <v>4.7766226468106687E-3</v>
      </c>
      <c r="I725" s="18">
        <f>H725*'Portfolio Details'!$D$11</f>
        <v>2.3883113234053345E-4</v>
      </c>
      <c r="J725" s="2">
        <f t="shared" si="21"/>
        <v>-7.8377016129032251E-2</v>
      </c>
      <c r="K725" s="18">
        <f>J725*'Portfolio Details'!$D$11</f>
        <v>-3.9188508064516127E-3</v>
      </c>
    </row>
    <row r="726" spans="2:11" x14ac:dyDescent="0.35">
      <c r="B726" t="s">
        <v>13</v>
      </c>
      <c r="C726" s="1">
        <v>45406</v>
      </c>
      <c r="D726">
        <v>35.76</v>
      </c>
      <c r="E726">
        <v>35.49</v>
      </c>
      <c r="F726">
        <v>35.630000000000003</v>
      </c>
      <c r="H726" s="2">
        <f t="shared" si="22"/>
        <v>-7.5503355704696906E-3</v>
      </c>
      <c r="I726" s="18">
        <f>H726*'Portfolio Details'!$D$11</f>
        <v>-3.7751677852348455E-4</v>
      </c>
      <c r="J726" s="2">
        <f t="shared" si="21"/>
        <v>-9.1002044989774933E-2</v>
      </c>
      <c r="K726" s="18">
        <f>J726*'Portfolio Details'!$D$11</f>
        <v>-4.5501022494887468E-3</v>
      </c>
    </row>
    <row r="727" spans="2:11" x14ac:dyDescent="0.35">
      <c r="B727" t="s">
        <v>13</v>
      </c>
      <c r="C727" s="1">
        <v>45407</v>
      </c>
      <c r="D727">
        <v>35.49</v>
      </c>
      <c r="E727">
        <v>35.58</v>
      </c>
      <c r="F727">
        <v>35.520000000000003</v>
      </c>
      <c r="H727" s="2">
        <f t="shared" si="22"/>
        <v>2.5359256128485441E-3</v>
      </c>
      <c r="I727" s="18">
        <f>H727*'Portfolio Details'!$D$11</f>
        <v>1.2679628064242722E-4</v>
      </c>
      <c r="J727" s="2">
        <f t="shared" si="21"/>
        <v>-6.8385060494476568E-2</v>
      </c>
      <c r="K727" s="18">
        <f>J727*'Portfolio Details'!$D$11</f>
        <v>-3.4192530247238286E-3</v>
      </c>
    </row>
    <row r="728" spans="2:11" x14ac:dyDescent="0.35">
      <c r="B728" t="s">
        <v>13</v>
      </c>
      <c r="C728" s="1">
        <v>45408</v>
      </c>
      <c r="D728">
        <v>35.58</v>
      </c>
      <c r="E728">
        <v>35.68</v>
      </c>
      <c r="F728">
        <v>35.99</v>
      </c>
      <c r="H728" s="2">
        <f t="shared" si="22"/>
        <v>2.8105677346823565E-3</v>
      </c>
      <c r="I728" s="18">
        <f>H728*'Portfolio Details'!$D$11</f>
        <v>1.4052838673411783E-4</v>
      </c>
      <c r="J728" s="2">
        <f t="shared" si="21"/>
        <v>-6.6174532032691746E-2</v>
      </c>
      <c r="K728" s="18">
        <f>J728*'Portfolio Details'!$D$11</f>
        <v>-3.3087266016345873E-3</v>
      </c>
    </row>
    <row r="729" spans="2:11" x14ac:dyDescent="0.35">
      <c r="B729" t="s">
        <v>13</v>
      </c>
      <c r="C729" s="1">
        <v>45411</v>
      </c>
      <c r="D729">
        <v>35.68</v>
      </c>
      <c r="E729">
        <v>35.630000000000003</v>
      </c>
      <c r="F729">
        <v>35.67</v>
      </c>
      <c r="H729" s="2">
        <f t="shared" si="22"/>
        <v>-1.4013452914797275E-3</v>
      </c>
      <c r="I729" s="18">
        <f>H729*'Portfolio Details'!$D$11</f>
        <v>-7.0067264573986382E-5</v>
      </c>
      <c r="J729" s="2">
        <f t="shared" si="21"/>
        <v>-7.2774869109947682E-2</v>
      </c>
      <c r="K729" s="18">
        <f>J729*'Portfolio Details'!$D$11</f>
        <v>-3.6387434554973844E-3</v>
      </c>
    </row>
    <row r="730" spans="2:11" x14ac:dyDescent="0.35">
      <c r="B730" t="s">
        <v>13</v>
      </c>
      <c r="C730" s="1">
        <v>45412</v>
      </c>
      <c r="D730">
        <v>35.630000000000003</v>
      </c>
      <c r="E730">
        <v>35.25</v>
      </c>
      <c r="F730">
        <v>35.43</v>
      </c>
      <c r="H730" s="2">
        <f t="shared" si="22"/>
        <v>-1.0665169800729846E-2</v>
      </c>
      <c r="I730" s="18">
        <f>H730*'Portfolio Details'!$D$11</f>
        <v>-5.3325849003649228E-4</v>
      </c>
      <c r="J730" s="2">
        <f t="shared" ref="J730:J793" si="23">(INDEX(E707:E2205,MATCH(EDATE(C707,1),C707:C2205,1))/E707)-1</f>
        <v>-4.8650093557872087E-2</v>
      </c>
      <c r="K730" s="18">
        <f>J730*'Portfolio Details'!$D$11</f>
        <v>-2.4325046778936044E-3</v>
      </c>
    </row>
    <row r="731" spans="2:11" x14ac:dyDescent="0.35">
      <c r="B731" t="s">
        <v>13</v>
      </c>
      <c r="C731" s="1">
        <v>45414</v>
      </c>
      <c r="D731">
        <v>35.25</v>
      </c>
      <c r="E731">
        <v>35.229999999999997</v>
      </c>
      <c r="F731">
        <v>35.229999999999997</v>
      </c>
      <c r="H731" s="2">
        <f t="shared" si="22"/>
        <v>-5.6737588652489013E-4</v>
      </c>
      <c r="I731" s="18">
        <f>H731*'Portfolio Details'!$D$11</f>
        <v>-2.8368794326244506E-5</v>
      </c>
      <c r="J731" s="2">
        <f t="shared" si="23"/>
        <v>-3.8534087846941567E-2</v>
      </c>
      <c r="K731" s="18">
        <f>J731*'Portfolio Details'!$D$11</f>
        <v>-1.9267043923470784E-3</v>
      </c>
    </row>
    <row r="732" spans="2:11" x14ac:dyDescent="0.35">
      <c r="B732" t="s">
        <v>13</v>
      </c>
      <c r="C732" s="1">
        <v>45415</v>
      </c>
      <c r="D732">
        <v>35.229999999999997</v>
      </c>
      <c r="E732">
        <v>34.94</v>
      </c>
      <c r="F732">
        <v>34.9</v>
      </c>
      <c r="H732" s="2">
        <f t="shared" si="22"/>
        <v>-8.2316207777461958E-3</v>
      </c>
      <c r="I732" s="18">
        <f>H732*'Portfolio Details'!$D$11</f>
        <v>-4.1158103888730982E-4</v>
      </c>
      <c r="J732" s="2">
        <f t="shared" si="23"/>
        <v>-3.2800216860937925E-2</v>
      </c>
      <c r="K732" s="18">
        <f>J732*'Portfolio Details'!$D$11</f>
        <v>-1.6400108430468963E-3</v>
      </c>
    </row>
    <row r="733" spans="2:11" x14ac:dyDescent="0.35">
      <c r="B733" t="s">
        <v>13</v>
      </c>
      <c r="C733" s="1">
        <v>45418</v>
      </c>
      <c r="D733">
        <v>34.94</v>
      </c>
      <c r="E733">
        <v>35.229999999999997</v>
      </c>
      <c r="F733">
        <v>35.26</v>
      </c>
      <c r="H733" s="2">
        <f t="shared" si="22"/>
        <v>8.2999427590153552E-3</v>
      </c>
      <c r="I733" s="18">
        <f>H733*'Portfolio Details'!$D$11</f>
        <v>4.1499713795076779E-4</v>
      </c>
      <c r="J733" s="2">
        <f t="shared" si="23"/>
        <v>-3.6977058029689536E-2</v>
      </c>
      <c r="K733" s="18">
        <f>J733*'Portfolio Details'!$D$11</f>
        <v>-1.8488529014844769E-3</v>
      </c>
    </row>
    <row r="734" spans="2:11" x14ac:dyDescent="0.35">
      <c r="B734" t="s">
        <v>13</v>
      </c>
      <c r="C734" s="1">
        <v>45419</v>
      </c>
      <c r="D734">
        <v>35.229999999999997</v>
      </c>
      <c r="E734">
        <v>35.520000000000003</v>
      </c>
      <c r="F734">
        <v>35.29</v>
      </c>
      <c r="H734" s="2">
        <f t="shared" si="22"/>
        <v>8.2316207777464179E-3</v>
      </c>
      <c r="I734" s="18">
        <f>H734*'Portfolio Details'!$D$11</f>
        <v>4.1158103888732094E-4</v>
      </c>
      <c r="J734" s="2">
        <f t="shared" si="23"/>
        <v>-5.1909628832705779E-2</v>
      </c>
      <c r="K734" s="18">
        <f>J734*'Portfolio Details'!$D$11</f>
        <v>-2.5954814416352893E-3</v>
      </c>
    </row>
    <row r="735" spans="2:11" x14ac:dyDescent="0.35">
      <c r="B735" t="s">
        <v>13</v>
      </c>
      <c r="C735" s="1">
        <v>45420</v>
      </c>
      <c r="D735">
        <v>35.520000000000003</v>
      </c>
      <c r="E735">
        <v>35.409999999999997</v>
      </c>
      <c r="F735">
        <v>35.43</v>
      </c>
      <c r="H735" s="2">
        <f t="shared" si="22"/>
        <v>-3.0968468468470789E-3</v>
      </c>
      <c r="I735" s="18">
        <f>H735*'Portfolio Details'!$D$11</f>
        <v>-1.5484234234235396E-4</v>
      </c>
      <c r="J735" s="2">
        <f t="shared" si="23"/>
        <v>-4.6033035472515693E-2</v>
      </c>
      <c r="K735" s="18">
        <f>J735*'Portfolio Details'!$D$11</f>
        <v>-2.3016517736257846E-3</v>
      </c>
    </row>
    <row r="736" spans="2:11" x14ac:dyDescent="0.35">
      <c r="B736" t="s">
        <v>13</v>
      </c>
      <c r="C736" s="1">
        <v>45421</v>
      </c>
      <c r="D736">
        <v>35.409999999999997</v>
      </c>
      <c r="E736">
        <v>35.229999999999997</v>
      </c>
      <c r="F736">
        <v>35.299999999999997</v>
      </c>
      <c r="H736" s="2">
        <f t="shared" si="22"/>
        <v>-5.0833097994916754E-3</v>
      </c>
      <c r="I736" s="18">
        <f>H736*'Portfolio Details'!$D$11</f>
        <v>-2.5416548997458379E-4</v>
      </c>
      <c r="J736" s="2">
        <f t="shared" si="23"/>
        <v>-5.9741657696447792E-2</v>
      </c>
      <c r="K736" s="18">
        <f>J736*'Portfolio Details'!$D$11</f>
        <v>-2.9870828848223897E-3</v>
      </c>
    </row>
    <row r="737" spans="2:11" x14ac:dyDescent="0.35">
      <c r="B737" t="s">
        <v>13</v>
      </c>
      <c r="C737" s="1">
        <v>45422</v>
      </c>
      <c r="D737">
        <v>35.229999999999997</v>
      </c>
      <c r="E737">
        <v>34.89</v>
      </c>
      <c r="F737">
        <v>34.96</v>
      </c>
      <c r="H737" s="2">
        <f t="shared" si="22"/>
        <v>-9.6508657394265285E-3</v>
      </c>
      <c r="I737" s="18">
        <f>H737*'Portfolio Details'!$D$11</f>
        <v>-4.8254328697132647E-4</v>
      </c>
      <c r="J737" s="2">
        <f t="shared" si="23"/>
        <v>-7.0497472732109712E-2</v>
      </c>
      <c r="K737" s="18">
        <f>J737*'Portfolio Details'!$D$11</f>
        <v>-3.5248736366054858E-3</v>
      </c>
    </row>
    <row r="738" spans="2:11" x14ac:dyDescent="0.35">
      <c r="B738" t="s">
        <v>13</v>
      </c>
      <c r="C738" s="1">
        <v>45425</v>
      </c>
      <c r="D738">
        <v>34.89</v>
      </c>
      <c r="E738">
        <v>35.11</v>
      </c>
      <c r="F738">
        <v>34.89</v>
      </c>
      <c r="H738" s="2">
        <f t="shared" si="22"/>
        <v>6.3055316709659248E-3</v>
      </c>
      <c r="I738" s="18">
        <f>H738*'Portfolio Details'!$D$11</f>
        <v>3.1527658354829624E-4</v>
      </c>
      <c r="J738" s="2">
        <f t="shared" si="23"/>
        <v>-6.6274719401389737E-2</v>
      </c>
      <c r="K738" s="18">
        <f>J738*'Portfolio Details'!$D$11</f>
        <v>-3.3137359700694869E-3</v>
      </c>
    </row>
    <row r="739" spans="2:11" x14ac:dyDescent="0.35">
      <c r="B739" t="s">
        <v>13</v>
      </c>
      <c r="C739" s="1">
        <v>45426</v>
      </c>
      <c r="D739">
        <v>35.11</v>
      </c>
      <c r="E739">
        <v>35.11</v>
      </c>
      <c r="F739">
        <v>35.14</v>
      </c>
      <c r="H739" s="2">
        <f t="shared" si="22"/>
        <v>0</v>
      </c>
      <c r="I739" s="18">
        <f>H739*'Portfolio Details'!$D$11</f>
        <v>0</v>
      </c>
      <c r="J739" s="2">
        <f t="shared" si="23"/>
        <v>-4.8374092985756678E-2</v>
      </c>
      <c r="K739" s="18">
        <f>J739*'Portfolio Details'!$D$11</f>
        <v>-2.4187046492878343E-3</v>
      </c>
    </row>
    <row r="740" spans="2:11" x14ac:dyDescent="0.35">
      <c r="B740" t="s">
        <v>13</v>
      </c>
      <c r="C740" s="1">
        <v>45427</v>
      </c>
      <c r="D740">
        <v>35.11</v>
      </c>
      <c r="E740">
        <v>35.19</v>
      </c>
      <c r="F740">
        <v>35.200000000000003</v>
      </c>
      <c r="H740" s="2">
        <f t="shared" si="22"/>
        <v>2.2785531187694552E-3</v>
      </c>
      <c r="I740" s="18">
        <f>H740*'Portfolio Details'!$D$11</f>
        <v>1.1392765593847276E-4</v>
      </c>
      <c r="J740" s="2">
        <f t="shared" si="23"/>
        <v>-5.2447552447552503E-2</v>
      </c>
      <c r="K740" s="18">
        <f>J740*'Portfolio Details'!$D$11</f>
        <v>-2.6223776223776255E-3</v>
      </c>
    </row>
    <row r="741" spans="2:11" x14ac:dyDescent="0.35">
      <c r="B741" t="s">
        <v>13</v>
      </c>
      <c r="C741" s="1">
        <v>45428</v>
      </c>
      <c r="D741">
        <v>35.19</v>
      </c>
      <c r="E741">
        <v>35.72</v>
      </c>
      <c r="F741">
        <v>35.61</v>
      </c>
      <c r="H741" s="2">
        <f t="shared" si="22"/>
        <v>1.5061096902529103E-2</v>
      </c>
      <c r="I741" s="18">
        <f>H741*'Portfolio Details'!$D$11</f>
        <v>7.5305484512645522E-4</v>
      </c>
      <c r="J741" s="2">
        <f t="shared" si="23"/>
        <v>-6.7112299465240555E-2</v>
      </c>
      <c r="K741" s="18">
        <f>J741*'Portfolio Details'!$D$11</f>
        <v>-3.3556149732620281E-3</v>
      </c>
    </row>
    <row r="742" spans="2:11" x14ac:dyDescent="0.35">
      <c r="B742" t="s">
        <v>13</v>
      </c>
      <c r="C742" s="1">
        <v>45429</v>
      </c>
      <c r="D742">
        <v>35.72</v>
      </c>
      <c r="E742">
        <v>35.56</v>
      </c>
      <c r="F742">
        <v>35.659999999999997</v>
      </c>
      <c r="H742" s="2">
        <f t="shared" si="22"/>
        <v>-4.4792833146695132E-3</v>
      </c>
      <c r="I742" s="18">
        <f>H742*'Portfolio Details'!$D$11</f>
        <v>-2.2396416573347566E-4</v>
      </c>
      <c r="J742" s="2">
        <f t="shared" si="23"/>
        <v>-6.1592253899946159E-2</v>
      </c>
      <c r="K742" s="18">
        <f>J742*'Portfolio Details'!$D$11</f>
        <v>-3.0796126949973082E-3</v>
      </c>
    </row>
    <row r="743" spans="2:11" x14ac:dyDescent="0.35">
      <c r="B743" t="s">
        <v>13</v>
      </c>
      <c r="C743" s="1">
        <v>45430</v>
      </c>
      <c r="D743">
        <v>35.56</v>
      </c>
      <c r="E743">
        <v>35.67</v>
      </c>
      <c r="F743">
        <v>35.619999999999997</v>
      </c>
      <c r="H743" s="2">
        <f t="shared" si="22"/>
        <v>3.0933633295837648E-3</v>
      </c>
      <c r="I743" s="18">
        <f>H743*'Portfolio Details'!$D$11</f>
        <v>1.5466816647918824E-4</v>
      </c>
      <c r="J743" s="2">
        <f t="shared" si="23"/>
        <v>-3.7735849056603876E-2</v>
      </c>
      <c r="K743" s="18">
        <f>J743*'Portfolio Details'!$D$11</f>
        <v>-1.8867924528301939E-3</v>
      </c>
    </row>
    <row r="744" spans="2:11" x14ac:dyDescent="0.35">
      <c r="B744" t="s">
        <v>13</v>
      </c>
      <c r="C744" s="1">
        <v>45433</v>
      </c>
      <c r="D744">
        <v>35.67</v>
      </c>
      <c r="E744">
        <v>35.51</v>
      </c>
      <c r="F744">
        <v>35.47</v>
      </c>
      <c r="H744" s="2">
        <f t="shared" si="22"/>
        <v>-4.4855620970003507E-3</v>
      </c>
      <c r="I744" s="18">
        <f>H744*'Portfolio Details'!$D$11</f>
        <v>-2.2427810485001754E-4</v>
      </c>
      <c r="J744" s="2">
        <f t="shared" si="23"/>
        <v>2.2446689113355678E-3</v>
      </c>
      <c r="K744" s="18">
        <f>J744*'Portfolio Details'!$D$11</f>
        <v>1.122334455667784E-4</v>
      </c>
    </row>
    <row r="745" spans="2:11" x14ac:dyDescent="0.35">
      <c r="B745" t="s">
        <v>13</v>
      </c>
      <c r="C745" s="1">
        <v>45434</v>
      </c>
      <c r="D745">
        <v>35.51</v>
      </c>
      <c r="E745">
        <v>35.69</v>
      </c>
      <c r="F745">
        <v>35.69</v>
      </c>
      <c r="H745" s="2">
        <f t="shared" si="22"/>
        <v>5.068994649394476E-3</v>
      </c>
      <c r="I745" s="18">
        <f>H745*'Portfolio Details'!$D$11</f>
        <v>2.5344973246972381E-4</v>
      </c>
      <c r="J745" s="2">
        <f t="shared" si="23"/>
        <v>3.0933633295837648E-3</v>
      </c>
      <c r="K745" s="18">
        <f>J745*'Portfolio Details'!$D$11</f>
        <v>1.5466816647918824E-4</v>
      </c>
    </row>
    <row r="746" spans="2:11" x14ac:dyDescent="0.35">
      <c r="B746" t="s">
        <v>13</v>
      </c>
      <c r="C746" s="1">
        <v>45435</v>
      </c>
      <c r="D746">
        <v>35.69</v>
      </c>
      <c r="E746">
        <v>36.130000000000003</v>
      </c>
      <c r="F746">
        <v>35.97</v>
      </c>
      <c r="H746" s="2">
        <f t="shared" si="22"/>
        <v>1.2328383300644674E-2</v>
      </c>
      <c r="I746" s="18">
        <f>H746*'Portfolio Details'!$D$11</f>
        <v>6.1641916503223375E-4</v>
      </c>
      <c r="J746" s="2">
        <f t="shared" si="23"/>
        <v>7.0581592320722031E-3</v>
      </c>
      <c r="K746" s="18">
        <f>J746*'Portfolio Details'!$D$11</f>
        <v>3.5290796160361018E-4</v>
      </c>
    </row>
    <row r="747" spans="2:11" x14ac:dyDescent="0.35">
      <c r="B747" t="s">
        <v>13</v>
      </c>
      <c r="C747" s="1">
        <v>45436</v>
      </c>
      <c r="D747">
        <v>36.130000000000003</v>
      </c>
      <c r="E747">
        <v>35.979999999999997</v>
      </c>
      <c r="F747">
        <v>36.1</v>
      </c>
      <c r="H747" s="2">
        <f t="shared" si="22"/>
        <v>-4.1516745087186724E-3</v>
      </c>
      <c r="I747" s="18">
        <f>H747*'Portfolio Details'!$D$11</f>
        <v>-2.0758372543593364E-4</v>
      </c>
      <c r="J747" s="2">
        <f t="shared" si="23"/>
        <v>2.8097780275355699E-3</v>
      </c>
      <c r="K747" s="18">
        <f>J747*'Portfolio Details'!$D$11</f>
        <v>1.404889013767785E-4</v>
      </c>
    </row>
    <row r="748" spans="2:11" x14ac:dyDescent="0.35">
      <c r="B748" t="s">
        <v>13</v>
      </c>
      <c r="C748" s="1">
        <v>45439</v>
      </c>
      <c r="D748">
        <v>35.979999999999997</v>
      </c>
      <c r="E748">
        <v>36.159999999999997</v>
      </c>
      <c r="F748">
        <v>36.18</v>
      </c>
      <c r="H748" s="2">
        <f t="shared" si="22"/>
        <v>5.0027793218454519E-3</v>
      </c>
      <c r="I748" s="18">
        <f>H748*'Portfolio Details'!$D$11</f>
        <v>2.501389660922726E-4</v>
      </c>
      <c r="J748" s="2">
        <f t="shared" si="23"/>
        <v>1.0346756152125325E-2</v>
      </c>
      <c r="K748" s="18">
        <f>J748*'Portfolio Details'!$D$11</f>
        <v>5.1733780760626624E-4</v>
      </c>
    </row>
    <row r="749" spans="2:11" x14ac:dyDescent="0.35">
      <c r="B749" t="s">
        <v>13</v>
      </c>
      <c r="C749" s="1">
        <v>45440</v>
      </c>
      <c r="D749">
        <v>36.159999999999997</v>
      </c>
      <c r="E749">
        <v>36.01</v>
      </c>
      <c r="F749">
        <v>36.08</v>
      </c>
      <c r="H749" s="2">
        <f t="shared" si="22"/>
        <v>-4.1482300884955192E-3</v>
      </c>
      <c r="I749" s="18">
        <f>H749*'Portfolio Details'!$D$11</f>
        <v>-2.0741150442477597E-4</v>
      </c>
      <c r="J749" s="2">
        <f t="shared" si="23"/>
        <v>1.3806706114398271E-2</v>
      </c>
      <c r="K749" s="18">
        <f>J749*'Portfolio Details'!$D$11</f>
        <v>6.9033530571991361E-4</v>
      </c>
    </row>
    <row r="750" spans="2:11" x14ac:dyDescent="0.35">
      <c r="B750" t="s">
        <v>13</v>
      </c>
      <c r="C750" s="1">
        <v>45441</v>
      </c>
      <c r="D750">
        <v>36.01</v>
      </c>
      <c r="E750">
        <v>35.71</v>
      </c>
      <c r="F750">
        <v>35.840000000000003</v>
      </c>
      <c r="H750" s="2">
        <f t="shared" si="22"/>
        <v>-8.3310191613440443E-3</v>
      </c>
      <c r="I750" s="18">
        <f>H750*'Portfolio Details'!$D$11</f>
        <v>-4.1655095806720225E-4</v>
      </c>
      <c r="J750" s="2">
        <f t="shared" si="23"/>
        <v>1.1242270938729648E-2</v>
      </c>
      <c r="K750" s="18">
        <f>J750*'Portfolio Details'!$D$11</f>
        <v>5.6211354693648248E-4</v>
      </c>
    </row>
    <row r="751" spans="2:11" x14ac:dyDescent="0.35">
      <c r="B751" t="s">
        <v>13</v>
      </c>
      <c r="C751" s="1">
        <v>45442</v>
      </c>
      <c r="D751">
        <v>35.71</v>
      </c>
      <c r="E751">
        <v>35.01</v>
      </c>
      <c r="F751">
        <v>35.14</v>
      </c>
      <c r="H751" s="2">
        <f t="shared" si="22"/>
        <v>-1.9602352282273916E-2</v>
      </c>
      <c r="I751" s="18">
        <f>H751*'Portfolio Details'!$D$11</f>
        <v>-9.8011761411369584E-4</v>
      </c>
      <c r="J751" s="2">
        <f t="shared" si="23"/>
        <v>8.4080717488788093E-3</v>
      </c>
      <c r="K751" s="18">
        <f>J751*'Portfolio Details'!$D$11</f>
        <v>4.2040358744394046E-4</v>
      </c>
    </row>
    <row r="752" spans="2:11" x14ac:dyDescent="0.35">
      <c r="B752" t="s">
        <v>13</v>
      </c>
      <c r="C752" s="1">
        <v>45443</v>
      </c>
      <c r="D752">
        <v>35.01</v>
      </c>
      <c r="E752">
        <v>34.700000000000003</v>
      </c>
      <c r="F752">
        <v>34.880000000000003</v>
      </c>
      <c r="H752" s="2">
        <f t="shared" si="22"/>
        <v>-8.8546129677233854E-3</v>
      </c>
      <c r="I752" s="18">
        <f>H752*'Portfolio Details'!$D$11</f>
        <v>-4.4273064838616931E-4</v>
      </c>
      <c r="J752" s="2">
        <f t="shared" si="23"/>
        <v>2.2452989054166927E-3</v>
      </c>
      <c r="K752" s="18">
        <f>J752*'Portfolio Details'!$D$11</f>
        <v>1.1226494527083464E-4</v>
      </c>
    </row>
    <row r="753" spans="2:11" x14ac:dyDescent="0.35">
      <c r="B753" t="s">
        <v>13</v>
      </c>
      <c r="C753" s="1">
        <v>45446</v>
      </c>
      <c r="D753">
        <v>34.700000000000003</v>
      </c>
      <c r="E753">
        <v>34.92</v>
      </c>
      <c r="F753">
        <v>34.94</v>
      </c>
      <c r="H753" s="2">
        <f t="shared" si="22"/>
        <v>6.3400576368874972E-3</v>
      </c>
      <c r="I753" s="18">
        <f>H753*'Portfolio Details'!$D$11</f>
        <v>3.1700288184437491E-4</v>
      </c>
      <c r="J753" s="2">
        <f t="shared" si="23"/>
        <v>-6.8085106382979044E-3</v>
      </c>
      <c r="K753" s="18">
        <f>J753*'Portfolio Details'!$D$11</f>
        <v>-3.4042553191489526E-4</v>
      </c>
    </row>
    <row r="754" spans="2:11" x14ac:dyDescent="0.35">
      <c r="B754" t="s">
        <v>13</v>
      </c>
      <c r="C754" s="1">
        <v>45447</v>
      </c>
      <c r="D754">
        <v>34.92</v>
      </c>
      <c r="E754">
        <v>34.76</v>
      </c>
      <c r="F754">
        <v>34.51</v>
      </c>
      <c r="H754" s="2">
        <f t="shared" si="22"/>
        <v>-4.5819014891180787E-3</v>
      </c>
      <c r="I754" s="18">
        <f>H754*'Portfolio Details'!$D$11</f>
        <v>-2.2909507445590394E-4</v>
      </c>
      <c r="J754" s="2">
        <f t="shared" si="23"/>
        <v>-1.5043996593811948E-2</v>
      </c>
      <c r="K754" s="18">
        <f>J754*'Portfolio Details'!$D$11</f>
        <v>-7.5219982969059742E-4</v>
      </c>
    </row>
    <row r="755" spans="2:11" x14ac:dyDescent="0.35">
      <c r="B755" t="s">
        <v>13</v>
      </c>
      <c r="C755" s="1">
        <v>45448</v>
      </c>
      <c r="D755">
        <v>34.76</v>
      </c>
      <c r="E755">
        <v>35.299999999999997</v>
      </c>
      <c r="F755">
        <v>35.32</v>
      </c>
      <c r="H755" s="2">
        <f t="shared" si="22"/>
        <v>1.5535097813578869E-2</v>
      </c>
      <c r="I755" s="18">
        <f>H755*'Portfolio Details'!$D$11</f>
        <v>7.7675489067894352E-4</v>
      </c>
      <c r="J755" s="2">
        <f t="shared" si="23"/>
        <v>-5.724098454492621E-4</v>
      </c>
      <c r="K755" s="18">
        <f>J755*'Portfolio Details'!$D$11</f>
        <v>-2.8620492272463106E-5</v>
      </c>
    </row>
    <row r="756" spans="2:11" x14ac:dyDescent="0.35">
      <c r="B756" t="s">
        <v>13</v>
      </c>
      <c r="C756" s="1">
        <v>45449</v>
      </c>
      <c r="D756">
        <v>35.299999999999997</v>
      </c>
      <c r="E756">
        <v>36.299999999999997</v>
      </c>
      <c r="F756">
        <v>36.020000000000003</v>
      </c>
      <c r="H756" s="2">
        <f t="shared" si="22"/>
        <v>2.8328611898017053E-2</v>
      </c>
      <c r="I756" s="18">
        <f>H756*'Portfolio Details'!$D$11</f>
        <v>1.4164305949008527E-3</v>
      </c>
      <c r="J756" s="2">
        <f t="shared" si="23"/>
        <v>3.0371842179960362E-2</v>
      </c>
      <c r="K756" s="18">
        <f>J756*'Portfolio Details'!$D$11</f>
        <v>1.5185921089980181E-3</v>
      </c>
    </row>
    <row r="757" spans="2:11" x14ac:dyDescent="0.35">
      <c r="B757" t="s">
        <v>13</v>
      </c>
      <c r="C757" s="1">
        <v>45450</v>
      </c>
      <c r="D757">
        <v>36.299999999999997</v>
      </c>
      <c r="E757">
        <v>37.479999999999997</v>
      </c>
      <c r="F757">
        <v>37.270000000000003</v>
      </c>
      <c r="H757" s="2">
        <f t="shared" si="22"/>
        <v>3.2506887052341504E-2</v>
      </c>
      <c r="I757" s="18">
        <f>H757*'Portfolio Details'!$D$11</f>
        <v>1.6253443526170752E-3</v>
      </c>
      <c r="J757" s="2">
        <f t="shared" si="23"/>
        <v>5.5180180180179894E-2</v>
      </c>
      <c r="K757" s="18">
        <f>J757*'Portfolio Details'!$D$11</f>
        <v>2.7590090090089947E-3</v>
      </c>
    </row>
    <row r="758" spans="2:11" x14ac:dyDescent="0.35">
      <c r="B758" t="s">
        <v>13</v>
      </c>
      <c r="C758" s="1">
        <v>45453</v>
      </c>
      <c r="D758">
        <v>37.479999999999997</v>
      </c>
      <c r="E758">
        <v>36.94</v>
      </c>
      <c r="F758">
        <v>36.99</v>
      </c>
      <c r="H758" s="2">
        <f t="shared" si="22"/>
        <v>-1.4407684098185713E-2</v>
      </c>
      <c r="I758" s="18">
        <f>H758*'Portfolio Details'!$D$11</f>
        <v>-7.2038420490928574E-4</v>
      </c>
      <c r="J758" s="2">
        <f t="shared" si="23"/>
        <v>5.8458062694154211E-2</v>
      </c>
      <c r="K758" s="18">
        <f>J758*'Portfolio Details'!$D$11</f>
        <v>2.9229031347077108E-3</v>
      </c>
    </row>
    <row r="759" spans="2:11" x14ac:dyDescent="0.35">
      <c r="B759" t="s">
        <v>13</v>
      </c>
      <c r="C759" s="1">
        <v>45454</v>
      </c>
      <c r="D759">
        <v>36.94</v>
      </c>
      <c r="E759">
        <v>36.92</v>
      </c>
      <c r="F759">
        <v>37</v>
      </c>
      <c r="H759" s="2">
        <f t="shared" si="22"/>
        <v>-5.4141851651312578E-4</v>
      </c>
      <c r="I759" s="18">
        <f>H759*'Portfolio Details'!$D$11</f>
        <v>-2.7070925825656289E-5</v>
      </c>
      <c r="J759" s="2">
        <f t="shared" si="23"/>
        <v>6.3866023275617412E-2</v>
      </c>
      <c r="K759" s="18">
        <f>J759*'Portfolio Details'!$D$11</f>
        <v>3.1933011637808708E-3</v>
      </c>
    </row>
    <row r="760" spans="2:11" x14ac:dyDescent="0.35">
      <c r="B760" t="s">
        <v>13</v>
      </c>
      <c r="C760" s="1">
        <v>45455</v>
      </c>
      <c r="D760">
        <v>36.92</v>
      </c>
      <c r="E760">
        <v>36.96</v>
      </c>
      <c r="F760">
        <v>37.11</v>
      </c>
      <c r="H760" s="2">
        <f t="shared" si="22"/>
        <v>1.0834236186347823E-3</v>
      </c>
      <c r="I760" s="18">
        <f>H760*'Portfolio Details'!$D$11</f>
        <v>5.4171180931739121E-5</v>
      </c>
      <c r="J760" s="2">
        <f t="shared" si="23"/>
        <v>5.8756090570363906E-2</v>
      </c>
      <c r="K760" s="18">
        <f>J760*'Portfolio Details'!$D$11</f>
        <v>2.9378045285181954E-3</v>
      </c>
    </row>
    <row r="761" spans="2:11" x14ac:dyDescent="0.35">
      <c r="B761" t="s">
        <v>13</v>
      </c>
      <c r="C761" s="1">
        <v>45456</v>
      </c>
      <c r="D761">
        <v>36.96</v>
      </c>
      <c r="E761">
        <v>37.28</v>
      </c>
      <c r="F761">
        <v>37.29</v>
      </c>
      <c r="H761" s="2">
        <f t="shared" si="22"/>
        <v>8.6580086580085869E-3</v>
      </c>
      <c r="I761" s="18">
        <f>H761*'Portfolio Details'!$D$11</f>
        <v>4.3290043290042938E-4</v>
      </c>
      <c r="J761" s="2">
        <f t="shared" si="23"/>
        <v>6.180575334662497E-2</v>
      </c>
      <c r="K761" s="18">
        <f>J761*'Portfolio Details'!$D$11</f>
        <v>3.0902876673312486E-3</v>
      </c>
    </row>
    <row r="762" spans="2:11" x14ac:dyDescent="0.35">
      <c r="B762" t="s">
        <v>13</v>
      </c>
      <c r="C762" s="1">
        <v>45457</v>
      </c>
      <c r="D762">
        <v>37.28</v>
      </c>
      <c r="E762">
        <v>37.020000000000003</v>
      </c>
      <c r="F762">
        <v>37.049999999999997</v>
      </c>
      <c r="H762" s="2">
        <f t="shared" si="22"/>
        <v>-6.9742489270385732E-3</v>
      </c>
      <c r="I762" s="18">
        <f>H762*'Portfolio Details'!$D$11</f>
        <v>-3.4871244635192866E-4</v>
      </c>
      <c r="J762" s="2">
        <f t="shared" si="23"/>
        <v>5.4400455710623907E-2</v>
      </c>
      <c r="K762" s="18">
        <f>J762*'Portfolio Details'!$D$11</f>
        <v>2.7200227855311955E-3</v>
      </c>
    </row>
    <row r="763" spans="2:11" x14ac:dyDescent="0.35">
      <c r="B763" t="s">
        <v>13</v>
      </c>
      <c r="C763" s="1">
        <v>45461</v>
      </c>
      <c r="D763">
        <v>37.020000000000003</v>
      </c>
      <c r="E763">
        <v>37.130000000000003</v>
      </c>
      <c r="F763">
        <v>37.15</v>
      </c>
      <c r="H763" s="2">
        <f t="shared" si="22"/>
        <v>2.9713668287412176E-3</v>
      </c>
      <c r="I763" s="18">
        <f>H763*'Portfolio Details'!$D$11</f>
        <v>1.4856834143706088E-4</v>
      </c>
      <c r="J763" s="2">
        <f t="shared" si="23"/>
        <v>5.2003410059676236E-2</v>
      </c>
      <c r="K763" s="18">
        <f>J763*'Portfolio Details'!$D$11</f>
        <v>2.6001705029838119E-3</v>
      </c>
    </row>
    <row r="764" spans="2:11" x14ac:dyDescent="0.35">
      <c r="B764" t="s">
        <v>13</v>
      </c>
      <c r="C764" s="1">
        <v>45462</v>
      </c>
      <c r="D764">
        <v>37.130000000000003</v>
      </c>
      <c r="E764">
        <v>37.31</v>
      </c>
      <c r="F764">
        <v>37.19</v>
      </c>
      <c r="H764" s="2">
        <f t="shared" si="22"/>
        <v>4.8478319418259197E-3</v>
      </c>
      <c r="I764" s="18">
        <f>H764*'Portfolio Details'!$D$11</f>
        <v>2.4239159709129601E-4</v>
      </c>
      <c r="J764" s="2">
        <f t="shared" si="23"/>
        <v>3.6394176931691113E-2</v>
      </c>
      <c r="K764" s="18">
        <f>J764*'Portfolio Details'!$D$11</f>
        <v>1.8197088465845557E-3</v>
      </c>
    </row>
    <row r="765" spans="2:11" x14ac:dyDescent="0.35">
      <c r="B765" t="s">
        <v>13</v>
      </c>
      <c r="C765" s="1">
        <v>45463</v>
      </c>
      <c r="D765">
        <v>37.31</v>
      </c>
      <c r="E765">
        <v>37.26</v>
      </c>
      <c r="F765">
        <v>37.229999999999997</v>
      </c>
      <c r="H765" s="2">
        <f t="shared" si="22"/>
        <v>-1.3401232913429206E-3</v>
      </c>
      <c r="I765" s="18">
        <f>H765*'Portfolio Details'!$D$11</f>
        <v>-6.7006164567146032E-5</v>
      </c>
      <c r="J765" s="2">
        <f t="shared" si="23"/>
        <v>4.1057367829021363E-2</v>
      </c>
      <c r="K765" s="18">
        <f>J765*'Portfolio Details'!$D$11</f>
        <v>2.0528683914510684E-3</v>
      </c>
    </row>
    <row r="766" spans="2:11" x14ac:dyDescent="0.35">
      <c r="B766" t="s">
        <v>13</v>
      </c>
      <c r="C766" s="1">
        <v>45464</v>
      </c>
      <c r="D766">
        <v>37.26</v>
      </c>
      <c r="E766">
        <v>37.58</v>
      </c>
      <c r="F766">
        <v>37.92</v>
      </c>
      <c r="H766" s="2">
        <f t="shared" si="22"/>
        <v>8.5882984433709453E-3</v>
      </c>
      <c r="I766" s="18">
        <f>H766*'Portfolio Details'!$D$11</f>
        <v>4.2941492216854729E-4</v>
      </c>
      <c r="J766" s="2">
        <f t="shared" si="23"/>
        <v>4.0930754135127589E-2</v>
      </c>
      <c r="K766" s="18">
        <f>J766*'Portfolio Details'!$D$11</f>
        <v>2.0465377067563797E-3</v>
      </c>
    </row>
    <row r="767" spans="2:11" x14ac:dyDescent="0.35">
      <c r="B767" t="s">
        <v>13</v>
      </c>
      <c r="C767" s="1">
        <v>45467</v>
      </c>
      <c r="D767">
        <v>37.58</v>
      </c>
      <c r="E767">
        <v>37.479999999999997</v>
      </c>
      <c r="F767">
        <v>37.520000000000003</v>
      </c>
      <c r="H767" s="2">
        <f t="shared" si="22"/>
        <v>-2.6609898882384853E-3</v>
      </c>
      <c r="I767" s="18">
        <f>H767*'Portfolio Details'!$D$11</f>
        <v>-1.3304949441192426E-4</v>
      </c>
      <c r="J767" s="2">
        <f t="shared" si="23"/>
        <v>5.829343846803714E-2</v>
      </c>
      <c r="K767" s="18">
        <f>J767*'Portfolio Details'!$D$11</f>
        <v>2.9146719234018573E-3</v>
      </c>
    </row>
    <row r="768" spans="2:11" x14ac:dyDescent="0.35">
      <c r="B768" t="s">
        <v>13</v>
      </c>
      <c r="C768" s="1">
        <v>45468</v>
      </c>
      <c r="D768">
        <v>37.479999999999997</v>
      </c>
      <c r="E768">
        <v>37.89</v>
      </c>
      <c r="F768">
        <v>37.659999999999997</v>
      </c>
      <c r="H768" s="2">
        <f t="shared" si="22"/>
        <v>1.0939167556029972E-2</v>
      </c>
      <c r="I768" s="18">
        <f>H768*'Portfolio Details'!$D$11</f>
        <v>5.4695837780149859E-4</v>
      </c>
      <c r="J768" s="2">
        <f t="shared" si="23"/>
        <v>5.2956010086859129E-2</v>
      </c>
      <c r="K768" s="18">
        <f>J768*'Portfolio Details'!$D$11</f>
        <v>2.6478005043429568E-3</v>
      </c>
    </row>
    <row r="769" spans="2:11" x14ac:dyDescent="0.35">
      <c r="B769" t="s">
        <v>13</v>
      </c>
      <c r="C769" s="1">
        <v>45469</v>
      </c>
      <c r="D769">
        <v>37.89</v>
      </c>
      <c r="E769">
        <v>37.83</v>
      </c>
      <c r="F769">
        <v>37.880000000000003</v>
      </c>
      <c r="H769" s="2">
        <f t="shared" si="22"/>
        <v>-1.5835312747427555E-3</v>
      </c>
      <c r="I769" s="18">
        <f>H769*'Portfolio Details'!$D$11</f>
        <v>-7.9176563737137784E-5</v>
      </c>
      <c r="J769" s="2">
        <f t="shared" si="23"/>
        <v>4.0132853584278871E-2</v>
      </c>
      <c r="K769" s="18">
        <f>J769*'Portfolio Details'!$D$11</f>
        <v>2.0066426792139437E-3</v>
      </c>
    </row>
    <row r="770" spans="2:11" x14ac:dyDescent="0.35">
      <c r="B770" t="s">
        <v>13</v>
      </c>
      <c r="C770" s="1">
        <v>45470</v>
      </c>
      <c r="D770">
        <v>37.83</v>
      </c>
      <c r="E770">
        <v>38.54</v>
      </c>
      <c r="F770">
        <v>38.25</v>
      </c>
      <c r="H770" s="2">
        <f t="shared" si="22"/>
        <v>1.8768173407348598E-2</v>
      </c>
      <c r="I770" s="18">
        <f>H770*'Portfolio Details'!$D$11</f>
        <v>9.3840867036742992E-4</v>
      </c>
      <c r="J770" s="2">
        <f t="shared" si="23"/>
        <v>4.1689827682045655E-2</v>
      </c>
      <c r="K770" s="18">
        <f>J770*'Portfolio Details'!$D$11</f>
        <v>2.0844913841022829E-3</v>
      </c>
    </row>
    <row r="771" spans="2:11" x14ac:dyDescent="0.35">
      <c r="B771" t="s">
        <v>13</v>
      </c>
      <c r="C771" s="1">
        <v>45471</v>
      </c>
      <c r="D771">
        <v>38.54</v>
      </c>
      <c r="E771">
        <v>38.6</v>
      </c>
      <c r="F771">
        <v>38.619999999999997</v>
      </c>
      <c r="H771" s="2">
        <f t="shared" ref="H771:H834" si="24">E771/D771-1</f>
        <v>1.5568240788792487E-3</v>
      </c>
      <c r="I771" s="18">
        <f>H771*'Portfolio Details'!$D$11</f>
        <v>7.7841203943962442E-5</v>
      </c>
      <c r="J771" s="2">
        <f t="shared" si="23"/>
        <v>6.5818584070796549E-2</v>
      </c>
      <c r="K771" s="18">
        <f>J771*'Portfolio Details'!$D$11</f>
        <v>3.2909292035398275E-3</v>
      </c>
    </row>
    <row r="772" spans="2:11" x14ac:dyDescent="0.35">
      <c r="B772" t="s">
        <v>13</v>
      </c>
      <c r="C772" s="1">
        <v>45474</v>
      </c>
      <c r="D772">
        <v>38.6</v>
      </c>
      <c r="E772">
        <v>39.31</v>
      </c>
      <c r="F772">
        <v>39.25</v>
      </c>
      <c r="H772" s="2">
        <f t="shared" si="24"/>
        <v>1.839378238341971E-2</v>
      </c>
      <c r="I772" s="18">
        <f>H772*'Portfolio Details'!$D$11</f>
        <v>9.1968911917098559E-4</v>
      </c>
      <c r="J772" s="2">
        <f t="shared" si="23"/>
        <v>7.1924465426270512E-2</v>
      </c>
      <c r="K772" s="18">
        <f>J772*'Portfolio Details'!$D$11</f>
        <v>3.5962232713135259E-3</v>
      </c>
    </row>
    <row r="773" spans="2:11" x14ac:dyDescent="0.35">
      <c r="B773" t="s">
        <v>13</v>
      </c>
      <c r="C773" s="1">
        <v>45475</v>
      </c>
      <c r="D773">
        <v>39.31</v>
      </c>
      <c r="E773">
        <v>39.770000000000003</v>
      </c>
      <c r="F773">
        <v>39.74</v>
      </c>
      <c r="H773" s="2">
        <f t="shared" si="24"/>
        <v>1.170185703383364E-2</v>
      </c>
      <c r="I773" s="18">
        <f>H773*'Portfolio Details'!$D$11</f>
        <v>5.8509285169168208E-4</v>
      </c>
      <c r="J773" s="2">
        <f t="shared" si="23"/>
        <v>8.0929711565387752E-2</v>
      </c>
      <c r="K773" s="18">
        <f>J773*'Portfolio Details'!$D$11</f>
        <v>4.0464855782693879E-3</v>
      </c>
    </row>
    <row r="774" spans="2:11" x14ac:dyDescent="0.35">
      <c r="B774" t="s">
        <v>13</v>
      </c>
      <c r="C774" s="1">
        <v>45476</v>
      </c>
      <c r="D774">
        <v>39.770000000000003</v>
      </c>
      <c r="E774">
        <v>39.78</v>
      </c>
      <c r="F774">
        <v>39.770000000000003</v>
      </c>
      <c r="H774" s="2">
        <f t="shared" si="24"/>
        <v>2.5144581342706473E-4</v>
      </c>
      <c r="I774" s="18">
        <f>H774*'Portfolio Details'!$D$11</f>
        <v>1.2572290671353238E-5</v>
      </c>
      <c r="J774" s="2">
        <f t="shared" si="23"/>
        <v>0.10254213081976582</v>
      </c>
      <c r="K774" s="18">
        <f>J774*'Portfolio Details'!$D$11</f>
        <v>5.1271065409882917E-3</v>
      </c>
    </row>
    <row r="775" spans="2:11" x14ac:dyDescent="0.35">
      <c r="B775" t="s">
        <v>13</v>
      </c>
      <c r="C775" s="1">
        <v>45477</v>
      </c>
      <c r="D775">
        <v>39.78</v>
      </c>
      <c r="E775">
        <v>40.229999999999997</v>
      </c>
      <c r="F775">
        <v>40.28</v>
      </c>
      <c r="H775" s="2">
        <f t="shared" si="24"/>
        <v>1.1312217194570096E-2</v>
      </c>
      <c r="I775" s="18">
        <f>H775*'Portfolio Details'!$D$11</f>
        <v>5.6561085972850478E-4</v>
      </c>
      <c r="J775" s="2">
        <f t="shared" si="23"/>
        <v>0.11239193083573484</v>
      </c>
      <c r="K775" s="18">
        <f>J775*'Portfolio Details'!$D$11</f>
        <v>5.6195965417867423E-3</v>
      </c>
    </row>
    <row r="776" spans="2:11" x14ac:dyDescent="0.35">
      <c r="B776" t="s">
        <v>13</v>
      </c>
      <c r="C776" s="1">
        <v>45478</v>
      </c>
      <c r="D776">
        <v>40.229999999999997</v>
      </c>
      <c r="E776">
        <v>40.24</v>
      </c>
      <c r="F776">
        <v>40.26</v>
      </c>
      <c r="H776" s="2">
        <f t="shared" si="24"/>
        <v>2.4857071836947853E-4</v>
      </c>
      <c r="I776" s="18">
        <f>H776*'Portfolio Details'!$D$11</f>
        <v>1.2428535918473927E-5</v>
      </c>
      <c r="J776" s="2">
        <f t="shared" si="23"/>
        <v>0.13917525773195871</v>
      </c>
      <c r="K776" s="18">
        <f>J776*'Portfolio Details'!$D$11</f>
        <v>6.958762886597936E-3</v>
      </c>
    </row>
    <row r="777" spans="2:11" x14ac:dyDescent="0.35">
      <c r="B777" t="s">
        <v>13</v>
      </c>
      <c r="C777" s="1">
        <v>45481</v>
      </c>
      <c r="D777">
        <v>40.24</v>
      </c>
      <c r="E777">
        <v>40.229999999999997</v>
      </c>
      <c r="F777">
        <v>40.21</v>
      </c>
      <c r="H777" s="2">
        <f t="shared" si="24"/>
        <v>-2.4850894632222342E-4</v>
      </c>
      <c r="I777" s="18">
        <f>H777*'Portfolio Details'!$D$11</f>
        <v>-1.2425447316111171E-5</v>
      </c>
      <c r="J777" s="2">
        <f t="shared" si="23"/>
        <v>0.15736478711162261</v>
      </c>
      <c r="K777" s="18">
        <f>J777*'Portfolio Details'!$D$11</f>
        <v>7.8682393555811313E-3</v>
      </c>
    </row>
    <row r="778" spans="2:11" x14ac:dyDescent="0.35">
      <c r="B778" t="s">
        <v>13</v>
      </c>
      <c r="C778" s="1">
        <v>45482</v>
      </c>
      <c r="D778">
        <v>40.229999999999997</v>
      </c>
      <c r="E778">
        <v>40.17</v>
      </c>
      <c r="F778">
        <v>40.21</v>
      </c>
      <c r="H778" s="2">
        <f t="shared" si="24"/>
        <v>-1.491424310216094E-3</v>
      </c>
      <c r="I778" s="18">
        <f>H778*'Portfolio Details'!$D$11</f>
        <v>-7.4571215510804706E-5</v>
      </c>
      <c r="J778" s="2">
        <f t="shared" si="23"/>
        <v>0.13994334277620402</v>
      </c>
      <c r="K778" s="18">
        <f>J778*'Portfolio Details'!$D$11</f>
        <v>6.9971671388102015E-3</v>
      </c>
    </row>
    <row r="779" spans="2:11" x14ac:dyDescent="0.35">
      <c r="B779" t="s">
        <v>13</v>
      </c>
      <c r="C779" s="1">
        <v>45483</v>
      </c>
      <c r="D779">
        <v>40.17</v>
      </c>
      <c r="E779">
        <v>39.75</v>
      </c>
      <c r="F779">
        <v>39.81</v>
      </c>
      <c r="H779" s="2">
        <f t="shared" si="24"/>
        <v>-1.0455563853622118E-2</v>
      </c>
      <c r="I779" s="18">
        <f>H779*'Portfolio Details'!$D$11</f>
        <v>-5.2277819268110599E-4</v>
      </c>
      <c r="J779" s="2">
        <f t="shared" si="23"/>
        <v>0.10853994490358132</v>
      </c>
      <c r="K779" s="18">
        <f>J779*'Portfolio Details'!$D$11</f>
        <v>5.4269972451790665E-3</v>
      </c>
    </row>
    <row r="780" spans="2:11" x14ac:dyDescent="0.35">
      <c r="B780" t="s">
        <v>13</v>
      </c>
      <c r="C780" s="1">
        <v>45484</v>
      </c>
      <c r="D780">
        <v>39.75</v>
      </c>
      <c r="E780">
        <v>39.81</v>
      </c>
      <c r="F780">
        <v>39.85</v>
      </c>
      <c r="H780" s="2">
        <f t="shared" si="24"/>
        <v>1.5094339622641062E-3</v>
      </c>
      <c r="I780" s="18">
        <f>H780*'Portfolio Details'!$D$11</f>
        <v>7.5471698113205315E-5</v>
      </c>
      <c r="J780" s="2">
        <f t="shared" si="23"/>
        <v>7.3639274279615918E-2</v>
      </c>
      <c r="K780" s="18">
        <f>J780*'Portfolio Details'!$D$11</f>
        <v>3.6819637139807963E-3</v>
      </c>
    </row>
    <row r="781" spans="2:11" x14ac:dyDescent="0.35">
      <c r="B781" t="s">
        <v>13</v>
      </c>
      <c r="C781" s="1">
        <v>45485</v>
      </c>
      <c r="D781">
        <v>39.81</v>
      </c>
      <c r="E781">
        <v>41.61</v>
      </c>
      <c r="F781">
        <v>41.2</v>
      </c>
      <c r="H781" s="2">
        <f t="shared" si="24"/>
        <v>4.5214770158251705E-2</v>
      </c>
      <c r="I781" s="18">
        <f>H781*'Portfolio Details'!$D$11</f>
        <v>2.2607385079125852E-3</v>
      </c>
      <c r="J781" s="2">
        <f t="shared" si="23"/>
        <v>7.6069301570113712E-2</v>
      </c>
      <c r="K781" s="18">
        <f>J781*'Portfolio Details'!$D$11</f>
        <v>3.8034650785056857E-3</v>
      </c>
    </row>
    <row r="782" spans="2:11" x14ac:dyDescent="0.35">
      <c r="B782" t="s">
        <v>13</v>
      </c>
      <c r="C782" s="1">
        <v>45488</v>
      </c>
      <c r="D782">
        <v>41.61</v>
      </c>
      <c r="E782">
        <v>41.61</v>
      </c>
      <c r="F782">
        <v>41.9</v>
      </c>
      <c r="H782" s="2">
        <f t="shared" si="24"/>
        <v>0</v>
      </c>
      <c r="I782" s="18">
        <f>H782*'Portfolio Details'!$D$11</f>
        <v>0</v>
      </c>
      <c r="J782" s="2">
        <f t="shared" si="23"/>
        <v>7.8277356446370572E-2</v>
      </c>
      <c r="K782" s="18">
        <f>J782*'Portfolio Details'!$D$11</f>
        <v>3.9138678223185289E-3</v>
      </c>
    </row>
    <row r="783" spans="2:11" x14ac:dyDescent="0.35">
      <c r="B783" t="s">
        <v>13</v>
      </c>
      <c r="C783" s="1">
        <v>45489</v>
      </c>
      <c r="D783">
        <v>41.61</v>
      </c>
      <c r="E783">
        <v>41.79</v>
      </c>
      <c r="F783">
        <v>41.73</v>
      </c>
      <c r="H783" s="2">
        <f t="shared" si="24"/>
        <v>4.3258832011534576E-3</v>
      </c>
      <c r="I783" s="18">
        <f>H783*'Portfolio Details'!$D$11</f>
        <v>2.1629416005767288E-4</v>
      </c>
      <c r="J783" s="2">
        <f t="shared" si="23"/>
        <v>0.12581168831168821</v>
      </c>
      <c r="K783" s="18">
        <f>J783*'Portfolio Details'!$D$11</f>
        <v>6.2905844155844107E-3</v>
      </c>
    </row>
    <row r="784" spans="2:11" x14ac:dyDescent="0.35">
      <c r="B784" t="s">
        <v>13</v>
      </c>
      <c r="C784" s="1">
        <v>45491</v>
      </c>
      <c r="D784">
        <v>41.79</v>
      </c>
      <c r="E784">
        <v>42.67</v>
      </c>
      <c r="F784">
        <v>42.34</v>
      </c>
      <c r="H784" s="2">
        <f t="shared" si="24"/>
        <v>2.1057669298875314E-2</v>
      </c>
      <c r="I784" s="18">
        <f>H784*'Portfolio Details'!$D$11</f>
        <v>1.0528834649437657E-3</v>
      </c>
      <c r="J784" s="2">
        <f t="shared" si="23"/>
        <v>0.11614806866952776</v>
      </c>
      <c r="K784" s="18">
        <f>J784*'Portfolio Details'!$D$11</f>
        <v>5.8074034334763885E-3</v>
      </c>
    </row>
    <row r="785" spans="2:11" x14ac:dyDescent="0.35">
      <c r="B785" t="s">
        <v>13</v>
      </c>
      <c r="C785" s="1">
        <v>45492</v>
      </c>
      <c r="D785">
        <v>42.67</v>
      </c>
      <c r="E785">
        <v>42.61</v>
      </c>
      <c r="F785">
        <v>42.92</v>
      </c>
      <c r="H785" s="2">
        <f t="shared" si="24"/>
        <v>-1.4061401453011602E-3</v>
      </c>
      <c r="I785" s="18">
        <f>H785*'Portfolio Details'!$D$11</f>
        <v>-7.0307007265058011E-5</v>
      </c>
      <c r="J785" s="2">
        <f t="shared" si="23"/>
        <v>0.12398703403565636</v>
      </c>
      <c r="K785" s="18">
        <f>J785*'Portfolio Details'!$D$11</f>
        <v>6.1993517017828181E-3</v>
      </c>
    </row>
    <row r="786" spans="2:11" x14ac:dyDescent="0.35">
      <c r="B786" t="s">
        <v>13</v>
      </c>
      <c r="C786" s="1">
        <v>45495</v>
      </c>
      <c r="D786">
        <v>42.61</v>
      </c>
      <c r="E786">
        <v>42.42</v>
      </c>
      <c r="F786">
        <v>42.39</v>
      </c>
      <c r="H786" s="2">
        <f t="shared" si="24"/>
        <v>-4.4590471720252767E-3</v>
      </c>
      <c r="I786" s="18">
        <f>H786*'Portfolio Details'!$D$11</f>
        <v>-2.2295235860126384E-4</v>
      </c>
      <c r="J786" s="2">
        <f t="shared" si="23"/>
        <v>0.149205494209534</v>
      </c>
      <c r="K786" s="18">
        <f>J786*'Portfolio Details'!$D$11</f>
        <v>7.4602747104767003E-3</v>
      </c>
    </row>
    <row r="787" spans="2:11" x14ac:dyDescent="0.35">
      <c r="B787" t="s">
        <v>13</v>
      </c>
      <c r="C787" s="1">
        <v>45496</v>
      </c>
      <c r="D787">
        <v>42.42</v>
      </c>
      <c r="E787">
        <v>42.91</v>
      </c>
      <c r="F787">
        <v>42.48</v>
      </c>
      <c r="H787" s="2">
        <f t="shared" si="24"/>
        <v>1.1551155115511413E-2</v>
      </c>
      <c r="I787" s="18">
        <f>H787*'Portfolio Details'!$D$11</f>
        <v>5.7755775577557073E-4</v>
      </c>
      <c r="J787" s="2">
        <f t="shared" si="23"/>
        <v>0.14205306888233715</v>
      </c>
      <c r="K787" s="18">
        <f>J787*'Portfolio Details'!$D$11</f>
        <v>7.1026534441168583E-3</v>
      </c>
    </row>
    <row r="788" spans="2:11" x14ac:dyDescent="0.35">
      <c r="B788" t="s">
        <v>13</v>
      </c>
      <c r="C788" s="1">
        <v>45497</v>
      </c>
      <c r="D788">
        <v>42.91</v>
      </c>
      <c r="E788">
        <v>42.85</v>
      </c>
      <c r="F788">
        <v>42.89</v>
      </c>
      <c r="H788" s="2">
        <f t="shared" si="24"/>
        <v>-1.3982754602656078E-3</v>
      </c>
      <c r="I788" s="18">
        <f>H788*'Portfolio Details'!$D$11</f>
        <v>-6.9913773013280386E-5</v>
      </c>
      <c r="J788" s="2">
        <f t="shared" si="23"/>
        <v>0.14358561460010733</v>
      </c>
      <c r="K788" s="18">
        <f>J788*'Portfolio Details'!$D$11</f>
        <v>7.1792807300053666E-3</v>
      </c>
    </row>
    <row r="789" spans="2:11" x14ac:dyDescent="0.35">
      <c r="B789" t="s">
        <v>13</v>
      </c>
      <c r="C789" s="1">
        <v>45498</v>
      </c>
      <c r="D789">
        <v>42.85</v>
      </c>
      <c r="E789">
        <v>42.76</v>
      </c>
      <c r="F789">
        <v>42.66</v>
      </c>
      <c r="H789" s="2">
        <f t="shared" si="24"/>
        <v>-2.1003500583430812E-3</v>
      </c>
      <c r="I789" s="18">
        <f>H789*'Portfolio Details'!$D$11</f>
        <v>-1.0501750291715406E-4</v>
      </c>
      <c r="J789" s="2">
        <f t="shared" si="23"/>
        <v>0.13384779137839287</v>
      </c>
      <c r="K789" s="18">
        <f>J789*'Portfolio Details'!$D$11</f>
        <v>6.692389568919644E-3</v>
      </c>
    </row>
    <row r="790" spans="2:11" x14ac:dyDescent="0.35">
      <c r="B790" t="s">
        <v>13</v>
      </c>
      <c r="C790" s="1">
        <v>45499</v>
      </c>
      <c r="D790">
        <v>42.76</v>
      </c>
      <c r="E790">
        <v>43.75</v>
      </c>
      <c r="F790">
        <v>43.58</v>
      </c>
      <c r="H790" s="2">
        <f t="shared" si="24"/>
        <v>2.3152478952291888E-2</v>
      </c>
      <c r="I790" s="18">
        <f>H790*'Portfolio Details'!$D$11</f>
        <v>1.1576239476145944E-3</v>
      </c>
      <c r="J790" s="2">
        <f t="shared" si="23"/>
        <v>0.14327641408751357</v>
      </c>
      <c r="K790" s="18">
        <f>J790*'Portfolio Details'!$D$11</f>
        <v>7.1638207043756789E-3</v>
      </c>
    </row>
    <row r="791" spans="2:11" x14ac:dyDescent="0.35">
      <c r="B791" t="s">
        <v>13</v>
      </c>
      <c r="C791" s="1">
        <v>45502</v>
      </c>
      <c r="D791">
        <v>43.75</v>
      </c>
      <c r="E791">
        <v>43.71</v>
      </c>
      <c r="F791">
        <v>43.8</v>
      </c>
      <c r="H791" s="2">
        <f t="shared" si="24"/>
        <v>-9.1428571428564531E-4</v>
      </c>
      <c r="I791" s="18">
        <f>H791*'Portfolio Details'!$D$11</f>
        <v>-4.5714285714282267E-5</v>
      </c>
      <c r="J791" s="2">
        <f t="shared" si="23"/>
        <v>0.12852995513328058</v>
      </c>
      <c r="K791" s="18">
        <f>J791*'Portfolio Details'!$D$11</f>
        <v>6.4264977566640298E-3</v>
      </c>
    </row>
    <row r="792" spans="2:11" x14ac:dyDescent="0.35">
      <c r="B792" t="s">
        <v>13</v>
      </c>
      <c r="C792" s="1">
        <v>45503</v>
      </c>
      <c r="D792">
        <v>43.71</v>
      </c>
      <c r="E792">
        <v>43.62</v>
      </c>
      <c r="F792">
        <v>43.57</v>
      </c>
      <c r="H792" s="2">
        <f t="shared" si="24"/>
        <v>-2.0590253946466408E-3</v>
      </c>
      <c r="I792" s="18">
        <f>H792*'Portfolio Details'!$D$11</f>
        <v>-1.0295126973233205E-4</v>
      </c>
      <c r="J792" s="2">
        <f t="shared" si="23"/>
        <v>0.15648955855141433</v>
      </c>
      <c r="K792" s="18">
        <f>J792*'Portfolio Details'!$D$11</f>
        <v>7.8244779275707162E-3</v>
      </c>
    </row>
    <row r="793" spans="2:11" x14ac:dyDescent="0.35">
      <c r="B793" t="s">
        <v>13</v>
      </c>
      <c r="C793" s="1">
        <v>45504</v>
      </c>
      <c r="D793">
        <v>43.62</v>
      </c>
      <c r="E793">
        <v>43.68</v>
      </c>
      <c r="F793">
        <v>43.77</v>
      </c>
      <c r="H793" s="2">
        <f t="shared" si="24"/>
        <v>1.3755158184318717E-3</v>
      </c>
      <c r="I793" s="18">
        <f>H793*'Portfolio Details'!$D$11</f>
        <v>6.8775790921593591E-5</v>
      </c>
      <c r="J793" s="2">
        <f t="shared" si="23"/>
        <v>0.13518422418266729</v>
      </c>
      <c r="K793" s="18">
        <f>J793*'Portfolio Details'!$D$11</f>
        <v>6.7592112091333645E-3</v>
      </c>
    </row>
    <row r="794" spans="2:11" x14ac:dyDescent="0.35">
      <c r="B794" t="s">
        <v>13</v>
      </c>
      <c r="C794" s="1">
        <v>45505</v>
      </c>
      <c r="D794">
        <v>43.68</v>
      </c>
      <c r="E794">
        <v>43.6</v>
      </c>
      <c r="F794">
        <v>43.63</v>
      </c>
      <c r="H794" s="2">
        <f t="shared" si="24"/>
        <v>-1.831501831501825E-3</v>
      </c>
      <c r="I794" s="18">
        <f>H794*'Portfolio Details'!$D$11</f>
        <v>-9.157509157509125E-5</v>
      </c>
      <c r="J794" s="2">
        <f t="shared" ref="J794:J857" si="25">(INDEX(E771:E2269,MATCH(EDATE(C771,1),C771:C2269,1))/E771)-1</f>
        <v>0.13341968911917101</v>
      </c>
      <c r="K794" s="18">
        <f>J794*'Portfolio Details'!$D$11</f>
        <v>6.6709844559585509E-3</v>
      </c>
    </row>
    <row r="795" spans="2:11" x14ac:dyDescent="0.35">
      <c r="B795" t="s">
        <v>13</v>
      </c>
      <c r="C795" s="1">
        <v>45506</v>
      </c>
      <c r="D795">
        <v>43.6</v>
      </c>
      <c r="E795">
        <v>42.59</v>
      </c>
      <c r="F795">
        <v>42.88</v>
      </c>
      <c r="H795" s="2">
        <f t="shared" si="24"/>
        <v>-2.3165137614678866E-2</v>
      </c>
      <c r="I795" s="18">
        <f>H795*'Portfolio Details'!$D$11</f>
        <v>-1.1582568807339433E-3</v>
      </c>
      <c r="J795" s="2">
        <f t="shared" si="25"/>
        <v>0.10913253625031794</v>
      </c>
      <c r="K795" s="18">
        <f>J795*'Portfolio Details'!$D$11</f>
        <v>5.4566268125158975E-3</v>
      </c>
    </row>
    <row r="796" spans="2:11" x14ac:dyDescent="0.35">
      <c r="B796" t="s">
        <v>13</v>
      </c>
      <c r="C796" s="1">
        <v>45509</v>
      </c>
      <c r="D796">
        <v>42.59</v>
      </c>
      <c r="E796">
        <v>41.3</v>
      </c>
      <c r="F796">
        <v>41.19</v>
      </c>
      <c r="H796" s="2">
        <f t="shared" si="24"/>
        <v>-3.0288800187837639E-2</v>
      </c>
      <c r="I796" s="18">
        <f>H796*'Portfolio Details'!$D$11</f>
        <v>-1.5144400093918819E-3</v>
      </c>
      <c r="J796" s="2">
        <f t="shared" si="25"/>
        <v>7.0907719386472223E-2</v>
      </c>
      <c r="K796" s="18">
        <f>J796*'Portfolio Details'!$D$11</f>
        <v>3.5453859693236113E-3</v>
      </c>
    </row>
    <row r="797" spans="2:11" x14ac:dyDescent="0.35">
      <c r="B797" t="s">
        <v>13</v>
      </c>
      <c r="C797" s="1">
        <v>45510</v>
      </c>
      <c r="D797">
        <v>41.3</v>
      </c>
      <c r="E797">
        <v>41.22</v>
      </c>
      <c r="F797">
        <v>41.65</v>
      </c>
      <c r="H797" s="2">
        <f t="shared" si="24"/>
        <v>-1.9370460048425686E-3</v>
      </c>
      <c r="I797" s="18">
        <f>H797*'Portfolio Details'!$D$11</f>
        <v>-9.6852300242128442E-5</v>
      </c>
      <c r="J797" s="2">
        <f t="shared" si="25"/>
        <v>7.0638511814982374E-2</v>
      </c>
      <c r="K797" s="18">
        <f>J797*'Portfolio Details'!$D$11</f>
        <v>3.5319255907491189E-3</v>
      </c>
    </row>
    <row r="798" spans="2:11" x14ac:dyDescent="0.35">
      <c r="B798" t="s">
        <v>13</v>
      </c>
      <c r="C798" s="1">
        <v>45511</v>
      </c>
      <c r="D798">
        <v>41.22</v>
      </c>
      <c r="E798">
        <v>41.88</v>
      </c>
      <c r="F798">
        <v>41.84</v>
      </c>
      <c r="H798" s="2">
        <f t="shared" si="24"/>
        <v>1.6011644832605532E-2</v>
      </c>
      <c r="I798" s="18">
        <f>H798*'Portfolio Details'!$D$11</f>
        <v>8.0058224163027665E-4</v>
      </c>
      <c r="J798" s="2">
        <f t="shared" si="25"/>
        <v>5.8662689535172952E-2</v>
      </c>
      <c r="K798" s="18">
        <f>J798*'Portfolio Details'!$D$11</f>
        <v>2.9331344767586478E-3</v>
      </c>
    </row>
    <row r="799" spans="2:11" x14ac:dyDescent="0.35">
      <c r="B799" t="s">
        <v>13</v>
      </c>
      <c r="C799" s="1">
        <v>45512</v>
      </c>
      <c r="D799">
        <v>41.88</v>
      </c>
      <c r="E799">
        <v>41.21</v>
      </c>
      <c r="F799">
        <v>41.36</v>
      </c>
      <c r="H799" s="2">
        <f t="shared" si="24"/>
        <v>-1.5998089780324798E-2</v>
      </c>
      <c r="I799" s="18">
        <f>H799*'Portfolio Details'!$D$11</f>
        <v>-7.9990448901623998E-4</v>
      </c>
      <c r="J799" s="2">
        <f t="shared" si="25"/>
        <v>2.6341948310139029E-2</v>
      </c>
      <c r="K799" s="18">
        <f>J799*'Portfolio Details'!$D$11</f>
        <v>1.3170974155069515E-3</v>
      </c>
    </row>
    <row r="800" spans="2:11" x14ac:dyDescent="0.35">
      <c r="B800" t="s">
        <v>13</v>
      </c>
      <c r="C800" s="1">
        <v>45513</v>
      </c>
      <c r="D800">
        <v>41.21</v>
      </c>
      <c r="E800">
        <v>41.83</v>
      </c>
      <c r="F800">
        <v>41.82</v>
      </c>
      <c r="H800" s="2">
        <f t="shared" si="24"/>
        <v>1.5044892016500722E-2</v>
      </c>
      <c r="I800" s="18">
        <f>H800*'Portfolio Details'!$D$11</f>
        <v>7.522446008250361E-4</v>
      </c>
      <c r="J800" s="2">
        <f t="shared" si="25"/>
        <v>2.4359930400198904E-2</v>
      </c>
      <c r="K800" s="18">
        <f>J800*'Portfolio Details'!$D$11</f>
        <v>1.2179965200099453E-3</v>
      </c>
    </row>
    <row r="801" spans="2:11" x14ac:dyDescent="0.35">
      <c r="B801" t="s">
        <v>13</v>
      </c>
      <c r="C801" s="1">
        <v>45516</v>
      </c>
      <c r="D801">
        <v>41.83</v>
      </c>
      <c r="E801">
        <v>41.81</v>
      </c>
      <c r="F801">
        <v>41.78</v>
      </c>
      <c r="H801" s="2">
        <f t="shared" si="24"/>
        <v>-4.7812574707140065E-4</v>
      </c>
      <c r="I801" s="18">
        <f>H801*'Portfolio Details'!$D$11</f>
        <v>-2.3906287353570034E-5</v>
      </c>
      <c r="J801" s="2">
        <f t="shared" si="25"/>
        <v>4.1324371421458617E-2</v>
      </c>
      <c r="K801" s="18">
        <f>J801*'Portfolio Details'!$D$11</f>
        <v>2.066218571072931E-3</v>
      </c>
    </row>
    <row r="802" spans="2:11" x14ac:dyDescent="0.35">
      <c r="B802" t="s">
        <v>13</v>
      </c>
      <c r="C802" s="1">
        <v>45517</v>
      </c>
      <c r="D802">
        <v>41.81</v>
      </c>
      <c r="E802">
        <v>41.75</v>
      </c>
      <c r="F802">
        <v>41.84</v>
      </c>
      <c r="H802" s="2">
        <f t="shared" si="24"/>
        <v>-1.4350633819660841E-3</v>
      </c>
      <c r="I802" s="18">
        <f>H802*'Portfolio Details'!$D$11</f>
        <v>-7.1753169098304209E-5</v>
      </c>
      <c r="J802" s="2">
        <f t="shared" si="25"/>
        <v>5.2327044025157088E-2</v>
      </c>
      <c r="K802" s="18">
        <f>J802*'Portfolio Details'!$D$11</f>
        <v>2.6163522012578547E-3</v>
      </c>
    </row>
    <row r="803" spans="2:11" x14ac:dyDescent="0.35">
      <c r="B803" t="s">
        <v>13</v>
      </c>
      <c r="C803" s="1">
        <v>45518</v>
      </c>
      <c r="D803">
        <v>41.75</v>
      </c>
      <c r="E803">
        <v>42.46</v>
      </c>
      <c r="F803">
        <v>42.25</v>
      </c>
      <c r="H803" s="2">
        <f t="shared" si="24"/>
        <v>1.7005988023952145E-2</v>
      </c>
      <c r="I803" s="18">
        <f>H803*'Portfolio Details'!$D$11</f>
        <v>8.5029940119760736E-4</v>
      </c>
      <c r="J803" s="2">
        <f t="shared" si="25"/>
        <v>5.074101984426016E-2</v>
      </c>
      <c r="K803" s="18">
        <f>J803*'Portfolio Details'!$D$11</f>
        <v>2.5370509922130083E-3</v>
      </c>
    </row>
    <row r="804" spans="2:11" x14ac:dyDescent="0.35">
      <c r="B804" t="s">
        <v>13</v>
      </c>
      <c r="C804" s="1">
        <v>45520</v>
      </c>
      <c r="D804">
        <v>42.46</v>
      </c>
      <c r="E804">
        <v>43.72</v>
      </c>
      <c r="F804">
        <v>43.43</v>
      </c>
      <c r="H804" s="2">
        <f t="shared" si="24"/>
        <v>2.9674988224210885E-2</v>
      </c>
      <c r="I804" s="18">
        <f>H804*'Portfolio Details'!$D$11</f>
        <v>1.4837494112105443E-3</v>
      </c>
      <c r="J804" s="2">
        <f t="shared" si="25"/>
        <v>4.8065368901706318E-3</v>
      </c>
      <c r="K804" s="18">
        <f>J804*'Portfolio Details'!$D$11</f>
        <v>2.4032684450853159E-4</v>
      </c>
    </row>
    <row r="805" spans="2:11" x14ac:dyDescent="0.35">
      <c r="B805" t="s">
        <v>13</v>
      </c>
      <c r="C805" s="1">
        <v>45523</v>
      </c>
      <c r="D805">
        <v>43.72</v>
      </c>
      <c r="E805">
        <v>44.07</v>
      </c>
      <c r="F805">
        <v>43.97</v>
      </c>
      <c r="H805" s="2">
        <f t="shared" si="24"/>
        <v>8.0054894784995501E-3</v>
      </c>
      <c r="I805" s="18">
        <f>H805*'Portfolio Details'!$D$11</f>
        <v>4.0027447392497755E-4</v>
      </c>
      <c r="J805" s="2">
        <f t="shared" si="25"/>
        <v>2.0427781783225241E-2</v>
      </c>
      <c r="K805" s="18">
        <f>J805*'Portfolio Details'!$D$11</f>
        <v>1.0213890891612621E-3</v>
      </c>
    </row>
    <row r="806" spans="2:11" x14ac:dyDescent="0.35">
      <c r="B806" t="s">
        <v>13</v>
      </c>
      <c r="C806" s="1">
        <v>45524</v>
      </c>
      <c r="D806">
        <v>44.07</v>
      </c>
      <c r="E806">
        <v>44.49</v>
      </c>
      <c r="F806">
        <v>44.49</v>
      </c>
      <c r="H806" s="2">
        <f t="shared" si="24"/>
        <v>9.5302927161333706E-3</v>
      </c>
      <c r="I806" s="18">
        <f>H806*'Portfolio Details'!$D$11</f>
        <v>4.7651463580666853E-4</v>
      </c>
      <c r="J806" s="2">
        <f t="shared" si="25"/>
        <v>4.618329743957883E-2</v>
      </c>
      <c r="K806" s="18">
        <f>J806*'Portfolio Details'!$D$11</f>
        <v>2.3091648719789416E-3</v>
      </c>
    </row>
    <row r="807" spans="2:11" x14ac:dyDescent="0.35">
      <c r="B807" t="s">
        <v>13</v>
      </c>
      <c r="C807" s="1">
        <v>45525</v>
      </c>
      <c r="D807">
        <v>44.49</v>
      </c>
      <c r="E807">
        <v>44.49</v>
      </c>
      <c r="F807">
        <v>44.41</v>
      </c>
      <c r="H807" s="2">
        <f t="shared" si="24"/>
        <v>0</v>
      </c>
      <c r="I807" s="18">
        <f>H807*'Portfolio Details'!$D$11</f>
        <v>0</v>
      </c>
      <c r="J807" s="2">
        <f t="shared" si="25"/>
        <v>2.460745254276997E-2</v>
      </c>
      <c r="K807" s="18">
        <f>J807*'Portfolio Details'!$D$11</f>
        <v>1.2303726271384987E-3</v>
      </c>
    </row>
    <row r="808" spans="2:11" x14ac:dyDescent="0.35">
      <c r="B808" t="s">
        <v>13</v>
      </c>
      <c r="C808" s="1">
        <v>45526</v>
      </c>
      <c r="D808">
        <v>44.49</v>
      </c>
      <c r="E808">
        <v>44.44</v>
      </c>
      <c r="F808">
        <v>44.57</v>
      </c>
      <c r="H808" s="2">
        <f t="shared" si="24"/>
        <v>-1.1238480557429487E-3</v>
      </c>
      <c r="I808" s="18">
        <f>H808*'Portfolio Details'!$D$11</f>
        <v>-5.6192402787147433E-5</v>
      </c>
      <c r="J808" s="2">
        <f t="shared" si="25"/>
        <v>3.4264257216615857E-2</v>
      </c>
      <c r="K808" s="18">
        <f>J808*'Portfolio Details'!$D$11</f>
        <v>1.7132128608307929E-3</v>
      </c>
    </row>
    <row r="809" spans="2:11" x14ac:dyDescent="0.35">
      <c r="B809" t="s">
        <v>13</v>
      </c>
      <c r="C809" s="1">
        <v>45527</v>
      </c>
      <c r="D809">
        <v>44.44</v>
      </c>
      <c r="E809">
        <v>44.03</v>
      </c>
      <c r="F809">
        <v>44.08</v>
      </c>
      <c r="H809" s="2">
        <f t="shared" si="24"/>
        <v>-9.2259225922591837E-3</v>
      </c>
      <c r="I809" s="18">
        <f>H809*'Portfolio Details'!$D$11</f>
        <v>-4.6129612961295918E-4</v>
      </c>
      <c r="J809" s="2">
        <f t="shared" si="25"/>
        <v>4.761904761904745E-2</v>
      </c>
      <c r="K809" s="18">
        <f>J809*'Portfolio Details'!$D$11</f>
        <v>2.3809523809523725E-3</v>
      </c>
    </row>
    <row r="810" spans="2:11" x14ac:dyDescent="0.35">
      <c r="B810" t="s">
        <v>13</v>
      </c>
      <c r="C810" s="1">
        <v>45530</v>
      </c>
      <c r="D810">
        <v>44.03</v>
      </c>
      <c r="E810">
        <v>44.54</v>
      </c>
      <c r="F810">
        <v>44.59</v>
      </c>
      <c r="H810" s="2">
        <f t="shared" si="24"/>
        <v>1.158301158301156E-2</v>
      </c>
      <c r="I810" s="18">
        <f>H810*'Portfolio Details'!$D$11</f>
        <v>5.7915057915057804E-4</v>
      </c>
      <c r="J810" s="2">
        <f t="shared" si="25"/>
        <v>2.610114192495927E-2</v>
      </c>
      <c r="K810" s="18">
        <f>J810*'Portfolio Details'!$D$11</f>
        <v>1.3050570962479637E-3</v>
      </c>
    </row>
    <row r="811" spans="2:11" x14ac:dyDescent="0.35">
      <c r="B811" t="s">
        <v>13</v>
      </c>
      <c r="C811" s="1">
        <v>45531</v>
      </c>
      <c r="D811">
        <v>44.54</v>
      </c>
      <c r="E811">
        <v>44.53</v>
      </c>
      <c r="F811">
        <v>44.61</v>
      </c>
      <c r="H811" s="2">
        <f t="shared" si="24"/>
        <v>-2.2451728783112745E-4</v>
      </c>
      <c r="I811" s="18">
        <f>H811*'Portfolio Details'!$D$11</f>
        <v>-1.1225864391556374E-5</v>
      </c>
      <c r="J811" s="2">
        <f t="shared" si="25"/>
        <v>2.753792298716462E-2</v>
      </c>
      <c r="K811" s="18">
        <f>J811*'Portfolio Details'!$D$11</f>
        <v>1.3768961493582311E-3</v>
      </c>
    </row>
    <row r="812" spans="2:11" x14ac:dyDescent="0.35">
      <c r="B812" t="s">
        <v>13</v>
      </c>
      <c r="C812" s="1">
        <v>45532</v>
      </c>
      <c r="D812">
        <v>44.53</v>
      </c>
      <c r="E812">
        <v>45.41</v>
      </c>
      <c r="F812">
        <v>45.48</v>
      </c>
      <c r="H812" s="2">
        <f t="shared" si="24"/>
        <v>1.9761958230406274E-2</v>
      </c>
      <c r="I812" s="18">
        <f>H812*'Portfolio Details'!$D$11</f>
        <v>9.8809791152031372E-4</v>
      </c>
      <c r="J812" s="2">
        <f t="shared" si="25"/>
        <v>2.9700654817586658E-2</v>
      </c>
      <c r="K812" s="18">
        <f>J812*'Portfolio Details'!$D$11</f>
        <v>1.485032740879333E-3</v>
      </c>
    </row>
    <row r="813" spans="2:11" x14ac:dyDescent="0.35">
      <c r="B813" t="s">
        <v>13</v>
      </c>
      <c r="C813" s="1">
        <v>45533</v>
      </c>
      <c r="D813">
        <v>45.41</v>
      </c>
      <c r="E813">
        <v>45.5</v>
      </c>
      <c r="F813">
        <v>45.52</v>
      </c>
      <c r="H813" s="2">
        <f t="shared" si="24"/>
        <v>1.9819423034574957E-3</v>
      </c>
      <c r="I813" s="18">
        <f>H813*'Portfolio Details'!$D$11</f>
        <v>9.9097115172874794E-5</v>
      </c>
      <c r="J813" s="2">
        <f t="shared" si="25"/>
        <v>1.8057142857142772E-2</v>
      </c>
      <c r="K813" s="18">
        <f>J813*'Portfolio Details'!$D$11</f>
        <v>9.0285714285713863E-4</v>
      </c>
    </row>
    <row r="814" spans="2:11" x14ac:dyDescent="0.35">
      <c r="B814" t="s">
        <v>13</v>
      </c>
      <c r="C814" s="1">
        <v>45534</v>
      </c>
      <c r="D814">
        <v>45.5</v>
      </c>
      <c r="E814">
        <v>45.67</v>
      </c>
      <c r="F814">
        <v>45.65</v>
      </c>
      <c r="H814" s="2">
        <f t="shared" si="24"/>
        <v>3.7362637362636786E-3</v>
      </c>
      <c r="I814" s="18">
        <f>H814*'Portfolio Details'!$D$11</f>
        <v>1.8681318681318393E-4</v>
      </c>
      <c r="J814" s="2">
        <f t="shared" si="25"/>
        <v>4.0951727293525586E-2</v>
      </c>
      <c r="K814" s="18">
        <f>J814*'Portfolio Details'!$D$11</f>
        <v>2.0475863646762793E-3</v>
      </c>
    </row>
    <row r="815" spans="2:11" x14ac:dyDescent="0.35">
      <c r="B815" t="s">
        <v>13</v>
      </c>
      <c r="C815" s="1">
        <v>45537</v>
      </c>
      <c r="D815">
        <v>45.67</v>
      </c>
      <c r="E815">
        <v>45.98</v>
      </c>
      <c r="F815">
        <v>46</v>
      </c>
      <c r="H815" s="2">
        <f t="shared" si="24"/>
        <v>6.7878257061526615E-3</v>
      </c>
      <c r="I815" s="18">
        <f>H815*'Portfolio Details'!$D$11</f>
        <v>3.3939128530763307E-4</v>
      </c>
      <c r="J815" s="2">
        <f t="shared" si="25"/>
        <v>4.6996790463090354E-2</v>
      </c>
      <c r="K815" s="18">
        <f>J815*'Portfolio Details'!$D$11</f>
        <v>2.3498395231545178E-3</v>
      </c>
    </row>
    <row r="816" spans="2:11" x14ac:dyDescent="0.35">
      <c r="B816" t="s">
        <v>13</v>
      </c>
      <c r="C816" s="1">
        <v>45538</v>
      </c>
      <c r="D816">
        <v>45.98</v>
      </c>
      <c r="E816">
        <v>45.77</v>
      </c>
      <c r="F816">
        <v>45.91</v>
      </c>
      <c r="H816" s="2">
        <f t="shared" si="24"/>
        <v>-4.5672031317962603E-3</v>
      </c>
      <c r="I816" s="18">
        <f>H816*'Portfolio Details'!$D$11</f>
        <v>-2.2836015658981302E-4</v>
      </c>
      <c r="J816" s="2">
        <f t="shared" si="25"/>
        <v>4.5558608058608119E-2</v>
      </c>
      <c r="K816" s="18">
        <f>J816*'Portfolio Details'!$D$11</f>
        <v>2.2779304029304061E-3</v>
      </c>
    </row>
    <row r="817" spans="2:11" x14ac:dyDescent="0.35">
      <c r="B817" t="s">
        <v>13</v>
      </c>
      <c r="C817" s="1">
        <v>45539</v>
      </c>
      <c r="D817">
        <v>45.77</v>
      </c>
      <c r="E817">
        <v>45.44</v>
      </c>
      <c r="F817">
        <v>45.18</v>
      </c>
      <c r="H817" s="2">
        <f t="shared" si="24"/>
        <v>-7.2099628577672048E-3</v>
      </c>
      <c r="I817" s="18">
        <f>H817*'Portfolio Details'!$D$11</f>
        <v>-3.6049814288836027E-4</v>
      </c>
      <c r="J817" s="2">
        <f t="shared" si="25"/>
        <v>4.7477064220183385E-2</v>
      </c>
      <c r="K817" s="18">
        <f>J817*'Portfolio Details'!$D$11</f>
        <v>2.3738532110091693E-3</v>
      </c>
    </row>
    <row r="818" spans="2:11" x14ac:dyDescent="0.35">
      <c r="B818" t="s">
        <v>13</v>
      </c>
      <c r="C818" s="1">
        <v>45540</v>
      </c>
      <c r="D818">
        <v>45.44</v>
      </c>
      <c r="E818">
        <v>45.64</v>
      </c>
      <c r="F818">
        <v>45.44</v>
      </c>
      <c r="H818" s="2">
        <f t="shared" si="24"/>
        <v>4.4014084507042472E-3</v>
      </c>
      <c r="I818" s="18">
        <f>H818*'Portfolio Details'!$D$11</f>
        <v>2.2007042253521238E-4</v>
      </c>
      <c r="J818" s="2">
        <f t="shared" si="25"/>
        <v>7.9596149330828592E-2</v>
      </c>
      <c r="K818" s="18">
        <f>J818*'Portfolio Details'!$D$11</f>
        <v>3.9798074665414298E-3</v>
      </c>
    </row>
    <row r="819" spans="2:11" x14ac:dyDescent="0.35">
      <c r="B819" t="s">
        <v>13</v>
      </c>
      <c r="C819" s="1">
        <v>45541</v>
      </c>
      <c r="D819">
        <v>45.64</v>
      </c>
      <c r="E819">
        <v>45.19</v>
      </c>
      <c r="F819">
        <v>45.33</v>
      </c>
      <c r="H819" s="2">
        <f t="shared" si="24"/>
        <v>-9.8597721297108976E-3</v>
      </c>
      <c r="I819" s="18">
        <f>H819*'Portfolio Details'!$D$11</f>
        <v>-4.9298860648554492E-4</v>
      </c>
      <c r="J819" s="2">
        <f t="shared" si="25"/>
        <v>0.10508474576271198</v>
      </c>
      <c r="K819" s="18">
        <f>J819*'Portfolio Details'!$D$11</f>
        <v>5.2542372881355997E-3</v>
      </c>
    </row>
    <row r="820" spans="2:11" x14ac:dyDescent="0.35">
      <c r="B820" t="s">
        <v>13</v>
      </c>
      <c r="C820" s="1">
        <v>45544</v>
      </c>
      <c r="D820">
        <v>45.19</v>
      </c>
      <c r="E820">
        <v>44.82</v>
      </c>
      <c r="F820">
        <v>45.04</v>
      </c>
      <c r="H820" s="2">
        <f t="shared" si="24"/>
        <v>-8.1876521354281584E-3</v>
      </c>
      <c r="I820" s="18">
        <f>H820*'Portfolio Details'!$D$11</f>
        <v>-4.0938260677140793E-4</v>
      </c>
      <c r="J820" s="2">
        <f t="shared" si="25"/>
        <v>9.6312469674915135E-2</v>
      </c>
      <c r="K820" s="18">
        <f>J820*'Portfolio Details'!$D$11</f>
        <v>4.8156234837457568E-3</v>
      </c>
    </row>
    <row r="821" spans="2:11" x14ac:dyDescent="0.35">
      <c r="B821" t="s">
        <v>13</v>
      </c>
      <c r="C821" s="1">
        <v>45545</v>
      </c>
      <c r="D821">
        <v>44.82</v>
      </c>
      <c r="E821">
        <v>45.64</v>
      </c>
      <c r="F821">
        <v>45.5</v>
      </c>
      <c r="H821" s="2">
        <f t="shared" si="24"/>
        <v>1.8295403837572444E-2</v>
      </c>
      <c r="I821" s="18">
        <f>H821*'Portfolio Details'!$D$11</f>
        <v>9.1477019187862223E-4</v>
      </c>
      <c r="J821" s="2">
        <f t="shared" si="25"/>
        <v>7.9035339063992183E-2</v>
      </c>
      <c r="K821" s="18">
        <f>J821*'Portfolio Details'!$D$11</f>
        <v>3.9517669531996093E-3</v>
      </c>
    </row>
    <row r="822" spans="2:11" x14ac:dyDescent="0.35">
      <c r="B822" t="s">
        <v>13</v>
      </c>
      <c r="C822" s="1">
        <v>45546</v>
      </c>
      <c r="D822">
        <v>45.64</v>
      </c>
      <c r="E822">
        <v>45.49</v>
      </c>
      <c r="F822">
        <v>45.66</v>
      </c>
      <c r="H822" s="2">
        <f t="shared" si="24"/>
        <v>-3.2865907099035585E-3</v>
      </c>
      <c r="I822" s="18">
        <f>H822*'Portfolio Details'!$D$11</f>
        <v>-1.6432953549517794E-4</v>
      </c>
      <c r="J822" s="2">
        <f t="shared" si="25"/>
        <v>9.6578500363989184E-2</v>
      </c>
      <c r="K822" s="18">
        <f>J822*'Portfolio Details'!$D$11</f>
        <v>4.8289250181994597E-3</v>
      </c>
    </row>
    <row r="823" spans="2:11" x14ac:dyDescent="0.35">
      <c r="B823" t="s">
        <v>13</v>
      </c>
      <c r="C823" s="1">
        <v>45547</v>
      </c>
      <c r="D823">
        <v>45.49</v>
      </c>
      <c r="E823">
        <v>46.08</v>
      </c>
      <c r="F823">
        <v>45.8</v>
      </c>
      <c r="H823" s="2">
        <f t="shared" si="24"/>
        <v>1.2969883490877132E-2</v>
      </c>
      <c r="I823" s="18">
        <f>H823*'Portfolio Details'!$D$11</f>
        <v>6.4849417454385669E-4</v>
      </c>
      <c r="J823" s="2">
        <f t="shared" si="25"/>
        <v>7.1479799187186277E-2</v>
      </c>
      <c r="K823" s="18">
        <f>J823*'Portfolio Details'!$D$11</f>
        <v>3.5739899593593139E-3</v>
      </c>
    </row>
    <row r="824" spans="2:11" x14ac:dyDescent="0.35">
      <c r="B824" t="s">
        <v>13</v>
      </c>
      <c r="C824" s="1">
        <v>45548</v>
      </c>
      <c r="D824">
        <v>46.08</v>
      </c>
      <c r="E824">
        <v>46.31</v>
      </c>
      <c r="F824">
        <v>46.31</v>
      </c>
      <c r="H824" s="2">
        <f t="shared" si="24"/>
        <v>4.9913194444446418E-3</v>
      </c>
      <c r="I824" s="18">
        <f>H824*'Portfolio Details'!$D$11</f>
        <v>2.4956597222223212E-4</v>
      </c>
      <c r="J824" s="2">
        <f t="shared" si="25"/>
        <v>0.10212867734991615</v>
      </c>
      <c r="K824" s="18">
        <f>J824*'Portfolio Details'!$D$11</f>
        <v>5.1064338674958083E-3</v>
      </c>
    </row>
    <row r="825" spans="2:11" x14ac:dyDescent="0.35">
      <c r="B825" t="s">
        <v>13</v>
      </c>
      <c r="C825" s="1">
        <v>45551</v>
      </c>
      <c r="D825">
        <v>46.31</v>
      </c>
      <c r="E825">
        <v>46.29</v>
      </c>
      <c r="F825">
        <v>46.34</v>
      </c>
      <c r="H825" s="2">
        <f t="shared" si="24"/>
        <v>-4.3187216583895349E-4</v>
      </c>
      <c r="I825" s="18">
        <f>H825*'Portfolio Details'!$D$11</f>
        <v>-2.1593608291947677E-5</v>
      </c>
      <c r="J825" s="2">
        <f t="shared" si="25"/>
        <v>0.10922155688622759</v>
      </c>
      <c r="K825" s="18">
        <f>J825*'Portfolio Details'!$D$11</f>
        <v>5.4610778443113794E-3</v>
      </c>
    </row>
    <row r="826" spans="2:11" x14ac:dyDescent="0.35">
      <c r="B826" t="s">
        <v>13</v>
      </c>
      <c r="C826" s="1">
        <v>45552</v>
      </c>
      <c r="D826">
        <v>46.29</v>
      </c>
      <c r="E826">
        <v>46.35</v>
      </c>
      <c r="F826">
        <v>46.38</v>
      </c>
      <c r="H826" s="2">
        <f t="shared" si="24"/>
        <v>1.2961762799741372E-3</v>
      </c>
      <c r="I826" s="18">
        <f>H826*'Portfolio Details'!$D$11</f>
        <v>6.4808813998706866E-5</v>
      </c>
      <c r="J826" s="2">
        <f t="shared" si="25"/>
        <v>9.0673575129533779E-2</v>
      </c>
      <c r="K826" s="18">
        <f>J826*'Portfolio Details'!$D$11</f>
        <v>4.5336787564766888E-3</v>
      </c>
    </row>
    <row r="827" spans="2:11" x14ac:dyDescent="0.35">
      <c r="B827" t="s">
        <v>13</v>
      </c>
      <c r="C827" s="1">
        <v>45553</v>
      </c>
      <c r="D827">
        <v>46.35</v>
      </c>
      <c r="E827">
        <v>45.07</v>
      </c>
      <c r="F827">
        <v>45.03</v>
      </c>
      <c r="H827" s="2">
        <f t="shared" si="24"/>
        <v>-2.7615965480043192E-2</v>
      </c>
      <c r="I827" s="18">
        <f>H827*'Portfolio Details'!$D$11</f>
        <v>-1.3807982740021596E-3</v>
      </c>
      <c r="J827" s="2">
        <f t="shared" si="25"/>
        <v>5.8783165599268106E-2</v>
      </c>
      <c r="K827" s="18">
        <f>J827*'Portfolio Details'!$D$11</f>
        <v>2.9391582799634056E-3</v>
      </c>
    </row>
    <row r="828" spans="2:11" x14ac:dyDescent="0.35">
      <c r="B828" t="s">
        <v>13</v>
      </c>
      <c r="C828" s="1">
        <v>45554</v>
      </c>
      <c r="D828">
        <v>45.07</v>
      </c>
      <c r="E828">
        <v>44.81</v>
      </c>
      <c r="F828">
        <v>44.8</v>
      </c>
      <c r="H828" s="2">
        <f t="shared" si="24"/>
        <v>-5.7688040825382148E-3</v>
      </c>
      <c r="I828" s="18">
        <f>H828*'Portfolio Details'!$D$11</f>
        <v>-2.8844020412691074E-4</v>
      </c>
      <c r="J828" s="2">
        <f t="shared" si="25"/>
        <v>1.6791468118901864E-2</v>
      </c>
      <c r="K828" s="18">
        <f>J828*'Portfolio Details'!$D$11</f>
        <v>8.3957340594509322E-4</v>
      </c>
    </row>
    <row r="829" spans="2:11" x14ac:dyDescent="0.35">
      <c r="B829" t="s">
        <v>13</v>
      </c>
      <c r="C829" s="1">
        <v>45555</v>
      </c>
      <c r="D829">
        <v>44.81</v>
      </c>
      <c r="E829">
        <v>45.08</v>
      </c>
      <c r="F829">
        <v>45.08</v>
      </c>
      <c r="H829" s="2">
        <f t="shared" si="24"/>
        <v>6.0254407498325779E-3</v>
      </c>
      <c r="I829" s="18">
        <f>H829*'Portfolio Details'!$D$11</f>
        <v>3.0127203749162894E-4</v>
      </c>
      <c r="J829" s="2">
        <f t="shared" si="25"/>
        <v>1.3261407057765684E-2</v>
      </c>
      <c r="K829" s="18">
        <f>J829*'Portfolio Details'!$D$11</f>
        <v>6.6307035288828422E-4</v>
      </c>
    </row>
    <row r="830" spans="2:11" x14ac:dyDescent="0.35">
      <c r="B830" t="s">
        <v>13</v>
      </c>
      <c r="C830" s="1">
        <v>45558</v>
      </c>
      <c r="D830">
        <v>45.08</v>
      </c>
      <c r="E830">
        <v>44.94</v>
      </c>
      <c r="F830">
        <v>44.93</v>
      </c>
      <c r="H830" s="2">
        <f t="shared" si="24"/>
        <v>-3.1055900621118626E-3</v>
      </c>
      <c r="I830" s="18">
        <f>H830*'Portfolio Details'!$D$11</f>
        <v>-1.5527950310559313E-4</v>
      </c>
      <c r="J830" s="2">
        <f t="shared" si="25"/>
        <v>1.3261407057765684E-2</v>
      </c>
      <c r="K830" s="18">
        <f>J830*'Portfolio Details'!$D$11</f>
        <v>6.6307035288828422E-4</v>
      </c>
    </row>
    <row r="831" spans="2:11" x14ac:dyDescent="0.35">
      <c r="B831" t="s">
        <v>13</v>
      </c>
      <c r="C831" s="1">
        <v>45559</v>
      </c>
      <c r="D831">
        <v>44.94</v>
      </c>
      <c r="E831">
        <v>45.29</v>
      </c>
      <c r="F831">
        <v>44.97</v>
      </c>
      <c r="H831" s="2">
        <f t="shared" si="24"/>
        <v>7.7881619937694158E-3</v>
      </c>
      <c r="I831" s="18">
        <f>H831*'Portfolio Details'!$D$11</f>
        <v>3.894080996884708E-4</v>
      </c>
      <c r="J831" s="2">
        <f t="shared" si="25"/>
        <v>1.4401440144014455E-2</v>
      </c>
      <c r="K831" s="18">
        <f>J831*'Portfolio Details'!$D$11</f>
        <v>7.2007200720072275E-4</v>
      </c>
    </row>
    <row r="832" spans="2:11" x14ac:dyDescent="0.35">
      <c r="B832" t="s">
        <v>13</v>
      </c>
      <c r="C832" s="1">
        <v>45560</v>
      </c>
      <c r="D832">
        <v>45.29</v>
      </c>
      <c r="E832">
        <v>44.85</v>
      </c>
      <c r="F832">
        <v>44.84</v>
      </c>
      <c r="H832" s="2">
        <f t="shared" si="24"/>
        <v>-9.7151689114594042E-3</v>
      </c>
      <c r="I832" s="18">
        <f>H832*'Portfolio Details'!$D$11</f>
        <v>-4.8575844557297021E-4</v>
      </c>
      <c r="J832" s="2">
        <f t="shared" si="25"/>
        <v>2.0667726550079424E-2</v>
      </c>
      <c r="K832" s="18">
        <f>J832*'Portfolio Details'!$D$11</f>
        <v>1.0333863275039713E-3</v>
      </c>
    </row>
    <row r="833" spans="2:11" x14ac:dyDescent="0.35">
      <c r="B833" t="s">
        <v>13</v>
      </c>
      <c r="C833" s="1">
        <v>45561</v>
      </c>
      <c r="D833">
        <v>44.85</v>
      </c>
      <c r="E833">
        <v>45.08</v>
      </c>
      <c r="F833">
        <v>45.11</v>
      </c>
      <c r="H833" s="2">
        <f t="shared" si="24"/>
        <v>5.12820512820511E-3</v>
      </c>
      <c r="I833" s="18">
        <f>H833*'Portfolio Details'!$D$11</f>
        <v>2.5641025641025549E-4</v>
      </c>
      <c r="J833" s="2">
        <f t="shared" si="25"/>
        <v>1.2123933542882881E-2</v>
      </c>
      <c r="K833" s="18">
        <f>J833*'Portfolio Details'!$D$11</f>
        <v>6.0619667714414407E-4</v>
      </c>
    </row>
    <row r="834" spans="2:11" x14ac:dyDescent="0.35">
      <c r="B834" t="s">
        <v>13</v>
      </c>
      <c r="C834" s="1">
        <v>45562</v>
      </c>
      <c r="D834">
        <v>45.08</v>
      </c>
      <c r="E834">
        <v>45.34</v>
      </c>
      <c r="F834">
        <v>45.82</v>
      </c>
      <c r="H834" s="2">
        <f t="shared" si="24"/>
        <v>5.7675244010648719E-3</v>
      </c>
      <c r="I834" s="18">
        <f>H834*'Portfolio Details'!$D$11</f>
        <v>2.883762200532436E-4</v>
      </c>
      <c r="J834" s="2">
        <f t="shared" si="25"/>
        <v>1.818998428026064E-2</v>
      </c>
      <c r="K834" s="18">
        <f>J834*'Portfolio Details'!$D$11</f>
        <v>9.0949921401303204E-4</v>
      </c>
    </row>
    <row r="835" spans="2:11" x14ac:dyDescent="0.35">
      <c r="B835" t="s">
        <v>13</v>
      </c>
      <c r="C835" s="1">
        <v>45565</v>
      </c>
      <c r="D835">
        <v>45.34</v>
      </c>
      <c r="E835">
        <v>44.93</v>
      </c>
      <c r="F835">
        <v>45</v>
      </c>
      <c r="H835" s="2">
        <f t="shared" ref="H835:H898" si="26">E835/D835-1</f>
        <v>-9.0427878253198646E-3</v>
      </c>
      <c r="I835" s="18">
        <f>H835*'Portfolio Details'!$D$11</f>
        <v>-4.5213939126599324E-4</v>
      </c>
      <c r="J835" s="2">
        <f t="shared" si="25"/>
        <v>-1.5415106804667067E-3</v>
      </c>
      <c r="K835" s="18">
        <f>J835*'Portfolio Details'!$D$11</f>
        <v>-7.7075534023335335E-5</v>
      </c>
    </row>
    <row r="836" spans="2:11" x14ac:dyDescent="0.35">
      <c r="B836" t="s">
        <v>13</v>
      </c>
      <c r="C836" s="1">
        <v>45566</v>
      </c>
      <c r="D836">
        <v>44.93</v>
      </c>
      <c r="E836">
        <v>45.29</v>
      </c>
      <c r="F836">
        <v>45.17</v>
      </c>
      <c r="H836" s="2">
        <f t="shared" si="26"/>
        <v>8.0124638326284359E-3</v>
      </c>
      <c r="I836" s="18">
        <f>H836*'Portfolio Details'!$D$11</f>
        <v>4.0062319163142179E-4</v>
      </c>
      <c r="J836" s="2">
        <f t="shared" si="25"/>
        <v>-3.5164835164834818E-3</v>
      </c>
      <c r="K836" s="18">
        <f>J836*'Portfolio Details'!$D$11</f>
        <v>-1.7582417582417411E-4</v>
      </c>
    </row>
    <row r="837" spans="2:11" x14ac:dyDescent="0.35">
      <c r="B837" t="s">
        <v>13</v>
      </c>
      <c r="C837" s="1">
        <v>45568</v>
      </c>
      <c r="D837">
        <v>45.29</v>
      </c>
      <c r="E837">
        <v>45.1</v>
      </c>
      <c r="F837">
        <v>44.86</v>
      </c>
      <c r="H837" s="2">
        <f t="shared" si="26"/>
        <v>-4.1951865754028539E-3</v>
      </c>
      <c r="I837" s="18">
        <f>H837*'Portfolio Details'!$D$11</f>
        <v>-2.0975932877014271E-4</v>
      </c>
      <c r="J837" s="2">
        <f t="shared" si="25"/>
        <v>-1.6203196846945489E-2</v>
      </c>
      <c r="K837" s="18">
        <f>J837*'Portfolio Details'!$D$11</f>
        <v>-8.1015984234727447E-4</v>
      </c>
    </row>
    <row r="838" spans="2:11" x14ac:dyDescent="0.35">
      <c r="B838" t="s">
        <v>13</v>
      </c>
      <c r="C838" s="1">
        <v>45569</v>
      </c>
      <c r="D838">
        <v>45.1</v>
      </c>
      <c r="E838">
        <v>45.28</v>
      </c>
      <c r="F838">
        <v>45.09</v>
      </c>
      <c r="H838" s="2">
        <f t="shared" si="26"/>
        <v>3.9911308203990359E-3</v>
      </c>
      <c r="I838" s="18">
        <f>H838*'Portfolio Details'!$D$11</f>
        <v>1.9955654101995181E-4</v>
      </c>
      <c r="J838" s="2">
        <f t="shared" si="25"/>
        <v>-1.5006524575902569E-2</v>
      </c>
      <c r="K838" s="18">
        <f>J838*'Portfolio Details'!$D$11</f>
        <v>-7.5032622879512851E-4</v>
      </c>
    </row>
    <row r="839" spans="2:11" x14ac:dyDescent="0.35">
      <c r="B839" t="s">
        <v>13</v>
      </c>
      <c r="C839" s="1">
        <v>45572</v>
      </c>
      <c r="D839">
        <v>45.28</v>
      </c>
      <c r="E839">
        <v>45.09</v>
      </c>
      <c r="F839">
        <v>45.01</v>
      </c>
      <c r="H839" s="2">
        <f t="shared" si="26"/>
        <v>-4.1961130742048658E-3</v>
      </c>
      <c r="I839" s="18">
        <f>H839*'Portfolio Details'!$D$11</f>
        <v>-2.098056537102433E-4</v>
      </c>
      <c r="J839" s="2">
        <f t="shared" si="25"/>
        <v>-1.4638409438496813E-2</v>
      </c>
      <c r="K839" s="18">
        <f>J839*'Portfolio Details'!$D$11</f>
        <v>-7.3192047192484073E-4</v>
      </c>
    </row>
    <row r="840" spans="2:11" x14ac:dyDescent="0.35">
      <c r="B840" t="s">
        <v>13</v>
      </c>
      <c r="C840" s="1">
        <v>45573</v>
      </c>
      <c r="D840">
        <v>45.09</v>
      </c>
      <c r="E840">
        <v>45.23</v>
      </c>
      <c r="F840">
        <v>45</v>
      </c>
      <c r="H840" s="2">
        <f t="shared" si="26"/>
        <v>3.1049013084940569E-3</v>
      </c>
      <c r="I840" s="18">
        <f>H840*'Portfolio Details'!$D$11</f>
        <v>1.5524506542470285E-4</v>
      </c>
      <c r="J840" s="2">
        <f t="shared" si="25"/>
        <v>-3.5211267605632646E-3</v>
      </c>
      <c r="K840" s="18">
        <f>J840*'Portfolio Details'!$D$11</f>
        <v>-1.7605633802816325E-4</v>
      </c>
    </row>
    <row r="841" spans="2:11" x14ac:dyDescent="0.35">
      <c r="B841" t="s">
        <v>13</v>
      </c>
      <c r="C841" s="1">
        <v>45574</v>
      </c>
      <c r="D841">
        <v>45.23</v>
      </c>
      <c r="E841">
        <v>45.49</v>
      </c>
      <c r="F841">
        <v>45.64</v>
      </c>
      <c r="H841" s="2">
        <f t="shared" si="26"/>
        <v>5.7483970815830343E-3</v>
      </c>
      <c r="I841" s="18">
        <f>H841*'Portfolio Details'!$D$11</f>
        <v>2.8741985407915172E-4</v>
      </c>
      <c r="J841" s="2">
        <f t="shared" si="25"/>
        <v>-7.8878177037685626E-3</v>
      </c>
      <c r="K841" s="18">
        <f>J841*'Portfolio Details'!$D$11</f>
        <v>-3.9439088518842814E-4</v>
      </c>
    </row>
    <row r="842" spans="2:11" x14ac:dyDescent="0.35">
      <c r="B842" t="s">
        <v>13</v>
      </c>
      <c r="C842" s="1">
        <v>45575</v>
      </c>
      <c r="D842">
        <v>45.49</v>
      </c>
      <c r="E842">
        <v>45.06</v>
      </c>
      <c r="F842">
        <v>45.33</v>
      </c>
      <c r="H842" s="2">
        <f t="shared" si="26"/>
        <v>-9.4526269509782601E-3</v>
      </c>
      <c r="I842" s="18">
        <f>H842*'Portfolio Details'!$D$11</f>
        <v>-4.7263134754891304E-4</v>
      </c>
      <c r="J842" s="2">
        <f t="shared" si="25"/>
        <v>1.9915910599690445E-3</v>
      </c>
      <c r="K842" s="18">
        <f>J842*'Portfolio Details'!$D$11</f>
        <v>9.9579552998452236E-5</v>
      </c>
    </row>
    <row r="843" spans="2:11" x14ac:dyDescent="0.35">
      <c r="B843" t="s">
        <v>13</v>
      </c>
      <c r="C843" s="1">
        <v>45576</v>
      </c>
      <c r="D843">
        <v>45.06</v>
      </c>
      <c r="E843">
        <v>45.17</v>
      </c>
      <c r="F843">
        <v>45.16</v>
      </c>
      <c r="H843" s="2">
        <f t="shared" si="26"/>
        <v>2.4411895250777693E-3</v>
      </c>
      <c r="I843" s="18">
        <f>H843*'Portfolio Details'!$D$11</f>
        <v>1.2205947625388848E-4</v>
      </c>
      <c r="J843" s="2">
        <f t="shared" si="25"/>
        <v>1.494868362338253E-2</v>
      </c>
      <c r="K843" s="18">
        <f>J843*'Portfolio Details'!$D$11</f>
        <v>7.4743418116912652E-4</v>
      </c>
    </row>
    <row r="844" spans="2:11" x14ac:dyDescent="0.35">
      <c r="B844" t="s">
        <v>13</v>
      </c>
      <c r="C844" s="1">
        <v>45579</v>
      </c>
      <c r="D844">
        <v>45.17</v>
      </c>
      <c r="E844">
        <v>45.77</v>
      </c>
      <c r="F844">
        <v>45.64</v>
      </c>
      <c r="H844" s="2">
        <f t="shared" si="26"/>
        <v>1.3283152534868226E-2</v>
      </c>
      <c r="I844" s="18">
        <f>H844*'Portfolio Details'!$D$11</f>
        <v>6.6415762674341136E-4</v>
      </c>
      <c r="J844" s="2">
        <f t="shared" si="25"/>
        <v>-1.2708150744960567E-2</v>
      </c>
      <c r="K844" s="18">
        <f>J844*'Portfolio Details'!$D$11</f>
        <v>-6.3540753724802834E-4</v>
      </c>
    </row>
    <row r="845" spans="2:11" x14ac:dyDescent="0.35">
      <c r="B845" t="s">
        <v>13</v>
      </c>
      <c r="C845" s="1">
        <v>45580</v>
      </c>
      <c r="D845">
        <v>45.77</v>
      </c>
      <c r="E845">
        <v>45.73</v>
      </c>
      <c r="F845">
        <v>45.84</v>
      </c>
      <c r="H845" s="2">
        <f t="shared" si="26"/>
        <v>-8.7393489185072504E-4</v>
      </c>
      <c r="I845" s="18">
        <f>H845*'Portfolio Details'!$D$11</f>
        <v>-4.3696744592536252E-5</v>
      </c>
      <c r="J845" s="2">
        <f t="shared" si="25"/>
        <v>-7.034513079797744E-3</v>
      </c>
      <c r="K845" s="18">
        <f>J845*'Portfolio Details'!$D$11</f>
        <v>-3.517256539898872E-4</v>
      </c>
    </row>
    <row r="846" spans="2:11" x14ac:dyDescent="0.35">
      <c r="B846" t="s">
        <v>13</v>
      </c>
      <c r="C846" s="1">
        <v>45581</v>
      </c>
      <c r="D846">
        <v>45.73</v>
      </c>
      <c r="E846">
        <v>45.23</v>
      </c>
      <c r="F846">
        <v>45.38</v>
      </c>
      <c r="H846" s="2">
        <f t="shared" si="26"/>
        <v>-1.0933741526350294E-2</v>
      </c>
      <c r="I846" s="18">
        <f>H846*'Portfolio Details'!$D$11</f>
        <v>-5.4668707631751472E-4</v>
      </c>
      <c r="J846" s="2">
        <f t="shared" si="25"/>
        <v>-1.974826388888884E-2</v>
      </c>
      <c r="K846" s="18">
        <f>J846*'Portfolio Details'!$D$11</f>
        <v>-9.8741319444444202E-4</v>
      </c>
    </row>
    <row r="847" spans="2:11" x14ac:dyDescent="0.35">
      <c r="B847" t="s">
        <v>13</v>
      </c>
      <c r="C847" s="1">
        <v>45582</v>
      </c>
      <c r="D847">
        <v>45.23</v>
      </c>
      <c r="E847">
        <v>45.62</v>
      </c>
      <c r="F847">
        <v>45.54</v>
      </c>
      <c r="H847" s="2">
        <f t="shared" si="26"/>
        <v>8.6225956223744404E-3</v>
      </c>
      <c r="I847" s="18">
        <f>H847*'Portfolio Details'!$D$11</f>
        <v>4.3112978111872204E-4</v>
      </c>
      <c r="J847" s="2">
        <f t="shared" si="25"/>
        <v>-2.4616713452818018E-2</v>
      </c>
      <c r="K847" s="18">
        <f>J847*'Portfolio Details'!$D$11</f>
        <v>-1.2308356726409009E-3</v>
      </c>
    </row>
    <row r="848" spans="2:11" x14ac:dyDescent="0.35">
      <c r="B848" t="s">
        <v>13</v>
      </c>
      <c r="C848" s="1">
        <v>45583</v>
      </c>
      <c r="D848">
        <v>45.62</v>
      </c>
      <c r="E848">
        <v>45</v>
      </c>
      <c r="F848">
        <v>45.06</v>
      </c>
      <c r="H848" s="2">
        <f t="shared" si="26"/>
        <v>-1.3590530469092421E-2</v>
      </c>
      <c r="I848" s="18">
        <f>H848*'Portfolio Details'!$D$11</f>
        <v>-6.7952652345462108E-4</v>
      </c>
      <c r="J848" s="2">
        <f t="shared" si="25"/>
        <v>-2.2899114279542054E-2</v>
      </c>
      <c r="K848" s="18">
        <f>J848*'Portfolio Details'!$D$11</f>
        <v>-1.1449557139771027E-3</v>
      </c>
    </row>
    <row r="849" spans="2:11" x14ac:dyDescent="0.35">
      <c r="B849" t="s">
        <v>13</v>
      </c>
      <c r="C849" s="1">
        <v>45586</v>
      </c>
      <c r="D849">
        <v>45</v>
      </c>
      <c r="E849">
        <v>44.49</v>
      </c>
      <c r="F849">
        <v>44.77</v>
      </c>
      <c r="H849" s="2">
        <f t="shared" si="26"/>
        <v>-1.1333333333333306E-2</v>
      </c>
      <c r="I849" s="18">
        <f>H849*'Portfolio Details'!$D$11</f>
        <v>-5.666666666666653E-4</v>
      </c>
      <c r="J849" s="2">
        <f t="shared" si="25"/>
        <v>-1.5749730312837218E-2</v>
      </c>
      <c r="K849" s="18">
        <f>J849*'Portfolio Details'!$D$11</f>
        <v>-7.8748651564186092E-4</v>
      </c>
    </row>
    <row r="850" spans="2:11" x14ac:dyDescent="0.35">
      <c r="B850" t="s">
        <v>13</v>
      </c>
      <c r="C850" s="1">
        <v>45587</v>
      </c>
      <c r="D850">
        <v>44.49</v>
      </c>
      <c r="E850">
        <v>44.06</v>
      </c>
      <c r="F850">
        <v>44.39</v>
      </c>
      <c r="H850" s="2">
        <f t="shared" si="26"/>
        <v>-9.6650932793885813E-3</v>
      </c>
      <c r="I850" s="18">
        <f>H850*'Portfolio Details'!$D$11</f>
        <v>-4.832546639694291E-4</v>
      </c>
      <c r="J850" s="2">
        <f t="shared" si="25"/>
        <v>-1.5531395606833698E-3</v>
      </c>
      <c r="K850" s="18">
        <f>J850*'Portfolio Details'!$D$11</f>
        <v>-7.7656978034168494E-5</v>
      </c>
    </row>
    <row r="851" spans="2:11" x14ac:dyDescent="0.35">
      <c r="B851" t="s">
        <v>13</v>
      </c>
      <c r="C851" s="1">
        <v>45588</v>
      </c>
      <c r="D851">
        <v>44.06</v>
      </c>
      <c r="E851">
        <v>45.11</v>
      </c>
      <c r="F851">
        <v>45.05</v>
      </c>
      <c r="H851" s="2">
        <f t="shared" si="26"/>
        <v>2.3831139355424247E-2</v>
      </c>
      <c r="I851" s="18">
        <f>H851*'Portfolio Details'!$D$11</f>
        <v>1.1915569677712124E-3</v>
      </c>
      <c r="J851" s="2">
        <f t="shared" si="25"/>
        <v>4.2401249721044643E-3</v>
      </c>
      <c r="K851" s="18">
        <f>J851*'Portfolio Details'!$D$11</f>
        <v>2.1200624860522323E-4</v>
      </c>
    </row>
    <row r="852" spans="2:11" x14ac:dyDescent="0.35">
      <c r="B852" t="s">
        <v>13</v>
      </c>
      <c r="C852" s="1">
        <v>45589</v>
      </c>
      <c r="D852">
        <v>45.11</v>
      </c>
      <c r="E852">
        <v>45.03</v>
      </c>
      <c r="F852">
        <v>45.07</v>
      </c>
      <c r="H852" s="2">
        <f t="shared" si="26"/>
        <v>-1.7734426956328431E-3</v>
      </c>
      <c r="I852" s="18">
        <f>H852*'Portfolio Details'!$D$11</f>
        <v>-8.8672134781642153E-5</v>
      </c>
      <c r="J852" s="2">
        <f t="shared" si="25"/>
        <v>-1.7746228926353025E-3</v>
      </c>
      <c r="K852" s="18">
        <f>J852*'Portfolio Details'!$D$11</f>
        <v>-8.873114463176513E-5</v>
      </c>
    </row>
    <row r="853" spans="2:11" x14ac:dyDescent="0.35">
      <c r="B853" t="s">
        <v>13</v>
      </c>
      <c r="C853" s="1">
        <v>45590</v>
      </c>
      <c r="D853">
        <v>45.03</v>
      </c>
      <c r="E853">
        <v>44.89</v>
      </c>
      <c r="F853">
        <v>44.99</v>
      </c>
      <c r="H853" s="2">
        <f t="shared" si="26"/>
        <v>-3.109038418831922E-3</v>
      </c>
      <c r="I853" s="18">
        <f>H853*'Portfolio Details'!$D$11</f>
        <v>-1.5545192094159612E-4</v>
      </c>
      <c r="J853" s="2">
        <f t="shared" si="25"/>
        <v>3.782821539831005E-3</v>
      </c>
      <c r="K853" s="18">
        <f>J853*'Portfolio Details'!$D$11</f>
        <v>1.8914107699155027E-4</v>
      </c>
    </row>
    <row r="854" spans="2:11" x14ac:dyDescent="0.35">
      <c r="B854" t="s">
        <v>13</v>
      </c>
      <c r="C854" s="1">
        <v>45593</v>
      </c>
      <c r="D854">
        <v>44.89</v>
      </c>
      <c r="E854">
        <v>45.11</v>
      </c>
      <c r="F854">
        <v>45.11</v>
      </c>
      <c r="H854" s="2">
        <f t="shared" si="26"/>
        <v>4.9008687903764336E-3</v>
      </c>
      <c r="I854" s="18">
        <f>H854*'Portfolio Details'!$D$11</f>
        <v>2.4504343951882169E-4</v>
      </c>
      <c r="J854" s="2">
        <f t="shared" si="25"/>
        <v>-5.740781629498759E-3</v>
      </c>
      <c r="K854" s="18">
        <f>J854*'Portfolio Details'!$D$11</f>
        <v>-2.8703908147493796E-4</v>
      </c>
    </row>
    <row r="855" spans="2:11" x14ac:dyDescent="0.35">
      <c r="B855" t="s">
        <v>13</v>
      </c>
      <c r="C855" s="1">
        <v>45594</v>
      </c>
      <c r="D855">
        <v>45.11</v>
      </c>
      <c r="E855">
        <v>45.07</v>
      </c>
      <c r="F855">
        <v>44.98</v>
      </c>
      <c r="H855" s="2">
        <f t="shared" si="26"/>
        <v>-8.8672134781642153E-4</v>
      </c>
      <c r="I855" s="18">
        <f>H855*'Portfolio Details'!$D$11</f>
        <v>-4.4336067390821077E-5</v>
      </c>
      <c r="J855" s="2">
        <f t="shared" si="25"/>
        <v>8.918617614268598E-4</v>
      </c>
      <c r="K855" s="18">
        <f>J855*'Portfolio Details'!$D$11</f>
        <v>4.4593088071342995E-5</v>
      </c>
    </row>
    <row r="856" spans="2:11" x14ac:dyDescent="0.35">
      <c r="B856" t="s">
        <v>13</v>
      </c>
      <c r="C856" s="1">
        <v>45595</v>
      </c>
      <c r="D856">
        <v>45.07</v>
      </c>
      <c r="E856">
        <v>44.82</v>
      </c>
      <c r="F856">
        <v>45.01</v>
      </c>
      <c r="H856" s="2">
        <f t="shared" si="26"/>
        <v>-5.5469270024406381E-3</v>
      </c>
      <c r="I856" s="18">
        <f>H856*'Portfolio Details'!$D$11</f>
        <v>-2.7734635012203194E-4</v>
      </c>
      <c r="J856" s="2">
        <f t="shared" si="25"/>
        <v>-4.214729370008774E-3</v>
      </c>
      <c r="K856" s="18">
        <f>J856*'Portfolio Details'!$D$11</f>
        <v>-2.1073646850043872E-4</v>
      </c>
    </row>
    <row r="857" spans="2:11" x14ac:dyDescent="0.35">
      <c r="B857" t="s">
        <v>13</v>
      </c>
      <c r="C857" s="1">
        <v>45596</v>
      </c>
      <c r="D857">
        <v>44.82</v>
      </c>
      <c r="E857">
        <v>43.55</v>
      </c>
      <c r="F857">
        <v>43.67</v>
      </c>
      <c r="H857" s="2">
        <f t="shared" si="26"/>
        <v>-2.833556448014285E-2</v>
      </c>
      <c r="I857" s="18">
        <f>H857*'Portfolio Details'!$D$11</f>
        <v>-1.4167782240071425E-3</v>
      </c>
      <c r="J857" s="2">
        <f t="shared" si="25"/>
        <v>-9.9250110277900871E-3</v>
      </c>
      <c r="K857" s="18">
        <f>J857*'Portfolio Details'!$D$11</f>
        <v>-4.9625055138950442E-4</v>
      </c>
    </row>
    <row r="858" spans="2:11" x14ac:dyDescent="0.35">
      <c r="B858" t="s">
        <v>13</v>
      </c>
      <c r="C858" s="1">
        <v>45597</v>
      </c>
      <c r="D858">
        <v>43.55</v>
      </c>
      <c r="E858">
        <v>43.74</v>
      </c>
      <c r="F858">
        <v>43.83</v>
      </c>
      <c r="H858" s="2">
        <f t="shared" si="26"/>
        <v>4.3628013777268215E-3</v>
      </c>
      <c r="I858" s="18">
        <f>H858*'Portfolio Details'!$D$11</f>
        <v>2.181400688863411E-4</v>
      </c>
      <c r="J858" s="2">
        <f t="shared" ref="J858:J921" si="27">(INDEX(E835:E2333,MATCH(EDATE(C835,1),C835:C2333,1))/E835)-1</f>
        <v>-2.4482528377476331E-3</v>
      </c>
      <c r="K858" s="18">
        <f>J858*'Portfolio Details'!$D$11</f>
        <v>-1.2241264188738167E-4</v>
      </c>
    </row>
    <row r="859" spans="2:11" x14ac:dyDescent="0.35">
      <c r="B859" t="s">
        <v>13</v>
      </c>
      <c r="C859" s="1">
        <v>45600</v>
      </c>
      <c r="D859">
        <v>43.74</v>
      </c>
      <c r="E859">
        <v>43.44</v>
      </c>
      <c r="F859">
        <v>43.26</v>
      </c>
      <c r="H859" s="2">
        <f t="shared" si="26"/>
        <v>-6.8587105624143829E-3</v>
      </c>
      <c r="I859" s="18">
        <f>H859*'Portfolio Details'!$D$11</f>
        <v>-3.4293552812071919E-4</v>
      </c>
      <c r="J859" s="2">
        <f t="shared" si="27"/>
        <v>-3.4223890483550345E-2</v>
      </c>
      <c r="K859" s="18">
        <f>J859*'Portfolio Details'!$D$11</f>
        <v>-1.7111945241775174E-3</v>
      </c>
    </row>
    <row r="860" spans="2:11" x14ac:dyDescent="0.35">
      <c r="B860" t="s">
        <v>13</v>
      </c>
      <c r="C860" s="1">
        <v>45601</v>
      </c>
      <c r="D860">
        <v>43.44</v>
      </c>
      <c r="E860">
        <v>43.47</v>
      </c>
      <c r="F860">
        <v>43.43</v>
      </c>
      <c r="H860" s="2">
        <f t="shared" si="26"/>
        <v>6.9060773480655868E-4</v>
      </c>
      <c r="I860" s="18">
        <f>H860*'Portfolio Details'!$D$11</f>
        <v>3.4530386740327937E-5</v>
      </c>
      <c r="J860" s="2">
        <f t="shared" si="27"/>
        <v>-3.0155210643015518E-2</v>
      </c>
      <c r="K860" s="18">
        <f>J860*'Portfolio Details'!$D$11</f>
        <v>-1.5077605321507761E-3</v>
      </c>
    </row>
    <row r="861" spans="2:11" x14ac:dyDescent="0.35">
      <c r="B861" t="s">
        <v>13</v>
      </c>
      <c r="C861" s="1">
        <v>45602</v>
      </c>
      <c r="D861">
        <v>43.47</v>
      </c>
      <c r="E861">
        <v>45.13</v>
      </c>
      <c r="F861">
        <v>44.8</v>
      </c>
      <c r="H861" s="2">
        <f t="shared" si="26"/>
        <v>3.8187255578560064E-2</v>
      </c>
      <c r="I861" s="18">
        <f>H861*'Portfolio Details'!$D$11</f>
        <v>1.9093627789280032E-3</v>
      </c>
      <c r="J861" s="2">
        <f t="shared" si="27"/>
        <v>-4.0636042402826922E-2</v>
      </c>
      <c r="K861" s="18">
        <f>J861*'Portfolio Details'!$D$11</f>
        <v>-2.0318021201413462E-3</v>
      </c>
    </row>
    <row r="862" spans="2:11" x14ac:dyDescent="0.35">
      <c r="B862" t="s">
        <v>13</v>
      </c>
      <c r="C862" s="1">
        <v>45603</v>
      </c>
      <c r="D862">
        <v>45.13</v>
      </c>
      <c r="E862">
        <v>44.9</v>
      </c>
      <c r="F862">
        <v>44.91</v>
      </c>
      <c r="H862" s="2">
        <f t="shared" si="26"/>
        <v>-5.0963882118325587E-3</v>
      </c>
      <c r="I862" s="18">
        <f>H862*'Portfolio Details'!$D$11</f>
        <v>-2.5481941059162796E-4</v>
      </c>
      <c r="J862" s="2">
        <f t="shared" si="27"/>
        <v>-4.213794632956458E-3</v>
      </c>
      <c r="K862" s="18">
        <f>J862*'Portfolio Details'!$D$11</f>
        <v>-2.1068973164782291E-4</v>
      </c>
    </row>
    <row r="863" spans="2:11" x14ac:dyDescent="0.35">
      <c r="B863" t="s">
        <v>13</v>
      </c>
      <c r="C863" s="1">
        <v>45604</v>
      </c>
      <c r="D863">
        <v>44.9</v>
      </c>
      <c r="E863">
        <v>45.13</v>
      </c>
      <c r="F863">
        <v>45.23</v>
      </c>
      <c r="H863" s="2">
        <f t="shared" si="26"/>
        <v>5.1224944320713561E-3</v>
      </c>
      <c r="I863" s="18">
        <f>H863*'Portfolio Details'!$D$11</f>
        <v>2.561247216035678E-4</v>
      </c>
      <c r="J863" s="2">
        <f t="shared" si="27"/>
        <v>-2.2109219544549363E-3</v>
      </c>
      <c r="K863" s="18">
        <f>J863*'Portfolio Details'!$D$11</f>
        <v>-1.1054609772274683E-4</v>
      </c>
    </row>
    <row r="864" spans="2:11" x14ac:dyDescent="0.35">
      <c r="B864" t="s">
        <v>13</v>
      </c>
      <c r="C864" s="1">
        <v>45607</v>
      </c>
      <c r="D864">
        <v>45.13</v>
      </c>
      <c r="E864">
        <v>45.85</v>
      </c>
      <c r="F864">
        <v>45.63</v>
      </c>
      <c r="H864" s="2">
        <f t="shared" si="26"/>
        <v>1.5953910923997228E-2</v>
      </c>
      <c r="I864" s="18">
        <f>H864*'Portfolio Details'!$D$11</f>
        <v>7.9769554619986145E-4</v>
      </c>
      <c r="J864" s="2">
        <f t="shared" si="27"/>
        <v>-7.9138272147725175E-3</v>
      </c>
      <c r="K864" s="18">
        <f>J864*'Portfolio Details'!$D$11</f>
        <v>-3.9569136073862592E-4</v>
      </c>
    </row>
    <row r="865" spans="2:11" x14ac:dyDescent="0.35">
      <c r="B865" t="s">
        <v>13</v>
      </c>
      <c r="C865" s="1">
        <v>45608</v>
      </c>
      <c r="D865">
        <v>45.85</v>
      </c>
      <c r="E865">
        <v>45.82</v>
      </c>
      <c r="F865">
        <v>46.04</v>
      </c>
      <c r="H865" s="2">
        <f t="shared" si="26"/>
        <v>-6.5430752453654595E-4</v>
      </c>
      <c r="I865" s="18">
        <f>H865*'Portfolio Details'!$D$11</f>
        <v>-3.2715376226827301E-5</v>
      </c>
      <c r="J865" s="2">
        <f t="shared" si="27"/>
        <v>1.5534842432312068E-3</v>
      </c>
      <c r="K865" s="18">
        <f>J865*'Portfolio Details'!$D$11</f>
        <v>7.7674212161560349E-5</v>
      </c>
    </row>
    <row r="866" spans="2:11" x14ac:dyDescent="0.35">
      <c r="B866" t="s">
        <v>13</v>
      </c>
      <c r="C866" s="1">
        <v>45609</v>
      </c>
      <c r="D866">
        <v>45.82</v>
      </c>
      <c r="E866">
        <v>45.46</v>
      </c>
      <c r="F866">
        <v>45.53</v>
      </c>
      <c r="H866" s="2">
        <f t="shared" si="26"/>
        <v>-7.8568310781318429E-3</v>
      </c>
      <c r="I866" s="18">
        <f>H866*'Portfolio Details'!$D$11</f>
        <v>-3.9284155390659214E-4</v>
      </c>
      <c r="J866" s="2">
        <f t="shared" si="27"/>
        <v>1.5054239539517456E-2</v>
      </c>
      <c r="K866" s="18">
        <f>J866*'Portfolio Details'!$D$11</f>
        <v>7.527119769758728E-4</v>
      </c>
    </row>
    <row r="867" spans="2:11" x14ac:dyDescent="0.35">
      <c r="B867" t="s">
        <v>13</v>
      </c>
      <c r="C867" s="1">
        <v>45610</v>
      </c>
      <c r="D867">
        <v>45.46</v>
      </c>
      <c r="E867">
        <v>45.5</v>
      </c>
      <c r="F867">
        <v>45.5</v>
      </c>
      <c r="H867" s="2">
        <f t="shared" si="26"/>
        <v>8.7989441267044555E-4</v>
      </c>
      <c r="I867" s="18">
        <f>H867*'Portfolio Details'!$D$11</f>
        <v>4.3994720633522283E-5</v>
      </c>
      <c r="J867" s="2">
        <f t="shared" si="27"/>
        <v>-5.8990605199913393E-3</v>
      </c>
      <c r="K867" s="18">
        <f>J867*'Portfolio Details'!$D$11</f>
        <v>-2.9495302599956701E-4</v>
      </c>
    </row>
    <row r="868" spans="2:11" x14ac:dyDescent="0.35">
      <c r="B868" t="s">
        <v>13</v>
      </c>
      <c r="C868" s="1">
        <v>45614</v>
      </c>
      <c r="D868">
        <v>45.5</v>
      </c>
      <c r="E868">
        <v>44.46</v>
      </c>
      <c r="F868">
        <v>44.5</v>
      </c>
      <c r="H868" s="2">
        <f t="shared" si="26"/>
        <v>-2.2857142857142798E-2</v>
      </c>
      <c r="I868" s="18">
        <f>H868*'Portfolio Details'!$D$11</f>
        <v>-1.1428571428571399E-3</v>
      </c>
      <c r="J868" s="2">
        <f t="shared" si="27"/>
        <v>-5.0295211021210706E-3</v>
      </c>
      <c r="K868" s="18">
        <f>J868*'Portfolio Details'!$D$11</f>
        <v>-2.5147605510605355E-4</v>
      </c>
    </row>
    <row r="869" spans="2:11" x14ac:dyDescent="0.35">
      <c r="B869" t="s">
        <v>13</v>
      </c>
      <c r="C869" s="1">
        <v>45615</v>
      </c>
      <c r="D869">
        <v>44.46</v>
      </c>
      <c r="E869">
        <v>44.8</v>
      </c>
      <c r="F869">
        <v>45.18</v>
      </c>
      <c r="H869" s="2">
        <f t="shared" si="26"/>
        <v>7.6473234367970822E-3</v>
      </c>
      <c r="I869" s="18">
        <f>H869*'Portfolio Details'!$D$11</f>
        <v>3.8236617183985412E-4</v>
      </c>
      <c r="J869" s="2">
        <f t="shared" si="27"/>
        <v>5.9694892770285612E-3</v>
      </c>
      <c r="K869" s="18">
        <f>J869*'Portfolio Details'!$D$11</f>
        <v>2.9847446385142809E-4</v>
      </c>
    </row>
    <row r="870" spans="2:11" x14ac:dyDescent="0.35">
      <c r="B870" t="s">
        <v>13</v>
      </c>
      <c r="C870" s="1">
        <v>45617</v>
      </c>
      <c r="D870">
        <v>44.8</v>
      </c>
      <c r="E870">
        <v>45.03</v>
      </c>
      <c r="F870">
        <v>44.99</v>
      </c>
      <c r="H870" s="2">
        <f t="shared" si="26"/>
        <v>5.133928571428692E-3</v>
      </c>
      <c r="I870" s="18">
        <f>H870*'Portfolio Details'!$D$11</f>
        <v>2.5669642857143463E-4</v>
      </c>
      <c r="J870" s="2">
        <f t="shared" si="27"/>
        <v>-2.6304252520823468E-3</v>
      </c>
      <c r="K870" s="18">
        <f>J870*'Portfolio Details'!$D$11</f>
        <v>-1.3152126260411736E-4</v>
      </c>
    </row>
    <row r="871" spans="2:11" x14ac:dyDescent="0.35">
      <c r="B871" t="s">
        <v>13</v>
      </c>
      <c r="C871" s="1">
        <v>45618</v>
      </c>
      <c r="D871">
        <v>45.03</v>
      </c>
      <c r="E871">
        <v>46.45</v>
      </c>
      <c r="F871">
        <v>46.14</v>
      </c>
      <c r="H871" s="2">
        <f t="shared" si="26"/>
        <v>3.1534532533866289E-2</v>
      </c>
      <c r="I871" s="18">
        <f>H871*'Portfolio Details'!$D$11</f>
        <v>1.5767266266933145E-3</v>
      </c>
      <c r="J871" s="2">
        <f t="shared" si="27"/>
        <v>-1.2000000000000011E-2</v>
      </c>
      <c r="K871" s="18">
        <f>J871*'Portfolio Details'!$D$11</f>
        <v>-6.000000000000006E-4</v>
      </c>
    </row>
    <row r="872" spans="2:11" x14ac:dyDescent="0.35">
      <c r="B872" t="s">
        <v>13</v>
      </c>
      <c r="C872" s="1">
        <v>45621</v>
      </c>
      <c r="D872">
        <v>46.45</v>
      </c>
      <c r="E872">
        <v>46.97</v>
      </c>
      <c r="F872">
        <v>46.8</v>
      </c>
      <c r="H872" s="2">
        <f t="shared" si="26"/>
        <v>1.1194833153928885E-2</v>
      </c>
      <c r="I872" s="18">
        <f>H872*'Portfolio Details'!$D$11</f>
        <v>5.5974165769644428E-4</v>
      </c>
      <c r="J872" s="2">
        <f t="shared" si="27"/>
        <v>1.2137559002022957E-2</v>
      </c>
      <c r="K872" s="18">
        <f>J872*'Portfolio Details'!$D$11</f>
        <v>6.0687795010114795E-4</v>
      </c>
    </row>
    <row r="873" spans="2:11" x14ac:dyDescent="0.35">
      <c r="B873" t="s">
        <v>13</v>
      </c>
      <c r="C873" s="1">
        <v>45622</v>
      </c>
      <c r="D873">
        <v>46.97</v>
      </c>
      <c r="E873">
        <v>47.46</v>
      </c>
      <c r="F873">
        <v>47.48</v>
      </c>
      <c r="H873" s="2">
        <f t="shared" si="26"/>
        <v>1.0432190760059745E-2</v>
      </c>
      <c r="I873" s="18">
        <f>H873*'Portfolio Details'!$D$11</f>
        <v>5.2160953800298724E-4</v>
      </c>
      <c r="J873" s="2">
        <f t="shared" si="27"/>
        <v>5.4244212437585038E-2</v>
      </c>
      <c r="K873" s="18">
        <f>J873*'Portfolio Details'!$D$11</f>
        <v>2.7122106218792521E-3</v>
      </c>
    </row>
    <row r="874" spans="2:11" x14ac:dyDescent="0.35">
      <c r="B874" t="s">
        <v>13</v>
      </c>
      <c r="C874" s="1">
        <v>45623</v>
      </c>
      <c r="D874">
        <v>47.46</v>
      </c>
      <c r="E874">
        <v>47.4</v>
      </c>
      <c r="F874">
        <v>47.54</v>
      </c>
      <c r="H874" s="2">
        <f t="shared" si="26"/>
        <v>-1.2642225031606058E-3</v>
      </c>
      <c r="I874" s="18">
        <f>H874*'Portfolio Details'!$D$11</f>
        <v>-6.321112515803029E-5</v>
      </c>
      <c r="J874" s="2">
        <f t="shared" si="27"/>
        <v>2.9705165151851176E-2</v>
      </c>
      <c r="K874" s="18">
        <f>J874*'Portfolio Details'!$D$11</f>
        <v>1.485258257592559E-3</v>
      </c>
    </row>
    <row r="875" spans="2:11" x14ac:dyDescent="0.35">
      <c r="B875" t="s">
        <v>13</v>
      </c>
      <c r="C875" s="1">
        <v>45624</v>
      </c>
      <c r="D875">
        <v>47.4</v>
      </c>
      <c r="E875">
        <v>46.27</v>
      </c>
      <c r="F875">
        <v>46.49</v>
      </c>
      <c r="H875" s="2">
        <f t="shared" si="26"/>
        <v>-2.3839662447257326E-2</v>
      </c>
      <c r="I875" s="18">
        <f>H875*'Portfolio Details'!$D$11</f>
        <v>-1.1919831223628663E-3</v>
      </c>
      <c r="J875" s="2">
        <f t="shared" si="27"/>
        <v>3.1534532533866289E-2</v>
      </c>
      <c r="K875" s="18">
        <f>J875*'Portfolio Details'!$D$11</f>
        <v>1.5767266266933145E-3</v>
      </c>
    </row>
    <row r="876" spans="2:11" x14ac:dyDescent="0.35">
      <c r="B876" t="s">
        <v>13</v>
      </c>
      <c r="C876" s="1">
        <v>45625</v>
      </c>
      <c r="D876">
        <v>46.27</v>
      </c>
      <c r="E876">
        <v>46.46</v>
      </c>
      <c r="F876">
        <v>46.54</v>
      </c>
      <c r="H876" s="2">
        <f t="shared" si="26"/>
        <v>4.1063323968013599E-3</v>
      </c>
      <c r="I876" s="18">
        <f>H876*'Portfolio Details'!$D$11</f>
        <v>2.0531661984006801E-4</v>
      </c>
      <c r="J876" s="2">
        <f t="shared" si="27"/>
        <v>4.6335486745377574E-2</v>
      </c>
      <c r="K876" s="18">
        <f>J876*'Portfolio Details'!$D$11</f>
        <v>2.3167743372688788E-3</v>
      </c>
    </row>
    <row r="877" spans="2:11" x14ac:dyDescent="0.35">
      <c r="B877" t="s">
        <v>13</v>
      </c>
      <c r="C877" s="1">
        <v>45628</v>
      </c>
      <c r="D877">
        <v>46.46</v>
      </c>
      <c r="E877">
        <v>46.74</v>
      </c>
      <c r="F877">
        <v>46.46</v>
      </c>
      <c r="H877" s="2">
        <f t="shared" si="26"/>
        <v>6.0266896254843605E-3</v>
      </c>
      <c r="I877" s="18">
        <f>H877*'Portfolio Details'!$D$11</f>
        <v>3.0133448127421807E-4</v>
      </c>
      <c r="J877" s="2">
        <f t="shared" si="27"/>
        <v>2.5714919086677002E-2</v>
      </c>
      <c r="K877" s="18">
        <f>J877*'Portfolio Details'!$D$11</f>
        <v>1.2857459543338503E-3</v>
      </c>
    </row>
    <row r="878" spans="2:11" x14ac:dyDescent="0.35">
      <c r="B878" t="s">
        <v>13</v>
      </c>
      <c r="C878" s="1">
        <v>45629</v>
      </c>
      <c r="D878">
        <v>46.74</v>
      </c>
      <c r="E878">
        <v>46.94</v>
      </c>
      <c r="F878">
        <v>46.86</v>
      </c>
      <c r="H878" s="2">
        <f t="shared" si="26"/>
        <v>4.2789901583224488E-3</v>
      </c>
      <c r="I878" s="18">
        <f>H878*'Portfolio Details'!$D$11</f>
        <v>2.1394950791612244E-4</v>
      </c>
      <c r="J878" s="2">
        <f t="shared" si="27"/>
        <v>3.084091413356993E-2</v>
      </c>
      <c r="K878" s="18">
        <f>J878*'Portfolio Details'!$D$11</f>
        <v>1.5420457066784967E-3</v>
      </c>
    </row>
    <row r="879" spans="2:11" x14ac:dyDescent="0.35">
      <c r="B879" t="s">
        <v>13</v>
      </c>
      <c r="C879" s="1">
        <v>45630</v>
      </c>
      <c r="D879">
        <v>46.94</v>
      </c>
      <c r="E879">
        <v>47.16</v>
      </c>
      <c r="F879">
        <v>47.23</v>
      </c>
      <c r="H879" s="2">
        <f t="shared" si="26"/>
        <v>4.6868342564976295E-3</v>
      </c>
      <c r="I879" s="18">
        <f>H879*'Portfolio Details'!$D$11</f>
        <v>2.3434171282488148E-4</v>
      </c>
      <c r="J879" s="2">
        <f t="shared" si="27"/>
        <v>3.6590807675145109E-2</v>
      </c>
      <c r="K879" s="18">
        <f>J879*'Portfolio Details'!$D$11</f>
        <v>1.8295403837572555E-3</v>
      </c>
    </row>
    <row r="880" spans="2:11" x14ac:dyDescent="0.35">
      <c r="B880" t="s">
        <v>13</v>
      </c>
      <c r="C880" s="1">
        <v>45631</v>
      </c>
      <c r="D880">
        <v>47.16</v>
      </c>
      <c r="E880">
        <v>48.07</v>
      </c>
      <c r="F880">
        <v>47.83</v>
      </c>
      <c r="H880" s="2">
        <f t="shared" si="26"/>
        <v>1.929601357082289E-2</v>
      </c>
      <c r="I880" s="18">
        <f>H880*'Portfolio Details'!$D$11</f>
        <v>9.6480067854114453E-4</v>
      </c>
      <c r="J880" s="2">
        <f t="shared" si="27"/>
        <v>6.6819747416762443E-2</v>
      </c>
      <c r="K880" s="18">
        <f>J880*'Portfolio Details'!$D$11</f>
        <v>3.3409873708381225E-3</v>
      </c>
    </row>
    <row r="881" spans="2:11" x14ac:dyDescent="0.35">
      <c r="B881" t="s">
        <v>13</v>
      </c>
      <c r="C881" s="1">
        <v>45632</v>
      </c>
      <c r="D881">
        <v>48.07</v>
      </c>
      <c r="E881">
        <v>47.96</v>
      </c>
      <c r="F881">
        <v>47.95</v>
      </c>
      <c r="H881" s="2">
        <f t="shared" si="26"/>
        <v>-2.2883295194507935E-3</v>
      </c>
      <c r="I881" s="18">
        <f>H881*'Portfolio Details'!$D$11</f>
        <v>-1.1441647597253969E-4</v>
      </c>
      <c r="J881" s="2">
        <f t="shared" si="27"/>
        <v>6.2185642432555976E-2</v>
      </c>
      <c r="K881" s="18">
        <f>J881*'Portfolio Details'!$D$11</f>
        <v>3.1092821216277991E-3</v>
      </c>
    </row>
    <row r="882" spans="2:11" x14ac:dyDescent="0.35">
      <c r="B882" t="s">
        <v>13</v>
      </c>
      <c r="C882" s="1">
        <v>45635</v>
      </c>
      <c r="D882">
        <v>47.96</v>
      </c>
      <c r="E882">
        <v>48.09</v>
      </c>
      <c r="F882">
        <v>47.94</v>
      </c>
      <c r="H882" s="2">
        <f t="shared" si="26"/>
        <v>2.7105921601335847E-3</v>
      </c>
      <c r="I882" s="18">
        <f>H882*'Portfolio Details'!$D$11</f>
        <v>1.3552960800667925E-4</v>
      </c>
      <c r="J882" s="2">
        <f t="shared" si="27"/>
        <v>8.5635359116022158E-2</v>
      </c>
      <c r="K882" s="18">
        <f>J882*'Portfolio Details'!$D$11</f>
        <v>4.2817679558011081E-3</v>
      </c>
    </row>
    <row r="883" spans="2:11" x14ac:dyDescent="0.35">
      <c r="B883" t="s">
        <v>13</v>
      </c>
      <c r="C883" s="1">
        <v>45636</v>
      </c>
      <c r="D883">
        <v>48.09</v>
      </c>
      <c r="E883">
        <v>48.48</v>
      </c>
      <c r="F883">
        <v>48.44</v>
      </c>
      <c r="H883" s="2">
        <f t="shared" si="26"/>
        <v>8.1097941359948855E-3</v>
      </c>
      <c r="I883" s="18">
        <f>H883*'Portfolio Details'!$D$11</f>
        <v>4.0548970679974431E-4</v>
      </c>
      <c r="J883" s="2">
        <f t="shared" si="27"/>
        <v>0.10582010582010581</v>
      </c>
      <c r="K883" s="18">
        <f>J883*'Portfolio Details'!$D$11</f>
        <v>5.2910052910052907E-3</v>
      </c>
    </row>
    <row r="884" spans="2:11" x14ac:dyDescent="0.35">
      <c r="B884" t="s">
        <v>13</v>
      </c>
      <c r="C884" s="1">
        <v>45637</v>
      </c>
      <c r="D884">
        <v>48.48</v>
      </c>
      <c r="E884">
        <v>48.65</v>
      </c>
      <c r="F884">
        <v>48.59</v>
      </c>
      <c r="H884" s="2">
        <f t="shared" si="26"/>
        <v>3.5066006600661392E-3</v>
      </c>
      <c r="I884" s="18">
        <f>H884*'Portfolio Details'!$D$11</f>
        <v>1.7533003300330697E-4</v>
      </c>
      <c r="J884" s="2">
        <f t="shared" si="27"/>
        <v>6.2707733215156214E-2</v>
      </c>
      <c r="K884" s="18">
        <f>J884*'Portfolio Details'!$D$11</f>
        <v>3.1353866607578109E-3</v>
      </c>
    </row>
    <row r="885" spans="2:11" x14ac:dyDescent="0.35">
      <c r="B885" t="s">
        <v>13</v>
      </c>
      <c r="C885" s="1">
        <v>45638</v>
      </c>
      <c r="D885">
        <v>48.65</v>
      </c>
      <c r="E885">
        <v>49.03</v>
      </c>
      <c r="F885">
        <v>49.2</v>
      </c>
      <c r="H885" s="2">
        <f t="shared" si="26"/>
        <v>7.8108941418293387E-3</v>
      </c>
      <c r="I885" s="18">
        <f>H885*'Portfolio Details'!$D$11</f>
        <v>3.9054470709146697E-4</v>
      </c>
      <c r="J885" s="2">
        <f t="shared" si="27"/>
        <v>6.8151447661469966E-2</v>
      </c>
      <c r="K885" s="18">
        <f>J885*'Portfolio Details'!$D$11</f>
        <v>3.4075723830734985E-3</v>
      </c>
    </row>
    <row r="886" spans="2:11" x14ac:dyDescent="0.35">
      <c r="B886" t="s">
        <v>13</v>
      </c>
      <c r="C886" s="1">
        <v>45639</v>
      </c>
      <c r="D886">
        <v>49.03</v>
      </c>
      <c r="E886">
        <v>49.49</v>
      </c>
      <c r="F886">
        <v>49.11</v>
      </c>
      <c r="H886" s="2">
        <f t="shared" si="26"/>
        <v>9.3820110136650925E-3</v>
      </c>
      <c r="I886" s="18">
        <f>H886*'Portfolio Details'!$D$11</f>
        <v>4.6910055068325466E-4</v>
      </c>
      <c r="J886" s="2">
        <f t="shared" si="27"/>
        <v>6.2707733215156214E-2</v>
      </c>
      <c r="K886" s="18">
        <f>J886*'Portfolio Details'!$D$11</f>
        <v>3.1353866607578109E-3</v>
      </c>
    </row>
    <row r="887" spans="2:11" x14ac:dyDescent="0.35">
      <c r="B887" t="s">
        <v>13</v>
      </c>
      <c r="C887" s="1">
        <v>45642</v>
      </c>
      <c r="D887">
        <v>49.49</v>
      </c>
      <c r="E887">
        <v>49.12</v>
      </c>
      <c r="F887">
        <v>49.19</v>
      </c>
      <c r="H887" s="2">
        <f t="shared" si="26"/>
        <v>-7.4762578298647187E-3</v>
      </c>
      <c r="I887" s="18">
        <f>H887*'Portfolio Details'!$D$11</f>
        <v>-3.7381289149323595E-4</v>
      </c>
      <c r="J887" s="2">
        <f t="shared" si="27"/>
        <v>6.1068702290076216E-2</v>
      </c>
      <c r="K887" s="18">
        <f>J887*'Portfolio Details'!$D$11</f>
        <v>3.0534351145038111E-3</v>
      </c>
    </row>
    <row r="888" spans="2:11" x14ac:dyDescent="0.35">
      <c r="B888" t="s">
        <v>13</v>
      </c>
      <c r="C888" s="1">
        <v>45643</v>
      </c>
      <c r="D888">
        <v>49.12</v>
      </c>
      <c r="E888">
        <v>48.87</v>
      </c>
      <c r="F888">
        <v>48.88</v>
      </c>
      <c r="H888" s="2">
        <f t="shared" si="26"/>
        <v>-5.0895765472313004E-3</v>
      </c>
      <c r="I888" s="18">
        <f>H888*'Portfolio Details'!$D$11</f>
        <v>-2.5447882736156504E-4</v>
      </c>
      <c r="J888" s="2">
        <f t="shared" si="27"/>
        <v>7.0056743780008812E-2</v>
      </c>
      <c r="K888" s="18">
        <f>J888*'Portfolio Details'!$D$11</f>
        <v>3.5028371890004407E-3</v>
      </c>
    </row>
    <row r="889" spans="2:11" x14ac:dyDescent="0.35">
      <c r="B889" t="s">
        <v>13</v>
      </c>
      <c r="C889" s="1">
        <v>45644</v>
      </c>
      <c r="D889">
        <v>48.87</v>
      </c>
      <c r="E889">
        <v>48.86</v>
      </c>
      <c r="F889">
        <v>48.9</v>
      </c>
      <c r="H889" s="2">
        <f t="shared" si="26"/>
        <v>-2.0462451401670467E-4</v>
      </c>
      <c r="I889" s="18">
        <f>H889*'Portfolio Details'!$D$11</f>
        <v>-1.0231225700835235E-5</v>
      </c>
      <c r="J889" s="2">
        <f t="shared" si="27"/>
        <v>8.8649362076550942E-2</v>
      </c>
      <c r="K889" s="18">
        <f>J889*'Portfolio Details'!$D$11</f>
        <v>4.4324681038275474E-3</v>
      </c>
    </row>
    <row r="890" spans="2:11" x14ac:dyDescent="0.35">
      <c r="B890" t="s">
        <v>13</v>
      </c>
      <c r="C890" s="1">
        <v>45645</v>
      </c>
      <c r="D890">
        <v>48.86</v>
      </c>
      <c r="E890">
        <v>48.26</v>
      </c>
      <c r="F890">
        <v>48.15</v>
      </c>
      <c r="H890" s="2">
        <f t="shared" si="26"/>
        <v>-1.2279983626688473E-2</v>
      </c>
      <c r="I890" s="18">
        <f>H890*'Portfolio Details'!$D$11</f>
        <v>-6.1399918133442366E-4</v>
      </c>
      <c r="J890" s="2">
        <f t="shared" si="27"/>
        <v>8.7692307692307736E-2</v>
      </c>
      <c r="K890" s="18">
        <f>J890*'Portfolio Details'!$D$11</f>
        <v>4.384615384615387E-3</v>
      </c>
    </row>
    <row r="891" spans="2:11" x14ac:dyDescent="0.35">
      <c r="B891" t="s">
        <v>13</v>
      </c>
      <c r="C891" s="1">
        <v>45646</v>
      </c>
      <c r="D891">
        <v>48.26</v>
      </c>
      <c r="E891">
        <v>46.93</v>
      </c>
      <c r="F891">
        <v>47.46</v>
      </c>
      <c r="H891" s="2">
        <f t="shared" si="26"/>
        <v>-2.7559055118110187E-2</v>
      </c>
      <c r="I891" s="18">
        <f>H891*'Portfolio Details'!$D$11</f>
        <v>-1.3779527559055094E-3</v>
      </c>
      <c r="J891" s="2">
        <f t="shared" si="27"/>
        <v>9.8965362123256906E-2</v>
      </c>
      <c r="K891" s="18">
        <f>J891*'Portfolio Details'!$D$11</f>
        <v>4.9482681061628455E-3</v>
      </c>
    </row>
    <row r="892" spans="2:11" x14ac:dyDescent="0.35">
      <c r="B892" t="s">
        <v>13</v>
      </c>
      <c r="C892" s="1">
        <v>45649</v>
      </c>
      <c r="D892">
        <v>46.93</v>
      </c>
      <c r="E892">
        <v>47.01</v>
      </c>
      <c r="F892">
        <v>47.12</v>
      </c>
      <c r="H892" s="2">
        <f t="shared" si="26"/>
        <v>1.7046665246109871E-3</v>
      </c>
      <c r="I892" s="18">
        <f>H892*'Portfolio Details'!$D$11</f>
        <v>8.5233326230549358E-5</v>
      </c>
      <c r="J892" s="2">
        <f t="shared" si="27"/>
        <v>7.7232142857142971E-2</v>
      </c>
      <c r="K892" s="18">
        <f>J892*'Portfolio Details'!$D$11</f>
        <v>3.8616071428571488E-3</v>
      </c>
    </row>
    <row r="893" spans="2:11" x14ac:dyDescent="0.35">
      <c r="B893" t="s">
        <v>13</v>
      </c>
      <c r="C893" s="1">
        <v>45650</v>
      </c>
      <c r="D893">
        <v>47.01</v>
      </c>
      <c r="E893">
        <v>46.87</v>
      </c>
      <c r="F893">
        <v>47.17</v>
      </c>
      <c r="H893" s="2">
        <f t="shared" si="26"/>
        <v>-2.9780897681344065E-3</v>
      </c>
      <c r="I893" s="18">
        <f>H893*'Portfolio Details'!$D$11</f>
        <v>-1.4890448840672034E-4</v>
      </c>
      <c r="J893" s="2">
        <f t="shared" si="27"/>
        <v>4.2194092827004148E-2</v>
      </c>
      <c r="K893" s="18">
        <f>J893*'Portfolio Details'!$D$11</f>
        <v>2.1097046413502073E-3</v>
      </c>
    </row>
    <row r="894" spans="2:11" x14ac:dyDescent="0.35">
      <c r="B894" t="s">
        <v>13</v>
      </c>
      <c r="C894" s="1">
        <v>45652</v>
      </c>
      <c r="D894">
        <v>46.87</v>
      </c>
      <c r="E894">
        <v>46.85</v>
      </c>
      <c r="F894">
        <v>46.77</v>
      </c>
      <c r="H894" s="2">
        <f t="shared" si="26"/>
        <v>-4.2671218263268251E-4</v>
      </c>
      <c r="I894" s="18">
        <f>H894*'Portfolio Details'!$D$11</f>
        <v>-2.1335609131634128E-5</v>
      </c>
      <c r="J894" s="2">
        <f t="shared" si="27"/>
        <v>1.0333692142088235E-2</v>
      </c>
      <c r="K894" s="18">
        <f>J894*'Portfolio Details'!$D$11</f>
        <v>5.1668460710441177E-4</v>
      </c>
    </row>
    <row r="895" spans="2:11" x14ac:dyDescent="0.35">
      <c r="B895" t="s">
        <v>13</v>
      </c>
      <c r="C895" s="1">
        <v>45653</v>
      </c>
      <c r="D895">
        <v>46.85</v>
      </c>
      <c r="E895">
        <v>46.89</v>
      </c>
      <c r="F895">
        <v>46.9</v>
      </c>
      <c r="H895" s="2">
        <f t="shared" si="26"/>
        <v>8.5378868729990565E-4</v>
      </c>
      <c r="I895" s="18">
        <f>H895*'Portfolio Details'!$D$11</f>
        <v>4.2689434364995284E-5</v>
      </c>
      <c r="J895" s="2">
        <f t="shared" si="27"/>
        <v>-2.129018522461168E-3</v>
      </c>
      <c r="K895" s="18">
        <f>J895*'Portfolio Details'!$D$11</f>
        <v>-1.0645092612305841E-4</v>
      </c>
    </row>
    <row r="896" spans="2:11" x14ac:dyDescent="0.35">
      <c r="B896" t="s">
        <v>13</v>
      </c>
      <c r="C896" s="1">
        <v>45656</v>
      </c>
      <c r="D896">
        <v>46.89</v>
      </c>
      <c r="E896">
        <v>47.19</v>
      </c>
      <c r="F896">
        <v>46.81</v>
      </c>
      <c r="H896" s="2">
        <f t="shared" si="26"/>
        <v>6.3979526551503074E-3</v>
      </c>
      <c r="I896" s="18">
        <f>H896*'Portfolio Details'!$D$11</f>
        <v>3.1989763275751541E-4</v>
      </c>
      <c r="J896" s="2">
        <f t="shared" si="27"/>
        <v>-1.2852928782132289E-2</v>
      </c>
      <c r="K896" s="18">
        <f>J896*'Portfolio Details'!$D$11</f>
        <v>-6.4264643910661454E-4</v>
      </c>
    </row>
    <row r="897" spans="2:11" x14ac:dyDescent="0.35">
      <c r="B897" t="s">
        <v>13</v>
      </c>
      <c r="C897" s="1">
        <v>45657</v>
      </c>
      <c r="D897">
        <v>47.19</v>
      </c>
      <c r="E897">
        <v>46.64</v>
      </c>
      <c r="F897">
        <v>46.39</v>
      </c>
      <c r="H897" s="2">
        <f t="shared" si="26"/>
        <v>-1.1655011655011593E-2</v>
      </c>
      <c r="I897" s="18">
        <f>H897*'Portfolio Details'!$D$11</f>
        <v>-5.8275058275057971E-4</v>
      </c>
      <c r="J897" s="2">
        <f t="shared" si="27"/>
        <v>-1.0759493670886022E-2</v>
      </c>
      <c r="K897" s="18">
        <f>J897*'Portfolio Details'!$D$11</f>
        <v>-5.3797468354430111E-4</v>
      </c>
    </row>
    <row r="898" spans="2:11" x14ac:dyDescent="0.35">
      <c r="B898" t="s">
        <v>13</v>
      </c>
      <c r="C898" s="1">
        <v>45658</v>
      </c>
      <c r="D898">
        <v>46.64</v>
      </c>
      <c r="E898">
        <v>46.54</v>
      </c>
      <c r="F898">
        <v>46.61</v>
      </c>
      <c r="H898" s="2">
        <f t="shared" si="26"/>
        <v>-2.1440823327616432E-3</v>
      </c>
      <c r="I898" s="18">
        <f>H898*'Portfolio Details'!$D$11</f>
        <v>-1.0720411663808217E-4</v>
      </c>
      <c r="J898" s="2">
        <f t="shared" si="27"/>
        <v>1.339961097903597E-2</v>
      </c>
      <c r="K898" s="18">
        <f>J898*'Portfolio Details'!$D$11</f>
        <v>6.6998054895179855E-4</v>
      </c>
    </row>
    <row r="899" spans="2:11" x14ac:dyDescent="0.35">
      <c r="B899" t="s">
        <v>13</v>
      </c>
      <c r="C899" s="1">
        <v>45659</v>
      </c>
      <c r="D899">
        <v>46.54</v>
      </c>
      <c r="E899">
        <v>47.6</v>
      </c>
      <c r="F899">
        <v>47.38</v>
      </c>
      <c r="H899" s="2">
        <f t="shared" ref="H899:H962" si="28">E899/D899-1</f>
        <v>2.2776106574989408E-2</v>
      </c>
      <c r="I899" s="18">
        <f>H899*'Portfolio Details'!$D$11</f>
        <v>1.1388053287494705E-3</v>
      </c>
      <c r="J899" s="2">
        <f t="shared" si="27"/>
        <v>9.2552733534223552E-3</v>
      </c>
      <c r="K899" s="18">
        <f>J899*'Portfolio Details'!$D$11</f>
        <v>4.6276366767111776E-4</v>
      </c>
    </row>
    <row r="900" spans="2:11" x14ac:dyDescent="0.35">
      <c r="B900" t="s">
        <v>13</v>
      </c>
      <c r="C900" s="1">
        <v>45660</v>
      </c>
      <c r="D900">
        <v>47.6</v>
      </c>
      <c r="E900">
        <v>47.08</v>
      </c>
      <c r="F900">
        <v>47.16</v>
      </c>
      <c r="H900" s="2">
        <f t="shared" si="28"/>
        <v>-1.0924369747899232E-2</v>
      </c>
      <c r="I900" s="18">
        <f>H900*'Portfolio Details'!$D$11</f>
        <v>-5.4621848739496164E-4</v>
      </c>
      <c r="J900" s="2">
        <f t="shared" si="27"/>
        <v>1.8399657680787218E-2</v>
      </c>
      <c r="K900" s="18">
        <f>J900*'Portfolio Details'!$D$11</f>
        <v>9.1998288403936099E-4</v>
      </c>
    </row>
    <row r="901" spans="2:11" x14ac:dyDescent="0.35">
      <c r="B901" t="s">
        <v>13</v>
      </c>
      <c r="C901" s="1">
        <v>45663</v>
      </c>
      <c r="D901">
        <v>47.08</v>
      </c>
      <c r="E901">
        <v>46.84</v>
      </c>
      <c r="F901">
        <v>47.02</v>
      </c>
      <c r="H901" s="2">
        <f t="shared" si="28"/>
        <v>-5.0977060322853207E-3</v>
      </c>
      <c r="I901" s="18">
        <f>H901*'Portfolio Details'!$D$11</f>
        <v>-2.5488530161426606E-4</v>
      </c>
      <c r="J901" s="2">
        <f t="shared" si="27"/>
        <v>2.9825308904984915E-3</v>
      </c>
      <c r="K901" s="18">
        <f>J901*'Portfolio Details'!$D$11</f>
        <v>1.4912654452492458E-4</v>
      </c>
    </row>
    <row r="902" spans="2:11" x14ac:dyDescent="0.35">
      <c r="B902" t="s">
        <v>13</v>
      </c>
      <c r="C902" s="1">
        <v>45664</v>
      </c>
      <c r="D902">
        <v>46.84</v>
      </c>
      <c r="E902">
        <v>46.67</v>
      </c>
      <c r="F902">
        <v>46.74</v>
      </c>
      <c r="H902" s="2">
        <f t="shared" si="28"/>
        <v>-3.6293766011955553E-3</v>
      </c>
      <c r="I902" s="18">
        <f>H902*'Portfolio Details'!$D$11</f>
        <v>-1.8146883005977778E-4</v>
      </c>
      <c r="J902" s="2">
        <f t="shared" si="27"/>
        <v>-1.6963528413910245E-3</v>
      </c>
      <c r="K902" s="18">
        <f>J902*'Portfolio Details'!$D$11</f>
        <v>-8.4817642069551225E-5</v>
      </c>
    </row>
    <row r="903" spans="2:11" x14ac:dyDescent="0.35">
      <c r="B903" t="s">
        <v>13</v>
      </c>
      <c r="C903" s="1">
        <v>45665</v>
      </c>
      <c r="D903">
        <v>46.67</v>
      </c>
      <c r="E903">
        <v>46.83</v>
      </c>
      <c r="F903">
        <v>46.38</v>
      </c>
      <c r="H903" s="2">
        <f t="shared" si="28"/>
        <v>3.4283265481036551E-3</v>
      </c>
      <c r="I903" s="18">
        <f>H903*'Portfolio Details'!$D$11</f>
        <v>1.7141632740518277E-4</v>
      </c>
      <c r="J903" s="2">
        <f t="shared" si="27"/>
        <v>-2.0594965675057253E-2</v>
      </c>
      <c r="K903" s="18">
        <f>J903*'Portfolio Details'!$D$11</f>
        <v>-1.0297482837528626E-3</v>
      </c>
    </row>
    <row r="904" spans="2:11" x14ac:dyDescent="0.35">
      <c r="B904" t="s">
        <v>13</v>
      </c>
      <c r="C904" s="1">
        <v>45666</v>
      </c>
      <c r="D904">
        <v>46.83</v>
      </c>
      <c r="E904">
        <v>46.37</v>
      </c>
      <c r="F904">
        <v>46.6</v>
      </c>
      <c r="H904" s="2">
        <f t="shared" si="28"/>
        <v>-9.8227631859919562E-3</v>
      </c>
      <c r="I904" s="18">
        <f>H904*'Portfolio Details'!$D$11</f>
        <v>-4.9113815929959783E-4</v>
      </c>
      <c r="J904" s="2">
        <f t="shared" si="27"/>
        <v>-2.3352793994995791E-2</v>
      </c>
      <c r="K904" s="18">
        <f>J904*'Portfolio Details'!$D$11</f>
        <v>-1.1676396997497896E-3</v>
      </c>
    </row>
    <row r="905" spans="2:11" x14ac:dyDescent="0.35">
      <c r="B905" t="s">
        <v>13</v>
      </c>
      <c r="C905" s="1">
        <v>45667</v>
      </c>
      <c r="D905">
        <v>46.37</v>
      </c>
      <c r="E905">
        <v>47.84</v>
      </c>
      <c r="F905">
        <v>47.65</v>
      </c>
      <c r="H905" s="2">
        <f t="shared" si="28"/>
        <v>3.1701531162389607E-2</v>
      </c>
      <c r="I905" s="18">
        <f>H905*'Portfolio Details'!$D$11</f>
        <v>1.5850765581194805E-3</v>
      </c>
      <c r="J905" s="2">
        <f t="shared" si="27"/>
        <v>-3.5766271574131925E-2</v>
      </c>
      <c r="K905" s="18">
        <f>J905*'Portfolio Details'!$D$11</f>
        <v>-1.7883135787065962E-3</v>
      </c>
    </row>
    <row r="906" spans="2:11" x14ac:dyDescent="0.35">
      <c r="B906" t="s">
        <v>13</v>
      </c>
      <c r="C906" s="1">
        <v>45670</v>
      </c>
      <c r="D906">
        <v>47.84</v>
      </c>
      <c r="E906">
        <v>47.39</v>
      </c>
      <c r="F906">
        <v>47.45</v>
      </c>
      <c r="H906" s="2">
        <f t="shared" si="28"/>
        <v>-9.4063545150502303E-3</v>
      </c>
      <c r="I906" s="18">
        <f>H906*'Portfolio Details'!$D$11</f>
        <v>-4.7031772575251152E-4</v>
      </c>
      <c r="J906" s="2">
        <f t="shared" si="27"/>
        <v>-1.3201320132013028E-2</v>
      </c>
      <c r="K906" s="18">
        <f>J906*'Portfolio Details'!$D$11</f>
        <v>-6.600660066006514E-4</v>
      </c>
    </row>
    <row r="907" spans="2:11" x14ac:dyDescent="0.35">
      <c r="B907" t="s">
        <v>13</v>
      </c>
      <c r="C907" s="1">
        <v>45671</v>
      </c>
      <c r="D907">
        <v>47.39</v>
      </c>
      <c r="E907">
        <v>46.28</v>
      </c>
      <c r="F907">
        <v>46.45</v>
      </c>
      <c r="H907" s="2">
        <f t="shared" si="28"/>
        <v>-2.3422663009073585E-2</v>
      </c>
      <c r="I907" s="18">
        <f>H907*'Portfolio Details'!$D$11</f>
        <v>-1.1711331504536794E-3</v>
      </c>
      <c r="J907" s="2">
        <f t="shared" si="27"/>
        <v>-1.6649537512846813E-2</v>
      </c>
      <c r="K907" s="18">
        <f>J907*'Portfolio Details'!$D$11</f>
        <v>-8.3247687564234072E-4</v>
      </c>
    </row>
    <row r="908" spans="2:11" x14ac:dyDescent="0.35">
      <c r="B908" t="s">
        <v>13</v>
      </c>
      <c r="C908" s="1">
        <v>45672</v>
      </c>
      <c r="D908">
        <v>46.28</v>
      </c>
      <c r="E908">
        <v>46.52</v>
      </c>
      <c r="F908">
        <v>46.43</v>
      </c>
      <c r="H908" s="2">
        <f t="shared" si="28"/>
        <v>5.1858254105445756E-3</v>
      </c>
      <c r="I908" s="18">
        <f>H908*'Portfolio Details'!$D$11</f>
        <v>2.592912705272288E-4</v>
      </c>
      <c r="J908" s="2">
        <f t="shared" si="27"/>
        <v>-2.4270854578829271E-2</v>
      </c>
      <c r="K908" s="18">
        <f>J908*'Portfolio Details'!$D$11</f>
        <v>-1.2135427289414636E-3</v>
      </c>
    </row>
    <row r="909" spans="2:11" x14ac:dyDescent="0.35">
      <c r="B909" t="s">
        <v>13</v>
      </c>
      <c r="C909" s="1">
        <v>45673</v>
      </c>
      <c r="D909">
        <v>46.52</v>
      </c>
      <c r="E909">
        <v>46.27</v>
      </c>
      <c r="F909">
        <v>46.58</v>
      </c>
      <c r="H909" s="2">
        <f t="shared" si="28"/>
        <v>-5.3740326741186228E-3</v>
      </c>
      <c r="I909" s="18">
        <f>H909*'Portfolio Details'!$D$11</f>
        <v>-2.6870163370593114E-4</v>
      </c>
      <c r="J909" s="2">
        <f t="shared" si="27"/>
        <v>-4.2432814710042455E-2</v>
      </c>
      <c r="K909" s="18">
        <f>J909*'Portfolio Details'!$D$11</f>
        <v>-2.1216407355021229E-3</v>
      </c>
    </row>
    <row r="910" spans="2:11" x14ac:dyDescent="0.35">
      <c r="B910" t="s">
        <v>13</v>
      </c>
      <c r="C910" s="1">
        <v>45674</v>
      </c>
      <c r="D910">
        <v>46.27</v>
      </c>
      <c r="E910">
        <v>45.5</v>
      </c>
      <c r="F910">
        <v>45.46</v>
      </c>
      <c r="H910" s="2">
        <f t="shared" si="28"/>
        <v>-1.6641452344931973E-2</v>
      </c>
      <c r="I910" s="18">
        <f>H910*'Portfolio Details'!$D$11</f>
        <v>-8.3207261724659867E-4</v>
      </c>
      <c r="J910" s="2">
        <f t="shared" si="27"/>
        <v>-5.8021172638436425E-2</v>
      </c>
      <c r="K910" s="18">
        <f>J910*'Portfolio Details'!$D$11</f>
        <v>-2.9010586319218215E-3</v>
      </c>
    </row>
    <row r="911" spans="2:11" x14ac:dyDescent="0.35">
      <c r="B911" t="s">
        <v>13</v>
      </c>
      <c r="C911" s="1">
        <v>45677</v>
      </c>
      <c r="D911">
        <v>45.5</v>
      </c>
      <c r="E911">
        <v>45.64</v>
      </c>
      <c r="F911">
        <v>45.46</v>
      </c>
      <c r="H911" s="2">
        <f t="shared" si="28"/>
        <v>3.0769230769231992E-3</v>
      </c>
      <c r="I911" s="18">
        <f>H911*'Portfolio Details'!$D$11</f>
        <v>1.5384615384615998E-4</v>
      </c>
      <c r="J911" s="2">
        <f t="shared" si="27"/>
        <v>-6.8958461223654566E-2</v>
      </c>
      <c r="K911" s="18">
        <f>J911*'Portfolio Details'!$D$11</f>
        <v>-3.4479230611827285E-3</v>
      </c>
    </row>
    <row r="912" spans="2:11" x14ac:dyDescent="0.35">
      <c r="B912" t="s">
        <v>13</v>
      </c>
      <c r="C912" s="1">
        <v>45678</v>
      </c>
      <c r="D912">
        <v>45.64</v>
      </c>
      <c r="E912">
        <v>45.05</v>
      </c>
      <c r="F912">
        <v>45.45</v>
      </c>
      <c r="H912" s="2">
        <f t="shared" si="28"/>
        <v>-1.2927256792287567E-2</v>
      </c>
      <c r="I912" s="18">
        <f>H912*'Portfolio Details'!$D$11</f>
        <v>-6.4636283961437839E-4</v>
      </c>
      <c r="J912" s="2">
        <f t="shared" si="27"/>
        <v>-6.8767908309455561E-2</v>
      </c>
      <c r="K912" s="18">
        <f>J912*'Portfolio Details'!$D$11</f>
        <v>-3.438395415472778E-3</v>
      </c>
    </row>
    <row r="913" spans="2:11" x14ac:dyDescent="0.35">
      <c r="B913" t="s">
        <v>13</v>
      </c>
      <c r="C913" s="1">
        <v>45679</v>
      </c>
      <c r="D913">
        <v>45.05</v>
      </c>
      <c r="E913">
        <v>45.94</v>
      </c>
      <c r="F913">
        <v>45.61</v>
      </c>
      <c r="H913" s="2">
        <f t="shared" si="28"/>
        <v>1.9755826859045422E-2</v>
      </c>
      <c r="I913" s="18">
        <f>H913*'Portfolio Details'!$D$11</f>
        <v>9.877913429522712E-4</v>
      </c>
      <c r="J913" s="2">
        <f t="shared" si="27"/>
        <v>-5.7190219643597162E-2</v>
      </c>
      <c r="K913" s="18">
        <f>J913*'Portfolio Details'!$D$11</f>
        <v>-2.8595109821798583E-3</v>
      </c>
    </row>
    <row r="914" spans="2:11" x14ac:dyDescent="0.35">
      <c r="B914" t="s">
        <v>13</v>
      </c>
      <c r="C914" s="1">
        <v>45680</v>
      </c>
      <c r="D914">
        <v>45.94</v>
      </c>
      <c r="E914">
        <v>46.75</v>
      </c>
      <c r="F914">
        <v>46.81</v>
      </c>
      <c r="H914" s="2">
        <f t="shared" si="28"/>
        <v>1.7631693513278313E-2</v>
      </c>
      <c r="I914" s="18">
        <f>H914*'Portfolio Details'!$D$11</f>
        <v>8.8158467566391569E-4</v>
      </c>
      <c r="J914" s="2">
        <f t="shared" si="27"/>
        <v>-2.748774770935436E-2</v>
      </c>
      <c r="K914" s="18">
        <f>J914*'Portfolio Details'!$D$11</f>
        <v>-1.374387385467718E-3</v>
      </c>
    </row>
    <row r="915" spans="2:11" x14ac:dyDescent="0.35">
      <c r="B915" t="s">
        <v>13</v>
      </c>
      <c r="C915" s="1">
        <v>45681</v>
      </c>
      <c r="D915">
        <v>46.75</v>
      </c>
      <c r="E915">
        <v>46.93</v>
      </c>
      <c r="F915">
        <v>47.02</v>
      </c>
      <c r="H915" s="2">
        <f t="shared" si="28"/>
        <v>3.8502673796791953E-3</v>
      </c>
      <c r="I915" s="18">
        <f>H915*'Portfolio Details'!$D$11</f>
        <v>1.9251336898395977E-4</v>
      </c>
      <c r="J915" s="2">
        <f t="shared" si="27"/>
        <v>-5.5307381408210565E-3</v>
      </c>
      <c r="K915" s="18">
        <f>J915*'Portfolio Details'!$D$11</f>
        <v>-2.7653690704105286E-4</v>
      </c>
    </row>
    <row r="916" spans="2:11" x14ac:dyDescent="0.35">
      <c r="B916" t="s">
        <v>13</v>
      </c>
      <c r="C916" s="1">
        <v>45684</v>
      </c>
      <c r="D916">
        <v>46.93</v>
      </c>
      <c r="E916">
        <v>45.38</v>
      </c>
      <c r="F916">
        <v>45.81</v>
      </c>
      <c r="H916" s="2">
        <f t="shared" si="28"/>
        <v>-3.3027913914340457E-2</v>
      </c>
      <c r="I916" s="18">
        <f>H916*'Portfolio Details'!$D$11</f>
        <v>-1.651395695717023E-3</v>
      </c>
      <c r="J916" s="2">
        <f t="shared" si="27"/>
        <v>1.2801365478984916E-3</v>
      </c>
      <c r="K916" s="18">
        <f>J916*'Portfolio Details'!$D$11</f>
        <v>6.4006827394924584E-5</v>
      </c>
    </row>
    <row r="917" spans="2:11" x14ac:dyDescent="0.35">
      <c r="B917" t="s">
        <v>13</v>
      </c>
      <c r="C917" s="1">
        <v>45685</v>
      </c>
      <c r="D917">
        <v>45.38</v>
      </c>
      <c r="E917">
        <v>45.14</v>
      </c>
      <c r="F917">
        <v>45.39</v>
      </c>
      <c r="H917" s="2">
        <f t="shared" si="28"/>
        <v>-5.2886734244160793E-3</v>
      </c>
      <c r="I917" s="18">
        <f>H917*'Portfolio Details'!$D$11</f>
        <v>-2.6443367122080399E-4</v>
      </c>
      <c r="J917" s="2">
        <f t="shared" si="27"/>
        <v>1.7075773745998113E-3</v>
      </c>
      <c r="K917" s="18">
        <f>J917*'Portfolio Details'!$D$11</f>
        <v>8.5378868729990567E-5</v>
      </c>
    </row>
    <row r="918" spans="2:11" x14ac:dyDescent="0.35">
      <c r="B918" t="s">
        <v>13</v>
      </c>
      <c r="C918" s="1">
        <v>45686</v>
      </c>
      <c r="D918">
        <v>45.14</v>
      </c>
      <c r="E918">
        <v>46.35</v>
      </c>
      <c r="F918">
        <v>46.1</v>
      </c>
      <c r="H918" s="2">
        <f t="shared" si="28"/>
        <v>2.6805494018608877E-2</v>
      </c>
      <c r="I918" s="18">
        <f>H918*'Portfolio Details'!$D$11</f>
        <v>1.3402747009304439E-3</v>
      </c>
      <c r="J918" s="2">
        <f t="shared" si="27"/>
        <v>-3.2203028364256703E-2</v>
      </c>
      <c r="K918" s="18">
        <f>J918*'Portfolio Details'!$D$11</f>
        <v>-1.6101514182128352E-3</v>
      </c>
    </row>
    <row r="919" spans="2:11" x14ac:dyDescent="0.35">
      <c r="B919" t="s">
        <v>13</v>
      </c>
      <c r="C919" s="1">
        <v>45687</v>
      </c>
      <c r="D919">
        <v>46.35</v>
      </c>
      <c r="E919">
        <v>45.8</v>
      </c>
      <c r="F919">
        <v>45.92</v>
      </c>
      <c r="H919" s="2">
        <f t="shared" si="28"/>
        <v>-1.1866235167206085E-2</v>
      </c>
      <c r="I919" s="18">
        <f>H919*'Portfolio Details'!$D$11</f>
        <v>-5.9331175836030425E-4</v>
      </c>
      <c r="J919" s="2">
        <f t="shared" si="27"/>
        <v>-2.945539309175671E-2</v>
      </c>
      <c r="K919" s="18">
        <f>J919*'Portfolio Details'!$D$11</f>
        <v>-1.4727696545878356E-3</v>
      </c>
    </row>
    <row r="920" spans="2:11" x14ac:dyDescent="0.35">
      <c r="B920" t="s">
        <v>13</v>
      </c>
      <c r="C920" s="1">
        <v>45688</v>
      </c>
      <c r="D920">
        <v>45.8</v>
      </c>
      <c r="E920">
        <v>45.96</v>
      </c>
      <c r="F920">
        <v>45.98</v>
      </c>
      <c r="H920" s="2">
        <f t="shared" si="28"/>
        <v>3.4934497816594412E-3</v>
      </c>
      <c r="I920" s="18">
        <f>H920*'Portfolio Details'!$D$11</f>
        <v>1.7467248908297208E-4</v>
      </c>
      <c r="J920" s="2">
        <f t="shared" si="27"/>
        <v>-1.4579759862778707E-2</v>
      </c>
      <c r="K920" s="18">
        <f>J920*'Portfolio Details'!$D$11</f>
        <v>-7.2898799313893541E-4</v>
      </c>
    </row>
    <row r="921" spans="2:11" x14ac:dyDescent="0.35">
      <c r="B921" t="s">
        <v>13</v>
      </c>
      <c r="C921" s="1">
        <v>45689</v>
      </c>
      <c r="D921">
        <v>45.96</v>
      </c>
      <c r="E921">
        <v>45.42</v>
      </c>
      <c r="F921">
        <v>45.6</v>
      </c>
      <c r="H921" s="2">
        <f t="shared" si="28"/>
        <v>-1.1749347258485643E-2</v>
      </c>
      <c r="I921" s="18">
        <f>H921*'Portfolio Details'!$D$11</f>
        <v>-5.8746736292428214E-4</v>
      </c>
      <c r="J921" s="2">
        <f t="shared" si="27"/>
        <v>-2.4065320154705527E-2</v>
      </c>
      <c r="K921" s="18">
        <f>J921*'Portfolio Details'!$D$11</f>
        <v>-1.2032660077352765E-3</v>
      </c>
    </row>
    <row r="922" spans="2:11" x14ac:dyDescent="0.35">
      <c r="B922" t="s">
        <v>13</v>
      </c>
      <c r="C922" s="1">
        <v>45691</v>
      </c>
      <c r="D922">
        <v>45.42</v>
      </c>
      <c r="E922">
        <v>45.63</v>
      </c>
      <c r="F922">
        <v>45.38</v>
      </c>
      <c r="H922" s="2">
        <f t="shared" si="28"/>
        <v>4.6235138705417178E-3</v>
      </c>
      <c r="I922" s="18">
        <f>H922*'Portfolio Details'!$D$11</f>
        <v>2.3117569352708591E-4</v>
      </c>
      <c r="J922" s="2">
        <f t="shared" ref="J922:J985" si="29">(INDEX(E899:E2397,MATCH(EDATE(C899,1),C899:C2397,1))/E899)-1</f>
        <v>-4.5798319327731041E-2</v>
      </c>
      <c r="K922" s="18">
        <f>J922*'Portfolio Details'!$D$11</f>
        <v>-2.289915966386552E-3</v>
      </c>
    </row>
    <row r="923" spans="2:11" x14ac:dyDescent="0.35">
      <c r="B923" t="s">
        <v>13</v>
      </c>
      <c r="C923" s="1">
        <v>45692</v>
      </c>
      <c r="D923">
        <v>45.63</v>
      </c>
      <c r="E923">
        <v>46.22</v>
      </c>
      <c r="F923">
        <v>46.06</v>
      </c>
      <c r="H923" s="2">
        <f t="shared" si="28"/>
        <v>1.2930089853166793E-2</v>
      </c>
      <c r="I923" s="18">
        <f>H923*'Portfolio Details'!$D$11</f>
        <v>6.4650449265833969E-4</v>
      </c>
      <c r="J923" s="2">
        <f t="shared" si="29"/>
        <v>-3.0798640611724659E-2</v>
      </c>
      <c r="K923" s="18">
        <f>J923*'Portfolio Details'!$D$11</f>
        <v>-1.5399320305862331E-3</v>
      </c>
    </row>
    <row r="924" spans="2:11" x14ac:dyDescent="0.35">
      <c r="B924" t="s">
        <v>13</v>
      </c>
      <c r="C924" s="1">
        <v>45693</v>
      </c>
      <c r="D924">
        <v>46.22</v>
      </c>
      <c r="E924">
        <v>46.24</v>
      </c>
      <c r="F924">
        <v>46.35</v>
      </c>
      <c r="H924" s="2">
        <f t="shared" si="28"/>
        <v>4.3271311120740563E-4</v>
      </c>
      <c r="I924" s="18">
        <f>H924*'Portfolio Details'!$D$11</f>
        <v>2.1635655560370283E-5</v>
      </c>
      <c r="J924" s="2">
        <f t="shared" si="29"/>
        <v>-9.180187873612411E-3</v>
      </c>
      <c r="K924" s="18">
        <f>J924*'Portfolio Details'!$D$11</f>
        <v>-4.5900939368062057E-4</v>
      </c>
    </row>
    <row r="925" spans="2:11" x14ac:dyDescent="0.35">
      <c r="B925" t="s">
        <v>13</v>
      </c>
      <c r="C925" s="1">
        <v>45694</v>
      </c>
      <c r="D925">
        <v>46.24</v>
      </c>
      <c r="E925">
        <v>46.41</v>
      </c>
      <c r="F925">
        <v>46.38</v>
      </c>
      <c r="H925" s="2">
        <f t="shared" si="28"/>
        <v>3.6764705882352811E-3</v>
      </c>
      <c r="I925" s="18">
        <f>H925*'Portfolio Details'!$D$11</f>
        <v>1.8382352941176405E-4</v>
      </c>
      <c r="J925" s="2">
        <f t="shared" si="29"/>
        <v>-7.4994643239768566E-3</v>
      </c>
      <c r="K925" s="18">
        <f>J925*'Portfolio Details'!$D$11</f>
        <v>-3.7497321619884286E-4</v>
      </c>
    </row>
    <row r="926" spans="2:11" x14ac:dyDescent="0.35">
      <c r="B926" t="s">
        <v>13</v>
      </c>
      <c r="C926" s="1">
        <v>45695</v>
      </c>
      <c r="D926">
        <v>46.41</v>
      </c>
      <c r="E926">
        <v>46.32</v>
      </c>
      <c r="F926">
        <v>46.19</v>
      </c>
      <c r="H926" s="2">
        <f t="shared" si="28"/>
        <v>-1.9392372333547625E-3</v>
      </c>
      <c r="I926" s="18">
        <f>H926*'Portfolio Details'!$D$11</f>
        <v>-9.6961861667738133E-5</v>
      </c>
      <c r="J926" s="2">
        <f t="shared" si="29"/>
        <v>-1.0890454836643082E-2</v>
      </c>
      <c r="K926" s="18">
        <f>J926*'Portfolio Details'!$D$11</f>
        <v>-5.4452274183215417E-4</v>
      </c>
    </row>
    <row r="927" spans="2:11" x14ac:dyDescent="0.35">
      <c r="B927" t="s">
        <v>13</v>
      </c>
      <c r="C927" s="1">
        <v>45698</v>
      </c>
      <c r="D927">
        <v>46.32</v>
      </c>
      <c r="E927">
        <v>45.93</v>
      </c>
      <c r="F927">
        <v>46.04</v>
      </c>
      <c r="H927" s="2">
        <f t="shared" si="28"/>
        <v>-8.4196891191710144E-3</v>
      </c>
      <c r="I927" s="18">
        <f>H927*'Portfolio Details'!$D$11</f>
        <v>-4.2098445595855076E-4</v>
      </c>
      <c r="J927" s="2">
        <f t="shared" si="29"/>
        <v>-1.0782833728703034E-3</v>
      </c>
      <c r="K927" s="18">
        <f>J927*'Portfolio Details'!$D$11</f>
        <v>-5.3914168643515174E-5</v>
      </c>
    </row>
    <row r="928" spans="2:11" x14ac:dyDescent="0.35">
      <c r="B928" t="s">
        <v>13</v>
      </c>
      <c r="C928" s="1">
        <v>45699</v>
      </c>
      <c r="D928">
        <v>45.93</v>
      </c>
      <c r="E928">
        <v>45.25</v>
      </c>
      <c r="F928">
        <v>45.56</v>
      </c>
      <c r="H928" s="2">
        <f t="shared" si="28"/>
        <v>-1.4805138253864536E-2</v>
      </c>
      <c r="I928" s="18">
        <f>H928*'Portfolio Details'!$D$11</f>
        <v>-7.4025691269322689E-4</v>
      </c>
      <c r="J928" s="2">
        <f t="shared" si="29"/>
        <v>-3.9924749163879669E-2</v>
      </c>
      <c r="K928" s="18">
        <f>J928*'Portfolio Details'!$D$11</f>
        <v>-1.9962374581939837E-3</v>
      </c>
    </row>
    <row r="929" spans="2:11" x14ac:dyDescent="0.35">
      <c r="B929" t="s">
        <v>13</v>
      </c>
      <c r="C929" s="1">
        <v>45700</v>
      </c>
      <c r="D929">
        <v>45.25</v>
      </c>
      <c r="E929">
        <v>45</v>
      </c>
      <c r="F929">
        <v>45.16</v>
      </c>
      <c r="H929" s="2">
        <f t="shared" si="28"/>
        <v>-5.5248618784530246E-3</v>
      </c>
      <c r="I929" s="18">
        <f>H929*'Portfolio Details'!$D$11</f>
        <v>-2.7624309392265125E-4</v>
      </c>
      <c r="J929" s="2">
        <f t="shared" si="29"/>
        <v>-5.8873179995779679E-2</v>
      </c>
      <c r="K929" s="18">
        <f>J929*'Portfolio Details'!$D$11</f>
        <v>-2.9436589997889843E-3</v>
      </c>
    </row>
    <row r="930" spans="2:11" x14ac:dyDescent="0.35">
      <c r="B930" t="s">
        <v>13</v>
      </c>
      <c r="C930" s="1">
        <v>45701</v>
      </c>
      <c r="D930">
        <v>45</v>
      </c>
      <c r="E930">
        <v>44.6</v>
      </c>
      <c r="F930">
        <v>44.77</v>
      </c>
      <c r="H930" s="2">
        <f t="shared" si="28"/>
        <v>-8.8888888888888351E-3</v>
      </c>
      <c r="I930" s="18">
        <f>H930*'Portfolio Details'!$D$11</f>
        <v>-4.4444444444444176E-4</v>
      </c>
      <c r="J930" s="2">
        <f t="shared" si="29"/>
        <v>-3.6516853932584192E-2</v>
      </c>
      <c r="K930" s="18">
        <f>J930*'Portfolio Details'!$D$11</f>
        <v>-1.8258426966292097E-3</v>
      </c>
    </row>
    <row r="931" spans="2:11" x14ac:dyDescent="0.35">
      <c r="B931" t="s">
        <v>13</v>
      </c>
      <c r="C931" s="1">
        <v>45702</v>
      </c>
      <c r="D931">
        <v>44.6</v>
      </c>
      <c r="E931">
        <v>44.59</v>
      </c>
      <c r="F931">
        <v>44.49</v>
      </c>
      <c r="H931" s="2">
        <f t="shared" si="28"/>
        <v>-2.2421524663673864E-4</v>
      </c>
      <c r="I931" s="18">
        <f>H931*'Portfolio Details'!$D$11</f>
        <v>-1.1210762331836933E-5</v>
      </c>
      <c r="J931" s="2">
        <f t="shared" si="29"/>
        <v>-4.148753224419599E-2</v>
      </c>
      <c r="K931" s="18">
        <f>J931*'Portfolio Details'!$D$11</f>
        <v>-2.0743766122097995E-3</v>
      </c>
    </row>
    <row r="932" spans="2:11" x14ac:dyDescent="0.35">
      <c r="B932" t="s">
        <v>13</v>
      </c>
      <c r="C932" s="1">
        <v>45705</v>
      </c>
      <c r="D932">
        <v>44.59</v>
      </c>
      <c r="E932">
        <v>44.28</v>
      </c>
      <c r="F932">
        <v>44.19</v>
      </c>
      <c r="H932" s="2">
        <f t="shared" si="28"/>
        <v>-6.9522314420273901E-3</v>
      </c>
      <c r="I932" s="18">
        <f>H932*'Portfolio Details'!$D$11</f>
        <v>-3.4761157210136954E-4</v>
      </c>
      <c r="J932" s="2">
        <f t="shared" si="29"/>
        <v>-3.6308623298033305E-2</v>
      </c>
      <c r="K932" s="18">
        <f>J932*'Portfolio Details'!$D$11</f>
        <v>-1.8154311649016654E-3</v>
      </c>
    </row>
    <row r="933" spans="2:11" x14ac:dyDescent="0.35">
      <c r="B933" t="s">
        <v>13</v>
      </c>
      <c r="C933" s="1">
        <v>45706</v>
      </c>
      <c r="D933">
        <v>44.28</v>
      </c>
      <c r="E933">
        <v>44.7</v>
      </c>
      <c r="F933">
        <v>44.55</v>
      </c>
      <c r="H933" s="2">
        <f t="shared" si="28"/>
        <v>9.4850948509486166E-3</v>
      </c>
      <c r="I933" s="18">
        <f>H933*'Portfolio Details'!$D$11</f>
        <v>4.7425474254743084E-4</v>
      </c>
      <c r="J933" s="2">
        <f t="shared" si="29"/>
        <v>-2.6813186813186785E-2</v>
      </c>
      <c r="K933" s="18">
        <f>J933*'Portfolio Details'!$D$11</f>
        <v>-1.3406593406593394E-3</v>
      </c>
    </row>
    <row r="934" spans="2:11" x14ac:dyDescent="0.35">
      <c r="B934" t="s">
        <v>13</v>
      </c>
      <c r="C934" s="1">
        <v>45707</v>
      </c>
      <c r="D934">
        <v>44.7</v>
      </c>
      <c r="E934">
        <v>44.22</v>
      </c>
      <c r="F934">
        <v>44.38</v>
      </c>
      <c r="H934" s="2">
        <f t="shared" si="28"/>
        <v>-1.0738255033557187E-2</v>
      </c>
      <c r="I934" s="18">
        <f>H934*'Portfolio Details'!$D$11</f>
        <v>-5.3691275167785935E-4</v>
      </c>
      <c r="J934" s="2">
        <f t="shared" si="29"/>
        <v>-3.4180543382997475E-2</v>
      </c>
      <c r="K934" s="18">
        <f>J934*'Portfolio Details'!$D$11</f>
        <v>-1.7090271691498739E-3</v>
      </c>
    </row>
    <row r="935" spans="2:11" x14ac:dyDescent="0.35">
      <c r="B935" t="s">
        <v>13</v>
      </c>
      <c r="C935" s="1">
        <v>45708</v>
      </c>
      <c r="D935">
        <v>44.22</v>
      </c>
      <c r="E935">
        <v>44.08</v>
      </c>
      <c r="F935">
        <v>44.08</v>
      </c>
      <c r="H935" s="2">
        <f t="shared" si="28"/>
        <v>-3.1659882406150919E-3</v>
      </c>
      <c r="I935" s="18">
        <f>H935*'Portfolio Details'!$D$11</f>
        <v>-1.582994120307546E-4</v>
      </c>
      <c r="J935" s="2">
        <f t="shared" si="29"/>
        <v>-2.9300776914539362E-2</v>
      </c>
      <c r="K935" s="18">
        <f>J935*'Portfolio Details'!$D$11</f>
        <v>-1.4650388457269682E-3</v>
      </c>
    </row>
    <row r="936" spans="2:11" x14ac:dyDescent="0.35">
      <c r="B936" t="s">
        <v>13</v>
      </c>
      <c r="C936" s="1">
        <v>45709</v>
      </c>
      <c r="D936">
        <v>44.08</v>
      </c>
      <c r="E936">
        <v>43.73</v>
      </c>
      <c r="F936">
        <v>43.82</v>
      </c>
      <c r="H936" s="2">
        <f t="shared" si="28"/>
        <v>-7.9401088929219599E-3</v>
      </c>
      <c r="I936" s="18">
        <f>H936*'Portfolio Details'!$D$11</f>
        <v>-3.9700544464609802E-4</v>
      </c>
      <c r="J936" s="2">
        <f t="shared" si="29"/>
        <v>-4.810622551153676E-2</v>
      </c>
      <c r="K936" s="18">
        <f>J936*'Portfolio Details'!$D$11</f>
        <v>-2.4053112755768381E-3</v>
      </c>
    </row>
    <row r="937" spans="2:11" x14ac:dyDescent="0.35">
      <c r="B937" t="s">
        <v>13</v>
      </c>
      <c r="C937" s="1">
        <v>45712</v>
      </c>
      <c r="D937">
        <v>43.73</v>
      </c>
      <c r="E937">
        <v>42.51</v>
      </c>
      <c r="F937">
        <v>42.67</v>
      </c>
      <c r="H937" s="2">
        <f t="shared" si="28"/>
        <v>-2.7898467871026678E-2</v>
      </c>
      <c r="I937" s="18">
        <f>H937*'Portfolio Details'!$D$11</f>
        <v>-1.3949233935513341E-3</v>
      </c>
      <c r="J937" s="2">
        <f t="shared" si="29"/>
        <v>-6.4598930481283512E-2</v>
      </c>
      <c r="K937" s="18">
        <f>J937*'Portfolio Details'!$D$11</f>
        <v>-3.2299465240641758E-3</v>
      </c>
    </row>
    <row r="938" spans="2:11" x14ac:dyDescent="0.35">
      <c r="B938" t="s">
        <v>13</v>
      </c>
      <c r="C938" s="1">
        <v>45713</v>
      </c>
      <c r="D938">
        <v>42.51</v>
      </c>
      <c r="E938">
        <v>42.17</v>
      </c>
      <c r="F938">
        <v>42.3</v>
      </c>
      <c r="H938" s="2">
        <f t="shared" si="28"/>
        <v>-7.9981180898611726E-3</v>
      </c>
      <c r="I938" s="18">
        <f>H938*'Portfolio Details'!$D$11</f>
        <v>-3.9990590449305867E-4</v>
      </c>
      <c r="J938" s="2">
        <f t="shared" si="29"/>
        <v>-9.4182825484764532E-2</v>
      </c>
      <c r="K938" s="18">
        <f>J938*'Portfolio Details'!$D$11</f>
        <v>-4.7091412742382268E-3</v>
      </c>
    </row>
    <row r="939" spans="2:11" x14ac:dyDescent="0.35">
      <c r="B939" t="s">
        <v>13</v>
      </c>
      <c r="C939" s="1">
        <v>45715</v>
      </c>
      <c r="D939">
        <v>42.17</v>
      </c>
      <c r="E939">
        <v>42.01</v>
      </c>
      <c r="F939">
        <v>41.97</v>
      </c>
      <c r="H939" s="2">
        <f t="shared" si="28"/>
        <v>-3.7941664690539501E-3</v>
      </c>
      <c r="I939" s="18">
        <f>H939*'Portfolio Details'!$D$11</f>
        <v>-1.8970832345269751E-4</v>
      </c>
      <c r="J939" s="2">
        <f t="shared" si="29"/>
        <v>-7.4261789334508665E-2</v>
      </c>
      <c r="K939" s="18">
        <f>J939*'Portfolio Details'!$D$11</f>
        <v>-3.7130894667254336E-3</v>
      </c>
    </row>
    <row r="940" spans="2:11" x14ac:dyDescent="0.35">
      <c r="B940" t="s">
        <v>13</v>
      </c>
      <c r="C940" s="1">
        <v>45716</v>
      </c>
      <c r="D940">
        <v>42.01</v>
      </c>
      <c r="E940">
        <v>40.229999999999997</v>
      </c>
      <c r="F940">
        <v>40.46</v>
      </c>
      <c r="H940" s="2">
        <f t="shared" si="28"/>
        <v>-4.237086407998103E-2</v>
      </c>
      <c r="I940" s="18">
        <f>H940*'Portfolio Details'!$D$11</f>
        <v>-2.1185432039990517E-3</v>
      </c>
      <c r="J940" s="2">
        <f t="shared" si="29"/>
        <v>-0.10877270713336296</v>
      </c>
      <c r="K940" s="18">
        <f>J940*'Portfolio Details'!$D$11</f>
        <v>-5.438635356668148E-3</v>
      </c>
    </row>
    <row r="941" spans="2:11" x14ac:dyDescent="0.35">
      <c r="B941" t="s">
        <v>13</v>
      </c>
      <c r="C941" s="1">
        <v>45719</v>
      </c>
      <c r="D941">
        <v>40.229999999999997</v>
      </c>
      <c r="E941">
        <v>40.56</v>
      </c>
      <c r="F941">
        <v>40.53</v>
      </c>
      <c r="H941" s="2">
        <f t="shared" si="28"/>
        <v>8.2028337061894607E-3</v>
      </c>
      <c r="I941" s="18">
        <f>H941*'Portfolio Details'!$D$11</f>
        <v>4.1014168530947306E-4</v>
      </c>
      <c r="J941" s="2">
        <f t="shared" si="29"/>
        <v>-0.13203883495145641</v>
      </c>
      <c r="K941" s="18">
        <f>J941*'Portfolio Details'!$D$11</f>
        <v>-6.6019417475728205E-3</v>
      </c>
    </row>
    <row r="942" spans="2:11" x14ac:dyDescent="0.35">
      <c r="B942" t="s">
        <v>13</v>
      </c>
      <c r="C942" s="1">
        <v>45720</v>
      </c>
      <c r="D942">
        <v>40.56</v>
      </c>
      <c r="E942">
        <v>40.36</v>
      </c>
      <c r="F942">
        <v>40.28</v>
      </c>
      <c r="H942" s="2">
        <f t="shared" si="28"/>
        <v>-4.9309664694280331E-3</v>
      </c>
      <c r="I942" s="18">
        <f>H942*'Portfolio Details'!$D$11</f>
        <v>-2.4654832347140165E-4</v>
      </c>
      <c r="J942" s="2">
        <f t="shared" si="29"/>
        <v>-0.12161572052401748</v>
      </c>
      <c r="K942" s="18">
        <f>J942*'Portfolio Details'!$D$11</f>
        <v>-6.0807860262008743E-3</v>
      </c>
    </row>
    <row r="943" spans="2:11" x14ac:dyDescent="0.35">
      <c r="B943" t="s">
        <v>13</v>
      </c>
      <c r="C943" s="1">
        <v>45721</v>
      </c>
      <c r="D943">
        <v>40.36</v>
      </c>
      <c r="E943">
        <v>41.21</v>
      </c>
      <c r="F943">
        <v>41.2</v>
      </c>
      <c r="H943" s="2">
        <f t="shared" si="28"/>
        <v>2.1060455896927621E-2</v>
      </c>
      <c r="I943" s="18">
        <f>H943*'Portfolio Details'!$D$11</f>
        <v>1.053022794846381E-3</v>
      </c>
      <c r="J943" s="2">
        <f t="shared" si="29"/>
        <v>-0.12467362924281988</v>
      </c>
      <c r="K943" s="18">
        <f>J943*'Portfolio Details'!$D$11</f>
        <v>-6.2336814621409943E-3</v>
      </c>
    </row>
    <row r="944" spans="2:11" x14ac:dyDescent="0.35">
      <c r="B944" t="s">
        <v>13</v>
      </c>
      <c r="C944" s="1">
        <v>45722</v>
      </c>
      <c r="D944">
        <v>41.21</v>
      </c>
      <c r="E944">
        <v>41.25</v>
      </c>
      <c r="F944">
        <v>41.23</v>
      </c>
      <c r="H944" s="2">
        <f t="shared" si="28"/>
        <v>9.706381946128495E-4</v>
      </c>
      <c r="I944" s="18">
        <f>H944*'Portfolio Details'!$D$11</f>
        <v>4.8531909730642475E-5</v>
      </c>
      <c r="J944" s="2">
        <f t="shared" si="29"/>
        <v>-0.11426684280052846</v>
      </c>
      <c r="K944" s="18">
        <f>J944*'Portfolio Details'!$D$11</f>
        <v>-5.7133421400264233E-3</v>
      </c>
    </row>
    <row r="945" spans="2:11" x14ac:dyDescent="0.35">
      <c r="B945" t="s">
        <v>13</v>
      </c>
      <c r="C945" s="1">
        <v>45723</v>
      </c>
      <c r="D945">
        <v>41.25</v>
      </c>
      <c r="E945">
        <v>40.92</v>
      </c>
      <c r="F945">
        <v>40.92</v>
      </c>
      <c r="H945" s="2">
        <f t="shared" si="28"/>
        <v>-8.0000000000000071E-3</v>
      </c>
      <c r="I945" s="18">
        <f>H945*'Portfolio Details'!$D$11</f>
        <v>-4.000000000000004E-4</v>
      </c>
      <c r="J945" s="2">
        <f t="shared" si="29"/>
        <v>-0.11111111111111116</v>
      </c>
      <c r="K945" s="18">
        <f>J945*'Portfolio Details'!$D$11</f>
        <v>-5.5555555555555584E-3</v>
      </c>
    </row>
    <row r="946" spans="2:11" x14ac:dyDescent="0.35">
      <c r="B946" t="s">
        <v>13</v>
      </c>
      <c r="C946" s="1">
        <v>45726</v>
      </c>
      <c r="D946">
        <v>40.92</v>
      </c>
      <c r="E946">
        <v>40.729999999999997</v>
      </c>
      <c r="F946">
        <v>40.9</v>
      </c>
      <c r="H946" s="2">
        <f t="shared" si="28"/>
        <v>-4.6432062561095888E-3</v>
      </c>
      <c r="I946" s="18">
        <f>H946*'Portfolio Details'!$D$11</f>
        <v>-2.3216031280547946E-4</v>
      </c>
      <c r="J946" s="2">
        <f t="shared" si="29"/>
        <v>-0.12678494158372999</v>
      </c>
      <c r="K946" s="18">
        <f>J946*'Portfolio Details'!$D$11</f>
        <v>-6.3392470791865003E-3</v>
      </c>
    </row>
    <row r="947" spans="2:11" x14ac:dyDescent="0.35">
      <c r="B947" t="s">
        <v>13</v>
      </c>
      <c r="C947" s="1">
        <v>45727</v>
      </c>
      <c r="D947">
        <v>40.729999999999997</v>
      </c>
      <c r="E947">
        <v>40.340000000000003</v>
      </c>
      <c r="F947">
        <v>40.07</v>
      </c>
      <c r="H947" s="2">
        <f t="shared" si="28"/>
        <v>-9.575251657254924E-3</v>
      </c>
      <c r="I947" s="18">
        <f>H947*'Portfolio Details'!$D$11</f>
        <v>-4.7876258286274622E-4</v>
      </c>
      <c r="J947" s="2">
        <f t="shared" si="29"/>
        <v>-0.10878027681660907</v>
      </c>
      <c r="K947" s="18">
        <f>J947*'Portfolio Details'!$D$11</f>
        <v>-5.4390138408304534E-3</v>
      </c>
    </row>
    <row r="948" spans="2:11" x14ac:dyDescent="0.35">
      <c r="B948" t="s">
        <v>13</v>
      </c>
      <c r="C948" s="1">
        <v>45728</v>
      </c>
      <c r="D948">
        <v>40.340000000000003</v>
      </c>
      <c r="E948">
        <v>39.159999999999997</v>
      </c>
      <c r="F948">
        <v>39.06</v>
      </c>
      <c r="H948" s="2">
        <f t="shared" si="28"/>
        <v>-2.9251363411006648E-2</v>
      </c>
      <c r="I948" s="18">
        <f>H948*'Portfolio Details'!$D$11</f>
        <v>-1.4625681705503326E-3</v>
      </c>
      <c r="J948" s="2">
        <f t="shared" si="29"/>
        <v>-0.11118293471234642</v>
      </c>
      <c r="K948" s="18">
        <f>J948*'Portfolio Details'!$D$11</f>
        <v>-5.5591467356173214E-3</v>
      </c>
    </row>
    <row r="949" spans="2:11" x14ac:dyDescent="0.35">
      <c r="B949" t="s">
        <v>13</v>
      </c>
      <c r="C949" s="1">
        <v>45729</v>
      </c>
      <c r="D949">
        <v>39.159999999999997</v>
      </c>
      <c r="E949">
        <v>38.97</v>
      </c>
      <c r="F949">
        <v>39.090000000000003</v>
      </c>
      <c r="H949" s="2">
        <f t="shared" si="28"/>
        <v>-4.8518896833502634E-3</v>
      </c>
      <c r="I949" s="18">
        <f>H949*'Portfolio Details'!$D$11</f>
        <v>-2.4259448416751319E-4</v>
      </c>
      <c r="J949" s="2">
        <f t="shared" si="29"/>
        <v>-0.11658031088082899</v>
      </c>
      <c r="K949" s="18">
        <f>J949*'Portfolio Details'!$D$11</f>
        <v>-5.8290155440414498E-3</v>
      </c>
    </row>
    <row r="950" spans="2:11" x14ac:dyDescent="0.35">
      <c r="B950" t="s">
        <v>13</v>
      </c>
      <c r="C950" s="1">
        <v>45733</v>
      </c>
      <c r="D950">
        <v>38.97</v>
      </c>
      <c r="E950">
        <v>38.97</v>
      </c>
      <c r="F950">
        <v>38.840000000000003</v>
      </c>
      <c r="H950" s="2">
        <f t="shared" si="28"/>
        <v>0</v>
      </c>
      <c r="I950" s="18">
        <f>H950*'Portfolio Details'!$D$11</f>
        <v>0</v>
      </c>
      <c r="J950" s="2">
        <f t="shared" si="29"/>
        <v>-0.11321576311778803</v>
      </c>
      <c r="K950" s="18">
        <f>J950*'Portfolio Details'!$D$11</f>
        <v>-5.660788155889402E-3</v>
      </c>
    </row>
    <row r="951" spans="2:11" x14ac:dyDescent="0.35">
      <c r="B951" t="s">
        <v>13</v>
      </c>
      <c r="C951" s="1">
        <v>45734</v>
      </c>
      <c r="D951">
        <v>38.97</v>
      </c>
      <c r="E951">
        <v>39.46</v>
      </c>
      <c r="F951">
        <v>39.36</v>
      </c>
      <c r="H951" s="2">
        <f t="shared" si="28"/>
        <v>1.2573774698485973E-2</v>
      </c>
      <c r="I951" s="18">
        <f>H951*'Portfolio Details'!$D$11</f>
        <v>6.2868873492429869E-4</v>
      </c>
      <c r="J951" s="2">
        <f t="shared" si="29"/>
        <v>-0.10850828729281758</v>
      </c>
      <c r="K951" s="18">
        <f>J951*'Portfolio Details'!$D$11</f>
        <v>-5.4254143646408799E-3</v>
      </c>
    </row>
    <row r="952" spans="2:11" x14ac:dyDescent="0.35">
      <c r="B952" t="s">
        <v>13</v>
      </c>
      <c r="C952" s="1">
        <v>45735</v>
      </c>
      <c r="D952">
        <v>39.46</v>
      </c>
      <c r="E952">
        <v>39.08</v>
      </c>
      <c r="F952">
        <v>38.950000000000003</v>
      </c>
      <c r="H952" s="2">
        <f t="shared" si="28"/>
        <v>-9.6300050684238192E-3</v>
      </c>
      <c r="I952" s="18">
        <f>H952*'Portfolio Details'!$D$11</f>
        <v>-4.8150025342119098E-4</v>
      </c>
      <c r="J952" s="2">
        <f t="shared" si="29"/>
        <v>-0.12977777777777788</v>
      </c>
      <c r="K952" s="18">
        <f>J952*'Portfolio Details'!$D$11</f>
        <v>-6.4888888888888947E-3</v>
      </c>
    </row>
    <row r="953" spans="2:11" x14ac:dyDescent="0.35">
      <c r="B953" t="s">
        <v>13</v>
      </c>
      <c r="C953" s="1">
        <v>45736</v>
      </c>
      <c r="D953">
        <v>39.08</v>
      </c>
      <c r="E953">
        <v>39.68</v>
      </c>
      <c r="F953">
        <v>39.729999999999997</v>
      </c>
      <c r="H953" s="2">
        <f t="shared" si="28"/>
        <v>1.535312180143289E-2</v>
      </c>
      <c r="I953" s="18">
        <f>H953*'Portfolio Details'!$D$11</f>
        <v>7.676560900716445E-4</v>
      </c>
      <c r="J953" s="2">
        <f t="shared" si="29"/>
        <v>-0.12623318385650228</v>
      </c>
      <c r="K953" s="18">
        <f>J953*'Portfolio Details'!$D$11</f>
        <v>-6.3116591928251142E-3</v>
      </c>
    </row>
    <row r="954" spans="2:11" x14ac:dyDescent="0.35">
      <c r="B954" t="s">
        <v>13</v>
      </c>
      <c r="C954" s="1">
        <v>45737</v>
      </c>
      <c r="D954">
        <v>39.68</v>
      </c>
      <c r="E954">
        <v>39.700000000000003</v>
      </c>
      <c r="F954">
        <v>39.6</v>
      </c>
      <c r="H954" s="2">
        <f t="shared" si="28"/>
        <v>5.040322580645018E-4</v>
      </c>
      <c r="I954" s="18">
        <f>H954*'Portfolio Details'!$D$11</f>
        <v>2.5201612903225092E-5</v>
      </c>
      <c r="J954" s="2">
        <f t="shared" si="29"/>
        <v>-0.12603722807804452</v>
      </c>
      <c r="K954" s="18">
        <f>J954*'Portfolio Details'!$D$11</f>
        <v>-6.3018614039022265E-3</v>
      </c>
    </row>
    <row r="955" spans="2:11" x14ac:dyDescent="0.35">
      <c r="B955" t="s">
        <v>13</v>
      </c>
      <c r="C955" s="1">
        <v>45740</v>
      </c>
      <c r="D955">
        <v>39.700000000000003</v>
      </c>
      <c r="E955">
        <v>40.25</v>
      </c>
      <c r="F955">
        <v>40.03</v>
      </c>
      <c r="H955" s="2">
        <f t="shared" si="28"/>
        <v>1.3853904282115748E-2</v>
      </c>
      <c r="I955" s="18">
        <f>H955*'Portfolio Details'!$D$11</f>
        <v>6.9269521410578747E-4</v>
      </c>
      <c r="J955" s="2">
        <f t="shared" si="29"/>
        <v>-0.11991869918699194</v>
      </c>
      <c r="K955" s="18">
        <f>J955*'Portfolio Details'!$D$11</f>
        <v>-5.9959349593495977E-3</v>
      </c>
    </row>
    <row r="956" spans="2:11" x14ac:dyDescent="0.35">
      <c r="B956" t="s">
        <v>13</v>
      </c>
      <c r="C956" s="1">
        <v>45741</v>
      </c>
      <c r="D956">
        <v>40.25</v>
      </c>
      <c r="E956">
        <v>40.75</v>
      </c>
      <c r="F956">
        <v>40.840000000000003</v>
      </c>
      <c r="H956" s="2">
        <f t="shared" si="28"/>
        <v>1.2422360248447228E-2</v>
      </c>
      <c r="I956" s="18">
        <f>H956*'Portfolio Details'!$D$11</f>
        <v>6.2111801242236146E-4</v>
      </c>
      <c r="J956" s="2">
        <f t="shared" si="29"/>
        <v>-0.1172259507829978</v>
      </c>
      <c r="K956" s="18">
        <f>J956*'Portfolio Details'!$D$11</f>
        <v>-5.8612975391498902E-3</v>
      </c>
    </row>
    <row r="957" spans="2:11" x14ac:dyDescent="0.35">
      <c r="B957" t="s">
        <v>13</v>
      </c>
      <c r="C957" s="1">
        <v>45742</v>
      </c>
      <c r="D957">
        <v>40.75</v>
      </c>
      <c r="E957">
        <v>40.4</v>
      </c>
      <c r="F957">
        <v>40.630000000000003</v>
      </c>
      <c r="H957" s="2">
        <f t="shared" si="28"/>
        <v>-8.5889570552147854E-3</v>
      </c>
      <c r="I957" s="18">
        <f>H957*'Portfolio Details'!$D$11</f>
        <v>-4.2944785276073931E-4</v>
      </c>
      <c r="J957" s="2">
        <f t="shared" si="29"/>
        <v>-0.11623699683401179</v>
      </c>
      <c r="K957" s="18">
        <f>J957*'Portfolio Details'!$D$11</f>
        <v>-5.8118498417005894E-3</v>
      </c>
    </row>
    <row r="958" spans="2:11" x14ac:dyDescent="0.35">
      <c r="B958" t="s">
        <v>13</v>
      </c>
      <c r="C958" s="1">
        <v>45743</v>
      </c>
      <c r="D958">
        <v>40.4</v>
      </c>
      <c r="E958">
        <v>40.42</v>
      </c>
      <c r="F958">
        <v>40.44</v>
      </c>
      <c r="H958" s="2">
        <f t="shared" si="28"/>
        <v>4.9504950495049549E-4</v>
      </c>
      <c r="I958" s="18">
        <f>H958*'Portfolio Details'!$D$11</f>
        <v>2.4752475247524774E-5</v>
      </c>
      <c r="J958" s="2">
        <f t="shared" si="29"/>
        <v>-9.9818511796733178E-2</v>
      </c>
      <c r="K958" s="18">
        <f>J958*'Portfolio Details'!$D$11</f>
        <v>-4.9909255898366589E-3</v>
      </c>
    </row>
    <row r="959" spans="2:11" x14ac:dyDescent="0.35">
      <c r="B959" t="s">
        <v>13</v>
      </c>
      <c r="C959" s="1">
        <v>45744</v>
      </c>
      <c r="D959">
        <v>40.42</v>
      </c>
      <c r="E959">
        <v>39.770000000000003</v>
      </c>
      <c r="F959">
        <v>39.979999999999997</v>
      </c>
      <c r="H959" s="2">
        <f t="shared" si="28"/>
        <v>-1.6081147946561125E-2</v>
      </c>
      <c r="I959" s="18">
        <f>H959*'Portfolio Details'!$D$11</f>
        <v>-8.0405739732805626E-4</v>
      </c>
      <c r="J959" s="2">
        <f t="shared" si="29"/>
        <v>-9.2156414360850536E-2</v>
      </c>
      <c r="K959" s="18">
        <f>J959*'Portfolio Details'!$D$11</f>
        <v>-4.6078207180425268E-3</v>
      </c>
    </row>
    <row r="960" spans="2:11" x14ac:dyDescent="0.35">
      <c r="B960" t="s">
        <v>13</v>
      </c>
      <c r="C960" s="1">
        <v>45748</v>
      </c>
      <c r="D960">
        <v>39.770000000000003</v>
      </c>
      <c r="E960">
        <v>38.86</v>
      </c>
      <c r="F960">
        <v>39.03</v>
      </c>
      <c r="H960" s="2">
        <f t="shared" si="28"/>
        <v>-2.288156902187588E-2</v>
      </c>
      <c r="I960" s="18">
        <f>H960*'Portfolio Details'!$D$11</f>
        <v>-1.144078451093794E-3</v>
      </c>
      <c r="J960" s="2">
        <f t="shared" si="29"/>
        <v>-5.3163961420842121E-2</v>
      </c>
      <c r="K960" s="18">
        <f>J960*'Portfolio Details'!$D$11</f>
        <v>-2.6581980710421063E-3</v>
      </c>
    </row>
    <row r="961" spans="2:11" x14ac:dyDescent="0.35">
      <c r="B961" t="s">
        <v>13</v>
      </c>
      <c r="C961" s="1">
        <v>45749</v>
      </c>
      <c r="D961">
        <v>38.86</v>
      </c>
      <c r="E961">
        <v>39.21</v>
      </c>
      <c r="F961">
        <v>39.14</v>
      </c>
      <c r="H961" s="2">
        <f t="shared" si="28"/>
        <v>9.0066906845085448E-3</v>
      </c>
      <c r="I961" s="18">
        <f>H961*'Portfolio Details'!$D$11</f>
        <v>4.5033453422542728E-4</v>
      </c>
      <c r="J961" s="2">
        <f t="shared" si="29"/>
        <v>-3.3673227412852724E-2</v>
      </c>
      <c r="K961" s="18">
        <f>J961*'Portfolio Details'!$D$11</f>
        <v>-1.6836613706426363E-3</v>
      </c>
    </row>
    <row r="962" spans="2:11" x14ac:dyDescent="0.35">
      <c r="B962" t="s">
        <v>13</v>
      </c>
      <c r="C962" s="1">
        <v>45750</v>
      </c>
      <c r="D962">
        <v>39.21</v>
      </c>
      <c r="E962">
        <v>37.619999999999997</v>
      </c>
      <c r="F962">
        <v>37.83</v>
      </c>
      <c r="H962" s="2">
        <f t="shared" si="28"/>
        <v>-4.0550879877582324E-2</v>
      </c>
      <c r="I962" s="18">
        <f>H962*'Portfolio Details'!$D$11</f>
        <v>-2.0275439938791163E-3</v>
      </c>
      <c r="J962" s="2">
        <f t="shared" si="29"/>
        <v>-3.7848131397286267E-2</v>
      </c>
      <c r="K962" s="18">
        <f>J962*'Portfolio Details'!$D$11</f>
        <v>-1.8924065698643134E-3</v>
      </c>
    </row>
    <row r="963" spans="2:11" x14ac:dyDescent="0.35">
      <c r="B963" t="s">
        <v>13</v>
      </c>
      <c r="C963" s="1">
        <v>45751</v>
      </c>
      <c r="D963">
        <v>37.619999999999997</v>
      </c>
      <c r="E963">
        <v>36.39</v>
      </c>
      <c r="F963">
        <v>36.549999999999997</v>
      </c>
      <c r="H963" s="2">
        <f t="shared" ref="H963:H1026" si="30">E963/D963-1</f>
        <v>-3.2695374800637889E-2</v>
      </c>
      <c r="I963" s="18">
        <f>H963*'Portfolio Details'!$D$11</f>
        <v>-1.6347687400318945E-3</v>
      </c>
      <c r="J963" s="2">
        <f t="shared" si="29"/>
        <v>-1.1434253044991127E-2</v>
      </c>
      <c r="K963" s="18">
        <f>J963*'Portfolio Details'!$D$11</f>
        <v>-5.7171265224955639E-4</v>
      </c>
    </row>
    <row r="964" spans="2:11" x14ac:dyDescent="0.35">
      <c r="B964" t="s">
        <v>13</v>
      </c>
      <c r="C964" s="1">
        <v>45754</v>
      </c>
      <c r="D964">
        <v>36.39</v>
      </c>
      <c r="E964">
        <v>35.840000000000003</v>
      </c>
      <c r="F964">
        <v>34.630000000000003</v>
      </c>
      <c r="H964" s="2">
        <f t="shared" si="30"/>
        <v>-1.5114042319318455E-2</v>
      </c>
      <c r="I964" s="18">
        <f>H964*'Portfolio Details'!$D$11</f>
        <v>-7.5570211596592276E-4</v>
      </c>
      <c r="J964" s="2">
        <f t="shared" si="29"/>
        <v>-7.2485207100591809E-2</v>
      </c>
      <c r="K964" s="18">
        <f>J964*'Portfolio Details'!$D$11</f>
        <v>-3.6242603550295906E-3</v>
      </c>
    </row>
    <row r="965" spans="2:11" x14ac:dyDescent="0.35">
      <c r="B965" t="s">
        <v>13</v>
      </c>
      <c r="C965" s="1">
        <v>45755</v>
      </c>
      <c r="D965">
        <v>35.840000000000003</v>
      </c>
      <c r="E965">
        <v>35.979999999999997</v>
      </c>
      <c r="F965">
        <v>36.04</v>
      </c>
      <c r="H965" s="2">
        <f t="shared" si="30"/>
        <v>3.906249999999778E-3</v>
      </c>
      <c r="I965" s="18">
        <f>H965*'Portfolio Details'!$D$11</f>
        <v>1.953124999999889E-4</v>
      </c>
      <c r="J965" s="2">
        <f t="shared" si="29"/>
        <v>-9.8364717542120839E-2</v>
      </c>
      <c r="K965" s="18">
        <f>J965*'Portfolio Details'!$D$11</f>
        <v>-4.9182358771060423E-3</v>
      </c>
    </row>
    <row r="966" spans="2:11" x14ac:dyDescent="0.35">
      <c r="B966" t="s">
        <v>13</v>
      </c>
      <c r="C966" s="1">
        <v>45756</v>
      </c>
      <c r="D966">
        <v>35.979999999999997</v>
      </c>
      <c r="E966">
        <v>35.200000000000003</v>
      </c>
      <c r="F966">
        <v>35.130000000000003</v>
      </c>
      <c r="H966" s="2">
        <f t="shared" si="30"/>
        <v>-2.1678710394663514E-2</v>
      </c>
      <c r="I966" s="18">
        <f>H966*'Portfolio Details'!$D$11</f>
        <v>-1.0839355197331758E-3</v>
      </c>
      <c r="J966" s="2">
        <f t="shared" si="29"/>
        <v>-0.11696190245086147</v>
      </c>
      <c r="K966" s="18">
        <f>J966*'Portfolio Details'!$D$11</f>
        <v>-5.848095122543074E-3</v>
      </c>
    </row>
    <row r="967" spans="2:11" x14ac:dyDescent="0.35">
      <c r="B967" t="s">
        <v>13</v>
      </c>
      <c r="C967" s="1">
        <v>45758</v>
      </c>
      <c r="D967">
        <v>35.200000000000003</v>
      </c>
      <c r="E967">
        <v>35.450000000000003</v>
      </c>
      <c r="F967">
        <v>35.700000000000003</v>
      </c>
      <c r="H967" s="2">
        <f t="shared" si="30"/>
        <v>7.1022727272727071E-3</v>
      </c>
      <c r="I967" s="18">
        <f>H967*'Portfolio Details'!$D$11</f>
        <v>3.551136363636354E-4</v>
      </c>
      <c r="J967" s="2">
        <f t="shared" si="29"/>
        <v>-0.11781818181818182</v>
      </c>
      <c r="K967" s="18">
        <f>J967*'Portfolio Details'!$D$11</f>
        <v>-5.8909090909090916E-3</v>
      </c>
    </row>
    <row r="968" spans="2:11" x14ac:dyDescent="0.35">
      <c r="B968" t="s">
        <v>13</v>
      </c>
      <c r="C968" s="1">
        <v>45762</v>
      </c>
      <c r="D968">
        <v>35.450000000000003</v>
      </c>
      <c r="E968">
        <v>35.950000000000003</v>
      </c>
      <c r="F968">
        <v>35.89</v>
      </c>
      <c r="H968" s="2">
        <f t="shared" si="30"/>
        <v>1.4104372355430161E-2</v>
      </c>
      <c r="I968" s="18">
        <f>H968*'Portfolio Details'!$D$11</f>
        <v>7.0521861777150807E-4</v>
      </c>
      <c r="J968" s="2">
        <f t="shared" si="29"/>
        <v>-0.12414467253176931</v>
      </c>
      <c r="K968" s="18">
        <f>J968*'Portfolio Details'!$D$11</f>
        <v>-6.2072336265884655E-3</v>
      </c>
    </row>
    <row r="969" spans="2:11" x14ac:dyDescent="0.35">
      <c r="B969" t="s">
        <v>13</v>
      </c>
      <c r="C969" s="1">
        <v>45763</v>
      </c>
      <c r="D969">
        <v>35.950000000000003</v>
      </c>
      <c r="E969">
        <v>35.97</v>
      </c>
      <c r="F969">
        <v>35.85</v>
      </c>
      <c r="H969" s="2">
        <f t="shared" si="30"/>
        <v>5.5632823365781015E-4</v>
      </c>
      <c r="I969" s="18">
        <f>H969*'Portfolio Details'!$D$11</f>
        <v>2.7816411682890509E-5</v>
      </c>
      <c r="J969" s="2">
        <f t="shared" si="29"/>
        <v>-0.1357721581144119</v>
      </c>
      <c r="K969" s="18">
        <f>J969*'Portfolio Details'!$D$11</f>
        <v>-6.7886079057205952E-3</v>
      </c>
    </row>
    <row r="970" spans="2:11" x14ac:dyDescent="0.35">
      <c r="B970" t="s">
        <v>13</v>
      </c>
      <c r="C970" s="1">
        <v>45764</v>
      </c>
      <c r="D970">
        <v>35.97</v>
      </c>
      <c r="E970">
        <v>36.11</v>
      </c>
      <c r="F970">
        <v>35.61</v>
      </c>
      <c r="H970" s="2">
        <f t="shared" si="30"/>
        <v>3.8921323324994095E-3</v>
      </c>
      <c r="I970" s="18">
        <f>H970*'Portfolio Details'!$D$11</f>
        <v>1.9460661662497049E-4</v>
      </c>
      <c r="J970" s="2">
        <f t="shared" si="29"/>
        <v>-0.12121963311849282</v>
      </c>
      <c r="K970" s="18">
        <f>J970*'Portfolio Details'!$D$11</f>
        <v>-6.060981655924641E-3</v>
      </c>
    </row>
    <row r="971" spans="2:11" x14ac:dyDescent="0.35">
      <c r="B971" t="s">
        <v>13</v>
      </c>
      <c r="C971" s="1">
        <v>45768</v>
      </c>
      <c r="D971">
        <v>36.11</v>
      </c>
      <c r="E971">
        <v>36.93</v>
      </c>
      <c r="F971">
        <v>36.97</v>
      </c>
      <c r="H971" s="2">
        <f t="shared" si="30"/>
        <v>2.2708391027416175E-2</v>
      </c>
      <c r="I971" s="18">
        <f>H971*'Portfolio Details'!$D$11</f>
        <v>1.1354195513708087E-3</v>
      </c>
      <c r="J971" s="2">
        <f t="shared" si="29"/>
        <v>-9.4739530132788463E-2</v>
      </c>
      <c r="K971" s="18">
        <f>J971*'Portfolio Details'!$D$11</f>
        <v>-4.7369765066394235E-3</v>
      </c>
    </row>
    <row r="972" spans="2:11" x14ac:dyDescent="0.35">
      <c r="B972" t="s">
        <v>13</v>
      </c>
      <c r="C972" s="1">
        <v>45769</v>
      </c>
      <c r="D972">
        <v>36.93</v>
      </c>
      <c r="E972">
        <v>36.72</v>
      </c>
      <c r="F972">
        <v>36.76</v>
      </c>
      <c r="H972" s="2">
        <f t="shared" si="30"/>
        <v>-5.6864337936637366E-3</v>
      </c>
      <c r="I972" s="18">
        <f>H972*'Portfolio Details'!$D$11</f>
        <v>-2.8432168968318684E-4</v>
      </c>
      <c r="J972" s="2">
        <f t="shared" si="29"/>
        <v>-9.0325891711572903E-2</v>
      </c>
      <c r="K972" s="18">
        <f>J972*'Portfolio Details'!$D$11</f>
        <v>-4.5162945855786452E-3</v>
      </c>
    </row>
    <row r="973" spans="2:11" x14ac:dyDescent="0.35">
      <c r="B973" t="s">
        <v>13</v>
      </c>
      <c r="C973" s="1">
        <v>45770</v>
      </c>
      <c r="D973">
        <v>36.72</v>
      </c>
      <c r="E973">
        <v>38.299999999999997</v>
      </c>
      <c r="F973">
        <v>38.01</v>
      </c>
      <c r="H973" s="2">
        <f t="shared" si="30"/>
        <v>4.3028322440087141E-2</v>
      </c>
      <c r="I973" s="18">
        <f>H973*'Portfolio Details'!$D$11</f>
        <v>2.1514161220043573E-3</v>
      </c>
      <c r="J973" s="2">
        <f t="shared" si="29"/>
        <v>-7.3389787015653019E-2</v>
      </c>
      <c r="K973" s="18">
        <f>J973*'Portfolio Details'!$D$11</f>
        <v>-3.6694893507826509E-3</v>
      </c>
    </row>
    <row r="974" spans="2:11" x14ac:dyDescent="0.35">
      <c r="B974" t="s">
        <v>13</v>
      </c>
      <c r="C974" s="1">
        <v>45771</v>
      </c>
      <c r="D974">
        <v>38.299999999999997</v>
      </c>
      <c r="E974">
        <v>38.08</v>
      </c>
      <c r="F974">
        <v>38.24</v>
      </c>
      <c r="H974" s="2">
        <f t="shared" si="30"/>
        <v>-5.7441253263706971E-3</v>
      </c>
      <c r="I974" s="18">
        <f>H974*'Portfolio Details'!$D$11</f>
        <v>-2.8720626631853485E-4</v>
      </c>
      <c r="J974" s="2">
        <f t="shared" si="29"/>
        <v>-8.4896097313735486E-2</v>
      </c>
      <c r="K974" s="18">
        <f>J974*'Portfolio Details'!$D$11</f>
        <v>-4.2448048656867745E-3</v>
      </c>
    </row>
    <row r="975" spans="2:11" x14ac:dyDescent="0.35">
      <c r="B975" t="s">
        <v>13</v>
      </c>
      <c r="C975" s="1">
        <v>45772</v>
      </c>
      <c r="D975">
        <v>38.08</v>
      </c>
      <c r="E975">
        <v>38.340000000000003</v>
      </c>
      <c r="F975">
        <v>38.33</v>
      </c>
      <c r="H975" s="2">
        <f t="shared" si="30"/>
        <v>6.8277310924371726E-3</v>
      </c>
      <c r="I975" s="18">
        <f>H975*'Portfolio Details'!$D$11</f>
        <v>3.4138655462185864E-4</v>
      </c>
      <c r="J975" s="2">
        <f t="shared" si="29"/>
        <v>-7.5997952917093103E-2</v>
      </c>
      <c r="K975" s="18">
        <f>J975*'Portfolio Details'!$D$11</f>
        <v>-3.7998976458546553E-3</v>
      </c>
    </row>
    <row r="976" spans="2:11" x14ac:dyDescent="0.35">
      <c r="B976" t="s">
        <v>13</v>
      </c>
      <c r="C976" s="1">
        <v>45775</v>
      </c>
      <c r="D976">
        <v>38.340000000000003</v>
      </c>
      <c r="E976">
        <v>38.31</v>
      </c>
      <c r="F976">
        <v>38.22</v>
      </c>
      <c r="H976" s="2">
        <f t="shared" si="30"/>
        <v>-7.8247261345854024E-4</v>
      </c>
      <c r="I976" s="18">
        <f>H976*'Portfolio Details'!$D$11</f>
        <v>-3.9123630672927014E-5</v>
      </c>
      <c r="J976" s="2">
        <f t="shared" si="29"/>
        <v>-8.9969758064516125E-2</v>
      </c>
      <c r="K976" s="18">
        <f>J976*'Portfolio Details'!$D$11</f>
        <v>-4.4984879032258064E-3</v>
      </c>
    </row>
    <row r="977" spans="2:11" x14ac:dyDescent="0.35">
      <c r="B977" t="s">
        <v>13</v>
      </c>
      <c r="C977" s="1">
        <v>45776</v>
      </c>
      <c r="D977">
        <v>38.31</v>
      </c>
      <c r="E977">
        <v>38.78</v>
      </c>
      <c r="F977">
        <v>38.68</v>
      </c>
      <c r="H977" s="2">
        <f t="shared" si="30"/>
        <v>1.2268337248759975E-2</v>
      </c>
      <c r="I977" s="18">
        <f>H977*'Portfolio Details'!$D$11</f>
        <v>6.1341686243799882E-4</v>
      </c>
      <c r="J977" s="2">
        <f t="shared" si="29"/>
        <v>-6.9773299748110862E-2</v>
      </c>
      <c r="K977" s="18">
        <f>J977*'Portfolio Details'!$D$11</f>
        <v>-3.4886649874055434E-3</v>
      </c>
    </row>
    <row r="978" spans="2:11" x14ac:dyDescent="0.35">
      <c r="B978" t="s">
        <v>13</v>
      </c>
      <c r="C978" s="1">
        <v>45777</v>
      </c>
      <c r="D978">
        <v>38.78</v>
      </c>
      <c r="E978">
        <v>38.6</v>
      </c>
      <c r="F978">
        <v>38.78</v>
      </c>
      <c r="H978" s="2">
        <f t="shared" si="30"/>
        <v>-4.6415678184631437E-3</v>
      </c>
      <c r="I978" s="18">
        <f>H978*'Portfolio Details'!$D$11</f>
        <v>-2.3207839092315719E-4</v>
      </c>
      <c r="J978" s="2">
        <f t="shared" si="29"/>
        <v>-5.3913043478260869E-2</v>
      </c>
      <c r="K978" s="18">
        <f>J978*'Portfolio Details'!$D$11</f>
        <v>-2.6956521739130435E-3</v>
      </c>
    </row>
    <row r="979" spans="2:11" x14ac:dyDescent="0.35">
      <c r="B979" t="s">
        <v>13</v>
      </c>
      <c r="C979" s="1">
        <v>45779</v>
      </c>
      <c r="D979">
        <v>38.6</v>
      </c>
      <c r="E979">
        <v>38.72</v>
      </c>
      <c r="F979">
        <v>38.86</v>
      </c>
      <c r="H979" s="2">
        <f t="shared" si="30"/>
        <v>3.1088082901553626E-3</v>
      </c>
      <c r="I979" s="18">
        <f>H979*'Portfolio Details'!$D$11</f>
        <v>1.5544041450776813E-4</v>
      </c>
      <c r="J979" s="2">
        <f t="shared" si="29"/>
        <v>-5.9141104294478497E-2</v>
      </c>
      <c r="K979" s="18">
        <f>J979*'Portfolio Details'!$D$11</f>
        <v>-2.9570552147239249E-3</v>
      </c>
    </row>
    <row r="980" spans="2:11" x14ac:dyDescent="0.35">
      <c r="B980" t="s">
        <v>13</v>
      </c>
      <c r="C980" s="1">
        <v>45782</v>
      </c>
      <c r="D980">
        <v>38.72</v>
      </c>
      <c r="E980">
        <v>38.92</v>
      </c>
      <c r="F980">
        <v>39.049999999999997</v>
      </c>
      <c r="H980" s="2">
        <f t="shared" si="30"/>
        <v>5.1652892561984132E-3</v>
      </c>
      <c r="I980" s="18">
        <f>H980*'Portfolio Details'!$D$11</f>
        <v>2.5826446280992067E-4</v>
      </c>
      <c r="J980" s="2">
        <f t="shared" si="29"/>
        <v>-5.0990099009900924E-2</v>
      </c>
      <c r="K980" s="18">
        <f>J980*'Portfolio Details'!$D$11</f>
        <v>-2.5495049504950466E-3</v>
      </c>
    </row>
    <row r="981" spans="2:11" x14ac:dyDescent="0.35">
      <c r="B981" t="s">
        <v>13</v>
      </c>
      <c r="C981" s="1">
        <v>45783</v>
      </c>
      <c r="D981">
        <v>38.92</v>
      </c>
      <c r="E981">
        <v>38.67</v>
      </c>
      <c r="F981">
        <v>38.83</v>
      </c>
      <c r="H981" s="2">
        <f t="shared" si="30"/>
        <v>-6.4234326824255117E-3</v>
      </c>
      <c r="I981" s="18">
        <f>H981*'Portfolio Details'!$D$11</f>
        <v>-3.211716341212756E-4</v>
      </c>
      <c r="J981" s="2">
        <f t="shared" si="29"/>
        <v>-5.1459673428995489E-2</v>
      </c>
      <c r="K981" s="18">
        <f>J981*'Portfolio Details'!$D$11</f>
        <v>-2.5729836714497747E-3</v>
      </c>
    </row>
    <row r="982" spans="2:11" x14ac:dyDescent="0.35">
      <c r="B982" t="s">
        <v>13</v>
      </c>
      <c r="C982" s="1">
        <v>45784</v>
      </c>
      <c r="D982">
        <v>38.67</v>
      </c>
      <c r="E982">
        <v>38.79</v>
      </c>
      <c r="F982">
        <v>38.65</v>
      </c>
      <c r="H982" s="2">
        <f t="shared" si="30"/>
        <v>3.1031807602792671E-3</v>
      </c>
      <c r="I982" s="18">
        <f>H982*'Portfolio Details'!$D$11</f>
        <v>1.5515903801396338E-4</v>
      </c>
      <c r="J982" s="2">
        <f t="shared" si="29"/>
        <v>-3.6711088760372212E-2</v>
      </c>
      <c r="K982" s="18">
        <f>J982*'Portfolio Details'!$D$11</f>
        <v>-1.8355544380186106E-3</v>
      </c>
    </row>
    <row r="983" spans="2:11" x14ac:dyDescent="0.35">
      <c r="B983" t="s">
        <v>13</v>
      </c>
      <c r="C983" s="1">
        <v>45785</v>
      </c>
      <c r="D983">
        <v>38.79</v>
      </c>
      <c r="E983">
        <v>38.81</v>
      </c>
      <c r="F983">
        <v>38.94</v>
      </c>
      <c r="H983" s="2">
        <f t="shared" si="30"/>
        <v>5.1559680329993363E-4</v>
      </c>
      <c r="I983" s="18">
        <f>H983*'Portfolio Details'!$D$11</f>
        <v>2.5779840164996681E-5</v>
      </c>
      <c r="J983" s="2">
        <f t="shared" si="29"/>
        <v>-6.690684508491973E-3</v>
      </c>
      <c r="K983" s="18">
        <f>J983*'Portfolio Details'!$D$11</f>
        <v>-3.3453422542459868E-4</v>
      </c>
    </row>
    <row r="984" spans="2:11" x14ac:dyDescent="0.35">
      <c r="B984" t="s">
        <v>13</v>
      </c>
      <c r="C984" s="1">
        <v>45786</v>
      </c>
      <c r="D984">
        <v>38.81</v>
      </c>
      <c r="E984">
        <v>38.72</v>
      </c>
      <c r="F984">
        <v>38.619999999999997</v>
      </c>
      <c r="H984" s="2">
        <f t="shared" si="30"/>
        <v>-2.3189899510436263E-3</v>
      </c>
      <c r="I984" s="18">
        <f>H984*'Portfolio Details'!$D$11</f>
        <v>-1.1594949755218132E-4</v>
      </c>
      <c r="J984" s="2">
        <f t="shared" si="29"/>
        <v>-1.2496812037745553E-2</v>
      </c>
      <c r="K984" s="18">
        <f>J984*'Portfolio Details'!$D$11</f>
        <v>-6.2484060188727764E-4</v>
      </c>
    </row>
    <row r="985" spans="2:11" x14ac:dyDescent="0.35">
      <c r="B985" t="s">
        <v>13</v>
      </c>
      <c r="C985" s="1">
        <v>45789</v>
      </c>
      <c r="D985">
        <v>38.72</v>
      </c>
      <c r="E985">
        <v>41.33</v>
      </c>
      <c r="F985">
        <v>40.450000000000003</v>
      </c>
      <c r="H985" s="2">
        <f t="shared" si="30"/>
        <v>6.7407024793388448E-2</v>
      </c>
      <c r="I985" s="18">
        <f>H985*'Portfolio Details'!$D$11</f>
        <v>3.3703512396694225E-3</v>
      </c>
      <c r="J985" s="2">
        <f t="shared" si="29"/>
        <v>2.9239766081871288E-2</v>
      </c>
      <c r="K985" s="18">
        <f>J985*'Portfolio Details'!$D$11</f>
        <v>1.4619883040935646E-3</v>
      </c>
    </row>
    <row r="986" spans="2:11" x14ac:dyDescent="0.35">
      <c r="B986" t="s">
        <v>13</v>
      </c>
      <c r="C986" s="1">
        <v>45790</v>
      </c>
      <c r="D986">
        <v>41.33</v>
      </c>
      <c r="E986">
        <v>40.450000000000003</v>
      </c>
      <c r="F986">
        <v>40.770000000000003</v>
      </c>
      <c r="H986" s="2">
        <f t="shared" si="30"/>
        <v>-2.1292039680619324E-2</v>
      </c>
      <c r="I986" s="18">
        <f>H986*'Portfolio Details'!$D$11</f>
        <v>-1.0646019840309662E-3</v>
      </c>
      <c r="J986" s="2">
        <f t="shared" ref="J986:J1049" si="31">(INDEX(E963:E2461,MATCH(EDATE(C963,1),C963:C2461,1))/E963)-1</f>
        <v>6.4028579280021924E-2</v>
      </c>
      <c r="K986" s="18">
        <f>J986*'Portfolio Details'!$D$11</f>
        <v>3.2014289640010965E-3</v>
      </c>
    </row>
    <row r="987" spans="2:11" x14ac:dyDescent="0.35">
      <c r="B987" t="s">
        <v>13</v>
      </c>
      <c r="C987" s="1">
        <v>45791</v>
      </c>
      <c r="D987">
        <v>40.450000000000003</v>
      </c>
      <c r="E987">
        <v>40.93</v>
      </c>
      <c r="F987">
        <v>40.83</v>
      </c>
      <c r="H987" s="2">
        <f t="shared" si="30"/>
        <v>1.1866501854140843E-2</v>
      </c>
      <c r="I987" s="18">
        <f>H987*'Portfolio Details'!$D$11</f>
        <v>5.9332509270704215E-4</v>
      </c>
      <c r="J987" s="2">
        <f t="shared" si="31"/>
        <v>8.2310267857142794E-2</v>
      </c>
      <c r="K987" s="18">
        <f>J987*'Portfolio Details'!$D$11</f>
        <v>4.1155133928571395E-3</v>
      </c>
    </row>
    <row r="988" spans="2:11" x14ac:dyDescent="0.35">
      <c r="B988" t="s">
        <v>13</v>
      </c>
      <c r="C988" s="1">
        <v>45792</v>
      </c>
      <c r="D988">
        <v>40.93</v>
      </c>
      <c r="E988">
        <v>41.35</v>
      </c>
      <c r="F988">
        <v>41.06</v>
      </c>
      <c r="H988" s="2">
        <f t="shared" si="30"/>
        <v>1.0261421939897319E-2</v>
      </c>
      <c r="I988" s="18">
        <f>H988*'Portfolio Details'!$D$11</f>
        <v>5.1307109699486595E-4</v>
      </c>
      <c r="J988" s="2">
        <f t="shared" si="31"/>
        <v>7.8654808226792827E-2</v>
      </c>
      <c r="K988" s="18">
        <f>J988*'Portfolio Details'!$D$11</f>
        <v>3.9327404113396417E-3</v>
      </c>
    </row>
    <row r="989" spans="2:11" x14ac:dyDescent="0.35">
      <c r="B989" t="s">
        <v>13</v>
      </c>
      <c r="C989" s="1">
        <v>45793</v>
      </c>
      <c r="D989">
        <v>41.35</v>
      </c>
      <c r="E989">
        <v>41.12</v>
      </c>
      <c r="F989">
        <v>41.13</v>
      </c>
      <c r="H989" s="2">
        <f t="shared" si="30"/>
        <v>-5.5622732769046168E-3</v>
      </c>
      <c r="I989" s="18">
        <f>H989*'Portfolio Details'!$D$11</f>
        <v>-2.7811366384523087E-4</v>
      </c>
      <c r="J989" s="2">
        <f t="shared" si="31"/>
        <v>9.9999999999999867E-2</v>
      </c>
      <c r="K989" s="18">
        <f>J989*'Portfolio Details'!$D$11</f>
        <v>4.999999999999994E-3</v>
      </c>
    </row>
    <row r="990" spans="2:11" x14ac:dyDescent="0.35">
      <c r="B990" t="s">
        <v>13</v>
      </c>
      <c r="C990" s="1">
        <v>45796</v>
      </c>
      <c r="D990">
        <v>41.12</v>
      </c>
      <c r="E990">
        <v>40.590000000000003</v>
      </c>
      <c r="F990">
        <v>40.71</v>
      </c>
      <c r="H990" s="2">
        <f t="shared" si="30"/>
        <v>-1.2889105058365602E-2</v>
      </c>
      <c r="I990" s="18">
        <f>H990*'Portfolio Details'!$D$11</f>
        <v>-6.4445525291828012E-4</v>
      </c>
      <c r="J990" s="2">
        <f t="shared" si="31"/>
        <v>9.2242595204513389E-2</v>
      </c>
      <c r="K990" s="18">
        <f>J990*'Portfolio Details'!$D$11</f>
        <v>4.6121297602256693E-3</v>
      </c>
    </row>
    <row r="991" spans="2:11" x14ac:dyDescent="0.35">
      <c r="B991" t="s">
        <v>13</v>
      </c>
      <c r="C991" s="1">
        <v>45797</v>
      </c>
      <c r="D991">
        <v>40.590000000000003</v>
      </c>
      <c r="E991">
        <v>40.369999999999997</v>
      </c>
      <c r="F991">
        <v>40.68</v>
      </c>
      <c r="H991" s="2">
        <f t="shared" si="30"/>
        <v>-5.4200542005421459E-3</v>
      </c>
      <c r="I991" s="18">
        <f>H991*'Portfolio Details'!$D$11</f>
        <v>-2.7100271002710732E-4</v>
      </c>
      <c r="J991" s="2">
        <f t="shared" si="31"/>
        <v>0.15020862308762162</v>
      </c>
      <c r="K991" s="18">
        <f>J991*'Portfolio Details'!$D$11</f>
        <v>7.5104311543810814E-3</v>
      </c>
    </row>
    <row r="992" spans="2:11" x14ac:dyDescent="0.35">
      <c r="B992" t="s">
        <v>13</v>
      </c>
      <c r="C992" s="1">
        <v>45798</v>
      </c>
      <c r="D992">
        <v>40.369999999999997</v>
      </c>
      <c r="E992">
        <v>40.64</v>
      </c>
      <c r="F992">
        <v>40.520000000000003</v>
      </c>
      <c r="H992" s="2">
        <f t="shared" si="30"/>
        <v>6.6881347535299174E-3</v>
      </c>
      <c r="I992" s="18">
        <f>H992*'Portfolio Details'!$D$11</f>
        <v>3.3440673767649588E-4</v>
      </c>
      <c r="J992" s="2">
        <f t="shared" si="31"/>
        <v>0.14317486794551004</v>
      </c>
      <c r="K992" s="18">
        <f>J992*'Portfolio Details'!$D$11</f>
        <v>7.1587433972755028E-3</v>
      </c>
    </row>
    <row r="993" spans="2:11" x14ac:dyDescent="0.35">
      <c r="B993" t="s">
        <v>13</v>
      </c>
      <c r="C993" s="1">
        <v>45799</v>
      </c>
      <c r="D993">
        <v>40.64</v>
      </c>
      <c r="E993">
        <v>40.049999999999997</v>
      </c>
      <c r="F993">
        <v>40.07</v>
      </c>
      <c r="H993" s="2">
        <f t="shared" si="30"/>
        <v>-1.4517716535433101E-2</v>
      </c>
      <c r="I993" s="18">
        <f>H993*'Portfolio Details'!$D$11</f>
        <v>-7.2588582677165505E-4</v>
      </c>
      <c r="J993" s="2">
        <f t="shared" si="31"/>
        <v>0.1387427305455553</v>
      </c>
      <c r="K993" s="18">
        <f>J993*'Portfolio Details'!$D$11</f>
        <v>6.9371365272777657E-3</v>
      </c>
    </row>
    <row r="994" spans="2:11" x14ac:dyDescent="0.35">
      <c r="B994" t="s">
        <v>13</v>
      </c>
      <c r="C994" s="1">
        <v>45800</v>
      </c>
      <c r="D994">
        <v>40.049999999999997</v>
      </c>
      <c r="E994">
        <v>40.479999999999997</v>
      </c>
      <c r="F994">
        <v>40.65</v>
      </c>
      <c r="H994" s="2">
        <f t="shared" si="30"/>
        <v>1.07365792759051E-2</v>
      </c>
      <c r="I994" s="18">
        <f>H994*'Portfolio Details'!$D$11</f>
        <v>5.3682896379525502E-4</v>
      </c>
      <c r="J994" s="2">
        <f t="shared" si="31"/>
        <v>0.10046033035472512</v>
      </c>
      <c r="K994" s="18">
        <f>J994*'Portfolio Details'!$D$11</f>
        <v>5.0230165177362566E-3</v>
      </c>
    </row>
    <row r="995" spans="2:11" x14ac:dyDescent="0.35">
      <c r="B995" t="s">
        <v>13</v>
      </c>
      <c r="C995" s="1">
        <v>45803</v>
      </c>
      <c r="D995">
        <v>40.479999999999997</v>
      </c>
      <c r="E995">
        <v>40.799999999999997</v>
      </c>
      <c r="F995">
        <v>40.81</v>
      </c>
      <c r="H995" s="2">
        <f t="shared" si="30"/>
        <v>7.905138339920903E-3</v>
      </c>
      <c r="I995" s="18">
        <f>H995*'Portfolio Details'!$D$11</f>
        <v>3.9525691699604515E-4</v>
      </c>
      <c r="J995" s="2">
        <f t="shared" si="31"/>
        <v>9.0686274509803821E-2</v>
      </c>
      <c r="K995" s="18">
        <f>J995*'Portfolio Details'!$D$11</f>
        <v>4.5343137254901912E-3</v>
      </c>
    </row>
    <row r="996" spans="2:11" x14ac:dyDescent="0.35">
      <c r="B996" t="s">
        <v>13</v>
      </c>
      <c r="C996" s="1">
        <v>45804</v>
      </c>
      <c r="D996">
        <v>40.799999999999997</v>
      </c>
      <c r="E996">
        <v>40.630000000000003</v>
      </c>
      <c r="F996">
        <v>40.58</v>
      </c>
      <c r="H996" s="2">
        <f t="shared" si="30"/>
        <v>-4.1666666666665408E-3</v>
      </c>
      <c r="I996" s="18">
        <f>H996*'Portfolio Details'!$D$11</f>
        <v>-2.0833333333332706E-4</v>
      </c>
      <c r="J996" s="2">
        <f t="shared" si="31"/>
        <v>5.6919060052219361E-2</v>
      </c>
      <c r="K996" s="18">
        <f>J996*'Portfolio Details'!$D$11</f>
        <v>2.8459530026109683E-3</v>
      </c>
    </row>
    <row r="997" spans="2:11" x14ac:dyDescent="0.35">
      <c r="B997" t="s">
        <v>13</v>
      </c>
      <c r="C997" s="1">
        <v>45805</v>
      </c>
      <c r="D997">
        <v>40.630000000000003</v>
      </c>
      <c r="E997">
        <v>40.590000000000003</v>
      </c>
      <c r="F997">
        <v>40.69</v>
      </c>
      <c r="H997" s="2">
        <f t="shared" si="30"/>
        <v>-9.8449421609647647E-4</v>
      </c>
      <c r="I997" s="18">
        <f>H997*'Portfolio Details'!$D$11</f>
        <v>-4.9224710804823829E-5</v>
      </c>
      <c r="J997" s="2">
        <f t="shared" si="31"/>
        <v>6.3025210084033612E-2</v>
      </c>
      <c r="K997" s="18">
        <f>J997*'Portfolio Details'!$D$11</f>
        <v>3.1512605042016808E-3</v>
      </c>
    </row>
    <row r="998" spans="2:11" x14ac:dyDescent="0.35">
      <c r="B998" t="s">
        <v>13</v>
      </c>
      <c r="C998" s="1">
        <v>45806</v>
      </c>
      <c r="D998">
        <v>40.590000000000003</v>
      </c>
      <c r="E998">
        <v>40.82</v>
      </c>
      <c r="F998">
        <v>40.869999999999997</v>
      </c>
      <c r="H998" s="2">
        <f t="shared" si="30"/>
        <v>5.6664203005665215E-3</v>
      </c>
      <c r="I998" s="18">
        <f>H998*'Portfolio Details'!$D$11</f>
        <v>2.8332101502832608E-4</v>
      </c>
      <c r="J998" s="2">
        <f t="shared" si="31"/>
        <v>5.5816379760041501E-2</v>
      </c>
      <c r="K998" s="18">
        <f>J998*'Portfolio Details'!$D$11</f>
        <v>2.7908189880020751E-3</v>
      </c>
    </row>
    <row r="999" spans="2:11" x14ac:dyDescent="0.35">
      <c r="B999" t="s">
        <v>13</v>
      </c>
      <c r="C999" s="1">
        <v>45807</v>
      </c>
      <c r="D999">
        <v>40.82</v>
      </c>
      <c r="E999">
        <v>40.53</v>
      </c>
      <c r="F999">
        <v>40.61</v>
      </c>
      <c r="H999" s="2">
        <f t="shared" si="30"/>
        <v>-7.1043606075452681E-3</v>
      </c>
      <c r="I999" s="18">
        <f>H999*'Portfolio Details'!$D$11</f>
        <v>-3.5521803037726345E-4</v>
      </c>
      <c r="J999" s="2">
        <f t="shared" si="31"/>
        <v>5.9514487079091571E-2</v>
      </c>
      <c r="K999" s="18">
        <f>J999*'Portfolio Details'!$D$11</f>
        <v>2.9757243539545787E-3</v>
      </c>
    </row>
    <row r="1000" spans="2:11" x14ac:dyDescent="0.35">
      <c r="B1000" t="s">
        <v>13</v>
      </c>
      <c r="C1000" s="1">
        <v>45810</v>
      </c>
      <c r="D1000">
        <v>40.53</v>
      </c>
      <c r="E1000">
        <v>40.299999999999997</v>
      </c>
      <c r="F1000">
        <v>40.200000000000003</v>
      </c>
      <c r="H1000" s="2">
        <f t="shared" si="30"/>
        <v>-5.6748087836171468E-3</v>
      </c>
      <c r="I1000" s="18">
        <f>H1000*'Portfolio Details'!$D$11</f>
        <v>-2.8374043918085736E-4</v>
      </c>
      <c r="J1000" s="2">
        <f t="shared" si="31"/>
        <v>5.2604435275915407E-2</v>
      </c>
      <c r="K1000" s="18">
        <f>J1000*'Portfolio Details'!$D$11</f>
        <v>2.6302217637957704E-3</v>
      </c>
    </row>
    <row r="1001" spans="2:11" x14ac:dyDescent="0.35">
      <c r="B1001" t="s">
        <v>13</v>
      </c>
      <c r="C1001" s="1">
        <v>45811</v>
      </c>
      <c r="D1001">
        <v>40.299999999999997</v>
      </c>
      <c r="E1001">
        <v>40.04</v>
      </c>
      <c r="F1001">
        <v>40.119999999999997</v>
      </c>
      <c r="H1001" s="2">
        <f t="shared" si="30"/>
        <v>-6.4516129032257119E-3</v>
      </c>
      <c r="I1001" s="18">
        <f>H1001*'Portfolio Details'!$D$11</f>
        <v>-3.2258064516128561E-4</v>
      </c>
      <c r="J1001" s="2">
        <f t="shared" si="31"/>
        <v>5.0000000000000044E-2</v>
      </c>
      <c r="K1001" s="18">
        <f>J1001*'Portfolio Details'!$D$11</f>
        <v>2.5000000000000022E-3</v>
      </c>
    </row>
    <row r="1002" spans="2:11" x14ac:dyDescent="0.35">
      <c r="B1002" t="s">
        <v>13</v>
      </c>
      <c r="C1002" s="1">
        <v>45812</v>
      </c>
      <c r="D1002">
        <v>40.04</v>
      </c>
      <c r="E1002">
        <v>40.15</v>
      </c>
      <c r="F1002">
        <v>40.24</v>
      </c>
      <c r="H1002" s="2">
        <f t="shared" si="30"/>
        <v>2.7472527472527375E-3</v>
      </c>
      <c r="I1002" s="18">
        <f>H1002*'Portfolio Details'!$D$11</f>
        <v>1.3736263736263687E-4</v>
      </c>
      <c r="J1002" s="2">
        <f t="shared" si="31"/>
        <v>4.0805785123966931E-2</v>
      </c>
      <c r="K1002" s="18">
        <f>J1002*'Portfolio Details'!$D$11</f>
        <v>2.0402892561983466E-3</v>
      </c>
    </row>
    <row r="1003" spans="2:11" x14ac:dyDescent="0.35">
      <c r="B1003" t="s">
        <v>13</v>
      </c>
      <c r="C1003" s="1">
        <v>45813</v>
      </c>
      <c r="D1003">
        <v>40.15</v>
      </c>
      <c r="E1003">
        <v>40.31</v>
      </c>
      <c r="F1003">
        <v>40.36</v>
      </c>
      <c r="H1003" s="2">
        <f t="shared" si="30"/>
        <v>3.9850560398506651E-3</v>
      </c>
      <c r="I1003" s="18">
        <f>H1003*'Portfolio Details'!$D$11</f>
        <v>1.9925280199253328E-4</v>
      </c>
      <c r="J1003" s="2">
        <f t="shared" si="31"/>
        <v>3.5714285714285809E-2</v>
      </c>
      <c r="K1003" s="18">
        <f>J1003*'Portfolio Details'!$D$11</f>
        <v>1.7857142857142906E-3</v>
      </c>
    </row>
    <row r="1004" spans="2:11" x14ac:dyDescent="0.35">
      <c r="B1004" t="s">
        <v>13</v>
      </c>
      <c r="C1004" s="1">
        <v>45814</v>
      </c>
      <c r="D1004">
        <v>40.31</v>
      </c>
      <c r="E1004">
        <v>40.479999999999997</v>
      </c>
      <c r="F1004">
        <v>40.36</v>
      </c>
      <c r="H1004" s="2">
        <f t="shared" si="30"/>
        <v>4.2173158025302637E-3</v>
      </c>
      <c r="I1004" s="18">
        <f>H1004*'Portfolio Details'!$D$11</f>
        <v>2.108657901265132E-4</v>
      </c>
      <c r="J1004" s="2">
        <f t="shared" si="31"/>
        <v>4.6806309800879076E-2</v>
      </c>
      <c r="K1004" s="18">
        <f>J1004*'Portfolio Details'!$D$11</f>
        <v>2.3403154900439537E-3</v>
      </c>
    </row>
    <row r="1005" spans="2:11" x14ac:dyDescent="0.35">
      <c r="B1005" t="s">
        <v>13</v>
      </c>
      <c r="C1005" s="1">
        <v>45817</v>
      </c>
      <c r="D1005">
        <v>40.479999999999997</v>
      </c>
      <c r="E1005">
        <v>40.89</v>
      </c>
      <c r="F1005">
        <v>40.93</v>
      </c>
      <c r="H1005" s="2">
        <f t="shared" si="30"/>
        <v>1.0128458498023907E-2</v>
      </c>
      <c r="I1005" s="18">
        <f>H1005*'Portfolio Details'!$D$11</f>
        <v>5.0642292490119532E-4</v>
      </c>
      <c r="J1005" s="2">
        <f t="shared" si="31"/>
        <v>4.3567929878834732E-2</v>
      </c>
      <c r="K1005" s="18">
        <f>J1005*'Portfolio Details'!$D$11</f>
        <v>2.1783964939417369E-3</v>
      </c>
    </row>
    <row r="1006" spans="2:11" x14ac:dyDescent="0.35">
      <c r="B1006" t="s">
        <v>13</v>
      </c>
      <c r="C1006" s="1">
        <v>45818</v>
      </c>
      <c r="D1006">
        <v>40.89</v>
      </c>
      <c r="E1006">
        <v>41.8</v>
      </c>
      <c r="F1006">
        <v>41.66</v>
      </c>
      <c r="H1006" s="2">
        <f t="shared" si="30"/>
        <v>2.2254830031792627E-2</v>
      </c>
      <c r="I1006" s="18">
        <f>H1006*'Portfolio Details'!$D$11</f>
        <v>1.1127415015896314E-3</v>
      </c>
      <c r="J1006" s="2">
        <f t="shared" si="31"/>
        <v>4.3030146869363461E-2</v>
      </c>
      <c r="K1006" s="18">
        <f>J1006*'Portfolio Details'!$D$11</f>
        <v>2.1515073434681732E-3</v>
      </c>
    </row>
    <row r="1007" spans="2:11" x14ac:dyDescent="0.35">
      <c r="B1007" t="s">
        <v>13</v>
      </c>
      <c r="C1007" s="1">
        <v>45819</v>
      </c>
      <c r="D1007">
        <v>41.8</v>
      </c>
      <c r="E1007">
        <v>42.25</v>
      </c>
      <c r="F1007">
        <v>42.02</v>
      </c>
      <c r="H1007" s="2">
        <f t="shared" si="30"/>
        <v>1.0765550239234534E-2</v>
      </c>
      <c r="I1007" s="18">
        <f>H1007*'Portfolio Details'!$D$11</f>
        <v>5.3827751196172668E-4</v>
      </c>
      <c r="J1007" s="2">
        <f t="shared" si="31"/>
        <v>5.6043388429752206E-2</v>
      </c>
      <c r="K1007" s="18">
        <f>J1007*'Portfolio Details'!$D$11</f>
        <v>2.8021694214876106E-3</v>
      </c>
    </row>
    <row r="1008" spans="2:11" x14ac:dyDescent="0.35">
      <c r="B1008" t="s">
        <v>13</v>
      </c>
      <c r="C1008" s="1">
        <v>45820</v>
      </c>
      <c r="D1008">
        <v>42.25</v>
      </c>
      <c r="E1008">
        <v>41.86</v>
      </c>
      <c r="F1008">
        <v>41.94</v>
      </c>
      <c r="H1008" s="2">
        <f t="shared" si="30"/>
        <v>-9.2307692307692646E-3</v>
      </c>
      <c r="I1008" s="18">
        <f>H1008*'Portfolio Details'!$D$11</f>
        <v>-4.6153846153846326E-4</v>
      </c>
      <c r="J1008" s="2">
        <f t="shared" si="31"/>
        <v>1.2823614807645711E-2</v>
      </c>
      <c r="K1008" s="18">
        <f>J1008*'Portfolio Details'!$D$11</f>
        <v>6.4118074038228563E-4</v>
      </c>
    </row>
    <row r="1009" spans="2:11" x14ac:dyDescent="0.35">
      <c r="B1009" t="s">
        <v>13</v>
      </c>
      <c r="C1009" s="1">
        <v>45821</v>
      </c>
      <c r="D1009">
        <v>41.86</v>
      </c>
      <c r="E1009">
        <v>41.92</v>
      </c>
      <c r="F1009">
        <v>41.79</v>
      </c>
      <c r="H1009" s="2">
        <f t="shared" si="30"/>
        <v>1.4333492594362784E-3</v>
      </c>
      <c r="I1009" s="18">
        <f>H1009*'Portfolio Details'!$D$11</f>
        <v>7.1667462971813925E-5</v>
      </c>
      <c r="J1009" s="2">
        <f t="shared" si="31"/>
        <v>3.6341161928306498E-2</v>
      </c>
      <c r="K1009" s="18">
        <f>J1009*'Portfolio Details'!$D$11</f>
        <v>1.817058096415325E-3</v>
      </c>
    </row>
    <row r="1010" spans="2:11" x14ac:dyDescent="0.35">
      <c r="B1010" t="s">
        <v>13</v>
      </c>
      <c r="C1010" s="1">
        <v>45824</v>
      </c>
      <c r="D1010">
        <v>41.92</v>
      </c>
      <c r="E1010">
        <v>42.54</v>
      </c>
      <c r="F1010">
        <v>42.47</v>
      </c>
      <c r="H1010" s="2">
        <f t="shared" si="30"/>
        <v>1.47900763358777E-2</v>
      </c>
      <c r="I1010" s="18">
        <f>H1010*'Portfolio Details'!$D$11</f>
        <v>7.3950381679388499E-4</v>
      </c>
      <c r="J1010" s="2">
        <f t="shared" si="31"/>
        <v>2.4187637429758269E-2</v>
      </c>
      <c r="K1010" s="18">
        <f>J1010*'Portfolio Details'!$D$11</f>
        <v>1.2093818714879136E-3</v>
      </c>
    </row>
    <row r="1011" spans="2:11" x14ac:dyDescent="0.35">
      <c r="B1011" t="s">
        <v>13</v>
      </c>
      <c r="C1011" s="1">
        <v>45825</v>
      </c>
      <c r="D1011">
        <v>42.54</v>
      </c>
      <c r="E1011">
        <v>42.77</v>
      </c>
      <c r="F1011">
        <v>42.75</v>
      </c>
      <c r="H1011" s="2">
        <f t="shared" si="30"/>
        <v>5.4066760695816729E-3</v>
      </c>
      <c r="I1011" s="18">
        <f>H1011*'Portfolio Details'!$D$11</f>
        <v>2.7033380347908366E-4</v>
      </c>
      <c r="J1011" s="2">
        <f t="shared" si="31"/>
        <v>1.3784764207980693E-2</v>
      </c>
      <c r="K1011" s="18">
        <f>J1011*'Portfolio Details'!$D$11</f>
        <v>6.8923821039903468E-4</v>
      </c>
    </row>
    <row r="1012" spans="2:11" x14ac:dyDescent="0.35">
      <c r="B1012" t="s">
        <v>13</v>
      </c>
      <c r="C1012" s="1">
        <v>45826</v>
      </c>
      <c r="D1012">
        <v>42.77</v>
      </c>
      <c r="E1012">
        <v>42.41</v>
      </c>
      <c r="F1012">
        <v>42.59</v>
      </c>
      <c r="H1012" s="2">
        <f t="shared" si="30"/>
        <v>-8.4171148000936613E-3</v>
      </c>
      <c r="I1012" s="18">
        <f>H1012*'Portfolio Details'!$D$11</f>
        <v>-4.2085574000468311E-4</v>
      </c>
      <c r="J1012" s="2">
        <f t="shared" si="31"/>
        <v>3.4533073929961189E-2</v>
      </c>
      <c r="K1012" s="18">
        <f>J1012*'Portfolio Details'!$D$11</f>
        <v>1.7266536964980596E-3</v>
      </c>
    </row>
    <row r="1013" spans="2:11" x14ac:dyDescent="0.35">
      <c r="B1013" t="s">
        <v>13</v>
      </c>
      <c r="C1013" s="1">
        <v>45827</v>
      </c>
      <c r="D1013">
        <v>42.41</v>
      </c>
      <c r="E1013">
        <v>41.96</v>
      </c>
      <c r="F1013">
        <v>41.85</v>
      </c>
      <c r="H1013" s="2">
        <f t="shared" si="30"/>
        <v>-1.0610705022400246E-2</v>
      </c>
      <c r="I1013" s="18">
        <f>H1013*'Portfolio Details'!$D$11</f>
        <v>-5.3053525112001232E-4</v>
      </c>
      <c r="J1013" s="2">
        <f t="shared" si="31"/>
        <v>3.3752155703375086E-2</v>
      </c>
      <c r="K1013" s="18">
        <f>J1013*'Portfolio Details'!$D$11</f>
        <v>1.6876077851687545E-3</v>
      </c>
    </row>
    <row r="1014" spans="2:11" x14ac:dyDescent="0.35">
      <c r="B1014" t="s">
        <v>13</v>
      </c>
      <c r="C1014" s="1">
        <v>45828</v>
      </c>
      <c r="D1014">
        <v>41.96</v>
      </c>
      <c r="E1014">
        <v>42.31</v>
      </c>
      <c r="F1014">
        <v>42.12</v>
      </c>
      <c r="H1014" s="2">
        <f t="shared" si="30"/>
        <v>8.3412774070543705E-3</v>
      </c>
      <c r="I1014" s="18">
        <f>H1014*'Portfolio Details'!$D$11</f>
        <v>4.1706387035271857E-4</v>
      </c>
      <c r="J1014" s="2">
        <f t="shared" si="31"/>
        <v>4.8055486747584863E-2</v>
      </c>
      <c r="K1014" s="18">
        <f>J1014*'Portfolio Details'!$D$11</f>
        <v>2.4027743373792433E-3</v>
      </c>
    </row>
    <row r="1015" spans="2:11" x14ac:dyDescent="0.35">
      <c r="B1015" t="s">
        <v>13</v>
      </c>
      <c r="C1015" s="1">
        <v>45831</v>
      </c>
      <c r="D1015">
        <v>42.31</v>
      </c>
      <c r="E1015">
        <v>41.84</v>
      </c>
      <c r="F1015">
        <v>41.85</v>
      </c>
      <c r="H1015" s="2">
        <f t="shared" si="30"/>
        <v>-1.1108484991727674E-2</v>
      </c>
      <c r="I1015" s="18">
        <f>H1015*'Portfolio Details'!$D$11</f>
        <v>-5.5542424958638368E-4</v>
      </c>
      <c r="J1015" s="2">
        <f t="shared" si="31"/>
        <v>4.1092519685039353E-2</v>
      </c>
      <c r="K1015" s="18">
        <f>J1015*'Portfolio Details'!$D$11</f>
        <v>2.0546259842519677E-3</v>
      </c>
    </row>
    <row r="1016" spans="2:11" x14ac:dyDescent="0.35">
      <c r="B1016" t="s">
        <v>13</v>
      </c>
      <c r="C1016" s="1">
        <v>45832</v>
      </c>
      <c r="D1016">
        <v>41.84</v>
      </c>
      <c r="E1016">
        <v>41.82</v>
      </c>
      <c r="F1016">
        <v>42.08</v>
      </c>
      <c r="H1016" s="2">
        <f t="shared" si="30"/>
        <v>-4.7801147227544138E-4</v>
      </c>
      <c r="I1016" s="18">
        <f>H1016*'Portfolio Details'!$D$11</f>
        <v>-2.390057361377207E-5</v>
      </c>
      <c r="J1016" s="2">
        <f t="shared" si="31"/>
        <v>5.6429463171036254E-2</v>
      </c>
      <c r="K1016" s="18">
        <f>J1016*'Portfolio Details'!$D$11</f>
        <v>2.8214731585518129E-3</v>
      </c>
    </row>
    <row r="1017" spans="2:11" x14ac:dyDescent="0.35">
      <c r="B1017" t="s">
        <v>13</v>
      </c>
      <c r="C1017" s="1">
        <v>45833</v>
      </c>
      <c r="D1017">
        <v>41.82</v>
      </c>
      <c r="E1017">
        <v>42.44</v>
      </c>
      <c r="F1017">
        <v>42.32</v>
      </c>
      <c r="H1017" s="2">
        <f t="shared" si="30"/>
        <v>1.4825442372070619E-2</v>
      </c>
      <c r="I1017" s="18">
        <f>H1017*'Portfolio Details'!$D$11</f>
        <v>7.4127211860353093E-4</v>
      </c>
      <c r="J1017" s="2">
        <f t="shared" si="31"/>
        <v>3.3596837944664282E-2</v>
      </c>
      <c r="K1017" s="18">
        <f>J1017*'Portfolio Details'!$D$11</f>
        <v>1.6798418972332142E-3</v>
      </c>
    </row>
    <row r="1018" spans="2:11" x14ac:dyDescent="0.35">
      <c r="B1018" t="s">
        <v>13</v>
      </c>
      <c r="C1018" s="1">
        <v>45834</v>
      </c>
      <c r="D1018">
        <v>42.44</v>
      </c>
      <c r="E1018">
        <v>42.4</v>
      </c>
      <c r="F1018">
        <v>42.38</v>
      </c>
      <c r="H1018" s="2">
        <f t="shared" si="30"/>
        <v>-9.4250706880294466E-4</v>
      </c>
      <c r="I1018" s="18">
        <f>H1018*'Portfolio Details'!$D$11</f>
        <v>-4.7125353440147233E-5</v>
      </c>
      <c r="J1018" s="2">
        <f t="shared" si="31"/>
        <v>3.9215686274509887E-2</v>
      </c>
      <c r="K1018" s="18">
        <f>J1018*'Portfolio Details'!$D$11</f>
        <v>1.9607843137254945E-3</v>
      </c>
    </row>
    <row r="1019" spans="2:11" x14ac:dyDescent="0.35">
      <c r="B1019" t="s">
        <v>13</v>
      </c>
      <c r="C1019" s="1">
        <v>45835</v>
      </c>
      <c r="D1019">
        <v>42.4</v>
      </c>
      <c r="E1019">
        <v>42.29</v>
      </c>
      <c r="F1019">
        <v>42.51</v>
      </c>
      <c r="H1019" s="2">
        <f t="shared" si="30"/>
        <v>-2.5943396226415505E-3</v>
      </c>
      <c r="I1019" s="18">
        <f>H1019*'Portfolio Details'!$D$11</f>
        <v>-1.2971698113207754E-4</v>
      </c>
      <c r="J1019" s="2">
        <f t="shared" si="31"/>
        <v>4.0856509968003829E-2</v>
      </c>
      <c r="K1019" s="18">
        <f>J1019*'Portfolio Details'!$D$11</f>
        <v>2.0428254984001916E-3</v>
      </c>
    </row>
    <row r="1020" spans="2:11" x14ac:dyDescent="0.35">
      <c r="B1020" t="s">
        <v>13</v>
      </c>
      <c r="C1020" s="1">
        <v>45838</v>
      </c>
      <c r="D1020">
        <v>42.29</v>
      </c>
      <c r="E1020">
        <v>42.41</v>
      </c>
      <c r="F1020">
        <v>42.28</v>
      </c>
      <c r="H1020" s="2">
        <f t="shared" si="30"/>
        <v>2.8375502482855808E-3</v>
      </c>
      <c r="I1020" s="18">
        <f>H1020*'Portfolio Details'!$D$11</f>
        <v>1.4187751241427906E-4</v>
      </c>
      <c r="J1020" s="2">
        <f t="shared" si="31"/>
        <v>4.1882237004188028E-2</v>
      </c>
      <c r="K1020" s="18">
        <f>J1020*'Portfolio Details'!$D$11</f>
        <v>2.0941118502094016E-3</v>
      </c>
    </row>
    <row r="1021" spans="2:11" x14ac:dyDescent="0.35">
      <c r="B1021" t="s">
        <v>13</v>
      </c>
      <c r="C1021" s="1">
        <v>45839</v>
      </c>
      <c r="D1021">
        <v>42.41</v>
      </c>
      <c r="E1021">
        <v>42.22</v>
      </c>
      <c r="F1021">
        <v>42.36</v>
      </c>
      <c r="H1021" s="2">
        <f t="shared" si="30"/>
        <v>-4.4800754539022769E-3</v>
      </c>
      <c r="I1021" s="18">
        <f>H1021*'Portfolio Details'!$D$11</f>
        <v>-2.2400377269511386E-4</v>
      </c>
      <c r="J1021" s="2">
        <f t="shared" si="31"/>
        <v>3.6011758941695282E-2</v>
      </c>
      <c r="K1021" s="18">
        <f>J1021*'Portfolio Details'!$D$11</f>
        <v>1.8005879470847641E-3</v>
      </c>
    </row>
    <row r="1022" spans="2:11" x14ac:dyDescent="0.35">
      <c r="B1022" t="s">
        <v>13</v>
      </c>
      <c r="C1022" s="1">
        <v>45840</v>
      </c>
      <c r="D1022">
        <v>42.22</v>
      </c>
      <c r="E1022">
        <v>42.25</v>
      </c>
      <c r="F1022">
        <v>42.5</v>
      </c>
      <c r="H1022" s="2">
        <f t="shared" si="30"/>
        <v>7.1056371387978601E-4</v>
      </c>
      <c r="I1022" s="18">
        <f>H1022*'Portfolio Details'!$D$11</f>
        <v>3.5528185693989302E-5</v>
      </c>
      <c r="J1022" s="2">
        <f t="shared" si="31"/>
        <v>4.6385393535652408E-2</v>
      </c>
      <c r="K1022" s="18">
        <f>J1022*'Portfolio Details'!$D$11</f>
        <v>2.3192696767826205E-3</v>
      </c>
    </row>
    <row r="1023" spans="2:11" x14ac:dyDescent="0.35">
      <c r="B1023" t="s">
        <v>13</v>
      </c>
      <c r="C1023" s="1">
        <v>45841</v>
      </c>
      <c r="D1023">
        <v>42.25</v>
      </c>
      <c r="E1023">
        <v>42.24</v>
      </c>
      <c r="F1023">
        <v>42.39</v>
      </c>
      <c r="H1023" s="2">
        <f t="shared" si="30"/>
        <v>-2.3668639053253671E-4</v>
      </c>
      <c r="I1023" s="18">
        <f>H1023*'Portfolio Details'!$D$11</f>
        <v>-1.1834319526626836E-5</v>
      </c>
      <c r="J1023" s="2">
        <f t="shared" si="31"/>
        <v>4.8387096774193727E-2</v>
      </c>
      <c r="K1023" s="18">
        <f>J1023*'Portfolio Details'!$D$11</f>
        <v>2.4193548387096866E-3</v>
      </c>
    </row>
    <row r="1024" spans="2:11" x14ac:dyDescent="0.35">
      <c r="B1024" t="s">
        <v>13</v>
      </c>
      <c r="C1024" s="1">
        <v>45842</v>
      </c>
      <c r="D1024">
        <v>42.24</v>
      </c>
      <c r="E1024">
        <v>42.53</v>
      </c>
      <c r="F1024">
        <v>42.39</v>
      </c>
      <c r="H1024" s="2">
        <f t="shared" si="30"/>
        <v>6.8655303030302761E-3</v>
      </c>
      <c r="I1024" s="18">
        <f>H1024*'Portfolio Details'!$D$11</f>
        <v>3.4327651515151384E-4</v>
      </c>
      <c r="J1024" s="2">
        <f t="shared" si="31"/>
        <v>5.4945054945054972E-2</v>
      </c>
      <c r="K1024" s="18">
        <f>J1024*'Portfolio Details'!$D$11</f>
        <v>2.7472527472527488E-3</v>
      </c>
    </row>
    <row r="1025" spans="2:11" x14ac:dyDescent="0.35">
      <c r="B1025" t="s">
        <v>13</v>
      </c>
      <c r="C1025" s="1">
        <v>45845</v>
      </c>
      <c r="D1025">
        <v>42.53</v>
      </c>
      <c r="E1025">
        <v>42.3</v>
      </c>
      <c r="F1025">
        <v>42.35</v>
      </c>
      <c r="H1025" s="2">
        <f t="shared" si="30"/>
        <v>-5.4079473312956816E-3</v>
      </c>
      <c r="I1025" s="18">
        <f>H1025*'Portfolio Details'!$D$11</f>
        <v>-2.7039736656478408E-4</v>
      </c>
      <c r="J1025" s="2">
        <f t="shared" si="31"/>
        <v>5.9277708592777145E-2</v>
      </c>
      <c r="K1025" s="18">
        <f>J1025*'Portfolio Details'!$D$11</f>
        <v>2.9638854296388573E-3</v>
      </c>
    </row>
    <row r="1026" spans="2:11" x14ac:dyDescent="0.35">
      <c r="B1026" t="s">
        <v>13</v>
      </c>
      <c r="C1026" s="1">
        <v>45846</v>
      </c>
      <c r="D1026">
        <v>42.3</v>
      </c>
      <c r="E1026">
        <v>42.36</v>
      </c>
      <c r="F1026">
        <v>42.38</v>
      </c>
      <c r="H1026" s="2">
        <f t="shared" si="30"/>
        <v>1.4184397163121698E-3</v>
      </c>
      <c r="I1026" s="18">
        <f>H1026*'Portfolio Details'!$D$11</f>
        <v>7.0921985815608488E-5</v>
      </c>
      <c r="J1026" s="2">
        <f t="shared" si="31"/>
        <v>5.5073182833043965E-2</v>
      </c>
      <c r="K1026" s="18">
        <f>J1026*'Portfolio Details'!$D$11</f>
        <v>2.7536591416521985E-3</v>
      </c>
    </row>
    <row r="1027" spans="2:11" x14ac:dyDescent="0.35">
      <c r="B1027" t="s">
        <v>13</v>
      </c>
      <c r="C1027" s="1">
        <v>45847</v>
      </c>
      <c r="D1027">
        <v>42.36</v>
      </c>
      <c r="E1027">
        <v>42.04</v>
      </c>
      <c r="F1027">
        <v>42.12</v>
      </c>
      <c r="H1027" s="2">
        <f t="shared" ref="H1027:H1090" si="32">E1027/D1027-1</f>
        <v>-7.5542965061379252E-3</v>
      </c>
      <c r="I1027" s="18">
        <f>H1027*'Portfolio Details'!$D$11</f>
        <v>-3.7771482530689631E-4</v>
      </c>
      <c r="J1027" s="2">
        <f t="shared" si="31"/>
        <v>5.0642292490118646E-2</v>
      </c>
      <c r="K1027" s="18">
        <f>J1027*'Portfolio Details'!$D$11</f>
        <v>2.5321146245059325E-3</v>
      </c>
    </row>
    <row r="1028" spans="2:11" x14ac:dyDescent="0.35">
      <c r="B1028" t="s">
        <v>13</v>
      </c>
      <c r="C1028" s="1">
        <v>45848</v>
      </c>
      <c r="D1028">
        <v>42.04</v>
      </c>
      <c r="E1028">
        <v>41.79</v>
      </c>
      <c r="F1028">
        <v>41.79</v>
      </c>
      <c r="H1028" s="2">
        <f t="shared" si="32"/>
        <v>-5.9467174119886002E-3</v>
      </c>
      <c r="I1028" s="18">
        <f>H1028*'Portfolio Details'!$D$11</f>
        <v>-2.9733587059943003E-4</v>
      </c>
      <c r="J1028" s="2">
        <f t="shared" si="31"/>
        <v>2.8124235754463101E-2</v>
      </c>
      <c r="K1028" s="18">
        <f>J1028*'Portfolio Details'!$D$11</f>
        <v>1.406211787723155E-3</v>
      </c>
    </row>
    <row r="1029" spans="2:11" x14ac:dyDescent="0.35">
      <c r="B1029" t="s">
        <v>13</v>
      </c>
      <c r="C1029" s="1">
        <v>45849</v>
      </c>
      <c r="D1029">
        <v>41.79</v>
      </c>
      <c r="E1029">
        <v>41.02</v>
      </c>
      <c r="F1029">
        <v>41.11</v>
      </c>
      <c r="H1029" s="2">
        <f t="shared" si="32"/>
        <v>-1.8425460636515845E-2</v>
      </c>
      <c r="I1029" s="18">
        <f>H1029*'Portfolio Details'!$D$11</f>
        <v>-9.2127303182579223E-4</v>
      </c>
      <c r="J1029" s="2">
        <f t="shared" si="31"/>
        <v>-2.3923444976070574E-4</v>
      </c>
      <c r="K1029" s="18">
        <f>J1029*'Portfolio Details'!$D$11</f>
        <v>-1.1961722488035288E-5</v>
      </c>
    </row>
    <row r="1030" spans="2:11" x14ac:dyDescent="0.35">
      <c r="B1030" t="s">
        <v>13</v>
      </c>
      <c r="C1030" s="1">
        <v>45852</v>
      </c>
      <c r="D1030">
        <v>41.02</v>
      </c>
      <c r="E1030">
        <v>40.49</v>
      </c>
      <c r="F1030">
        <v>40.5</v>
      </c>
      <c r="H1030" s="2">
        <f t="shared" si="32"/>
        <v>-1.2920526572403723E-2</v>
      </c>
      <c r="I1030" s="18">
        <f>H1030*'Portfolio Details'!$D$11</f>
        <v>-6.4602632862018625E-4</v>
      </c>
      <c r="J1030" s="2">
        <f t="shared" si="31"/>
        <v>-2.9112426035502903E-2</v>
      </c>
      <c r="K1030" s="18">
        <f>J1030*'Portfolio Details'!$D$11</f>
        <v>-1.4556213017751453E-3</v>
      </c>
    </row>
    <row r="1031" spans="2:11" x14ac:dyDescent="0.35">
      <c r="B1031" t="s">
        <v>13</v>
      </c>
      <c r="C1031" s="1">
        <v>45853</v>
      </c>
      <c r="D1031">
        <v>40.49</v>
      </c>
      <c r="E1031">
        <v>40.64</v>
      </c>
      <c r="F1031">
        <v>40.65</v>
      </c>
      <c r="H1031" s="2">
        <f t="shared" si="32"/>
        <v>3.7046184243023639E-3</v>
      </c>
      <c r="I1031" s="18">
        <f>H1031*'Portfolio Details'!$D$11</f>
        <v>1.852309212151182E-4</v>
      </c>
      <c r="J1031" s="2">
        <f t="shared" si="31"/>
        <v>-2.0066889632106899E-2</v>
      </c>
      <c r="K1031" s="18">
        <f>J1031*'Portfolio Details'!$D$11</f>
        <v>-1.003344481605345E-3</v>
      </c>
    </row>
    <row r="1032" spans="2:11" x14ac:dyDescent="0.35">
      <c r="B1032" t="s">
        <v>13</v>
      </c>
      <c r="C1032" s="1">
        <v>45854</v>
      </c>
      <c r="D1032">
        <v>40.64</v>
      </c>
      <c r="E1032">
        <v>41</v>
      </c>
      <c r="F1032">
        <v>40.869999999999997</v>
      </c>
      <c r="H1032" s="2">
        <f t="shared" si="32"/>
        <v>8.8582677165354173E-3</v>
      </c>
      <c r="I1032" s="18">
        <f>H1032*'Portfolio Details'!$D$11</f>
        <v>4.4291338582677089E-4</v>
      </c>
      <c r="J1032" s="2">
        <f t="shared" si="31"/>
        <v>-2.146946564885488E-2</v>
      </c>
      <c r="K1032" s="18">
        <f>J1032*'Portfolio Details'!$D$11</f>
        <v>-1.073473282442744E-3</v>
      </c>
    </row>
    <row r="1033" spans="2:11" x14ac:dyDescent="0.35">
      <c r="B1033" t="s">
        <v>13</v>
      </c>
      <c r="C1033" s="1">
        <v>45855</v>
      </c>
      <c r="D1033">
        <v>41</v>
      </c>
      <c r="E1033">
        <v>40.47</v>
      </c>
      <c r="F1033">
        <v>40.69</v>
      </c>
      <c r="H1033" s="2">
        <f t="shared" si="32"/>
        <v>-1.2926829268292694E-2</v>
      </c>
      <c r="I1033" s="18">
        <f>H1033*'Portfolio Details'!$D$11</f>
        <v>-6.4634146341463472E-4</v>
      </c>
      <c r="J1033" s="2">
        <f t="shared" si="31"/>
        <v>-3.6201222378937414E-2</v>
      </c>
      <c r="K1033" s="18">
        <f>J1033*'Portfolio Details'!$D$11</f>
        <v>-1.8100611189468708E-3</v>
      </c>
    </row>
    <row r="1034" spans="2:11" x14ac:dyDescent="0.35">
      <c r="B1034" t="s">
        <v>13</v>
      </c>
      <c r="C1034" s="1">
        <v>45856</v>
      </c>
      <c r="D1034">
        <v>40.47</v>
      </c>
      <c r="E1034">
        <v>40.51</v>
      </c>
      <c r="F1034">
        <v>40.479999999999997</v>
      </c>
      <c r="H1034" s="2">
        <f t="shared" si="32"/>
        <v>9.8838645910559464E-4</v>
      </c>
      <c r="I1034" s="18">
        <f>H1034*'Portfolio Details'!$D$11</f>
        <v>4.9419322955279736E-5</v>
      </c>
      <c r="J1034" s="2">
        <f t="shared" si="31"/>
        <v>-5.3776011222819831E-2</v>
      </c>
      <c r="K1034" s="18">
        <f>J1034*'Portfolio Details'!$D$11</f>
        <v>-2.6888005611409916E-3</v>
      </c>
    </row>
    <row r="1035" spans="2:11" x14ac:dyDescent="0.35">
      <c r="B1035" t="s">
        <v>13</v>
      </c>
      <c r="C1035" s="1">
        <v>45859</v>
      </c>
      <c r="D1035">
        <v>40.51</v>
      </c>
      <c r="E1035">
        <v>40.39</v>
      </c>
      <c r="F1035">
        <v>40.33</v>
      </c>
      <c r="H1035" s="2">
        <f t="shared" si="32"/>
        <v>-2.9622315477658701E-3</v>
      </c>
      <c r="I1035" s="18">
        <f>H1035*'Portfolio Details'!$D$11</f>
        <v>-1.4811157738829351E-4</v>
      </c>
      <c r="J1035" s="2">
        <f t="shared" si="31"/>
        <v>-4.4800754539023768E-2</v>
      </c>
      <c r="K1035" s="18">
        <f>J1035*'Portfolio Details'!$D$11</f>
        <v>-2.2400377269511883E-3</v>
      </c>
    </row>
    <row r="1036" spans="2:11" x14ac:dyDescent="0.35">
      <c r="B1036" t="s">
        <v>13</v>
      </c>
      <c r="C1036" s="1">
        <v>45860</v>
      </c>
      <c r="D1036">
        <v>40.39</v>
      </c>
      <c r="E1036">
        <v>40.21</v>
      </c>
      <c r="F1036">
        <v>40.32</v>
      </c>
      <c r="H1036" s="2">
        <f t="shared" si="32"/>
        <v>-4.4565486506561447E-3</v>
      </c>
      <c r="I1036" s="18">
        <f>H1036*'Portfolio Details'!$D$11</f>
        <v>-2.2282743253280725E-4</v>
      </c>
      <c r="J1036" s="2">
        <f t="shared" si="31"/>
        <v>-3.4556720686368059E-2</v>
      </c>
      <c r="K1036" s="18">
        <f>J1036*'Portfolio Details'!$D$11</f>
        <v>-1.7278360343184031E-3</v>
      </c>
    </row>
    <row r="1037" spans="2:11" x14ac:dyDescent="0.35">
      <c r="B1037" t="s">
        <v>13</v>
      </c>
      <c r="C1037" s="1">
        <v>45861</v>
      </c>
      <c r="D1037">
        <v>40.21</v>
      </c>
      <c r="E1037">
        <v>40.32</v>
      </c>
      <c r="F1037">
        <v>40.28</v>
      </c>
      <c r="H1037" s="2">
        <f t="shared" si="32"/>
        <v>2.7356379010197163E-3</v>
      </c>
      <c r="I1037" s="18">
        <f>H1037*'Portfolio Details'!$D$11</f>
        <v>1.3678189505098582E-4</v>
      </c>
      <c r="J1037" s="2">
        <f t="shared" si="31"/>
        <v>-4.2543134010872286E-2</v>
      </c>
      <c r="K1037" s="18">
        <f>J1037*'Portfolio Details'!$D$11</f>
        <v>-2.1271567005436143E-3</v>
      </c>
    </row>
    <row r="1038" spans="2:11" x14ac:dyDescent="0.35">
      <c r="B1038" t="s">
        <v>13</v>
      </c>
      <c r="C1038" s="1">
        <v>45862</v>
      </c>
      <c r="D1038">
        <v>40.32</v>
      </c>
      <c r="E1038">
        <v>39.4</v>
      </c>
      <c r="F1038">
        <v>39.61</v>
      </c>
      <c r="H1038" s="2">
        <f t="shared" si="32"/>
        <v>-2.2817460317460347E-2</v>
      </c>
      <c r="I1038" s="18">
        <f>H1038*'Portfolio Details'!$D$11</f>
        <v>-1.1408730158730175E-3</v>
      </c>
      <c r="J1038" s="2">
        <f t="shared" si="31"/>
        <v>-3.6328871892925552E-2</v>
      </c>
      <c r="K1038" s="18">
        <f>J1038*'Portfolio Details'!$D$11</f>
        <v>-1.8164435946462776E-3</v>
      </c>
    </row>
    <row r="1039" spans="2:11" x14ac:dyDescent="0.35">
      <c r="B1039" t="s">
        <v>13</v>
      </c>
      <c r="C1039" s="1">
        <v>45863</v>
      </c>
      <c r="D1039">
        <v>39.4</v>
      </c>
      <c r="E1039">
        <v>38.85</v>
      </c>
      <c r="F1039">
        <v>39.06</v>
      </c>
      <c r="H1039" s="2">
        <f t="shared" si="32"/>
        <v>-1.3959390862944066E-2</v>
      </c>
      <c r="I1039" s="18">
        <f>H1039*'Portfolio Details'!$D$11</f>
        <v>-6.9796954314720332E-4</v>
      </c>
      <c r="J1039" s="2">
        <f t="shared" si="31"/>
        <v>-5.7867049258727876E-2</v>
      </c>
      <c r="K1039" s="18">
        <f>J1039*'Portfolio Details'!$D$11</f>
        <v>-2.8933524629363942E-3</v>
      </c>
    </row>
    <row r="1040" spans="2:11" x14ac:dyDescent="0.35">
      <c r="B1040" t="s">
        <v>13</v>
      </c>
      <c r="C1040" s="1">
        <v>45866</v>
      </c>
      <c r="D1040">
        <v>38.85</v>
      </c>
      <c r="E1040">
        <v>38.64</v>
      </c>
      <c r="F1040">
        <v>38.68</v>
      </c>
      <c r="H1040" s="2">
        <f t="shared" si="32"/>
        <v>-5.4054054054054612E-3</v>
      </c>
      <c r="I1040" s="18">
        <f>H1040*'Portfolio Details'!$D$11</f>
        <v>-2.7027027027027309E-4</v>
      </c>
      <c r="J1040" s="2">
        <f t="shared" si="31"/>
        <v>-8.4590009425070556E-2</v>
      </c>
      <c r="K1040" s="18">
        <f>J1040*'Portfolio Details'!$D$11</f>
        <v>-4.2295004712535281E-3</v>
      </c>
    </row>
    <row r="1041" spans="2:11" x14ac:dyDescent="0.35">
      <c r="B1041" t="s">
        <v>13</v>
      </c>
      <c r="C1041" s="1">
        <v>45867</v>
      </c>
      <c r="D1041">
        <v>38.64</v>
      </c>
      <c r="E1041">
        <v>38.659999999999997</v>
      </c>
      <c r="F1041">
        <v>38.54</v>
      </c>
      <c r="H1041" s="2">
        <f t="shared" si="32"/>
        <v>5.175983436851439E-4</v>
      </c>
      <c r="I1041" s="18">
        <f>H1041*'Portfolio Details'!$D$11</f>
        <v>2.5879917184257197E-5</v>
      </c>
      <c r="J1041" s="2">
        <f t="shared" si="31"/>
        <v>-8.3726415094339535E-2</v>
      </c>
      <c r="K1041" s="18">
        <f>J1041*'Portfolio Details'!$D$11</f>
        <v>-4.1863207547169767E-3</v>
      </c>
    </row>
    <row r="1042" spans="2:11" x14ac:dyDescent="0.35">
      <c r="B1042" t="s">
        <v>13</v>
      </c>
      <c r="C1042" s="1">
        <v>45868</v>
      </c>
      <c r="D1042">
        <v>38.659999999999997</v>
      </c>
      <c r="E1042">
        <v>38.770000000000003</v>
      </c>
      <c r="F1042">
        <v>38.71</v>
      </c>
      <c r="H1042" s="2">
        <f t="shared" si="32"/>
        <v>2.845318158303245E-3</v>
      </c>
      <c r="I1042" s="18">
        <f>H1042*'Portfolio Details'!$D$11</f>
        <v>1.4226590791516225E-4</v>
      </c>
      <c r="J1042" s="2">
        <f t="shared" si="31"/>
        <v>-8.1343107117521796E-2</v>
      </c>
      <c r="K1042" s="18">
        <f>J1042*'Portfolio Details'!$D$11</f>
        <v>-4.0671553558760901E-3</v>
      </c>
    </row>
    <row r="1043" spans="2:11" x14ac:dyDescent="0.35">
      <c r="B1043" t="s">
        <v>13</v>
      </c>
      <c r="C1043" s="1">
        <v>45869</v>
      </c>
      <c r="D1043">
        <v>38.770000000000003</v>
      </c>
      <c r="E1043">
        <v>38.58</v>
      </c>
      <c r="F1043">
        <v>38.520000000000003</v>
      </c>
      <c r="H1043" s="2">
        <f t="shared" si="32"/>
        <v>-4.900696414753769E-3</v>
      </c>
      <c r="I1043" s="18">
        <f>H1043*'Portfolio Details'!$D$11</f>
        <v>-2.4503482073768846E-4</v>
      </c>
      <c r="J1043" s="2">
        <f t="shared" si="31"/>
        <v>-8.5828813958971795E-2</v>
      </c>
      <c r="K1043" s="18">
        <f>J1043*'Portfolio Details'!$D$11</f>
        <v>-4.2914406979485901E-3</v>
      </c>
    </row>
    <row r="1044" spans="2:11" x14ac:dyDescent="0.35">
      <c r="B1044" t="s">
        <v>13</v>
      </c>
      <c r="C1044" s="1">
        <v>45870</v>
      </c>
      <c r="D1044">
        <v>38.58</v>
      </c>
      <c r="E1044">
        <v>37.869999999999997</v>
      </c>
      <c r="F1044">
        <v>38.08</v>
      </c>
      <c r="H1044" s="2">
        <f t="shared" si="32"/>
        <v>-1.840331778123383E-2</v>
      </c>
      <c r="I1044" s="18">
        <f>H1044*'Portfolio Details'!$D$11</f>
        <v>-9.2016588906169159E-4</v>
      </c>
      <c r="J1044" s="2">
        <f t="shared" si="31"/>
        <v>-0.10303173851255332</v>
      </c>
      <c r="K1044" s="18">
        <f>J1044*'Portfolio Details'!$D$11</f>
        <v>-5.1515869256276662E-3</v>
      </c>
    </row>
    <row r="1045" spans="2:11" x14ac:dyDescent="0.35">
      <c r="B1045" t="s">
        <v>13</v>
      </c>
      <c r="C1045" s="1">
        <v>45873</v>
      </c>
      <c r="D1045">
        <v>37.869999999999997</v>
      </c>
      <c r="E1045">
        <v>38.46</v>
      </c>
      <c r="F1045">
        <v>38.07</v>
      </c>
      <c r="H1045" s="2">
        <f t="shared" si="32"/>
        <v>1.5579614470557335E-2</v>
      </c>
      <c r="I1045" s="18">
        <f>H1045*'Portfolio Details'!$D$11</f>
        <v>7.7898072352786682E-4</v>
      </c>
      <c r="J1045" s="2">
        <f t="shared" si="31"/>
        <v>-0.10366863905325452</v>
      </c>
      <c r="K1045" s="18">
        <f>J1045*'Portfolio Details'!$D$11</f>
        <v>-5.1834319526627261E-3</v>
      </c>
    </row>
    <row r="1046" spans="2:11" x14ac:dyDescent="0.35">
      <c r="B1046" t="s">
        <v>13</v>
      </c>
      <c r="C1046" s="1">
        <v>45874</v>
      </c>
      <c r="D1046">
        <v>38.46</v>
      </c>
      <c r="E1046">
        <v>38.29</v>
      </c>
      <c r="F1046">
        <v>38.229999999999997</v>
      </c>
      <c r="H1046" s="2">
        <f t="shared" si="32"/>
        <v>-4.4201768070722958E-3</v>
      </c>
      <c r="I1046" s="18">
        <f>H1046*'Portfolio Details'!$D$11</f>
        <v>-2.2100884035361479E-4</v>
      </c>
      <c r="J1046" s="2">
        <f t="shared" si="31"/>
        <v>-0.10345643939393945</v>
      </c>
      <c r="K1046" s="18">
        <f>J1046*'Portfolio Details'!$D$11</f>
        <v>-5.1728219696969731E-3</v>
      </c>
    </row>
    <row r="1047" spans="2:11" x14ac:dyDescent="0.35">
      <c r="B1047" t="s">
        <v>13</v>
      </c>
      <c r="C1047" s="1">
        <v>45875</v>
      </c>
      <c r="D1047">
        <v>38.29</v>
      </c>
      <c r="E1047">
        <v>37.61</v>
      </c>
      <c r="F1047">
        <v>37.75</v>
      </c>
      <c r="H1047" s="2">
        <f t="shared" si="32"/>
        <v>-1.7759206059023258E-2</v>
      </c>
      <c r="I1047" s="18">
        <f>H1047*'Portfolio Details'!$D$11</f>
        <v>-8.8796030295116299E-4</v>
      </c>
      <c r="J1047" s="2">
        <f t="shared" si="31"/>
        <v>-9.5697154949447416E-2</v>
      </c>
      <c r="K1047" s="18">
        <f>J1047*'Portfolio Details'!$D$11</f>
        <v>-4.7848577474723713E-3</v>
      </c>
    </row>
    <row r="1048" spans="2:11" x14ac:dyDescent="0.35">
      <c r="B1048" t="s">
        <v>13</v>
      </c>
      <c r="C1048" s="1">
        <v>45876</v>
      </c>
      <c r="D1048">
        <v>37.61</v>
      </c>
      <c r="E1048">
        <v>37.93</v>
      </c>
      <c r="F1048">
        <v>37.700000000000003</v>
      </c>
      <c r="H1048" s="2">
        <f t="shared" si="32"/>
        <v>8.50837543206584E-3</v>
      </c>
      <c r="I1048" s="18">
        <f>H1048*'Portfolio Details'!$D$11</f>
        <v>4.25418771603292E-4</v>
      </c>
      <c r="J1048" s="2">
        <f t="shared" si="31"/>
        <v>-0.10330969267139478</v>
      </c>
      <c r="K1048" s="18">
        <f>J1048*'Portfolio Details'!$D$11</f>
        <v>-5.1654846335697398E-3</v>
      </c>
    </row>
    <row r="1049" spans="2:11" x14ac:dyDescent="0.35">
      <c r="B1049" t="s">
        <v>13</v>
      </c>
      <c r="C1049" s="1">
        <v>45877</v>
      </c>
      <c r="D1049">
        <v>37.93</v>
      </c>
      <c r="E1049">
        <v>37.590000000000003</v>
      </c>
      <c r="F1049">
        <v>37.68</v>
      </c>
      <c r="H1049" s="2">
        <f t="shared" si="32"/>
        <v>-8.9638808331135023E-3</v>
      </c>
      <c r="I1049" s="18">
        <f>H1049*'Portfolio Details'!$D$11</f>
        <v>-4.4819404165567512E-4</v>
      </c>
      <c r="J1049" s="2">
        <f t="shared" si="31"/>
        <v>-0.11260623229461753</v>
      </c>
      <c r="K1049" s="18">
        <f>J1049*'Portfolio Details'!$D$11</f>
        <v>-5.6303116147308763E-3</v>
      </c>
    </row>
    <row r="1050" spans="2:11" x14ac:dyDescent="0.35">
      <c r="B1050" t="s">
        <v>13</v>
      </c>
      <c r="C1050" s="1">
        <v>45880</v>
      </c>
      <c r="D1050">
        <v>37.590000000000003</v>
      </c>
      <c r="E1050">
        <v>37.75</v>
      </c>
      <c r="F1050">
        <v>37.68</v>
      </c>
      <c r="H1050" s="2">
        <f t="shared" si="32"/>
        <v>4.2564511838254493E-3</v>
      </c>
      <c r="I1050" s="18">
        <f>H1050*'Portfolio Details'!$D$11</f>
        <v>2.1282255919127249E-4</v>
      </c>
      <c r="J1050" s="2">
        <f t="shared" ref="J1050:J1113" si="33">(INDEX(E1027:E2525,MATCH(EDATE(C1027,1),C1027:C2525,1))/E1027)-1</f>
        <v>-0.10585156993339662</v>
      </c>
      <c r="K1050" s="18">
        <f>J1050*'Portfolio Details'!$D$11</f>
        <v>-5.2925784966698312E-3</v>
      </c>
    </row>
    <row r="1051" spans="2:11" x14ac:dyDescent="0.35">
      <c r="B1051" t="s">
        <v>13</v>
      </c>
      <c r="C1051" s="1">
        <v>45881</v>
      </c>
      <c r="D1051">
        <v>37.75</v>
      </c>
      <c r="E1051">
        <v>37.880000000000003</v>
      </c>
      <c r="F1051">
        <v>38.04</v>
      </c>
      <c r="H1051" s="2">
        <f t="shared" si="32"/>
        <v>3.4437086092715674E-3</v>
      </c>
      <c r="I1051" s="18">
        <f>H1051*'Portfolio Details'!$D$11</f>
        <v>1.7218543046357838E-4</v>
      </c>
      <c r="J1051" s="2">
        <f t="shared" si="33"/>
        <v>-0.10050251256281395</v>
      </c>
      <c r="K1051" s="18">
        <f>J1051*'Portfolio Details'!$D$11</f>
        <v>-5.0251256281406975E-3</v>
      </c>
    </row>
    <row r="1052" spans="2:11" x14ac:dyDescent="0.35">
      <c r="B1052" t="s">
        <v>13</v>
      </c>
      <c r="C1052" s="1">
        <v>45882</v>
      </c>
      <c r="D1052">
        <v>37.880000000000003</v>
      </c>
      <c r="E1052">
        <v>37.9</v>
      </c>
      <c r="F1052">
        <v>37.89</v>
      </c>
      <c r="H1052" s="2">
        <f t="shared" si="32"/>
        <v>5.2798310454060804E-4</v>
      </c>
      <c r="I1052" s="18">
        <f>H1052*'Portfolio Details'!$D$11</f>
        <v>2.6399155227030403E-5</v>
      </c>
      <c r="J1052" s="2">
        <f t="shared" si="33"/>
        <v>-7.971721111652863E-2</v>
      </c>
      <c r="K1052" s="18">
        <f>J1052*'Portfolio Details'!$D$11</f>
        <v>-3.9858605558264317E-3</v>
      </c>
    </row>
    <row r="1053" spans="2:11" x14ac:dyDescent="0.35">
      <c r="B1053" t="s">
        <v>13</v>
      </c>
      <c r="C1053" s="1">
        <v>45883</v>
      </c>
      <c r="D1053">
        <v>37.9</v>
      </c>
      <c r="E1053">
        <v>38.119999999999997</v>
      </c>
      <c r="F1053">
        <v>38.24</v>
      </c>
      <c r="H1053" s="2">
        <f t="shared" si="32"/>
        <v>5.8047493403694528E-3</v>
      </c>
      <c r="I1053" s="18">
        <f>H1053*'Portfolio Details'!$D$11</f>
        <v>2.9023746701847266E-4</v>
      </c>
      <c r="J1053" s="2">
        <f t="shared" si="33"/>
        <v>-5.8532971103976372E-2</v>
      </c>
      <c r="K1053" s="18">
        <f>J1053*'Portfolio Details'!$D$11</f>
        <v>-2.9266485551988188E-3</v>
      </c>
    </row>
    <row r="1054" spans="2:11" x14ac:dyDescent="0.35">
      <c r="B1054" t="s">
        <v>13</v>
      </c>
      <c r="C1054" s="1">
        <v>45887</v>
      </c>
      <c r="D1054">
        <v>38.119999999999997</v>
      </c>
      <c r="E1054">
        <v>37.83</v>
      </c>
      <c r="F1054">
        <v>37.96</v>
      </c>
      <c r="H1054" s="2">
        <f t="shared" si="32"/>
        <v>-7.6075550891919752E-3</v>
      </c>
      <c r="I1054" s="18">
        <f>H1054*'Portfolio Details'!$D$11</f>
        <v>-3.8037775445959879E-4</v>
      </c>
      <c r="J1054" s="2">
        <f t="shared" si="33"/>
        <v>-6.2007874015748143E-2</v>
      </c>
      <c r="K1054" s="18">
        <f>J1054*'Portfolio Details'!$D$11</f>
        <v>-3.1003937007874072E-3</v>
      </c>
    </row>
    <row r="1055" spans="2:11" x14ac:dyDescent="0.35">
      <c r="B1055" t="s">
        <v>13</v>
      </c>
      <c r="C1055" s="1">
        <v>45888</v>
      </c>
      <c r="D1055">
        <v>37.83</v>
      </c>
      <c r="E1055">
        <v>37.950000000000003</v>
      </c>
      <c r="F1055">
        <v>37.9</v>
      </c>
      <c r="H1055" s="2">
        <f t="shared" si="32"/>
        <v>3.1720856463126612E-3</v>
      </c>
      <c r="I1055" s="18">
        <f>H1055*'Portfolio Details'!$D$11</f>
        <v>1.5860428231563307E-4</v>
      </c>
      <c r="J1055" s="2">
        <f t="shared" si="33"/>
        <v>-7.0243902439024453E-2</v>
      </c>
      <c r="K1055" s="18">
        <f>J1055*'Portfolio Details'!$D$11</f>
        <v>-3.5121951219512226E-3</v>
      </c>
    </row>
    <row r="1056" spans="2:11" x14ac:dyDescent="0.35">
      <c r="B1056" t="s">
        <v>13</v>
      </c>
      <c r="C1056" s="1">
        <v>45889</v>
      </c>
      <c r="D1056">
        <v>37.950000000000003</v>
      </c>
      <c r="E1056">
        <v>38.94</v>
      </c>
      <c r="F1056">
        <v>38.74</v>
      </c>
      <c r="H1056" s="2">
        <f t="shared" si="32"/>
        <v>2.608695652173898E-2</v>
      </c>
      <c r="I1056" s="18">
        <f>H1056*'Portfolio Details'!$D$11</f>
        <v>1.304347826086949E-3</v>
      </c>
      <c r="J1056" s="2">
        <f t="shared" si="33"/>
        <v>-5.80677044724488E-2</v>
      </c>
      <c r="K1056" s="18">
        <f>J1056*'Portfolio Details'!$D$11</f>
        <v>-2.9033852236224401E-3</v>
      </c>
    </row>
    <row r="1057" spans="2:11" x14ac:dyDescent="0.35">
      <c r="B1057" t="s">
        <v>13</v>
      </c>
      <c r="C1057" s="1">
        <v>45890</v>
      </c>
      <c r="D1057">
        <v>38.94</v>
      </c>
      <c r="E1057">
        <v>39.01</v>
      </c>
      <c r="F1057">
        <v>39.01</v>
      </c>
      <c r="H1057" s="2">
        <f t="shared" si="32"/>
        <v>1.7976373908576981E-3</v>
      </c>
      <c r="I1057" s="18">
        <f>H1057*'Portfolio Details'!$D$11</f>
        <v>8.988186954288491E-5</v>
      </c>
      <c r="J1057" s="2">
        <f t="shared" si="33"/>
        <v>-6.6156504566773577E-2</v>
      </c>
      <c r="K1057" s="18">
        <f>J1057*'Portfolio Details'!$D$11</f>
        <v>-3.307825228338679E-3</v>
      </c>
    </row>
    <row r="1058" spans="2:11" x14ac:dyDescent="0.35">
      <c r="B1058" t="s">
        <v>13</v>
      </c>
      <c r="C1058" s="1">
        <v>45891</v>
      </c>
      <c r="D1058">
        <v>39.01</v>
      </c>
      <c r="E1058">
        <v>38.72</v>
      </c>
      <c r="F1058">
        <v>38.799999999999997</v>
      </c>
      <c r="H1058" s="2">
        <f t="shared" si="32"/>
        <v>-7.4339912842860123E-3</v>
      </c>
      <c r="I1058" s="18">
        <f>H1058*'Portfolio Details'!$D$11</f>
        <v>-3.7169956421430063E-4</v>
      </c>
      <c r="J1058" s="2">
        <f t="shared" si="33"/>
        <v>-3.4166872988363517E-2</v>
      </c>
      <c r="K1058" s="18">
        <f>J1058*'Portfolio Details'!$D$11</f>
        <v>-1.7083436494181759E-3</v>
      </c>
    </row>
    <row r="1059" spans="2:11" x14ac:dyDescent="0.35">
      <c r="B1059" t="s">
        <v>13</v>
      </c>
      <c r="C1059" s="1">
        <v>45894</v>
      </c>
      <c r="D1059">
        <v>38.72</v>
      </c>
      <c r="E1059">
        <v>39.54</v>
      </c>
      <c r="F1059">
        <v>39.51</v>
      </c>
      <c r="H1059" s="2">
        <f t="shared" si="32"/>
        <v>2.1177685950413139E-2</v>
      </c>
      <c r="I1059" s="18">
        <f>H1059*'Portfolio Details'!$D$11</f>
        <v>1.0588842975206569E-3</v>
      </c>
      <c r="J1059" s="2">
        <f t="shared" si="33"/>
        <v>-3.705545884108441E-2</v>
      </c>
      <c r="K1059" s="18">
        <f>J1059*'Portfolio Details'!$D$11</f>
        <v>-1.8527729420542206E-3</v>
      </c>
    </row>
    <row r="1060" spans="2:11" x14ac:dyDescent="0.35">
      <c r="B1060" t="s">
        <v>13</v>
      </c>
      <c r="C1060" s="1">
        <v>45895</v>
      </c>
      <c r="D1060">
        <v>39.54</v>
      </c>
      <c r="E1060">
        <v>39.26</v>
      </c>
      <c r="F1060">
        <v>39.33</v>
      </c>
      <c r="H1060" s="2">
        <f t="shared" si="32"/>
        <v>-7.0814365199798335E-3</v>
      </c>
      <c r="I1060" s="18">
        <f>H1060*'Portfolio Details'!$D$11</f>
        <v>-3.5407182599899172E-4</v>
      </c>
      <c r="J1060" s="2">
        <f t="shared" si="33"/>
        <v>-3.9682539682539764E-2</v>
      </c>
      <c r="K1060" s="18">
        <f>J1060*'Portfolio Details'!$D$11</f>
        <v>-1.9841269841269884E-3</v>
      </c>
    </row>
    <row r="1061" spans="2:11" x14ac:dyDescent="0.35">
      <c r="B1061" t="s">
        <v>13</v>
      </c>
      <c r="C1061" s="1">
        <v>45897</v>
      </c>
      <c r="D1061">
        <v>39.26</v>
      </c>
      <c r="E1061">
        <v>38.700000000000003</v>
      </c>
      <c r="F1061">
        <v>38.81</v>
      </c>
      <c r="H1061" s="2">
        <f t="shared" si="32"/>
        <v>-1.4263881813550539E-2</v>
      </c>
      <c r="I1061" s="18">
        <f>H1061*'Portfolio Details'!$D$11</f>
        <v>-7.1319409067752701E-4</v>
      </c>
      <c r="J1061" s="2">
        <f t="shared" si="33"/>
        <v>-1.7258883248730927E-2</v>
      </c>
      <c r="K1061" s="18">
        <f>J1061*'Portfolio Details'!$D$11</f>
        <v>-8.6294416243654646E-4</v>
      </c>
    </row>
    <row r="1062" spans="2:11" x14ac:dyDescent="0.35">
      <c r="B1062" t="s">
        <v>13</v>
      </c>
      <c r="C1062" s="1">
        <v>45898</v>
      </c>
      <c r="D1062">
        <v>38.700000000000003</v>
      </c>
      <c r="E1062">
        <v>38.42</v>
      </c>
      <c r="F1062">
        <v>38.54</v>
      </c>
      <c r="H1062" s="2">
        <f t="shared" si="32"/>
        <v>-7.2351421188631138E-3</v>
      </c>
      <c r="I1062" s="18">
        <f>H1062*'Portfolio Details'!$D$11</f>
        <v>-3.6175710594315571E-4</v>
      </c>
      <c r="J1062" s="2">
        <f t="shared" si="33"/>
        <v>1.776061776061777E-2</v>
      </c>
      <c r="K1062" s="18">
        <f>J1062*'Portfolio Details'!$D$11</f>
        <v>8.8803088803088856E-4</v>
      </c>
    </row>
    <row r="1063" spans="2:11" x14ac:dyDescent="0.35">
      <c r="B1063" t="s">
        <v>13</v>
      </c>
      <c r="C1063" s="1">
        <v>45901</v>
      </c>
      <c r="D1063">
        <v>38.42</v>
      </c>
      <c r="E1063">
        <v>38.96</v>
      </c>
      <c r="F1063">
        <v>38.92</v>
      </c>
      <c r="H1063" s="2">
        <f t="shared" si="32"/>
        <v>1.4055179593961409E-2</v>
      </c>
      <c r="I1063" s="18">
        <f>H1063*'Portfolio Details'!$D$11</f>
        <v>7.0275897969807044E-4</v>
      </c>
      <c r="J1063" s="2">
        <f t="shared" si="33"/>
        <v>1.5527950310558758E-3</v>
      </c>
      <c r="K1063" s="18">
        <f>J1063*'Portfolio Details'!$D$11</f>
        <v>7.7639751552793801E-5</v>
      </c>
    </row>
    <row r="1064" spans="2:11" x14ac:dyDescent="0.35">
      <c r="B1064" t="s">
        <v>13</v>
      </c>
      <c r="C1064" s="1">
        <v>45902</v>
      </c>
      <c r="D1064">
        <v>38.96</v>
      </c>
      <c r="E1064">
        <v>39</v>
      </c>
      <c r="F1064">
        <v>39.04</v>
      </c>
      <c r="H1064" s="2">
        <f t="shared" si="32"/>
        <v>1.0266940451744144E-3</v>
      </c>
      <c r="I1064" s="18">
        <f>H1064*'Portfolio Details'!$D$11</f>
        <v>5.1334702258720725E-5</v>
      </c>
      <c r="J1064" s="2">
        <f t="shared" si="33"/>
        <v>-6.2079668908431307E-3</v>
      </c>
      <c r="K1064" s="18">
        <f>J1064*'Portfolio Details'!$D$11</f>
        <v>-3.1039834454215656E-4</v>
      </c>
    </row>
    <row r="1065" spans="2:11" x14ac:dyDescent="0.35">
      <c r="B1065" t="s">
        <v>13</v>
      </c>
      <c r="C1065" s="1">
        <v>45903</v>
      </c>
      <c r="D1065">
        <v>39</v>
      </c>
      <c r="E1065">
        <v>38.76</v>
      </c>
      <c r="F1065">
        <v>38.72</v>
      </c>
      <c r="H1065" s="2">
        <f t="shared" si="32"/>
        <v>-6.1538461538461764E-3</v>
      </c>
      <c r="I1065" s="18">
        <f>H1065*'Portfolio Details'!$D$11</f>
        <v>-3.0769230769230884E-4</v>
      </c>
      <c r="J1065" s="2">
        <f t="shared" si="33"/>
        <v>-9.0275986587567969E-3</v>
      </c>
      <c r="K1065" s="18">
        <f>J1065*'Portfolio Details'!$D$11</f>
        <v>-4.5137993293783985E-4</v>
      </c>
    </row>
    <row r="1066" spans="2:11" x14ac:dyDescent="0.35">
      <c r="B1066" t="s">
        <v>13</v>
      </c>
      <c r="C1066" s="1">
        <v>45904</v>
      </c>
      <c r="D1066">
        <v>38.76</v>
      </c>
      <c r="E1066">
        <v>38.380000000000003</v>
      </c>
      <c r="F1066">
        <v>38.56</v>
      </c>
      <c r="H1066" s="2">
        <f t="shared" si="32"/>
        <v>-9.8039215686273051E-3</v>
      </c>
      <c r="I1066" s="18">
        <f>H1066*'Portfolio Details'!$D$11</f>
        <v>-4.9019607843136528E-4</v>
      </c>
      <c r="J1066" s="2">
        <f t="shared" si="33"/>
        <v>-4.147226542249749E-3</v>
      </c>
      <c r="K1066" s="18">
        <f>J1066*'Portfolio Details'!$D$11</f>
        <v>-2.0736132711248747E-4</v>
      </c>
    </row>
    <row r="1067" spans="2:11" x14ac:dyDescent="0.35">
      <c r="B1067" t="s">
        <v>13</v>
      </c>
      <c r="C1067" s="1">
        <v>45905</v>
      </c>
      <c r="D1067">
        <v>38.380000000000003</v>
      </c>
      <c r="E1067">
        <v>37.85</v>
      </c>
      <c r="F1067">
        <v>37.799999999999997</v>
      </c>
      <c r="H1067" s="2">
        <f t="shared" si="32"/>
        <v>-1.3809275664408593E-2</v>
      </c>
      <c r="I1067" s="18">
        <f>H1067*'Portfolio Details'!$D$11</f>
        <v>-6.9046378322042969E-4</v>
      </c>
      <c r="J1067" s="2">
        <f t="shared" si="33"/>
        <v>2.8782677581199012E-2</v>
      </c>
      <c r="K1067" s="18">
        <f>J1067*'Portfolio Details'!$D$11</f>
        <v>1.4391338790599507E-3</v>
      </c>
    </row>
    <row r="1068" spans="2:11" x14ac:dyDescent="0.35">
      <c r="B1068" t="s">
        <v>13</v>
      </c>
      <c r="C1068" s="1">
        <v>45908</v>
      </c>
      <c r="D1068">
        <v>37.85</v>
      </c>
      <c r="E1068">
        <v>37.49</v>
      </c>
      <c r="F1068">
        <v>37.65</v>
      </c>
      <c r="H1068" s="2">
        <f t="shared" si="32"/>
        <v>-9.5112285336855784E-3</v>
      </c>
      <c r="I1068" s="18">
        <f>H1068*'Portfolio Details'!$D$11</f>
        <v>-4.7556142668427894E-4</v>
      </c>
      <c r="J1068" s="2">
        <f t="shared" si="33"/>
        <v>-2.0800832033280869E-3</v>
      </c>
      <c r="K1068" s="18">
        <f>J1068*'Portfolio Details'!$D$11</f>
        <v>-1.0400416016640435E-4</v>
      </c>
    </row>
    <row r="1069" spans="2:11" x14ac:dyDescent="0.35">
      <c r="B1069" t="s">
        <v>13</v>
      </c>
      <c r="C1069" s="1">
        <v>45909</v>
      </c>
      <c r="D1069">
        <v>37.49</v>
      </c>
      <c r="E1069">
        <v>38.520000000000003</v>
      </c>
      <c r="F1069">
        <v>38.39</v>
      </c>
      <c r="H1069" s="2">
        <f t="shared" si="32"/>
        <v>2.7473993064817348E-2</v>
      </c>
      <c r="I1069" s="18">
        <f>H1069*'Portfolio Details'!$D$11</f>
        <v>1.3736996532408676E-3</v>
      </c>
      <c r="J1069" s="2">
        <f t="shared" si="33"/>
        <v>-1.1491250979367873E-2</v>
      </c>
      <c r="K1069" s="18">
        <f>J1069*'Portfolio Details'!$D$11</f>
        <v>-5.7456254896839367E-4</v>
      </c>
    </row>
    <row r="1070" spans="2:11" x14ac:dyDescent="0.35">
      <c r="B1070" t="s">
        <v>13</v>
      </c>
      <c r="C1070" s="1">
        <v>45910</v>
      </c>
      <c r="D1070">
        <v>38.520000000000003</v>
      </c>
      <c r="E1070">
        <v>39.43</v>
      </c>
      <c r="F1070">
        <v>39.340000000000003</v>
      </c>
      <c r="H1070" s="2">
        <f t="shared" si="32"/>
        <v>2.3624091381100554E-2</v>
      </c>
      <c r="I1070" s="18">
        <f>H1070*'Portfolio Details'!$D$11</f>
        <v>1.1812045690550279E-3</v>
      </c>
      <c r="J1070" s="2">
        <f t="shared" si="33"/>
        <v>6.3812815740496021E-3</v>
      </c>
      <c r="K1070" s="18">
        <f>J1070*'Portfolio Details'!$D$11</f>
        <v>3.1906407870248011E-4</v>
      </c>
    </row>
    <row r="1071" spans="2:11" x14ac:dyDescent="0.35">
      <c r="B1071" t="s">
        <v>13</v>
      </c>
      <c r="C1071" s="1">
        <v>45911</v>
      </c>
      <c r="D1071">
        <v>39.43</v>
      </c>
      <c r="E1071">
        <v>39.24</v>
      </c>
      <c r="F1071">
        <v>39.200000000000003</v>
      </c>
      <c r="H1071" s="2">
        <f t="shared" si="32"/>
        <v>-4.818665990362625E-3</v>
      </c>
      <c r="I1071" s="18">
        <f>H1071*'Portfolio Details'!$D$11</f>
        <v>-2.4093329951813125E-4</v>
      </c>
      <c r="J1071" s="2">
        <f t="shared" si="33"/>
        <v>-2.1091484313208175E-3</v>
      </c>
      <c r="K1071" s="18">
        <f>J1071*'Portfolio Details'!$D$11</f>
        <v>-1.0545742156604088E-4</v>
      </c>
    </row>
    <row r="1072" spans="2:11" x14ac:dyDescent="0.35">
      <c r="B1072" t="s">
        <v>13</v>
      </c>
      <c r="C1072" s="1">
        <v>45912</v>
      </c>
      <c r="D1072">
        <v>39.24</v>
      </c>
      <c r="E1072">
        <v>39.36</v>
      </c>
      <c r="F1072">
        <v>39.4</v>
      </c>
      <c r="H1072" s="2">
        <f t="shared" si="32"/>
        <v>3.0581039755350758E-3</v>
      </c>
      <c r="I1072" s="18">
        <f>H1072*'Portfolio Details'!$D$11</f>
        <v>1.5290519877675379E-4</v>
      </c>
      <c r="J1072" s="2">
        <f t="shared" si="33"/>
        <v>-2.6602819898909891E-3</v>
      </c>
      <c r="K1072" s="18">
        <f>J1072*'Portfolio Details'!$D$11</f>
        <v>-1.3301409949454946E-4</v>
      </c>
    </row>
    <row r="1073" spans="2:11" x14ac:dyDescent="0.35">
      <c r="B1073" t="s">
        <v>13</v>
      </c>
      <c r="C1073" s="1">
        <v>45915</v>
      </c>
      <c r="D1073">
        <v>39.36</v>
      </c>
      <c r="E1073">
        <v>39.18</v>
      </c>
      <c r="F1073">
        <v>39.11</v>
      </c>
      <c r="H1073" s="2">
        <f t="shared" si="32"/>
        <v>-4.5731707317072656E-3</v>
      </c>
      <c r="I1073" s="18">
        <f>H1073*'Portfolio Details'!$D$11</f>
        <v>-2.2865853658536329E-4</v>
      </c>
      <c r="J1073" s="2">
        <f t="shared" si="33"/>
        <v>3.9470198675496837E-2</v>
      </c>
      <c r="K1073" s="18">
        <f>J1073*'Portfolio Details'!$D$11</f>
        <v>1.9735099337748418E-3</v>
      </c>
    </row>
    <row r="1074" spans="2:11" x14ac:dyDescent="0.35">
      <c r="B1074" t="s">
        <v>13</v>
      </c>
      <c r="C1074" s="1">
        <v>45916</v>
      </c>
      <c r="D1074">
        <v>39.18</v>
      </c>
      <c r="E1074">
        <v>39.479999999999997</v>
      </c>
      <c r="F1074">
        <v>39.29</v>
      </c>
      <c r="H1074" s="2">
        <f t="shared" si="32"/>
        <v>7.6569678407349961E-3</v>
      </c>
      <c r="I1074" s="18">
        <f>H1074*'Portfolio Details'!$D$11</f>
        <v>3.8284839203674983E-4</v>
      </c>
      <c r="J1074" s="2">
        <f t="shared" si="33"/>
        <v>3.9070749736008326E-2</v>
      </c>
      <c r="K1074" s="18">
        <f>J1074*'Portfolio Details'!$D$11</f>
        <v>1.9535374868004164E-3</v>
      </c>
    </row>
    <row r="1075" spans="2:11" x14ac:dyDescent="0.35">
      <c r="B1075" t="s">
        <v>13</v>
      </c>
      <c r="C1075" s="1">
        <v>45917</v>
      </c>
      <c r="D1075">
        <v>39.479999999999997</v>
      </c>
      <c r="E1075">
        <v>39.770000000000003</v>
      </c>
      <c r="F1075">
        <v>39.79</v>
      </c>
      <c r="H1075" s="2">
        <f t="shared" si="32"/>
        <v>7.3454913880446338E-3</v>
      </c>
      <c r="I1075" s="18">
        <f>H1075*'Portfolio Details'!$D$11</f>
        <v>3.672745694022317E-4</v>
      </c>
      <c r="J1075" s="2">
        <f t="shared" si="33"/>
        <v>3.8522427440633278E-2</v>
      </c>
      <c r="K1075" s="18">
        <f>J1075*'Portfolio Details'!$D$11</f>
        <v>1.926121372031664E-3</v>
      </c>
    </row>
    <row r="1076" spans="2:11" x14ac:dyDescent="0.35">
      <c r="B1076" t="s">
        <v>13</v>
      </c>
      <c r="C1076" s="1">
        <v>45918</v>
      </c>
      <c r="D1076">
        <v>39.770000000000003</v>
      </c>
      <c r="E1076">
        <v>40.119999999999997</v>
      </c>
      <c r="F1076">
        <v>40.15</v>
      </c>
      <c r="H1076" s="2">
        <f t="shared" si="32"/>
        <v>8.8006034699521507E-3</v>
      </c>
      <c r="I1076" s="18">
        <f>H1076*'Portfolio Details'!$D$11</f>
        <v>4.4003017349760756E-4</v>
      </c>
      <c r="J1076" s="2">
        <f t="shared" si="33"/>
        <v>3.2528856243441817E-2</v>
      </c>
      <c r="K1076" s="18">
        <f>J1076*'Portfolio Details'!$D$11</f>
        <v>1.6264428121720909E-3</v>
      </c>
    </row>
    <row r="1077" spans="2:11" x14ac:dyDescent="0.35">
      <c r="B1077" t="s">
        <v>13</v>
      </c>
      <c r="C1077" s="1">
        <v>45919</v>
      </c>
      <c r="D1077">
        <v>40.119999999999997</v>
      </c>
      <c r="E1077">
        <v>39.909999999999997</v>
      </c>
      <c r="F1077">
        <v>39.86</v>
      </c>
      <c r="H1077" s="2">
        <f t="shared" si="32"/>
        <v>-5.2342971086739576E-3</v>
      </c>
      <c r="I1077" s="18">
        <f>H1077*'Portfolio Details'!$D$11</f>
        <v>-2.6171485543369791E-4</v>
      </c>
      <c r="J1077" s="2">
        <f t="shared" si="33"/>
        <v>6.0533967750462603E-2</v>
      </c>
      <c r="K1077" s="18">
        <f>J1077*'Portfolio Details'!$D$11</f>
        <v>3.0266983875231303E-3</v>
      </c>
    </row>
    <row r="1078" spans="2:11" x14ac:dyDescent="0.35">
      <c r="B1078" t="s">
        <v>13</v>
      </c>
      <c r="C1078" s="1">
        <v>45922</v>
      </c>
      <c r="D1078">
        <v>39.909999999999997</v>
      </c>
      <c r="E1078">
        <v>38.78</v>
      </c>
      <c r="F1078">
        <v>38.81</v>
      </c>
      <c r="H1078" s="2">
        <f t="shared" si="32"/>
        <v>-2.8313705838135639E-2</v>
      </c>
      <c r="I1078" s="18">
        <f>H1078*'Portfolio Details'!$D$11</f>
        <v>-1.415685291906782E-3</v>
      </c>
      <c r="J1078" s="2">
        <f t="shared" si="33"/>
        <v>5.1646903820816714E-2</v>
      </c>
      <c r="K1078" s="18">
        <f>J1078*'Portfolio Details'!$D$11</f>
        <v>2.5823451910408357E-3</v>
      </c>
    </row>
    <row r="1079" spans="2:11" x14ac:dyDescent="0.35">
      <c r="B1079" t="s">
        <v>13</v>
      </c>
      <c r="C1079" s="1">
        <v>45923</v>
      </c>
      <c r="D1079">
        <v>38.78</v>
      </c>
      <c r="E1079">
        <v>38.479999999999997</v>
      </c>
      <c r="F1079">
        <v>38.57</v>
      </c>
      <c r="H1079" s="2">
        <f t="shared" si="32"/>
        <v>-7.7359463641053505E-3</v>
      </c>
      <c r="I1079" s="18">
        <f>H1079*'Portfolio Details'!$D$11</f>
        <v>-3.8679731820526756E-4</v>
      </c>
      <c r="J1079" s="2">
        <f t="shared" si="33"/>
        <v>2.4910118130457182E-2</v>
      </c>
      <c r="K1079" s="18">
        <f>J1079*'Portfolio Details'!$D$11</f>
        <v>1.2455059065228592E-3</v>
      </c>
    </row>
    <row r="1080" spans="2:11" x14ac:dyDescent="0.35">
      <c r="B1080" t="s">
        <v>13</v>
      </c>
      <c r="C1080" s="1">
        <v>45924</v>
      </c>
      <c r="D1080">
        <v>38.479999999999997</v>
      </c>
      <c r="E1080">
        <v>38.21</v>
      </c>
      <c r="F1080">
        <v>38.21</v>
      </c>
      <c r="H1080" s="2">
        <f t="shared" si="32"/>
        <v>-7.0166320166319407E-3</v>
      </c>
      <c r="I1080" s="18">
        <f>H1080*'Portfolio Details'!$D$11</f>
        <v>-3.5083160083159706E-4</v>
      </c>
      <c r="J1080" s="2">
        <f t="shared" si="33"/>
        <v>2.3071007433991264E-2</v>
      </c>
      <c r="K1080" s="18">
        <f>J1080*'Portfolio Details'!$D$11</f>
        <v>1.1535503716995632E-3</v>
      </c>
    </row>
    <row r="1081" spans="2:11" x14ac:dyDescent="0.35">
      <c r="B1081" t="s">
        <v>13</v>
      </c>
      <c r="C1081" s="1">
        <v>45925</v>
      </c>
      <c r="D1081">
        <v>38.21</v>
      </c>
      <c r="E1081">
        <v>37.729999999999997</v>
      </c>
      <c r="F1081">
        <v>37.9</v>
      </c>
      <c r="H1081" s="2">
        <f t="shared" si="32"/>
        <v>-1.2562156503533206E-2</v>
      </c>
      <c r="I1081" s="18">
        <f>H1081*'Portfolio Details'!$D$11</f>
        <v>-6.2810782517666033E-4</v>
      </c>
      <c r="J1081" s="2">
        <f t="shared" si="33"/>
        <v>1.5495867768595684E-3</v>
      </c>
      <c r="K1081" s="18">
        <f>J1081*'Portfolio Details'!$D$11</f>
        <v>7.7479338842978423E-5</v>
      </c>
    </row>
    <row r="1082" spans="2:11" x14ac:dyDescent="0.35">
      <c r="B1082" t="s">
        <v>13</v>
      </c>
      <c r="C1082" s="1">
        <v>45926</v>
      </c>
      <c r="D1082">
        <v>37.729999999999997</v>
      </c>
      <c r="E1082">
        <v>36.83</v>
      </c>
      <c r="F1082">
        <v>37.08</v>
      </c>
      <c r="H1082" s="2">
        <f t="shared" si="32"/>
        <v>-2.3853697323085066E-2</v>
      </c>
      <c r="I1082" s="18">
        <f>H1082*'Portfolio Details'!$D$11</f>
        <v>-1.1926848661542534E-3</v>
      </c>
      <c r="J1082" s="2">
        <f t="shared" si="33"/>
        <v>-4.5776428932726376E-2</v>
      </c>
      <c r="K1082" s="18">
        <f>J1082*'Portfolio Details'!$D$11</f>
        <v>-2.288821446636319E-3</v>
      </c>
    </row>
    <row r="1083" spans="2:11" x14ac:dyDescent="0.35">
      <c r="B1083" t="s">
        <v>13</v>
      </c>
      <c r="C1083" s="1">
        <v>45929</v>
      </c>
      <c r="D1083">
        <v>36.83</v>
      </c>
      <c r="E1083">
        <v>36.799999999999997</v>
      </c>
      <c r="F1083">
        <v>36.909999999999997</v>
      </c>
      <c r="H1083" s="2">
        <f t="shared" si="32"/>
        <v>-8.1455335324465139E-4</v>
      </c>
      <c r="I1083" s="18">
        <f>H1083*'Portfolio Details'!$D$11</f>
        <v>-4.0727667662232574E-5</v>
      </c>
      <c r="J1083" s="2">
        <f t="shared" si="33"/>
        <v>-6.1895058583800289E-2</v>
      </c>
      <c r="K1083" s="18">
        <f>J1083*'Portfolio Details'!$D$11</f>
        <v>-3.0947529291900145E-3</v>
      </c>
    </row>
    <row r="1084" spans="2:11" x14ac:dyDescent="0.35">
      <c r="B1084" t="s">
        <v>13</v>
      </c>
      <c r="C1084" s="1">
        <v>45930</v>
      </c>
      <c r="D1084">
        <v>36.799999999999997</v>
      </c>
      <c r="E1084">
        <v>36.75</v>
      </c>
      <c r="F1084">
        <v>36.86</v>
      </c>
      <c r="H1084" s="2">
        <f t="shared" si="32"/>
        <v>-1.3586956521738358E-3</v>
      </c>
      <c r="I1084" s="18">
        <f>H1084*'Portfolio Details'!$D$11</f>
        <v>-6.7934782608691791E-5</v>
      </c>
      <c r="J1084" s="2">
        <f t="shared" si="33"/>
        <v>-4.8320413436692577E-2</v>
      </c>
      <c r="K1084" s="18">
        <f>J1084*'Portfolio Details'!$D$11</f>
        <v>-2.4160206718346292E-3</v>
      </c>
    </row>
    <row r="1085" spans="2:11" x14ac:dyDescent="0.35">
      <c r="B1085" t="s">
        <v>13</v>
      </c>
      <c r="C1085" s="1">
        <v>45931</v>
      </c>
      <c r="D1085">
        <v>36.75</v>
      </c>
      <c r="E1085">
        <v>37.159999999999997</v>
      </c>
      <c r="F1085">
        <v>36.869999999999997</v>
      </c>
      <c r="H1085" s="2">
        <f t="shared" si="32"/>
        <v>1.1156462585033999E-2</v>
      </c>
      <c r="I1085" s="18">
        <f>H1085*'Portfolio Details'!$D$11</f>
        <v>5.5782312925169999E-4</v>
      </c>
      <c r="J1085" s="2">
        <f t="shared" si="33"/>
        <v>-4.216553878188456E-2</v>
      </c>
      <c r="K1085" s="18">
        <f>J1085*'Portfolio Details'!$D$11</f>
        <v>-2.1082769390942282E-3</v>
      </c>
    </row>
    <row r="1086" spans="2:11" x14ac:dyDescent="0.35">
      <c r="B1086" t="s">
        <v>13</v>
      </c>
      <c r="C1086" s="1">
        <v>45933</v>
      </c>
      <c r="D1086">
        <v>37.159999999999997</v>
      </c>
      <c r="E1086">
        <v>37.08</v>
      </c>
      <c r="F1086">
        <v>37.020000000000003</v>
      </c>
      <c r="H1086" s="2">
        <f t="shared" si="32"/>
        <v>-2.1528525296016232E-3</v>
      </c>
      <c r="I1086" s="18">
        <f>H1086*'Portfolio Details'!$D$11</f>
        <v>-1.0764262648008116E-4</v>
      </c>
      <c r="J1086" s="2">
        <f t="shared" si="33"/>
        <v>-4.6201232032854311E-2</v>
      </c>
      <c r="K1086" s="18">
        <f>J1086*'Portfolio Details'!$D$11</f>
        <v>-2.3100616016427157E-3</v>
      </c>
    </row>
    <row r="1087" spans="2:11" x14ac:dyDescent="0.35">
      <c r="B1087" t="s">
        <v>13</v>
      </c>
      <c r="C1087" s="1">
        <v>45936</v>
      </c>
      <c r="D1087">
        <v>37.08</v>
      </c>
      <c r="E1087">
        <v>37.83</v>
      </c>
      <c r="F1087">
        <v>37.58</v>
      </c>
      <c r="H1087" s="2">
        <f t="shared" si="32"/>
        <v>2.0226537216828433E-2</v>
      </c>
      <c r="I1087" s="18">
        <f>H1087*'Portfolio Details'!$D$11</f>
        <v>1.0113268608414217E-3</v>
      </c>
      <c r="J1087" s="2">
        <f t="shared" si="33"/>
        <v>-4.7179487179487278E-2</v>
      </c>
      <c r="K1087" s="18">
        <f>J1087*'Portfolio Details'!$D$11</f>
        <v>-2.3589743589743639E-3</v>
      </c>
    </row>
    <row r="1088" spans="2:11" x14ac:dyDescent="0.35">
      <c r="B1088" t="s">
        <v>13</v>
      </c>
      <c r="C1088" s="1">
        <v>45937</v>
      </c>
      <c r="D1088">
        <v>37.83</v>
      </c>
      <c r="E1088">
        <v>37.82</v>
      </c>
      <c r="F1088">
        <v>37.840000000000003</v>
      </c>
      <c r="H1088" s="2">
        <f t="shared" si="32"/>
        <v>-2.643404705260366E-4</v>
      </c>
      <c r="I1088" s="18">
        <f>H1088*'Portfolio Details'!$D$11</f>
        <v>-1.321702352630183E-5</v>
      </c>
      <c r="J1088" s="2">
        <f t="shared" si="33"/>
        <v>-4.3343653250773939E-2</v>
      </c>
      <c r="K1088" s="18">
        <f>J1088*'Portfolio Details'!$D$11</f>
        <v>-2.1671826625386972E-3</v>
      </c>
    </row>
    <row r="1089" spans="2:11" x14ac:dyDescent="0.35">
      <c r="B1089" t="s">
        <v>13</v>
      </c>
      <c r="C1089" s="1">
        <v>45938</v>
      </c>
      <c r="D1089">
        <v>37.82</v>
      </c>
      <c r="E1089">
        <v>38.369999999999997</v>
      </c>
      <c r="F1089">
        <v>38.340000000000003</v>
      </c>
      <c r="H1089" s="2">
        <f t="shared" si="32"/>
        <v>1.4542570068746707E-2</v>
      </c>
      <c r="I1089" s="18">
        <f>H1089*'Portfolio Details'!$D$11</f>
        <v>7.2712850343733539E-4</v>
      </c>
      <c r="J1089" s="2">
        <f t="shared" si="33"/>
        <v>-3.3871808233455036E-2</v>
      </c>
      <c r="K1089" s="18">
        <f>J1089*'Portfolio Details'!$D$11</f>
        <v>-1.6935904116727519E-3</v>
      </c>
    </row>
    <row r="1090" spans="2:11" x14ac:dyDescent="0.35">
      <c r="B1090" t="s">
        <v>13</v>
      </c>
      <c r="C1090" s="1">
        <v>45939</v>
      </c>
      <c r="D1090">
        <v>38.369999999999997</v>
      </c>
      <c r="E1090">
        <v>38.79</v>
      </c>
      <c r="F1090">
        <v>38.65</v>
      </c>
      <c r="H1090" s="2">
        <f t="shared" si="32"/>
        <v>1.094605160281481E-2</v>
      </c>
      <c r="I1090" s="18">
        <f>H1090*'Portfolio Details'!$D$11</f>
        <v>5.4730258014074051E-4</v>
      </c>
      <c r="J1090" s="2">
        <f t="shared" si="33"/>
        <v>-2.0343461030383203E-2</v>
      </c>
      <c r="K1090" s="18">
        <f>J1090*'Portfolio Details'!$D$11</f>
        <v>-1.0171730515191602E-3</v>
      </c>
    </row>
    <row r="1091" spans="2:11" x14ac:dyDescent="0.35">
      <c r="B1091" t="s">
        <v>13</v>
      </c>
      <c r="C1091" s="1">
        <v>45940</v>
      </c>
      <c r="D1091">
        <v>38.79</v>
      </c>
      <c r="E1091">
        <v>38.78</v>
      </c>
      <c r="F1091">
        <v>38.82</v>
      </c>
      <c r="H1091" s="2">
        <f t="shared" ref="H1091:H1154" si="34">E1091/D1091-1</f>
        <v>-2.5779840164985579E-4</v>
      </c>
      <c r="I1091" s="18">
        <f>H1091*'Portfolio Details'!$D$11</f>
        <v>-1.2889920082492791E-5</v>
      </c>
      <c r="J1091" s="2">
        <f t="shared" si="33"/>
        <v>2.3472926113630166E-2</v>
      </c>
      <c r="K1091" s="18">
        <f>J1091*'Portfolio Details'!$D$11</f>
        <v>1.1736463056815083E-3</v>
      </c>
    </row>
    <row r="1092" spans="2:11" x14ac:dyDescent="0.35">
      <c r="B1092" t="s">
        <v>13</v>
      </c>
      <c r="C1092" s="1">
        <v>45943</v>
      </c>
      <c r="D1092">
        <v>38.78</v>
      </c>
      <c r="E1092">
        <v>38.49</v>
      </c>
      <c r="F1092">
        <v>38.46</v>
      </c>
      <c r="H1092" s="2">
        <f t="shared" si="34"/>
        <v>-7.478081485301713E-3</v>
      </c>
      <c r="I1092" s="18">
        <f>H1092*'Portfolio Details'!$D$11</f>
        <v>-3.7390407426508566E-4</v>
      </c>
      <c r="J1092" s="2">
        <f t="shared" si="33"/>
        <v>7.0093457943924964E-3</v>
      </c>
      <c r="K1092" s="18">
        <f>J1092*'Portfolio Details'!$D$11</f>
        <v>3.5046728971962484E-4</v>
      </c>
    </row>
    <row r="1093" spans="2:11" x14ac:dyDescent="0.35">
      <c r="B1093" t="s">
        <v>13</v>
      </c>
      <c r="C1093" s="1">
        <v>45944</v>
      </c>
      <c r="D1093">
        <v>38.49</v>
      </c>
      <c r="E1093">
        <v>38.369999999999997</v>
      </c>
      <c r="F1093">
        <v>38.54</v>
      </c>
      <c r="H1093" s="2">
        <f t="shared" si="34"/>
        <v>-3.1176929072487258E-3</v>
      </c>
      <c r="I1093" s="18">
        <f>H1093*'Portfolio Details'!$D$11</f>
        <v>-1.558846453624363E-4</v>
      </c>
      <c r="J1093" s="2">
        <f t="shared" si="33"/>
        <v>-1.6484909967030115E-2</v>
      </c>
      <c r="K1093" s="18">
        <f>J1093*'Portfolio Details'!$D$11</f>
        <v>-8.2424549835150582E-4</v>
      </c>
    </row>
    <row r="1094" spans="2:11" x14ac:dyDescent="0.35">
      <c r="B1094" t="s">
        <v>13</v>
      </c>
      <c r="C1094" s="1">
        <v>45945</v>
      </c>
      <c r="D1094">
        <v>38.369999999999997</v>
      </c>
      <c r="E1094">
        <v>38.64</v>
      </c>
      <c r="F1094">
        <v>38.61</v>
      </c>
      <c r="H1094" s="2">
        <f t="shared" si="34"/>
        <v>7.0367474589523304E-3</v>
      </c>
      <c r="I1094" s="18">
        <f>H1094*'Portfolio Details'!$D$11</f>
        <v>3.5183737294761655E-4</v>
      </c>
      <c r="J1094" s="2">
        <f t="shared" si="33"/>
        <v>-1.1722731906218198E-2</v>
      </c>
      <c r="K1094" s="18">
        <f>J1094*'Portfolio Details'!$D$11</f>
        <v>-5.8613659531090996E-4</v>
      </c>
    </row>
    <row r="1095" spans="2:11" x14ac:dyDescent="0.35">
      <c r="B1095" t="s">
        <v>13</v>
      </c>
      <c r="C1095" s="1">
        <v>45946</v>
      </c>
      <c r="D1095">
        <v>38.64</v>
      </c>
      <c r="E1095">
        <v>38.81</v>
      </c>
      <c r="F1095">
        <v>38.700000000000003</v>
      </c>
      <c r="H1095" s="2">
        <f t="shared" si="34"/>
        <v>4.3995859213250554E-3</v>
      </c>
      <c r="I1095" s="18">
        <f>H1095*'Portfolio Details'!$D$11</f>
        <v>2.1997929606625279E-4</v>
      </c>
      <c r="J1095" s="2">
        <f t="shared" si="33"/>
        <v>-1.4735772357723498E-2</v>
      </c>
      <c r="K1095" s="18">
        <f>J1095*'Portfolio Details'!$D$11</f>
        <v>-7.3678861788617489E-4</v>
      </c>
    </row>
    <row r="1096" spans="2:11" x14ac:dyDescent="0.35">
      <c r="B1096" t="s">
        <v>13</v>
      </c>
      <c r="C1096" s="1">
        <v>45947</v>
      </c>
      <c r="D1096">
        <v>38.81</v>
      </c>
      <c r="E1096">
        <v>38.229999999999997</v>
      </c>
      <c r="F1096">
        <v>38.340000000000003</v>
      </c>
      <c r="H1096" s="2">
        <f t="shared" si="34"/>
        <v>-1.4944601906725197E-2</v>
      </c>
      <c r="I1096" s="18">
        <f>H1096*'Portfolio Details'!$D$11</f>
        <v>-7.4723009533625992E-4</v>
      </c>
      <c r="J1096" s="2">
        <f t="shared" si="33"/>
        <v>-1.3782542113323082E-2</v>
      </c>
      <c r="K1096" s="18">
        <f>J1096*'Portfolio Details'!$D$11</f>
        <v>-6.8912710566615409E-4</v>
      </c>
    </row>
    <row r="1097" spans="2:11" x14ac:dyDescent="0.35">
      <c r="B1097" t="s">
        <v>13</v>
      </c>
      <c r="C1097" s="1">
        <v>45950</v>
      </c>
      <c r="D1097">
        <v>38.229999999999997</v>
      </c>
      <c r="E1097">
        <v>38.58</v>
      </c>
      <c r="F1097">
        <v>38.57</v>
      </c>
      <c r="H1097" s="2">
        <f t="shared" si="34"/>
        <v>9.1551137849856801E-3</v>
      </c>
      <c r="I1097" s="18">
        <f>H1097*'Portfolio Details'!$D$11</f>
        <v>4.5775568924928401E-4</v>
      </c>
      <c r="J1097" s="2">
        <f t="shared" si="33"/>
        <v>-1.697061803444766E-2</v>
      </c>
      <c r="K1097" s="18">
        <f>J1097*'Portfolio Details'!$D$11</f>
        <v>-8.4853090172238308E-4</v>
      </c>
    </row>
    <row r="1098" spans="2:11" x14ac:dyDescent="0.35">
      <c r="B1098" t="s">
        <v>13</v>
      </c>
      <c r="C1098" s="1">
        <v>45951</v>
      </c>
      <c r="D1098">
        <v>38.58</v>
      </c>
      <c r="E1098">
        <v>38.700000000000003</v>
      </c>
      <c r="F1098">
        <v>38.74</v>
      </c>
      <c r="H1098" s="2">
        <f t="shared" si="34"/>
        <v>3.1104199066875893E-3</v>
      </c>
      <c r="I1098" s="18">
        <f>H1098*'Portfolio Details'!$D$11</f>
        <v>1.5552099533437948E-4</v>
      </c>
      <c r="J1098" s="2">
        <f t="shared" si="33"/>
        <v>-3.8722655267789952E-2</v>
      </c>
      <c r="K1098" s="18">
        <f>J1098*'Portfolio Details'!$D$11</f>
        <v>-1.9361327633894976E-3</v>
      </c>
    </row>
    <row r="1099" spans="2:11" x14ac:dyDescent="0.35">
      <c r="B1099" t="s">
        <v>13</v>
      </c>
      <c r="C1099" s="1">
        <v>45953</v>
      </c>
      <c r="D1099">
        <v>38.700000000000003</v>
      </c>
      <c r="E1099">
        <v>39.42</v>
      </c>
      <c r="F1099">
        <v>39.5</v>
      </c>
      <c r="H1099" s="2">
        <f t="shared" si="34"/>
        <v>1.8604651162790642E-2</v>
      </c>
      <c r="I1099" s="18">
        <f>H1099*'Portfolio Details'!$D$11</f>
        <v>9.3023255813953212E-4</v>
      </c>
      <c r="J1099" s="2">
        <f t="shared" si="33"/>
        <v>-4.710867397806584E-2</v>
      </c>
      <c r="K1099" s="18">
        <f>J1099*'Portfolio Details'!$D$11</f>
        <v>-2.3554336989032921E-3</v>
      </c>
    </row>
    <row r="1100" spans="2:11" x14ac:dyDescent="0.35">
      <c r="B1100" t="s">
        <v>13</v>
      </c>
      <c r="C1100" s="1">
        <v>45954</v>
      </c>
      <c r="D1100">
        <v>39.42</v>
      </c>
      <c r="E1100">
        <v>39.28</v>
      </c>
      <c r="F1100">
        <v>39.369999999999997</v>
      </c>
      <c r="H1100" s="2">
        <f t="shared" si="34"/>
        <v>-3.551496702181689E-3</v>
      </c>
      <c r="I1100" s="18">
        <f>H1100*'Portfolio Details'!$D$11</f>
        <v>-1.7757483510908446E-4</v>
      </c>
      <c r="J1100" s="2">
        <f t="shared" si="33"/>
        <v>-4.2094713104485093E-2</v>
      </c>
      <c r="K1100" s="18">
        <f>J1100*'Portfolio Details'!$D$11</f>
        <v>-2.1047356552242546E-3</v>
      </c>
    </row>
    <row r="1101" spans="2:11" x14ac:dyDescent="0.35">
      <c r="B1101" t="s">
        <v>13</v>
      </c>
      <c r="C1101" s="1">
        <v>45957</v>
      </c>
      <c r="D1101">
        <v>39.28</v>
      </c>
      <c r="E1101">
        <v>39.630000000000003</v>
      </c>
      <c r="F1101">
        <v>39.68</v>
      </c>
      <c r="H1101" s="2">
        <f t="shared" si="34"/>
        <v>8.9103869653768264E-3</v>
      </c>
      <c r="I1101" s="18">
        <f>H1101*'Portfolio Details'!$D$11</f>
        <v>4.4551934826884135E-4</v>
      </c>
      <c r="J1101" s="2">
        <f t="shared" si="33"/>
        <v>-2.0629190304279899E-3</v>
      </c>
      <c r="K1101" s="18">
        <f>J1101*'Portfolio Details'!$D$11</f>
        <v>-1.031459515213995E-4</v>
      </c>
    </row>
    <row r="1102" spans="2:11" x14ac:dyDescent="0.35">
      <c r="B1102" t="s">
        <v>13</v>
      </c>
      <c r="C1102" s="1">
        <v>45958</v>
      </c>
      <c r="D1102">
        <v>39.630000000000003</v>
      </c>
      <c r="E1102">
        <v>39.42</v>
      </c>
      <c r="F1102">
        <v>39.44</v>
      </c>
      <c r="H1102" s="2">
        <f t="shared" si="34"/>
        <v>-5.2990158970477319E-3</v>
      </c>
      <c r="I1102" s="18">
        <f>H1102*'Portfolio Details'!$D$11</f>
        <v>-2.6495079485238662E-4</v>
      </c>
      <c r="J1102" s="2">
        <f t="shared" si="33"/>
        <v>2.4428274428274666E-2</v>
      </c>
      <c r="K1102" s="18">
        <f>J1102*'Portfolio Details'!$D$11</f>
        <v>1.2214137214137334E-3</v>
      </c>
    </row>
    <row r="1103" spans="2:11" x14ac:dyDescent="0.35">
      <c r="B1103" t="s">
        <v>13</v>
      </c>
      <c r="C1103" s="1">
        <v>45959</v>
      </c>
      <c r="D1103">
        <v>39.42</v>
      </c>
      <c r="E1103">
        <v>39.659999999999997</v>
      </c>
      <c r="F1103">
        <v>39.65</v>
      </c>
      <c r="H1103" s="2">
        <f t="shared" si="34"/>
        <v>6.0882800608825782E-3</v>
      </c>
      <c r="I1103" s="18">
        <f>H1103*'Portfolio Details'!$D$11</f>
        <v>3.0441400304412894E-4</v>
      </c>
      <c r="J1103" s="2">
        <f t="shared" si="33"/>
        <v>2.8003140539125893E-2</v>
      </c>
      <c r="K1103" s="18">
        <f>J1103*'Portfolio Details'!$D$11</f>
        <v>1.4001570269562948E-3</v>
      </c>
    </row>
    <row r="1104" spans="2:11" x14ac:dyDescent="0.35">
      <c r="B1104" t="s">
        <v>13</v>
      </c>
      <c r="C1104" s="1">
        <v>45960</v>
      </c>
      <c r="D1104">
        <v>39.659999999999997</v>
      </c>
      <c r="E1104">
        <v>39.450000000000003</v>
      </c>
      <c r="F1104">
        <v>39.450000000000003</v>
      </c>
      <c r="H1104" s="2">
        <f t="shared" si="34"/>
        <v>-5.2950075642963501E-3</v>
      </c>
      <c r="I1104" s="18">
        <f>H1104*'Portfolio Details'!$D$11</f>
        <v>-2.6475037821481749E-4</v>
      </c>
      <c r="J1104" s="2">
        <f t="shared" si="33"/>
        <v>4.1081367611979891E-2</v>
      </c>
      <c r="K1104" s="18">
        <f>J1104*'Portfolio Details'!$D$11</f>
        <v>2.0540683805989946E-3</v>
      </c>
    </row>
    <row r="1105" spans="2:11" x14ac:dyDescent="0.35">
      <c r="B1105" t="s">
        <v>13</v>
      </c>
      <c r="C1105" s="1">
        <v>45961</v>
      </c>
      <c r="D1105">
        <v>39.450000000000003</v>
      </c>
      <c r="E1105">
        <v>39.25</v>
      </c>
      <c r="F1105">
        <v>39.36</v>
      </c>
      <c r="H1105" s="2">
        <f t="shared" si="34"/>
        <v>-5.069708491761804E-3</v>
      </c>
      <c r="I1105" s="18">
        <f>H1105*'Portfolio Details'!$D$11</f>
        <v>-2.5348542458809023E-4</v>
      </c>
      <c r="J1105" s="2">
        <f t="shared" si="33"/>
        <v>6.6521857181645494E-2</v>
      </c>
      <c r="K1105" s="18">
        <f>J1105*'Portfolio Details'!$D$11</f>
        <v>3.326092859082275E-3</v>
      </c>
    </row>
    <row r="1106" spans="2:11" x14ac:dyDescent="0.35">
      <c r="B1106" t="s">
        <v>13</v>
      </c>
      <c r="C1106" s="1">
        <v>45964</v>
      </c>
      <c r="D1106">
        <v>39.25</v>
      </c>
      <c r="E1106">
        <v>39.11</v>
      </c>
      <c r="F1106">
        <v>39.04</v>
      </c>
      <c r="H1106" s="2">
        <f t="shared" si="34"/>
        <v>-3.5668789808916967E-3</v>
      </c>
      <c r="I1106" s="18">
        <f>H1106*'Portfolio Details'!$D$11</f>
        <v>-1.7834394904458486E-4</v>
      </c>
      <c r="J1106" s="2">
        <f t="shared" si="33"/>
        <v>7.7717391304347849E-2</v>
      </c>
      <c r="K1106" s="18">
        <f>J1106*'Portfolio Details'!$D$11</f>
        <v>3.8858695652173925E-3</v>
      </c>
    </row>
    <row r="1107" spans="2:11" x14ac:dyDescent="0.35">
      <c r="B1107" t="s">
        <v>13</v>
      </c>
      <c r="C1107" s="1">
        <v>45965</v>
      </c>
      <c r="D1107">
        <v>39.11</v>
      </c>
      <c r="E1107">
        <v>38.79</v>
      </c>
      <c r="F1107">
        <v>38.869999999999997</v>
      </c>
      <c r="H1107" s="2">
        <f t="shared" si="34"/>
        <v>-8.1820506264382864E-3</v>
      </c>
      <c r="I1107" s="18">
        <f>H1107*'Portfolio Details'!$D$11</f>
        <v>-4.0910253132191436E-4</v>
      </c>
      <c r="J1107" s="2">
        <f t="shared" si="33"/>
        <v>7.3469387755102034E-2</v>
      </c>
      <c r="K1107" s="18">
        <f>J1107*'Portfolio Details'!$D$11</f>
        <v>3.6734693877551019E-3</v>
      </c>
    </row>
    <row r="1108" spans="2:11" x14ac:dyDescent="0.35">
      <c r="B1108" t="s">
        <v>13</v>
      </c>
      <c r="C1108" s="1">
        <v>45967</v>
      </c>
      <c r="D1108">
        <v>38.79</v>
      </c>
      <c r="E1108">
        <v>38.79</v>
      </c>
      <c r="F1108">
        <v>38.86</v>
      </c>
      <c r="H1108" s="2">
        <f t="shared" si="34"/>
        <v>0</v>
      </c>
      <c r="I1108" s="18">
        <f>H1108*'Portfolio Details'!$D$11</f>
        <v>0</v>
      </c>
      <c r="J1108" s="2">
        <f t="shared" si="33"/>
        <v>5.6243272335845029E-2</v>
      </c>
      <c r="K1108" s="18">
        <f>J1108*'Portfolio Details'!$D$11</f>
        <v>2.8121636167922517E-3</v>
      </c>
    </row>
    <row r="1109" spans="2:11" x14ac:dyDescent="0.35">
      <c r="B1109" t="s">
        <v>13</v>
      </c>
      <c r="C1109" s="1">
        <v>45968</v>
      </c>
      <c r="D1109">
        <v>38.79</v>
      </c>
      <c r="E1109">
        <v>38.6</v>
      </c>
      <c r="F1109">
        <v>38.47</v>
      </c>
      <c r="H1109" s="2">
        <f t="shared" si="34"/>
        <v>-4.8981696313482592E-3</v>
      </c>
      <c r="I1109" s="18">
        <f>H1109*'Portfolio Details'!$D$11</f>
        <v>-2.4490848156741296E-4</v>
      </c>
      <c r="J1109" s="2">
        <f t="shared" si="33"/>
        <v>5.4746494066882478E-2</v>
      </c>
      <c r="K1109" s="18">
        <f>J1109*'Portfolio Details'!$D$11</f>
        <v>2.737324703344124E-3</v>
      </c>
    </row>
    <row r="1110" spans="2:11" x14ac:dyDescent="0.35">
      <c r="B1110" t="s">
        <v>13</v>
      </c>
      <c r="C1110" s="1">
        <v>45971</v>
      </c>
      <c r="D1110">
        <v>38.6</v>
      </c>
      <c r="E1110">
        <v>39.229999999999997</v>
      </c>
      <c r="F1110">
        <v>39.17</v>
      </c>
      <c r="H1110" s="2">
        <f t="shared" si="34"/>
        <v>1.6321243523315987E-2</v>
      </c>
      <c r="I1110" s="18">
        <f>H1110*'Portfolio Details'!$D$11</f>
        <v>8.1606217616579939E-4</v>
      </c>
      <c r="J1110" s="2">
        <f t="shared" si="33"/>
        <v>2.5376685170499735E-2</v>
      </c>
      <c r="K1110" s="18">
        <f>J1110*'Portfolio Details'!$D$11</f>
        <v>1.2688342585249869E-3</v>
      </c>
    </row>
    <row r="1111" spans="2:11" x14ac:dyDescent="0.35">
      <c r="B1111" t="s">
        <v>13</v>
      </c>
      <c r="C1111" s="1">
        <v>45972</v>
      </c>
      <c r="D1111">
        <v>39.229999999999997</v>
      </c>
      <c r="E1111">
        <v>39.729999999999997</v>
      </c>
      <c r="F1111">
        <v>39.56</v>
      </c>
      <c r="H1111" s="2">
        <f t="shared" si="34"/>
        <v>1.2745347947999086E-2</v>
      </c>
      <c r="I1111" s="18">
        <f>H1111*'Portfolio Details'!$D$11</f>
        <v>6.3726739739995437E-4</v>
      </c>
      <c r="J1111" s="2">
        <f t="shared" si="33"/>
        <v>2.0624008461131771E-2</v>
      </c>
      <c r="K1111" s="18">
        <f>J1111*'Portfolio Details'!$D$11</f>
        <v>1.0312004230565886E-3</v>
      </c>
    </row>
    <row r="1112" spans="2:11" x14ac:dyDescent="0.35">
      <c r="B1112" t="s">
        <v>13</v>
      </c>
      <c r="C1112" s="1">
        <v>45973</v>
      </c>
      <c r="D1112">
        <v>39.729999999999997</v>
      </c>
      <c r="E1112">
        <v>40.520000000000003</v>
      </c>
      <c r="F1112">
        <v>40.36</v>
      </c>
      <c r="H1112" s="2">
        <f t="shared" si="34"/>
        <v>1.988421847470434E-2</v>
      </c>
      <c r="I1112" s="18">
        <f>H1112*'Portfolio Details'!$D$11</f>
        <v>9.9421092373521715E-4</v>
      </c>
      <c r="J1112" s="2">
        <f t="shared" si="33"/>
        <v>5.9942663539225283E-3</v>
      </c>
      <c r="K1112" s="18">
        <f>J1112*'Portfolio Details'!$D$11</f>
        <v>2.9971331769612641E-4</v>
      </c>
    </row>
    <row r="1113" spans="2:11" x14ac:dyDescent="0.35">
      <c r="B1113" t="s">
        <v>13</v>
      </c>
      <c r="C1113" s="1">
        <v>45974</v>
      </c>
      <c r="D1113">
        <v>40.520000000000003</v>
      </c>
      <c r="E1113">
        <v>40.36</v>
      </c>
      <c r="F1113">
        <v>40.43</v>
      </c>
      <c r="H1113" s="2">
        <f t="shared" si="34"/>
        <v>-3.9486673247779436E-3</v>
      </c>
      <c r="I1113" s="18">
        <f>H1113*'Portfolio Details'!$D$11</f>
        <v>-1.9743336623889718E-4</v>
      </c>
      <c r="J1113" s="2">
        <f t="shared" si="33"/>
        <v>-4.8981696313482592E-3</v>
      </c>
      <c r="K1113" s="18">
        <f>J1113*'Portfolio Details'!$D$11</f>
        <v>-2.4490848156741296E-4</v>
      </c>
    </row>
    <row r="1114" spans="2:11" x14ac:dyDescent="0.35">
      <c r="B1114" t="s">
        <v>13</v>
      </c>
      <c r="C1114" s="1">
        <v>45975</v>
      </c>
      <c r="D1114">
        <v>40.36</v>
      </c>
      <c r="E1114">
        <v>39.950000000000003</v>
      </c>
      <c r="F1114">
        <v>39.89</v>
      </c>
      <c r="H1114" s="2">
        <f t="shared" si="34"/>
        <v>-1.015857284440036E-2</v>
      </c>
      <c r="I1114" s="18">
        <f>H1114*'Portfolio Details'!$D$11</f>
        <v>-5.0792864222001799E-4</v>
      </c>
      <c r="J1114" s="2">
        <f t="shared" ref="J1114:J1177" si="35">(INDEX(E1091:E2589,MATCH(EDATE(C1091,1),C1091:C2589,1))/E1091)-1</f>
        <v>1.1603919546157693E-2</v>
      </c>
      <c r="K1114" s="18">
        <f>J1114*'Portfolio Details'!$D$11</f>
        <v>5.8019597730788461E-4</v>
      </c>
    </row>
    <row r="1115" spans="2:11" x14ac:dyDescent="0.35">
      <c r="B1115" t="s">
        <v>13</v>
      </c>
      <c r="C1115" s="1">
        <v>45978</v>
      </c>
      <c r="D1115">
        <v>39.950000000000003</v>
      </c>
      <c r="E1115">
        <v>40.020000000000003</v>
      </c>
      <c r="F1115">
        <v>39.96</v>
      </c>
      <c r="H1115" s="2">
        <f t="shared" si="34"/>
        <v>1.7521902377972687E-3</v>
      </c>
      <c r="I1115" s="18">
        <f>H1115*'Portfolio Details'!$D$11</f>
        <v>8.7609511889863445E-5</v>
      </c>
      <c r="J1115" s="2">
        <f t="shared" si="35"/>
        <v>4.8584047804624442E-2</v>
      </c>
      <c r="K1115" s="18">
        <f>J1115*'Portfolio Details'!$D$11</f>
        <v>2.4292023902312224E-3</v>
      </c>
    </row>
    <row r="1116" spans="2:11" x14ac:dyDescent="0.35">
      <c r="B1116" t="s">
        <v>13</v>
      </c>
      <c r="C1116" s="1">
        <v>45979</v>
      </c>
      <c r="D1116">
        <v>40.020000000000003</v>
      </c>
      <c r="E1116">
        <v>39.57</v>
      </c>
      <c r="F1116">
        <v>39.67</v>
      </c>
      <c r="H1116" s="2">
        <f t="shared" si="34"/>
        <v>-1.1244377811094552E-2</v>
      </c>
      <c r="I1116" s="18">
        <f>H1116*'Portfolio Details'!$D$11</f>
        <v>-5.6221889055472769E-4</v>
      </c>
      <c r="J1116" s="2">
        <f t="shared" si="35"/>
        <v>4.1178003648683958E-2</v>
      </c>
      <c r="K1116" s="18">
        <f>J1116*'Portfolio Details'!$D$11</f>
        <v>2.0589001824341982E-3</v>
      </c>
    </row>
    <row r="1117" spans="2:11" x14ac:dyDescent="0.35">
      <c r="B1117" t="s">
        <v>13</v>
      </c>
      <c r="C1117" s="1">
        <v>45980</v>
      </c>
      <c r="D1117">
        <v>39.57</v>
      </c>
      <c r="E1117">
        <v>40.72</v>
      </c>
      <c r="F1117">
        <v>40.53</v>
      </c>
      <c r="H1117" s="2">
        <f t="shared" si="34"/>
        <v>2.9062421026029739E-2</v>
      </c>
      <c r="I1117" s="18">
        <f>H1117*'Portfolio Details'!$D$11</f>
        <v>1.4531210513014871E-3</v>
      </c>
      <c r="J1117" s="2">
        <f t="shared" si="35"/>
        <v>3.390269151138714E-2</v>
      </c>
      <c r="K1117" s="18">
        <f>J1117*'Portfolio Details'!$D$11</f>
        <v>1.695134575569357E-3</v>
      </c>
    </row>
    <row r="1118" spans="2:11" x14ac:dyDescent="0.35">
      <c r="B1118" t="s">
        <v>13</v>
      </c>
      <c r="C1118" s="1">
        <v>45981</v>
      </c>
      <c r="D1118">
        <v>40.72</v>
      </c>
      <c r="E1118">
        <v>40.61</v>
      </c>
      <c r="F1118">
        <v>40.76</v>
      </c>
      <c r="H1118" s="2">
        <f t="shared" si="34"/>
        <v>-2.7013752455795625E-3</v>
      </c>
      <c r="I1118" s="18">
        <f>H1118*'Portfolio Details'!$D$11</f>
        <v>-1.3506876227897813E-4</v>
      </c>
      <c r="J1118" s="2">
        <f t="shared" si="35"/>
        <v>2.937387271321823E-2</v>
      </c>
      <c r="K1118" s="18">
        <f>J1118*'Portfolio Details'!$D$11</f>
        <v>1.4686936356609116E-3</v>
      </c>
    </row>
    <row r="1119" spans="2:11" x14ac:dyDescent="0.35">
      <c r="B1119" t="s">
        <v>13</v>
      </c>
      <c r="C1119" s="1">
        <v>45982</v>
      </c>
      <c r="D1119">
        <v>40.61</v>
      </c>
      <c r="E1119">
        <v>40.44</v>
      </c>
      <c r="F1119">
        <v>40.5</v>
      </c>
      <c r="H1119" s="2">
        <f t="shared" si="34"/>
        <v>-4.186161044077874E-3</v>
      </c>
      <c r="I1119" s="18">
        <f>H1119*'Portfolio Details'!$D$11</f>
        <v>-2.0930805220389372E-4</v>
      </c>
      <c r="J1119" s="2">
        <f t="shared" si="35"/>
        <v>4.6821867643212389E-2</v>
      </c>
      <c r="K1119" s="18">
        <f>J1119*'Portfolio Details'!$D$11</f>
        <v>2.3410933821606194E-3</v>
      </c>
    </row>
    <row r="1120" spans="2:11" x14ac:dyDescent="0.35">
      <c r="B1120" t="s">
        <v>13</v>
      </c>
      <c r="C1120" s="1">
        <v>45985</v>
      </c>
      <c r="D1120">
        <v>40.44</v>
      </c>
      <c r="E1120">
        <v>40.67</v>
      </c>
      <c r="F1120">
        <v>40.99</v>
      </c>
      <c r="H1120" s="2">
        <f t="shared" si="34"/>
        <v>5.6874381800198215E-3</v>
      </c>
      <c r="I1120" s="18">
        <f>H1120*'Portfolio Details'!$D$11</f>
        <v>2.8437190900099107E-4</v>
      </c>
      <c r="J1120" s="2">
        <f t="shared" si="35"/>
        <v>5.2617936754795203E-2</v>
      </c>
      <c r="K1120" s="18">
        <f>J1120*'Portfolio Details'!$D$11</f>
        <v>2.6308968377397601E-3</v>
      </c>
    </row>
    <row r="1121" spans="2:11" x14ac:dyDescent="0.35">
      <c r="B1121" t="s">
        <v>13</v>
      </c>
      <c r="C1121" s="1">
        <v>45986</v>
      </c>
      <c r="D1121">
        <v>40.67</v>
      </c>
      <c r="E1121">
        <v>40.42</v>
      </c>
      <c r="F1121">
        <v>40.44</v>
      </c>
      <c r="H1121" s="2">
        <f t="shared" si="34"/>
        <v>-6.1470371281042713E-3</v>
      </c>
      <c r="I1121" s="18">
        <f>H1121*'Portfolio Details'!$D$11</f>
        <v>-3.073518564052136E-4</v>
      </c>
      <c r="J1121" s="2">
        <f t="shared" si="35"/>
        <v>4.4961240310077422E-2</v>
      </c>
      <c r="K1121" s="18">
        <f>J1121*'Portfolio Details'!$D$11</f>
        <v>2.2480620155038711E-3</v>
      </c>
    </row>
    <row r="1122" spans="2:11" x14ac:dyDescent="0.35">
      <c r="B1122" t="s">
        <v>13</v>
      </c>
      <c r="C1122" s="1">
        <v>45987</v>
      </c>
      <c r="D1122">
        <v>40.42</v>
      </c>
      <c r="E1122">
        <v>40.98</v>
      </c>
      <c r="F1122">
        <v>40.86</v>
      </c>
      <c r="H1122" s="2">
        <f t="shared" si="34"/>
        <v>1.385452746165261E-2</v>
      </c>
      <c r="I1122" s="18">
        <f>H1122*'Portfolio Details'!$D$11</f>
        <v>6.9272637308263061E-4</v>
      </c>
      <c r="J1122" s="2">
        <f t="shared" si="35"/>
        <v>2.5875190258751735E-2</v>
      </c>
      <c r="K1122" s="18">
        <f>J1122*'Portfolio Details'!$D$11</f>
        <v>1.2937595129375867E-3</v>
      </c>
    </row>
    <row r="1123" spans="2:11" x14ac:dyDescent="0.35">
      <c r="B1123" t="s">
        <v>13</v>
      </c>
      <c r="C1123" s="1">
        <v>45988</v>
      </c>
      <c r="D1123">
        <v>40.98</v>
      </c>
      <c r="E1123">
        <v>41.07</v>
      </c>
      <c r="F1123">
        <v>41.06</v>
      </c>
      <c r="H1123" s="2">
        <f t="shared" si="34"/>
        <v>2.1961932650074178E-3</v>
      </c>
      <c r="I1123" s="18">
        <f>H1123*'Portfolio Details'!$D$11</f>
        <v>1.098096632503709E-4</v>
      </c>
      <c r="J1123" s="2">
        <f t="shared" si="35"/>
        <v>3.5386965376781987E-2</v>
      </c>
      <c r="K1123" s="18">
        <f>J1123*'Portfolio Details'!$D$11</f>
        <v>1.7693482688390994E-3</v>
      </c>
    </row>
    <row r="1124" spans="2:11" x14ac:dyDescent="0.35">
      <c r="B1124" t="s">
        <v>13</v>
      </c>
      <c r="C1124" s="1">
        <v>45989</v>
      </c>
      <c r="D1124">
        <v>41.07</v>
      </c>
      <c r="E1124">
        <v>41.04</v>
      </c>
      <c r="F1124">
        <v>41.1</v>
      </c>
      <c r="H1124" s="2">
        <f t="shared" si="34"/>
        <v>-7.3046018991962391E-4</v>
      </c>
      <c r="I1124" s="18">
        <f>H1124*'Portfolio Details'!$D$11</f>
        <v>-3.65230094959812E-5</v>
      </c>
      <c r="J1124" s="2">
        <f t="shared" si="35"/>
        <v>3.6336109008326956E-2</v>
      </c>
      <c r="K1124" s="18">
        <f>J1124*'Portfolio Details'!$D$11</f>
        <v>1.8168054504163478E-3</v>
      </c>
    </row>
    <row r="1125" spans="2:11" x14ac:dyDescent="0.35">
      <c r="B1125" t="s">
        <v>13</v>
      </c>
      <c r="C1125" s="1">
        <v>45992</v>
      </c>
      <c r="D1125">
        <v>41.04</v>
      </c>
      <c r="E1125">
        <v>41.18</v>
      </c>
      <c r="F1125">
        <v>41.17</v>
      </c>
      <c r="H1125" s="2">
        <f t="shared" si="34"/>
        <v>3.4113060428850872E-3</v>
      </c>
      <c r="I1125" s="18">
        <f>H1125*'Portfolio Details'!$D$11</f>
        <v>1.7056530214425438E-4</v>
      </c>
      <c r="J1125" s="2">
        <f t="shared" si="35"/>
        <v>4.1095890410958846E-2</v>
      </c>
      <c r="K1125" s="18">
        <f>J1125*'Portfolio Details'!$D$11</f>
        <v>2.0547945205479424E-3</v>
      </c>
    </row>
    <row r="1126" spans="2:11" x14ac:dyDescent="0.35">
      <c r="B1126" t="s">
        <v>13</v>
      </c>
      <c r="C1126" s="1">
        <v>45993</v>
      </c>
      <c r="D1126">
        <v>41.18</v>
      </c>
      <c r="E1126">
        <v>41.19</v>
      </c>
      <c r="F1126">
        <v>41.19</v>
      </c>
      <c r="H1126" s="2">
        <f t="shared" si="34"/>
        <v>2.4283632831467727E-4</v>
      </c>
      <c r="I1126" s="18">
        <f>H1126*'Portfolio Details'!$D$11</f>
        <v>1.2141816415733864E-5</v>
      </c>
      <c r="J1126" s="2">
        <f t="shared" si="35"/>
        <v>3.4795763993948681E-2</v>
      </c>
      <c r="K1126" s="18">
        <f>J1126*'Portfolio Details'!$D$11</f>
        <v>1.7397881996974341E-3</v>
      </c>
    </row>
    <row r="1127" spans="2:11" x14ac:dyDescent="0.35">
      <c r="B1127" t="s">
        <v>13</v>
      </c>
      <c r="C1127" s="1">
        <v>45994</v>
      </c>
      <c r="D1127">
        <v>41.19</v>
      </c>
      <c r="E1127">
        <v>41.63</v>
      </c>
      <c r="F1127">
        <v>41.51</v>
      </c>
      <c r="H1127" s="2">
        <f t="shared" si="34"/>
        <v>1.0682204418548391E-2</v>
      </c>
      <c r="I1127" s="18">
        <f>H1127*'Portfolio Details'!$D$11</f>
        <v>5.3411022092741955E-4</v>
      </c>
      <c r="J1127" s="2">
        <f t="shared" si="35"/>
        <v>4.0304182509505626E-2</v>
      </c>
      <c r="K1127" s="18">
        <f>J1127*'Portfolio Details'!$D$11</f>
        <v>2.0152091254752812E-3</v>
      </c>
    </row>
    <row r="1128" spans="2:11" x14ac:dyDescent="0.35">
      <c r="B1128" t="s">
        <v>13</v>
      </c>
      <c r="C1128" s="1">
        <v>45995</v>
      </c>
      <c r="D1128">
        <v>41.63</v>
      </c>
      <c r="E1128">
        <v>42.07</v>
      </c>
      <c r="F1128">
        <v>42.02</v>
      </c>
      <c r="H1128" s="2">
        <f t="shared" si="34"/>
        <v>1.0569300984866636E-2</v>
      </c>
      <c r="I1128" s="18">
        <f>H1128*'Portfolio Details'!$D$11</f>
        <v>5.2846504924333184E-4</v>
      </c>
      <c r="J1128" s="2">
        <f t="shared" si="35"/>
        <v>4.5605095541401353E-2</v>
      </c>
      <c r="K1128" s="18">
        <f>J1128*'Portfolio Details'!$D$11</f>
        <v>2.2802547770700678E-3</v>
      </c>
    </row>
    <row r="1129" spans="2:11" x14ac:dyDescent="0.35">
      <c r="B1129" t="s">
        <v>13</v>
      </c>
      <c r="C1129" s="1">
        <v>45996</v>
      </c>
      <c r="D1129">
        <v>42.07</v>
      </c>
      <c r="E1129">
        <v>42.45</v>
      </c>
      <c r="F1129">
        <v>42.48</v>
      </c>
      <c r="H1129" s="2">
        <f t="shared" si="34"/>
        <v>9.032564772997409E-3</v>
      </c>
      <c r="I1129" s="18">
        <f>H1129*'Portfolio Details'!$D$11</f>
        <v>4.5162823864987046E-4</v>
      </c>
      <c r="J1129" s="2">
        <f t="shared" si="35"/>
        <v>6.4433648683201339E-2</v>
      </c>
      <c r="K1129" s="18">
        <f>J1129*'Portfolio Details'!$D$11</f>
        <v>3.2216824341600673E-3</v>
      </c>
    </row>
    <row r="1130" spans="2:11" x14ac:dyDescent="0.35">
      <c r="B1130" t="s">
        <v>13</v>
      </c>
      <c r="C1130" s="1">
        <v>45999</v>
      </c>
      <c r="D1130">
        <v>42.45</v>
      </c>
      <c r="E1130">
        <v>42.37</v>
      </c>
      <c r="F1130">
        <v>42.43</v>
      </c>
      <c r="H1130" s="2">
        <f t="shared" si="34"/>
        <v>-1.8845700824500211E-3</v>
      </c>
      <c r="I1130" s="18">
        <f>H1130*'Portfolio Details'!$D$11</f>
        <v>-9.4228504122501061E-5</v>
      </c>
      <c r="J1130" s="2">
        <f t="shared" si="35"/>
        <v>8.4557875741170463E-2</v>
      </c>
      <c r="K1130" s="18">
        <f>J1130*'Portfolio Details'!$D$11</f>
        <v>4.2278937870585233E-3</v>
      </c>
    </row>
    <row r="1131" spans="2:11" x14ac:dyDescent="0.35">
      <c r="B1131" t="s">
        <v>13</v>
      </c>
      <c r="C1131" s="1">
        <v>46000</v>
      </c>
      <c r="D1131">
        <v>42.37</v>
      </c>
      <c r="E1131">
        <v>41.89</v>
      </c>
      <c r="F1131">
        <v>41.86</v>
      </c>
      <c r="H1131" s="2">
        <f t="shared" si="34"/>
        <v>-1.1328770356384132E-2</v>
      </c>
      <c r="I1131" s="18">
        <f>H1131*'Portfolio Details'!$D$11</f>
        <v>-5.6643851781920662E-4</v>
      </c>
      <c r="J1131" s="2">
        <f t="shared" si="35"/>
        <v>9.4354215003866981E-2</v>
      </c>
      <c r="K1131" s="18">
        <f>J1131*'Portfolio Details'!$D$11</f>
        <v>4.7177107501933492E-3</v>
      </c>
    </row>
    <row r="1132" spans="2:11" x14ac:dyDescent="0.35">
      <c r="B1132" t="s">
        <v>13</v>
      </c>
      <c r="C1132" s="1">
        <v>46001</v>
      </c>
      <c r="D1132">
        <v>41.89</v>
      </c>
      <c r="E1132">
        <v>41.48</v>
      </c>
      <c r="F1132">
        <v>41.67</v>
      </c>
      <c r="H1132" s="2">
        <f t="shared" si="34"/>
        <v>-9.7875387920746126E-3</v>
      </c>
      <c r="I1132" s="18">
        <f>H1132*'Portfolio Details'!$D$11</f>
        <v>-4.8937693960373068E-4</v>
      </c>
      <c r="J1132" s="2">
        <f t="shared" si="35"/>
        <v>9.9740932642487179E-2</v>
      </c>
      <c r="K1132" s="18">
        <f>J1132*'Portfolio Details'!$D$11</f>
        <v>4.9870466321243591E-3</v>
      </c>
    </row>
    <row r="1133" spans="2:11" x14ac:dyDescent="0.35">
      <c r="B1133" t="s">
        <v>13</v>
      </c>
      <c r="C1133" s="1">
        <v>46002</v>
      </c>
      <c r="D1133">
        <v>41.48</v>
      </c>
      <c r="E1133">
        <v>41.82</v>
      </c>
      <c r="F1133">
        <v>41.65</v>
      </c>
      <c r="H1133" s="2">
        <f t="shared" si="34"/>
        <v>8.19672131147553E-3</v>
      </c>
      <c r="I1133" s="18">
        <f>H1133*'Portfolio Details'!$D$11</f>
        <v>4.0983606557377651E-4</v>
      </c>
      <c r="J1133" s="2">
        <f t="shared" si="35"/>
        <v>5.7354065765995443E-2</v>
      </c>
      <c r="K1133" s="18">
        <f>J1133*'Portfolio Details'!$D$11</f>
        <v>2.8677032882997722E-3</v>
      </c>
    </row>
    <row r="1134" spans="2:11" x14ac:dyDescent="0.35">
      <c r="B1134" t="s">
        <v>13</v>
      </c>
      <c r="C1134" s="1">
        <v>46003</v>
      </c>
      <c r="D1134">
        <v>41.82</v>
      </c>
      <c r="E1134">
        <v>42.05</v>
      </c>
      <c r="F1134">
        <v>41.89</v>
      </c>
      <c r="H1134" s="2">
        <f t="shared" si="34"/>
        <v>5.4997608799616238E-3</v>
      </c>
      <c r="I1134" s="18">
        <f>H1134*'Portfolio Details'!$D$11</f>
        <v>2.7498804399808121E-4</v>
      </c>
      <c r="J1134" s="2">
        <f t="shared" si="35"/>
        <v>5.2605084319154338E-2</v>
      </c>
      <c r="K1134" s="18">
        <f>J1134*'Portfolio Details'!$D$11</f>
        <v>2.6302542159577173E-3</v>
      </c>
    </row>
    <row r="1135" spans="2:11" x14ac:dyDescent="0.35">
      <c r="B1135" t="s">
        <v>13</v>
      </c>
      <c r="C1135" s="1">
        <v>46006</v>
      </c>
      <c r="D1135">
        <v>42.05</v>
      </c>
      <c r="E1135">
        <v>42.14</v>
      </c>
      <c r="F1135">
        <v>42.04</v>
      </c>
      <c r="H1135" s="2">
        <f t="shared" si="34"/>
        <v>2.1403091557670173E-3</v>
      </c>
      <c r="I1135" s="18">
        <f>H1135*'Portfolio Details'!$D$11</f>
        <v>1.0701545778835087E-4</v>
      </c>
      <c r="J1135" s="2">
        <f t="shared" si="35"/>
        <v>3.7759131293188419E-2</v>
      </c>
      <c r="K1135" s="18">
        <f>J1135*'Portfolio Details'!$D$11</f>
        <v>1.8879565646594211E-3</v>
      </c>
    </row>
    <row r="1136" spans="2:11" x14ac:dyDescent="0.35">
      <c r="B1136" t="s">
        <v>13</v>
      </c>
      <c r="C1136" s="1">
        <v>46007</v>
      </c>
      <c r="D1136">
        <v>42.14</v>
      </c>
      <c r="E1136">
        <v>41.76</v>
      </c>
      <c r="F1136">
        <v>41.78</v>
      </c>
      <c r="H1136" s="2">
        <f t="shared" si="34"/>
        <v>-9.0175605125771829E-3</v>
      </c>
      <c r="I1136" s="18">
        <f>H1136*'Portfolio Details'!$D$11</f>
        <v>-4.5087802562885916E-4</v>
      </c>
      <c r="J1136" s="2">
        <f t="shared" si="35"/>
        <v>4.1873141724479535E-2</v>
      </c>
      <c r="K1136" s="18">
        <f>J1136*'Portfolio Details'!$D$11</f>
        <v>2.0936570862239768E-3</v>
      </c>
    </row>
    <row r="1137" spans="2:11" x14ac:dyDescent="0.35">
      <c r="B1137" t="s">
        <v>13</v>
      </c>
      <c r="C1137" s="1">
        <v>46008</v>
      </c>
      <c r="D1137">
        <v>41.76</v>
      </c>
      <c r="E1137">
        <v>41.88</v>
      </c>
      <c r="F1137">
        <v>41.91</v>
      </c>
      <c r="H1137" s="2">
        <f t="shared" si="34"/>
        <v>2.8735632183909399E-3</v>
      </c>
      <c r="I1137" s="18">
        <f>H1137*'Portfolio Details'!$D$11</f>
        <v>1.43678160919547E-4</v>
      </c>
      <c r="J1137" s="2">
        <f t="shared" si="35"/>
        <v>5.2565707133917172E-2</v>
      </c>
      <c r="K1137" s="18">
        <f>J1137*'Portfolio Details'!$D$11</f>
        <v>2.6282853566958588E-3</v>
      </c>
    </row>
    <row r="1138" spans="2:11" x14ac:dyDescent="0.35">
      <c r="B1138" t="s">
        <v>13</v>
      </c>
      <c r="C1138" s="1">
        <v>46009</v>
      </c>
      <c r="D1138">
        <v>41.88</v>
      </c>
      <c r="E1138">
        <v>42.35</v>
      </c>
      <c r="F1138">
        <v>42.25</v>
      </c>
      <c r="H1138" s="2">
        <f t="shared" si="34"/>
        <v>1.1222540592167984E-2</v>
      </c>
      <c r="I1138" s="18">
        <f>H1138*'Portfolio Details'!$D$11</f>
        <v>5.611270296083992E-4</v>
      </c>
      <c r="J1138" s="2">
        <f t="shared" si="35"/>
        <v>4.6476761619190343E-2</v>
      </c>
      <c r="K1138" s="18">
        <f>J1138*'Portfolio Details'!$D$11</f>
        <v>2.3238380809595172E-3</v>
      </c>
    </row>
    <row r="1139" spans="2:11" x14ac:dyDescent="0.35">
      <c r="B1139" t="s">
        <v>13</v>
      </c>
      <c r="C1139" s="1">
        <v>46010</v>
      </c>
      <c r="D1139">
        <v>42.35</v>
      </c>
      <c r="E1139">
        <v>42.42</v>
      </c>
      <c r="F1139">
        <v>42.49</v>
      </c>
      <c r="H1139" s="2">
        <f t="shared" si="34"/>
        <v>1.6528925619834212E-3</v>
      </c>
      <c r="I1139" s="18">
        <f>H1139*'Portfolio Details'!$D$11</f>
        <v>8.2644628099171066E-5</v>
      </c>
      <c r="J1139" s="2">
        <f t="shared" si="35"/>
        <v>7.0255243871619966E-2</v>
      </c>
      <c r="K1139" s="18">
        <f>J1139*'Portfolio Details'!$D$11</f>
        <v>3.5127621935809985E-3</v>
      </c>
    </row>
    <row r="1140" spans="2:11" x14ac:dyDescent="0.35">
      <c r="B1140" t="s">
        <v>13</v>
      </c>
      <c r="C1140" s="1">
        <v>46013</v>
      </c>
      <c r="D1140">
        <v>42.42</v>
      </c>
      <c r="E1140">
        <v>43.29</v>
      </c>
      <c r="F1140">
        <v>43.14</v>
      </c>
      <c r="H1140" s="2">
        <f t="shared" si="34"/>
        <v>2.0509193776520496E-2</v>
      </c>
      <c r="I1140" s="18">
        <f>H1140*'Portfolio Details'!$D$11</f>
        <v>1.0254596888260249E-3</v>
      </c>
      <c r="J1140" s="2">
        <f t="shared" si="35"/>
        <v>4.1748526522593421E-2</v>
      </c>
      <c r="K1140" s="18">
        <f>J1140*'Portfolio Details'!$D$11</f>
        <v>2.0874263261296713E-3</v>
      </c>
    </row>
    <row r="1141" spans="2:11" x14ac:dyDescent="0.35">
      <c r="B1141" t="s">
        <v>13</v>
      </c>
      <c r="C1141" s="1">
        <v>46014</v>
      </c>
      <c r="D1141">
        <v>43.29</v>
      </c>
      <c r="E1141">
        <v>42.99</v>
      </c>
      <c r="F1141">
        <v>42.96</v>
      </c>
      <c r="H1141" s="2">
        <f t="shared" si="34"/>
        <v>-6.9300069300068934E-3</v>
      </c>
      <c r="I1141" s="18">
        <f>H1141*'Portfolio Details'!$D$11</f>
        <v>-3.4650034650034471E-4</v>
      </c>
      <c r="J1141" s="2">
        <f t="shared" si="35"/>
        <v>4.4570302881063784E-2</v>
      </c>
      <c r="K1141" s="18">
        <f>J1141*'Portfolio Details'!$D$11</f>
        <v>2.2285151440531894E-3</v>
      </c>
    </row>
    <row r="1142" spans="2:11" x14ac:dyDescent="0.35">
      <c r="B1142" t="s">
        <v>13</v>
      </c>
      <c r="C1142" s="1">
        <v>46015</v>
      </c>
      <c r="D1142">
        <v>42.99</v>
      </c>
      <c r="E1142">
        <v>42.73</v>
      </c>
      <c r="F1142">
        <v>42.77</v>
      </c>
      <c r="H1142" s="2">
        <f t="shared" si="34"/>
        <v>-6.047918120493212E-3</v>
      </c>
      <c r="I1142" s="18">
        <f>H1142*'Portfolio Details'!$D$11</f>
        <v>-3.0239590602466063E-4</v>
      </c>
      <c r="J1142" s="2">
        <f t="shared" si="35"/>
        <v>4.8961424332344405E-2</v>
      </c>
      <c r="K1142" s="18">
        <f>J1142*'Portfolio Details'!$D$11</f>
        <v>2.4480712166172203E-3</v>
      </c>
    </row>
    <row r="1143" spans="2:11" x14ac:dyDescent="0.35">
      <c r="B1143" t="s">
        <v>13</v>
      </c>
      <c r="C1143" s="1">
        <v>46017</v>
      </c>
      <c r="D1143">
        <v>42.73</v>
      </c>
      <c r="E1143">
        <v>42.34</v>
      </c>
      <c r="F1143">
        <v>42.49</v>
      </c>
      <c r="H1143" s="2">
        <f t="shared" si="34"/>
        <v>-9.1270769950853037E-3</v>
      </c>
      <c r="I1143" s="18">
        <f>H1143*'Portfolio Details'!$D$11</f>
        <v>-4.5635384975426522E-4</v>
      </c>
      <c r="J1143" s="2">
        <f t="shared" si="35"/>
        <v>5.0651585935578947E-2</v>
      </c>
      <c r="K1143" s="18">
        <f>J1143*'Portfolio Details'!$D$11</f>
        <v>2.5325792967789474E-3</v>
      </c>
    </row>
    <row r="1144" spans="2:11" x14ac:dyDescent="0.35">
      <c r="B1144" t="s">
        <v>13</v>
      </c>
      <c r="C1144" s="1">
        <v>46020</v>
      </c>
      <c r="D1144">
        <v>42.34</v>
      </c>
      <c r="E1144">
        <v>41.98</v>
      </c>
      <c r="F1144">
        <v>42.08</v>
      </c>
      <c r="H1144" s="2">
        <f t="shared" si="34"/>
        <v>-8.5025980160605696E-3</v>
      </c>
      <c r="I1144" s="18">
        <f>H1144*'Portfolio Details'!$D$11</f>
        <v>-4.2512990080302853E-4</v>
      </c>
      <c r="J1144" s="2">
        <f t="shared" si="35"/>
        <v>5.7149925779317101E-2</v>
      </c>
      <c r="K1144" s="18">
        <f>J1144*'Portfolio Details'!$D$11</f>
        <v>2.8574962889658553E-3</v>
      </c>
    </row>
    <row r="1145" spans="2:11" x14ac:dyDescent="0.35">
      <c r="B1145" t="s">
        <v>13</v>
      </c>
      <c r="C1145" s="1">
        <v>46021</v>
      </c>
      <c r="D1145">
        <v>41.98</v>
      </c>
      <c r="E1145">
        <v>41.76</v>
      </c>
      <c r="F1145">
        <v>41.84</v>
      </c>
      <c r="H1145" s="2">
        <f t="shared" si="34"/>
        <v>-5.2405907575034938E-3</v>
      </c>
      <c r="I1145" s="18">
        <f>H1145*'Portfolio Details'!$D$11</f>
        <v>-2.6202953787517468E-4</v>
      </c>
      <c r="J1145" s="2">
        <f t="shared" si="35"/>
        <v>3.3186920448999624E-2</v>
      </c>
      <c r="K1145" s="18">
        <f>J1145*'Portfolio Details'!$D$11</f>
        <v>1.6593460224499812E-3</v>
      </c>
    </row>
    <row r="1146" spans="2:11" x14ac:dyDescent="0.35">
      <c r="B1146" t="s">
        <v>13</v>
      </c>
      <c r="C1146" s="1">
        <v>46022</v>
      </c>
      <c r="D1146">
        <v>41.76</v>
      </c>
      <c r="E1146">
        <v>41.67</v>
      </c>
      <c r="F1146">
        <v>41.68</v>
      </c>
      <c r="H1146" s="2">
        <f t="shared" si="34"/>
        <v>-2.1551724137930384E-3</v>
      </c>
      <c r="I1146" s="18">
        <f>H1146*'Portfolio Details'!$D$11</f>
        <v>-1.0775862068965192E-4</v>
      </c>
      <c r="J1146" s="2">
        <f t="shared" si="35"/>
        <v>3.0922814706598523E-2</v>
      </c>
      <c r="K1146" s="18">
        <f>J1146*'Portfolio Details'!$D$11</f>
        <v>1.5461407353299262E-3</v>
      </c>
    </row>
    <row r="1147" spans="2:11" x14ac:dyDescent="0.35">
      <c r="B1147" t="s">
        <v>13</v>
      </c>
      <c r="C1147" s="1">
        <v>46023</v>
      </c>
      <c r="D1147">
        <v>41.67</v>
      </c>
      <c r="E1147">
        <v>41.97</v>
      </c>
      <c r="F1147">
        <v>41.91</v>
      </c>
      <c r="H1147" s="2">
        <f t="shared" si="34"/>
        <v>7.1994240460762082E-3</v>
      </c>
      <c r="I1147" s="18">
        <f>H1147*'Portfolio Details'!$D$11</f>
        <v>3.5997120230381042E-4</v>
      </c>
      <c r="J1147" s="2">
        <f t="shared" si="35"/>
        <v>3.1676413255360636E-2</v>
      </c>
      <c r="K1147" s="18">
        <f>J1147*'Portfolio Details'!$D$11</f>
        <v>1.583820662768032E-3</v>
      </c>
    </row>
    <row r="1148" spans="2:11" x14ac:dyDescent="0.35">
      <c r="B1148" t="s">
        <v>13</v>
      </c>
      <c r="C1148" s="1">
        <v>46024</v>
      </c>
      <c r="D1148">
        <v>41.97</v>
      </c>
      <c r="E1148">
        <v>42.14</v>
      </c>
      <c r="F1148">
        <v>42.06</v>
      </c>
      <c r="H1148" s="2">
        <f t="shared" si="34"/>
        <v>4.0505122706695484E-3</v>
      </c>
      <c r="I1148" s="18">
        <f>H1148*'Portfolio Details'!$D$11</f>
        <v>2.0252561353347744E-4</v>
      </c>
      <c r="J1148" s="2">
        <f t="shared" si="35"/>
        <v>1.9184069936862613E-2</v>
      </c>
      <c r="K1148" s="18">
        <f>J1148*'Portfolio Details'!$D$11</f>
        <v>9.5920349684313071E-4</v>
      </c>
    </row>
    <row r="1149" spans="2:11" x14ac:dyDescent="0.35">
      <c r="B1149" t="s">
        <v>13</v>
      </c>
      <c r="C1149" s="1">
        <v>46027</v>
      </c>
      <c r="D1149">
        <v>42.14</v>
      </c>
      <c r="E1149">
        <v>41.51</v>
      </c>
      <c r="F1149">
        <v>41.44</v>
      </c>
      <c r="H1149" s="2">
        <f t="shared" si="34"/>
        <v>-1.4950166112956853E-2</v>
      </c>
      <c r="I1149" s="18">
        <f>H1149*'Portfolio Details'!$D$11</f>
        <v>-7.4750830564784267E-4</v>
      </c>
      <c r="J1149" s="2">
        <f t="shared" si="35"/>
        <v>2.3063850449138279E-2</v>
      </c>
      <c r="K1149" s="18">
        <f>J1149*'Portfolio Details'!$D$11</f>
        <v>1.153192522456914E-3</v>
      </c>
    </row>
    <row r="1150" spans="2:11" x14ac:dyDescent="0.35">
      <c r="B1150" t="s">
        <v>13</v>
      </c>
      <c r="C1150" s="1">
        <v>46028</v>
      </c>
      <c r="D1150">
        <v>41.51</v>
      </c>
      <c r="E1150">
        <v>41.64</v>
      </c>
      <c r="F1150">
        <v>41.63</v>
      </c>
      <c r="H1150" s="2">
        <f t="shared" si="34"/>
        <v>3.1317754757891336E-3</v>
      </c>
      <c r="I1150" s="18">
        <f>H1150*'Portfolio Details'!$D$11</f>
        <v>1.565887737894567E-4</v>
      </c>
      <c r="J1150" s="2">
        <f t="shared" si="35"/>
        <v>1.225078068700447E-2</v>
      </c>
      <c r="K1150" s="18">
        <f>J1150*'Portfolio Details'!$D$11</f>
        <v>6.1253903435022356E-4</v>
      </c>
    </row>
    <row r="1151" spans="2:11" x14ac:dyDescent="0.35">
      <c r="B1151" t="s">
        <v>13</v>
      </c>
      <c r="C1151" s="1">
        <v>46029</v>
      </c>
      <c r="D1151">
        <v>41.64</v>
      </c>
      <c r="E1151">
        <v>42.43</v>
      </c>
      <c r="F1151">
        <v>42.23</v>
      </c>
      <c r="H1151" s="2">
        <f t="shared" si="34"/>
        <v>1.8972142170989414E-2</v>
      </c>
      <c r="I1151" s="18">
        <f>H1151*'Portfolio Details'!$D$11</f>
        <v>9.4860710854947081E-4</v>
      </c>
      <c r="J1151" s="2">
        <f t="shared" si="35"/>
        <v>1.6638935108153063E-3</v>
      </c>
      <c r="K1151" s="18">
        <f>J1151*'Portfolio Details'!$D$11</f>
        <v>8.3194675540765325E-5</v>
      </c>
    </row>
    <row r="1152" spans="2:11" x14ac:dyDescent="0.35">
      <c r="B1152" t="s">
        <v>13</v>
      </c>
      <c r="C1152" s="1">
        <v>46030</v>
      </c>
      <c r="D1152">
        <v>42.43</v>
      </c>
      <c r="E1152">
        <v>41.63</v>
      </c>
      <c r="F1152">
        <v>41.84</v>
      </c>
      <c r="H1152" s="2">
        <f t="shared" si="34"/>
        <v>-1.8854584020740028E-2</v>
      </c>
      <c r="I1152" s="18">
        <f>H1152*'Portfolio Details'!$D$11</f>
        <v>-9.4272920103700151E-4</v>
      </c>
      <c r="J1152" s="2">
        <f t="shared" si="35"/>
        <v>-2.2143698468786943E-2</v>
      </c>
      <c r="K1152" s="18">
        <f>J1152*'Portfolio Details'!$D$11</f>
        <v>-1.1071849234393471E-3</v>
      </c>
    </row>
    <row r="1153" spans="2:11" x14ac:dyDescent="0.35">
      <c r="B1153" t="s">
        <v>13</v>
      </c>
      <c r="C1153" s="1">
        <v>46031</v>
      </c>
      <c r="D1153">
        <v>41.63</v>
      </c>
      <c r="E1153">
        <v>41.73</v>
      </c>
      <c r="F1153">
        <v>41.74</v>
      </c>
      <c r="H1153" s="2">
        <f t="shared" si="34"/>
        <v>2.4021138601968417E-3</v>
      </c>
      <c r="I1153" s="18">
        <f>H1153*'Portfolio Details'!$D$11</f>
        <v>1.2010569300984209E-4</v>
      </c>
      <c r="J1153" s="2">
        <f t="shared" si="35"/>
        <v>-1.7465187632758949E-2</v>
      </c>
      <c r="K1153" s="18">
        <f>J1153*'Portfolio Details'!$D$11</f>
        <v>-8.7325938163794752E-4</v>
      </c>
    </row>
    <row r="1154" spans="2:11" x14ac:dyDescent="0.35">
      <c r="B1154" t="s">
        <v>13</v>
      </c>
      <c r="C1154" s="1">
        <v>46034</v>
      </c>
      <c r="D1154">
        <v>41.73</v>
      </c>
      <c r="E1154">
        <v>41.69</v>
      </c>
      <c r="F1154">
        <v>41.54</v>
      </c>
      <c r="H1154" s="2">
        <f t="shared" si="34"/>
        <v>-9.5854301461772984E-4</v>
      </c>
      <c r="I1154" s="18">
        <f>H1154*'Portfolio Details'!$D$11</f>
        <v>-4.7927150730886496E-5</v>
      </c>
      <c r="J1154" s="2">
        <f t="shared" si="35"/>
        <v>-3.8195273334925561E-3</v>
      </c>
      <c r="K1154" s="18">
        <f>J1154*'Portfolio Details'!$D$11</f>
        <v>-1.9097636667462782E-4</v>
      </c>
    </row>
    <row r="1155" spans="2:11" x14ac:dyDescent="0.35">
      <c r="B1155" t="s">
        <v>13</v>
      </c>
      <c r="C1155" s="1">
        <v>46035</v>
      </c>
      <c r="D1155">
        <v>41.69</v>
      </c>
      <c r="E1155">
        <v>41.93</v>
      </c>
      <c r="F1155">
        <v>41.76</v>
      </c>
      <c r="H1155" s="2">
        <f t="shared" ref="H1155:H1218" si="36">E1155/D1155-1</f>
        <v>5.7567762053249982E-3</v>
      </c>
      <c r="I1155" s="18">
        <f>H1155*'Portfolio Details'!$D$11</f>
        <v>2.8783881026624993E-4</v>
      </c>
      <c r="J1155" s="2">
        <f t="shared" si="35"/>
        <v>6.0270009643201838E-3</v>
      </c>
      <c r="K1155" s="18">
        <f>J1155*'Portfolio Details'!$D$11</f>
        <v>3.0135004821600924E-4</v>
      </c>
    </row>
    <row r="1156" spans="2:11" x14ac:dyDescent="0.35">
      <c r="B1156" t="s">
        <v>13</v>
      </c>
      <c r="C1156" s="1">
        <v>46036</v>
      </c>
      <c r="D1156">
        <v>41.93</v>
      </c>
      <c r="E1156">
        <v>41.49</v>
      </c>
      <c r="F1156">
        <v>41.57</v>
      </c>
      <c r="H1156" s="2">
        <f t="shared" si="36"/>
        <v>-1.0493679942761736E-2</v>
      </c>
      <c r="I1156" s="18">
        <f>H1156*'Portfolio Details'!$D$11</f>
        <v>-5.246839971380868E-4</v>
      </c>
      <c r="J1156" s="2">
        <f t="shared" si="35"/>
        <v>-2.1520803443328962E-3</v>
      </c>
      <c r="K1156" s="18">
        <f>J1156*'Portfolio Details'!$D$11</f>
        <v>-1.0760401721664481E-4</v>
      </c>
    </row>
    <row r="1157" spans="2:11" x14ac:dyDescent="0.35">
      <c r="B1157" t="s">
        <v>13</v>
      </c>
      <c r="C1157" s="1">
        <v>46038</v>
      </c>
      <c r="D1157">
        <v>41.49</v>
      </c>
      <c r="E1157">
        <v>43.05</v>
      </c>
      <c r="F1157">
        <v>42.85</v>
      </c>
      <c r="H1157" s="2">
        <f t="shared" si="36"/>
        <v>3.7599421547360734E-2</v>
      </c>
      <c r="I1157" s="18">
        <f>H1157*'Portfolio Details'!$D$11</f>
        <v>1.8799710773680367E-3</v>
      </c>
      <c r="J1157" s="2">
        <f t="shared" si="35"/>
        <v>-8.5612366230677361E-3</v>
      </c>
      <c r="K1157" s="18">
        <f>J1157*'Portfolio Details'!$D$11</f>
        <v>-4.2806183115338682E-4</v>
      </c>
    </row>
    <row r="1158" spans="2:11" x14ac:dyDescent="0.35">
      <c r="B1158" t="s">
        <v>13</v>
      </c>
      <c r="C1158" s="1">
        <v>46041</v>
      </c>
      <c r="D1158">
        <v>43.05</v>
      </c>
      <c r="E1158">
        <v>42.86</v>
      </c>
      <c r="F1158">
        <v>42.86</v>
      </c>
      <c r="H1158" s="2">
        <f t="shared" si="36"/>
        <v>-4.4134727061555523E-3</v>
      </c>
      <c r="I1158" s="18">
        <f>H1158*'Portfolio Details'!$D$11</f>
        <v>-2.2067363530777764E-4</v>
      </c>
      <c r="J1158" s="2">
        <f t="shared" si="35"/>
        <v>-1.542477456098712E-2</v>
      </c>
      <c r="K1158" s="18">
        <f>J1158*'Portfolio Details'!$D$11</f>
        <v>-7.7123872804935609E-4</v>
      </c>
    </row>
    <row r="1159" spans="2:11" x14ac:dyDescent="0.35">
      <c r="B1159" t="s">
        <v>13</v>
      </c>
      <c r="C1159" s="1">
        <v>46042</v>
      </c>
      <c r="D1159">
        <v>42.86</v>
      </c>
      <c r="E1159">
        <v>41.97</v>
      </c>
      <c r="F1159">
        <v>42.21</v>
      </c>
      <c r="H1159" s="2">
        <f t="shared" si="36"/>
        <v>-2.0765282314512357E-2</v>
      </c>
      <c r="I1159" s="18">
        <f>H1159*'Portfolio Details'!$D$11</f>
        <v>-1.0382641157256178E-3</v>
      </c>
      <c r="J1159" s="2">
        <f t="shared" si="35"/>
        <v>3.0890804597701216E-2</v>
      </c>
      <c r="K1159" s="18">
        <f>J1159*'Portfolio Details'!$D$11</f>
        <v>1.5445402298850609E-3</v>
      </c>
    </row>
    <row r="1160" spans="2:11" x14ac:dyDescent="0.35">
      <c r="B1160" t="s">
        <v>13</v>
      </c>
      <c r="C1160" s="1">
        <v>46043</v>
      </c>
      <c r="D1160">
        <v>41.97</v>
      </c>
      <c r="E1160">
        <v>41.85</v>
      </c>
      <c r="F1160">
        <v>41.66</v>
      </c>
      <c r="H1160" s="2">
        <f t="shared" si="36"/>
        <v>-2.859185132237263E-3</v>
      </c>
      <c r="I1160" s="18">
        <f>H1160*'Portfolio Details'!$D$11</f>
        <v>-1.4295925661186314E-4</v>
      </c>
      <c r="J1160" s="2">
        <f t="shared" si="35"/>
        <v>2.7936962750716221E-2</v>
      </c>
      <c r="K1160" s="18">
        <f>J1160*'Portfolio Details'!$D$11</f>
        <v>1.3968481375358111E-3</v>
      </c>
    </row>
    <row r="1161" spans="2:11" x14ac:dyDescent="0.35">
      <c r="B1161" t="s">
        <v>13</v>
      </c>
      <c r="C1161" s="1">
        <v>46044</v>
      </c>
      <c r="D1161">
        <v>41.85</v>
      </c>
      <c r="E1161">
        <v>42.23</v>
      </c>
      <c r="F1161">
        <v>42.24</v>
      </c>
      <c r="H1161" s="2">
        <f t="shared" si="36"/>
        <v>9.0800477897250431E-3</v>
      </c>
      <c r="I1161" s="18">
        <f>H1161*'Portfolio Details'!$D$11</f>
        <v>4.5400238948625218E-4</v>
      </c>
      <c r="J1161" s="2">
        <f t="shared" si="35"/>
        <v>1.6528925619834656E-2</v>
      </c>
      <c r="K1161" s="18">
        <f>J1161*'Portfolio Details'!$D$11</f>
        <v>8.2644628099173281E-4</v>
      </c>
    </row>
    <row r="1162" spans="2:11" x14ac:dyDescent="0.35">
      <c r="B1162" t="s">
        <v>13</v>
      </c>
      <c r="C1162" s="1">
        <v>46045</v>
      </c>
      <c r="D1162">
        <v>42.23</v>
      </c>
      <c r="E1162">
        <v>42.12</v>
      </c>
      <c r="F1162">
        <v>42.24</v>
      </c>
      <c r="H1162" s="2">
        <f t="shared" si="36"/>
        <v>-2.6047833293866285E-3</v>
      </c>
      <c r="I1162" s="18">
        <f>H1162*'Portfolio Details'!$D$11</f>
        <v>-1.3023916646933144E-4</v>
      </c>
      <c r="J1162" s="2">
        <f t="shared" si="35"/>
        <v>1.0372465818010213E-2</v>
      </c>
      <c r="K1162" s="18">
        <f>J1162*'Portfolio Details'!$D$11</f>
        <v>5.1862329090051067E-4</v>
      </c>
    </row>
    <row r="1163" spans="2:11" x14ac:dyDescent="0.35">
      <c r="B1163" t="s">
        <v>13</v>
      </c>
      <c r="C1163" s="1">
        <v>46049</v>
      </c>
      <c r="D1163">
        <v>42.12</v>
      </c>
      <c r="E1163">
        <v>42.51</v>
      </c>
      <c r="F1163">
        <v>42.29</v>
      </c>
      <c r="H1163" s="2">
        <f t="shared" si="36"/>
        <v>9.2592592592593004E-3</v>
      </c>
      <c r="I1163" s="18">
        <f>H1163*'Portfolio Details'!$D$11</f>
        <v>4.6296296296296504E-4</v>
      </c>
      <c r="J1163" s="2">
        <f t="shared" si="35"/>
        <v>-2.4486024486024549E-2</v>
      </c>
      <c r="K1163" s="18">
        <f>J1163*'Portfolio Details'!$D$11</f>
        <v>-1.2243012243012275E-3</v>
      </c>
    </row>
    <row r="1164" spans="2:11" x14ac:dyDescent="0.35">
      <c r="B1164" t="s">
        <v>13</v>
      </c>
      <c r="C1164" s="1">
        <v>46050</v>
      </c>
      <c r="D1164">
        <v>42.51</v>
      </c>
      <c r="E1164">
        <v>42.65</v>
      </c>
      <c r="F1164">
        <v>42.55</v>
      </c>
      <c r="H1164" s="2">
        <f t="shared" si="36"/>
        <v>3.2933427428840645E-3</v>
      </c>
      <c r="I1164" s="18">
        <f>H1164*'Portfolio Details'!$D$11</f>
        <v>1.6466713714420323E-4</v>
      </c>
      <c r="J1164" s="2">
        <f t="shared" si="35"/>
        <v>-2.0237264480111761E-2</v>
      </c>
      <c r="K1164" s="18">
        <f>J1164*'Portfolio Details'!$D$11</f>
        <v>-1.0118632240055882E-3</v>
      </c>
    </row>
    <row r="1165" spans="2:11" x14ac:dyDescent="0.35">
      <c r="B1165" t="s">
        <v>13</v>
      </c>
      <c r="C1165" s="1">
        <v>46051</v>
      </c>
      <c r="D1165">
        <v>42.65</v>
      </c>
      <c r="E1165">
        <v>42.32</v>
      </c>
      <c r="F1165">
        <v>42.17</v>
      </c>
      <c r="H1165" s="2">
        <f t="shared" si="36"/>
        <v>-7.7373974208674312E-3</v>
      </c>
      <c r="I1165" s="18">
        <f>H1165*'Portfolio Details'!$D$11</f>
        <v>-3.8686987104337157E-4</v>
      </c>
      <c r="J1165" s="2">
        <f t="shared" si="35"/>
        <v>-1.4275684530774657E-2</v>
      </c>
      <c r="K1165" s="18">
        <f>J1165*'Portfolio Details'!$D$11</f>
        <v>-7.1378422653873294E-4</v>
      </c>
    </row>
    <row r="1166" spans="2:11" x14ac:dyDescent="0.35">
      <c r="B1166" t="s">
        <v>13</v>
      </c>
      <c r="C1166" s="1">
        <v>46052</v>
      </c>
      <c r="D1166">
        <v>42.32</v>
      </c>
      <c r="E1166">
        <v>41.94</v>
      </c>
      <c r="F1166">
        <v>41.86</v>
      </c>
      <c r="H1166" s="2">
        <f t="shared" si="36"/>
        <v>-8.9792060491493686E-3</v>
      </c>
      <c r="I1166" s="18">
        <f>H1166*'Portfolio Details'!$D$11</f>
        <v>-4.4896030245746845E-4</v>
      </c>
      <c r="J1166" s="2">
        <f t="shared" si="35"/>
        <v>-5.1960321209260085E-3</v>
      </c>
      <c r="K1166" s="18">
        <f>J1166*'Portfolio Details'!$D$11</f>
        <v>-2.5980160604630043E-4</v>
      </c>
    </row>
    <row r="1167" spans="2:11" x14ac:dyDescent="0.35">
      <c r="B1167" t="s">
        <v>13</v>
      </c>
      <c r="C1167" s="1">
        <v>46054</v>
      </c>
      <c r="D1167">
        <v>41.94</v>
      </c>
      <c r="E1167">
        <v>42.1</v>
      </c>
      <c r="F1167">
        <v>42.09</v>
      </c>
      <c r="H1167" s="2">
        <f t="shared" si="36"/>
        <v>3.8149737720554189E-3</v>
      </c>
      <c r="I1167" s="18">
        <f>H1167*'Portfolio Details'!$D$11</f>
        <v>1.9074868860277097E-4</v>
      </c>
      <c r="J1167" s="2">
        <f t="shared" si="35"/>
        <v>8.099094807050955E-3</v>
      </c>
      <c r="K1167" s="18">
        <f>J1167*'Portfolio Details'!$D$11</f>
        <v>4.0495474035254778E-4</v>
      </c>
    </row>
    <row r="1168" spans="2:11" x14ac:dyDescent="0.35">
      <c r="B1168" t="s">
        <v>13</v>
      </c>
      <c r="C1168" s="1">
        <v>46055</v>
      </c>
      <c r="D1168">
        <v>42.1</v>
      </c>
      <c r="E1168">
        <v>41.94</v>
      </c>
      <c r="F1168">
        <v>41.9</v>
      </c>
      <c r="H1168" s="2">
        <f t="shared" si="36"/>
        <v>-3.8004750593825243E-3</v>
      </c>
      <c r="I1168" s="18">
        <f>H1168*'Portfolio Details'!$D$11</f>
        <v>-1.9002375296912622E-4</v>
      </c>
      <c r="J1168" s="2">
        <f t="shared" si="35"/>
        <v>4.3103448275862988E-3</v>
      </c>
      <c r="K1168" s="18">
        <f>J1168*'Portfolio Details'!$D$11</f>
        <v>2.1551724137931495E-4</v>
      </c>
    </row>
    <row r="1169" spans="2:11" x14ac:dyDescent="0.35">
      <c r="B1169" t="s">
        <v>13</v>
      </c>
      <c r="C1169" s="1">
        <v>46056</v>
      </c>
      <c r="D1169">
        <v>41.94</v>
      </c>
      <c r="E1169">
        <v>42.59</v>
      </c>
      <c r="F1169">
        <v>42.96</v>
      </c>
      <c r="H1169" s="2">
        <f t="shared" si="36"/>
        <v>1.5498330948974903E-2</v>
      </c>
      <c r="I1169" s="18">
        <f>H1169*'Portfolio Details'!$D$11</f>
        <v>7.7491654744874525E-4</v>
      </c>
      <c r="J1169" s="2">
        <f t="shared" si="35"/>
        <v>6.4794816414686096E-3</v>
      </c>
      <c r="K1169" s="18">
        <f>J1169*'Portfolio Details'!$D$11</f>
        <v>3.239740820734305E-4</v>
      </c>
    </row>
    <row r="1170" spans="2:11" x14ac:dyDescent="0.35">
      <c r="B1170" t="s">
        <v>13</v>
      </c>
      <c r="C1170" s="1">
        <v>46057</v>
      </c>
      <c r="D1170">
        <v>42.59</v>
      </c>
      <c r="E1170">
        <v>40.24</v>
      </c>
      <c r="F1170">
        <v>40.11</v>
      </c>
      <c r="H1170" s="2">
        <f t="shared" si="36"/>
        <v>-5.5177271660014071E-2</v>
      </c>
      <c r="I1170" s="18">
        <f>H1170*'Portfolio Details'!$D$11</f>
        <v>-2.7588635830007036E-3</v>
      </c>
      <c r="J1170" s="2">
        <f t="shared" si="35"/>
        <v>3.0974505599237201E-3</v>
      </c>
      <c r="K1170" s="18">
        <f>J1170*'Portfolio Details'!$D$11</f>
        <v>1.5487252799618602E-4</v>
      </c>
    </row>
    <row r="1171" spans="2:11" x14ac:dyDescent="0.35">
      <c r="B1171" t="s">
        <v>13</v>
      </c>
      <c r="C1171" s="1">
        <v>46058</v>
      </c>
      <c r="D1171">
        <v>40.24</v>
      </c>
      <c r="E1171">
        <v>39.979999999999997</v>
      </c>
      <c r="F1171">
        <v>40.06</v>
      </c>
      <c r="H1171" s="2">
        <f t="shared" si="36"/>
        <v>-6.4612326043739232E-3</v>
      </c>
      <c r="I1171" s="18">
        <f>H1171*'Portfolio Details'!$D$11</f>
        <v>-3.2306163021869616E-4</v>
      </c>
      <c r="J1171" s="2">
        <f t="shared" si="35"/>
        <v>-4.7460844803037805E-3</v>
      </c>
      <c r="K1171" s="18">
        <f>J1171*'Portfolio Details'!$D$11</f>
        <v>-2.3730422401518902E-4</v>
      </c>
    </row>
    <row r="1172" spans="2:11" x14ac:dyDescent="0.35">
      <c r="B1172" t="s">
        <v>13</v>
      </c>
      <c r="C1172" s="1">
        <v>46059</v>
      </c>
      <c r="D1172">
        <v>39.979999999999997</v>
      </c>
      <c r="E1172">
        <v>39.35</v>
      </c>
      <c r="F1172">
        <v>39.19</v>
      </c>
      <c r="H1172" s="2">
        <f t="shared" si="36"/>
        <v>-1.5757878939469672E-2</v>
      </c>
      <c r="I1172" s="18">
        <f>H1172*'Portfolio Details'!$D$11</f>
        <v>-7.8789394697348358E-4</v>
      </c>
      <c r="J1172" s="2">
        <f t="shared" si="35"/>
        <v>-3.6858588291977856E-2</v>
      </c>
      <c r="K1172" s="18">
        <f>J1172*'Portfolio Details'!$D$11</f>
        <v>-1.8429294145988929E-3</v>
      </c>
    </row>
    <row r="1173" spans="2:11" x14ac:dyDescent="0.35">
      <c r="B1173" t="s">
        <v>13</v>
      </c>
      <c r="C1173" s="1">
        <v>46062</v>
      </c>
      <c r="D1173">
        <v>39.35</v>
      </c>
      <c r="E1173">
        <v>39.29</v>
      </c>
      <c r="F1173">
        <v>39.369999999999997</v>
      </c>
      <c r="H1173" s="2">
        <f t="shared" si="36"/>
        <v>-1.5247776365947541E-3</v>
      </c>
      <c r="I1173" s="18">
        <f>H1173*'Portfolio Details'!$D$11</f>
        <v>-7.6238881829737714E-5</v>
      </c>
      <c r="J1173" s="2">
        <f t="shared" si="35"/>
        <v>-5.4995196926032608E-2</v>
      </c>
      <c r="K1173" s="18">
        <f>J1173*'Portfolio Details'!$D$11</f>
        <v>-2.7497598463016304E-3</v>
      </c>
    </row>
    <row r="1174" spans="2:11" x14ac:dyDescent="0.35">
      <c r="B1174" t="s">
        <v>13</v>
      </c>
      <c r="C1174" s="1">
        <v>46063</v>
      </c>
      <c r="D1174">
        <v>39.29</v>
      </c>
      <c r="E1174">
        <v>39.46</v>
      </c>
      <c r="F1174">
        <v>39.56</v>
      </c>
      <c r="H1174" s="2">
        <f t="shared" si="36"/>
        <v>4.32680071264957E-3</v>
      </c>
      <c r="I1174" s="18">
        <f>H1174*'Portfolio Details'!$D$11</f>
        <v>2.163400356324785E-4</v>
      </c>
      <c r="J1174" s="2">
        <f t="shared" si="35"/>
        <v>-7.2590148479849126E-2</v>
      </c>
      <c r="K1174" s="18">
        <f>J1174*'Portfolio Details'!$D$11</f>
        <v>-3.6295074239924563E-3</v>
      </c>
    </row>
    <row r="1175" spans="2:11" x14ac:dyDescent="0.35">
      <c r="B1175" t="s">
        <v>13</v>
      </c>
      <c r="C1175" s="1">
        <v>46064</v>
      </c>
      <c r="D1175">
        <v>39.46</v>
      </c>
      <c r="E1175">
        <v>38.79</v>
      </c>
      <c r="F1175">
        <v>39.03</v>
      </c>
      <c r="H1175" s="2">
        <f t="shared" si="36"/>
        <v>-1.6979219462747164E-2</v>
      </c>
      <c r="I1175" s="18">
        <f>H1175*'Portfolio Details'!$D$11</f>
        <v>-8.4896097313735819E-4</v>
      </c>
      <c r="J1175" s="2">
        <f t="shared" si="35"/>
        <v>-5.4768196012491055E-2</v>
      </c>
      <c r="K1175" s="18">
        <f>J1175*'Portfolio Details'!$D$11</f>
        <v>-2.738409800624553E-3</v>
      </c>
    </row>
    <row r="1176" spans="2:11" x14ac:dyDescent="0.35">
      <c r="B1176" t="s">
        <v>13</v>
      </c>
      <c r="C1176" s="1">
        <v>46065</v>
      </c>
      <c r="D1176">
        <v>38.79</v>
      </c>
      <c r="E1176">
        <v>36.65</v>
      </c>
      <c r="F1176">
        <v>37.06</v>
      </c>
      <c r="H1176" s="2">
        <f t="shared" si="36"/>
        <v>-5.5168857953080686E-2</v>
      </c>
      <c r="I1176" s="18">
        <f>H1176*'Portfolio Details'!$D$11</f>
        <v>-2.7584428976540343E-3</v>
      </c>
      <c r="J1176" s="2">
        <f t="shared" si="35"/>
        <v>-5.8471123891684629E-2</v>
      </c>
      <c r="K1176" s="18">
        <f>J1176*'Portfolio Details'!$D$11</f>
        <v>-2.9235561945842314E-3</v>
      </c>
    </row>
    <row r="1177" spans="2:11" x14ac:dyDescent="0.35">
      <c r="B1177" t="s">
        <v>13</v>
      </c>
      <c r="C1177" s="1">
        <v>46066</v>
      </c>
      <c r="D1177">
        <v>36.65</v>
      </c>
      <c r="E1177">
        <v>36.11</v>
      </c>
      <c r="F1177">
        <v>35.590000000000003</v>
      </c>
      <c r="H1177" s="2">
        <f t="shared" si="36"/>
        <v>-1.4733969986357454E-2</v>
      </c>
      <c r="I1177" s="18">
        <f>H1177*'Portfolio Details'!$D$11</f>
        <v>-7.3669849931787268E-4</v>
      </c>
      <c r="J1177" s="2">
        <f t="shared" si="35"/>
        <v>-0.12089230031182541</v>
      </c>
      <c r="K1177" s="18">
        <f>J1177*'Portfolio Details'!$D$11</f>
        <v>-6.044615015591271E-3</v>
      </c>
    </row>
    <row r="1178" spans="2:11" x14ac:dyDescent="0.35">
      <c r="B1178" t="s">
        <v>13</v>
      </c>
      <c r="C1178" s="1">
        <v>46069</v>
      </c>
      <c r="D1178">
        <v>36.11</v>
      </c>
      <c r="E1178">
        <v>36.19</v>
      </c>
      <c r="F1178">
        <v>35.97</v>
      </c>
      <c r="H1178" s="2">
        <f t="shared" si="36"/>
        <v>2.215452783162597E-3</v>
      </c>
      <c r="I1178" s="18">
        <f>H1178*'Portfolio Details'!$D$11</f>
        <v>1.1077263915812985E-4</v>
      </c>
      <c r="J1178" s="2">
        <f t="shared" ref="J1178:J1241" si="37">(INDEX(E1155:E2653,MATCH(EDATE(C1155,1),C1155:C2653,1))/E1155)-1</f>
        <v>-0.13880276651562129</v>
      </c>
      <c r="K1178" s="18">
        <f>J1178*'Portfolio Details'!$D$11</f>
        <v>-6.9401383257810647E-3</v>
      </c>
    </row>
    <row r="1179" spans="2:11" x14ac:dyDescent="0.35">
      <c r="B1179" t="s">
        <v>13</v>
      </c>
      <c r="C1179" s="1">
        <v>46070</v>
      </c>
      <c r="D1179">
        <v>36.19</v>
      </c>
      <c r="E1179">
        <v>36.57</v>
      </c>
      <c r="F1179">
        <v>36.83</v>
      </c>
      <c r="H1179" s="2">
        <f t="shared" si="36"/>
        <v>1.0500138159712735E-2</v>
      </c>
      <c r="I1179" s="18">
        <f>H1179*'Portfolio Details'!$D$11</f>
        <v>5.2500690798563683E-4</v>
      </c>
      <c r="J1179" s="2">
        <f t="shared" si="37"/>
        <v>-0.12966979995179562</v>
      </c>
      <c r="K1179" s="18">
        <f>J1179*'Portfolio Details'!$D$11</f>
        <v>-6.483489997589781E-3</v>
      </c>
    </row>
    <row r="1180" spans="2:11" x14ac:dyDescent="0.35">
      <c r="B1180" t="s">
        <v>13</v>
      </c>
      <c r="C1180" s="1">
        <v>46071</v>
      </c>
      <c r="D1180">
        <v>36.57</v>
      </c>
      <c r="E1180">
        <v>36.090000000000003</v>
      </c>
      <c r="F1180">
        <v>35.96</v>
      </c>
      <c r="H1180" s="2">
        <f t="shared" si="36"/>
        <v>-1.3125512715340348E-2</v>
      </c>
      <c r="I1180" s="18">
        <f>H1180*'Portfolio Details'!$D$11</f>
        <v>-6.5627563576701748E-4</v>
      </c>
      <c r="J1180" s="2">
        <f t="shared" si="37"/>
        <v>-0.15934959349593492</v>
      </c>
      <c r="K1180" s="18">
        <f>J1180*'Portfolio Details'!$D$11</f>
        <v>-7.9674796747967458E-3</v>
      </c>
    </row>
    <row r="1181" spans="2:11" x14ac:dyDescent="0.35">
      <c r="B1181" t="s">
        <v>13</v>
      </c>
      <c r="C1181" s="1">
        <v>46072</v>
      </c>
      <c r="D1181">
        <v>36.090000000000003</v>
      </c>
      <c r="E1181">
        <v>35.71</v>
      </c>
      <c r="F1181">
        <v>36.159999999999997</v>
      </c>
      <c r="H1181" s="2">
        <f t="shared" si="36"/>
        <v>-1.0529232474369654E-2</v>
      </c>
      <c r="I1181" s="18">
        <f>H1181*'Portfolio Details'!$D$11</f>
        <v>-5.2646162371848277E-4</v>
      </c>
      <c r="J1181" s="2">
        <f t="shared" si="37"/>
        <v>-0.16682221185254309</v>
      </c>
      <c r="K1181" s="18">
        <f>J1181*'Portfolio Details'!$D$11</f>
        <v>-8.3411105926271545E-3</v>
      </c>
    </row>
    <row r="1182" spans="2:11" x14ac:dyDescent="0.35">
      <c r="B1182" t="s">
        <v>13</v>
      </c>
      <c r="C1182" s="1">
        <v>46073</v>
      </c>
      <c r="D1182">
        <v>35.71</v>
      </c>
      <c r="E1182">
        <v>35.380000000000003</v>
      </c>
      <c r="F1182">
        <v>35.44</v>
      </c>
      <c r="H1182" s="2">
        <f t="shared" si="36"/>
        <v>-9.2411089330719509E-3</v>
      </c>
      <c r="I1182" s="18">
        <f>H1182*'Portfolio Details'!$D$11</f>
        <v>-4.6205544665359758E-4</v>
      </c>
      <c r="J1182" s="2">
        <f t="shared" si="37"/>
        <v>-0.15701691684536567</v>
      </c>
      <c r="K1182" s="18">
        <f>J1182*'Portfolio Details'!$D$11</f>
        <v>-7.8508458422682833E-3</v>
      </c>
    </row>
    <row r="1183" spans="2:11" x14ac:dyDescent="0.35">
      <c r="B1183" t="s">
        <v>13</v>
      </c>
      <c r="C1183" s="1">
        <v>46076</v>
      </c>
      <c r="D1183">
        <v>35.380000000000003</v>
      </c>
      <c r="E1183">
        <v>34.86</v>
      </c>
      <c r="F1183">
        <v>34.94</v>
      </c>
      <c r="H1183" s="2">
        <f t="shared" si="36"/>
        <v>-1.4697569248162901E-2</v>
      </c>
      <c r="I1183" s="18">
        <f>H1183*'Portfolio Details'!$D$11</f>
        <v>-7.3487846240814509E-4</v>
      </c>
      <c r="J1183" s="2">
        <f t="shared" si="37"/>
        <v>-0.15459976105137396</v>
      </c>
      <c r="K1183" s="18">
        <f>J1183*'Portfolio Details'!$D$11</f>
        <v>-7.7299880525686987E-3</v>
      </c>
    </row>
    <row r="1184" spans="2:11" x14ac:dyDescent="0.35">
      <c r="B1184" t="s">
        <v>13</v>
      </c>
      <c r="C1184" s="1">
        <v>46077</v>
      </c>
      <c r="D1184">
        <v>34.86</v>
      </c>
      <c r="E1184">
        <v>33.200000000000003</v>
      </c>
      <c r="F1184">
        <v>33.450000000000003</v>
      </c>
      <c r="H1184" s="2">
        <f t="shared" si="36"/>
        <v>-4.7619047619047561E-2</v>
      </c>
      <c r="I1184" s="18">
        <f>H1184*'Portfolio Details'!$D$11</f>
        <v>-2.3809523809523781E-3</v>
      </c>
      <c r="J1184" s="2">
        <f t="shared" si="37"/>
        <v>-0.16220696187544392</v>
      </c>
      <c r="K1184" s="18">
        <f>J1184*'Portfolio Details'!$D$11</f>
        <v>-8.1103480937721965E-3</v>
      </c>
    </row>
    <row r="1185" spans="2:11" x14ac:dyDescent="0.35">
      <c r="B1185" t="s">
        <v>13</v>
      </c>
      <c r="C1185" s="1">
        <v>46078</v>
      </c>
      <c r="D1185">
        <v>33.200000000000003</v>
      </c>
      <c r="E1185">
        <v>33.729999999999997</v>
      </c>
      <c r="F1185">
        <v>33.93</v>
      </c>
      <c r="H1185" s="2">
        <f t="shared" si="36"/>
        <v>1.5963855421686546E-2</v>
      </c>
      <c r="I1185" s="18">
        <f>H1185*'Portfolio Details'!$D$11</f>
        <v>7.9819277108432733E-4</v>
      </c>
      <c r="J1185" s="2">
        <f t="shared" si="37"/>
        <v>-0.17236467236467234</v>
      </c>
      <c r="K1185" s="18">
        <f>J1185*'Portfolio Details'!$D$11</f>
        <v>-8.6182336182336183E-3</v>
      </c>
    </row>
    <row r="1186" spans="2:11" x14ac:dyDescent="0.35">
      <c r="B1186" t="s">
        <v>13</v>
      </c>
      <c r="C1186" s="1">
        <v>46079</v>
      </c>
      <c r="D1186">
        <v>33.729999999999997</v>
      </c>
      <c r="E1186">
        <v>33.75</v>
      </c>
      <c r="F1186">
        <v>33.93</v>
      </c>
      <c r="H1186" s="2">
        <f t="shared" si="36"/>
        <v>5.9294396679532291E-4</v>
      </c>
      <c r="I1186" s="18">
        <f>H1186*'Portfolio Details'!$D$11</f>
        <v>2.9647198339766146E-5</v>
      </c>
      <c r="J1186" s="2">
        <f t="shared" si="37"/>
        <v>-0.20442248882615854</v>
      </c>
      <c r="K1186" s="18">
        <f>J1186*'Portfolio Details'!$D$11</f>
        <v>-1.0221124441307928E-2</v>
      </c>
    </row>
    <row r="1187" spans="2:11" x14ac:dyDescent="0.35">
      <c r="B1187" t="s">
        <v>13</v>
      </c>
      <c r="C1187" s="1">
        <v>46080</v>
      </c>
      <c r="D1187">
        <v>33.75</v>
      </c>
      <c r="E1187">
        <v>33.82</v>
      </c>
      <c r="F1187">
        <v>34.020000000000003</v>
      </c>
      <c r="H1187" s="2">
        <f t="shared" si="36"/>
        <v>2.074074074074117E-3</v>
      </c>
      <c r="I1187" s="18">
        <f>H1187*'Portfolio Details'!$D$11</f>
        <v>1.0370370370370585E-4</v>
      </c>
      <c r="J1187" s="2">
        <f t="shared" si="37"/>
        <v>-0.20703399765533403</v>
      </c>
      <c r="K1187" s="18">
        <f>J1187*'Portfolio Details'!$D$11</f>
        <v>-1.0351699882766702E-2</v>
      </c>
    </row>
    <row r="1188" spans="2:11" x14ac:dyDescent="0.35">
      <c r="B1188" t="s">
        <v>13</v>
      </c>
      <c r="C1188" s="1">
        <v>46083</v>
      </c>
      <c r="D1188">
        <v>33.82</v>
      </c>
      <c r="E1188">
        <v>33.46</v>
      </c>
      <c r="F1188">
        <v>33.450000000000003</v>
      </c>
      <c r="H1188" s="2">
        <f t="shared" si="36"/>
        <v>-1.0644589000591398E-2</v>
      </c>
      <c r="I1188" s="18">
        <f>H1188*'Portfolio Details'!$D$11</f>
        <v>-5.3222945002956987E-4</v>
      </c>
      <c r="J1188" s="2">
        <f t="shared" si="37"/>
        <v>-0.20085066162570886</v>
      </c>
      <c r="K1188" s="18">
        <f>J1188*'Portfolio Details'!$D$11</f>
        <v>-1.0042533081285443E-2</v>
      </c>
    </row>
    <row r="1189" spans="2:11" x14ac:dyDescent="0.35">
      <c r="B1189" t="s">
        <v>13</v>
      </c>
      <c r="C1189" s="1">
        <v>46085</v>
      </c>
      <c r="D1189">
        <v>33.46</v>
      </c>
      <c r="E1189">
        <v>33.479999999999997</v>
      </c>
      <c r="F1189">
        <v>33.51</v>
      </c>
      <c r="H1189" s="2">
        <f t="shared" si="36"/>
        <v>5.9772863120133302E-4</v>
      </c>
      <c r="I1189" s="18">
        <f>H1189*'Portfolio Details'!$D$11</f>
        <v>2.9886431560066652E-5</v>
      </c>
      <c r="J1189" s="2">
        <f t="shared" si="37"/>
        <v>-0.19360991893180735</v>
      </c>
      <c r="K1189" s="18">
        <f>J1189*'Portfolio Details'!$D$11</f>
        <v>-9.6804959465903676E-3</v>
      </c>
    </row>
    <row r="1190" spans="2:11" x14ac:dyDescent="0.35">
      <c r="B1190" t="s">
        <v>13</v>
      </c>
      <c r="C1190" s="1">
        <v>46086</v>
      </c>
      <c r="D1190">
        <v>33.479999999999997</v>
      </c>
      <c r="E1190">
        <v>33.270000000000003</v>
      </c>
      <c r="F1190">
        <v>33.200000000000003</v>
      </c>
      <c r="H1190" s="2">
        <f t="shared" si="36"/>
        <v>-6.2724014336915657E-3</v>
      </c>
      <c r="I1190" s="18">
        <f>H1190*'Portfolio Details'!$D$11</f>
        <v>-3.1362007168457833E-4</v>
      </c>
      <c r="J1190" s="2">
        <f t="shared" si="37"/>
        <v>-0.19667458432304041</v>
      </c>
      <c r="K1190" s="18">
        <f>J1190*'Portfolio Details'!$D$11</f>
        <v>-9.833729216152021E-3</v>
      </c>
    </row>
    <row r="1191" spans="2:11" x14ac:dyDescent="0.35">
      <c r="B1191" t="s">
        <v>13</v>
      </c>
      <c r="C1191" s="1">
        <v>46087</v>
      </c>
      <c r="D1191">
        <v>33.270000000000003</v>
      </c>
      <c r="E1191">
        <v>33.29</v>
      </c>
      <c r="F1191">
        <v>33.5</v>
      </c>
      <c r="H1191" s="2">
        <f t="shared" si="36"/>
        <v>6.0114217012308124E-4</v>
      </c>
      <c r="I1191" s="18">
        <f>H1191*'Portfolio Details'!$D$11</f>
        <v>3.0057108506154064E-5</v>
      </c>
      <c r="J1191" s="2">
        <f t="shared" si="37"/>
        <v>-0.20219360991893176</v>
      </c>
      <c r="K1191" s="18">
        <f>J1191*'Portfolio Details'!$D$11</f>
        <v>-1.0109680495946589E-2</v>
      </c>
    </row>
    <row r="1192" spans="2:11" x14ac:dyDescent="0.35">
      <c r="B1192" t="s">
        <v>13</v>
      </c>
      <c r="C1192" s="1">
        <v>46090</v>
      </c>
      <c r="D1192">
        <v>33.29</v>
      </c>
      <c r="E1192">
        <v>33.299999999999997</v>
      </c>
      <c r="F1192">
        <v>33.04</v>
      </c>
      <c r="H1192" s="2">
        <f t="shared" si="36"/>
        <v>3.0039050765995334E-4</v>
      </c>
      <c r="I1192" s="18">
        <f>H1192*'Portfolio Details'!$D$11</f>
        <v>1.5019525382997667E-5</v>
      </c>
      <c r="J1192" s="2">
        <f t="shared" si="37"/>
        <v>-0.21436957032167181</v>
      </c>
      <c r="K1192" s="18">
        <f>J1192*'Portfolio Details'!$D$11</f>
        <v>-1.0718478516083591E-2</v>
      </c>
    </row>
    <row r="1193" spans="2:11" x14ac:dyDescent="0.35">
      <c r="B1193" t="s">
        <v>13</v>
      </c>
      <c r="C1193" s="1">
        <v>46091</v>
      </c>
      <c r="D1193">
        <v>33.299999999999997</v>
      </c>
      <c r="E1193">
        <v>33.090000000000003</v>
      </c>
      <c r="F1193">
        <v>33.01</v>
      </c>
      <c r="H1193" s="2">
        <f t="shared" si="36"/>
        <v>-6.3063063063061309E-3</v>
      </c>
      <c r="I1193" s="18">
        <f>H1193*'Portfolio Details'!$D$11</f>
        <v>-3.1531531531530657E-4</v>
      </c>
      <c r="J1193" s="2">
        <f t="shared" si="37"/>
        <v>-0.16799204771371778</v>
      </c>
      <c r="K1193" s="18">
        <f>J1193*'Portfolio Details'!$D$11</f>
        <v>-8.3996023856858903E-3</v>
      </c>
    </row>
    <row r="1194" spans="2:11" x14ac:dyDescent="0.35">
      <c r="B1194" t="s">
        <v>13</v>
      </c>
      <c r="C1194" s="1">
        <v>46092</v>
      </c>
      <c r="D1194">
        <v>33.090000000000003</v>
      </c>
      <c r="E1194">
        <v>32.770000000000003</v>
      </c>
      <c r="F1194">
        <v>32.979999999999997</v>
      </c>
      <c r="H1194" s="2">
        <f t="shared" si="36"/>
        <v>-9.6705953460259897E-3</v>
      </c>
      <c r="I1194" s="18">
        <f>H1194*'Portfolio Details'!$D$11</f>
        <v>-4.835297673012995E-4</v>
      </c>
      <c r="J1194" s="2">
        <f t="shared" si="37"/>
        <v>-0.16783391695847905</v>
      </c>
      <c r="K1194" s="18">
        <f>J1194*'Portfolio Details'!$D$11</f>
        <v>-8.3916958479239526E-3</v>
      </c>
    </row>
    <row r="1195" spans="2:11" x14ac:dyDescent="0.35">
      <c r="B1195" t="s">
        <v>13</v>
      </c>
      <c r="C1195" s="1">
        <v>46093</v>
      </c>
      <c r="D1195">
        <v>32.770000000000003</v>
      </c>
      <c r="E1195">
        <v>32.69</v>
      </c>
      <c r="F1195">
        <v>32.68</v>
      </c>
      <c r="H1195" s="2">
        <f t="shared" si="36"/>
        <v>-2.4412572474825645E-3</v>
      </c>
      <c r="I1195" s="18">
        <f>H1195*'Portfolio Details'!$D$11</f>
        <v>-1.2206286237412823E-4</v>
      </c>
      <c r="J1195" s="2">
        <f t="shared" si="37"/>
        <v>-0.15400254129606106</v>
      </c>
      <c r="K1195" s="18">
        <f>J1195*'Portfolio Details'!$D$11</f>
        <v>-7.7001270648030529E-3</v>
      </c>
    </row>
    <row r="1196" spans="2:11" x14ac:dyDescent="0.35">
      <c r="B1196" t="s">
        <v>13</v>
      </c>
      <c r="C1196" s="1">
        <v>46094</v>
      </c>
      <c r="D1196">
        <v>32.69</v>
      </c>
      <c r="E1196">
        <v>32.14</v>
      </c>
      <c r="F1196">
        <v>32.229999999999997</v>
      </c>
      <c r="H1196" s="2">
        <f t="shared" si="36"/>
        <v>-1.682471703884969E-2</v>
      </c>
      <c r="I1196" s="18">
        <f>H1196*'Portfolio Details'!$D$11</f>
        <v>-8.4123585194248451E-4</v>
      </c>
      <c r="J1196" s="2">
        <f t="shared" si="37"/>
        <v>-0.15245609569865115</v>
      </c>
      <c r="K1196" s="18">
        <f>J1196*'Portfolio Details'!$D$11</f>
        <v>-7.6228047849325577E-3</v>
      </c>
    </row>
    <row r="1197" spans="2:11" x14ac:dyDescent="0.35">
      <c r="B1197" t="s">
        <v>13</v>
      </c>
      <c r="C1197" s="1">
        <v>46097</v>
      </c>
      <c r="D1197">
        <v>32.14</v>
      </c>
      <c r="E1197">
        <v>32</v>
      </c>
      <c r="F1197">
        <v>31.85</v>
      </c>
      <c r="H1197" s="2">
        <f t="shared" si="36"/>
        <v>-4.3559427504666903E-3</v>
      </c>
      <c r="I1197" s="18">
        <f>H1197*'Portfolio Details'!$D$11</f>
        <v>-2.1779713752333453E-4</v>
      </c>
      <c r="J1197" s="2">
        <f t="shared" si="37"/>
        <v>-0.16142929548910279</v>
      </c>
      <c r="K1197" s="18">
        <f>J1197*'Portfolio Details'!$D$11</f>
        <v>-8.0714647744551393E-3</v>
      </c>
    </row>
    <row r="1198" spans="2:11" x14ac:dyDescent="0.35">
      <c r="B1198" t="s">
        <v>13</v>
      </c>
      <c r="C1198" s="1">
        <v>46098</v>
      </c>
      <c r="D1198">
        <v>32</v>
      </c>
      <c r="E1198">
        <v>31.7</v>
      </c>
      <c r="F1198">
        <v>31.65</v>
      </c>
      <c r="H1198" s="2">
        <f t="shared" si="36"/>
        <v>-9.3750000000000222E-3</v>
      </c>
      <c r="I1198" s="18">
        <f>H1198*'Portfolio Details'!$D$11</f>
        <v>-4.6875000000000112E-4</v>
      </c>
      <c r="J1198" s="2">
        <f t="shared" si="37"/>
        <v>-0.1551946377932456</v>
      </c>
      <c r="K1198" s="18">
        <f>J1198*'Portfolio Details'!$D$11</f>
        <v>-7.7597318896622802E-3</v>
      </c>
    </row>
    <row r="1199" spans="2:11" x14ac:dyDescent="0.35">
      <c r="B1199" t="s">
        <v>13</v>
      </c>
      <c r="C1199" s="1">
        <v>46099</v>
      </c>
      <c r="D1199">
        <v>31.7</v>
      </c>
      <c r="E1199">
        <v>32.630000000000003</v>
      </c>
      <c r="F1199">
        <v>32.799999999999997</v>
      </c>
      <c r="H1199" s="2">
        <f t="shared" si="36"/>
        <v>2.9337539432176651E-2</v>
      </c>
      <c r="I1199" s="18">
        <f>H1199*'Portfolio Details'!$D$11</f>
        <v>1.4668769716088327E-3</v>
      </c>
      <c r="J1199" s="2">
        <f t="shared" si="37"/>
        <v>-0.10804911323328792</v>
      </c>
      <c r="K1199" s="18">
        <f>J1199*'Portfolio Details'!$D$11</f>
        <v>-5.4024556616643965E-3</v>
      </c>
    </row>
    <row r="1200" spans="2:11" x14ac:dyDescent="0.35">
      <c r="B1200" t="s">
        <v>13</v>
      </c>
      <c r="C1200" s="1">
        <v>46100</v>
      </c>
      <c r="D1200">
        <v>32.630000000000003</v>
      </c>
      <c r="E1200">
        <v>31.71</v>
      </c>
      <c r="F1200">
        <v>31.91</v>
      </c>
      <c r="H1200" s="2">
        <f t="shared" si="36"/>
        <v>-2.8194912657064086E-2</v>
      </c>
      <c r="I1200" s="18">
        <f>H1200*'Portfolio Details'!$D$11</f>
        <v>-1.4097456328532043E-3</v>
      </c>
      <c r="J1200" s="2">
        <f t="shared" si="37"/>
        <v>-0.10994184436444199</v>
      </c>
      <c r="K1200" s="18">
        <f>J1200*'Portfolio Details'!$D$11</f>
        <v>-5.4970922182220995E-3</v>
      </c>
    </row>
    <row r="1201" spans="2:11" x14ac:dyDescent="0.35">
      <c r="B1201" t="s">
        <v>13</v>
      </c>
      <c r="C1201" s="1">
        <v>46101</v>
      </c>
      <c r="D1201">
        <v>31.71</v>
      </c>
      <c r="E1201">
        <v>32.159999999999997</v>
      </c>
      <c r="F1201">
        <v>32.1</v>
      </c>
      <c r="H1201" s="2">
        <f t="shared" si="36"/>
        <v>1.4191106906338513E-2</v>
      </c>
      <c r="I1201" s="18">
        <f>H1201*'Portfolio Details'!$D$11</f>
        <v>7.0955534531692572E-4</v>
      </c>
      <c r="J1201" s="2">
        <f t="shared" si="37"/>
        <v>-0.1157778391820945</v>
      </c>
      <c r="K1201" s="18">
        <f>J1201*'Portfolio Details'!$D$11</f>
        <v>-5.7888919591047253E-3</v>
      </c>
    </row>
    <row r="1202" spans="2:11" x14ac:dyDescent="0.35">
      <c r="B1202" t="s">
        <v>13</v>
      </c>
      <c r="C1202" s="1">
        <v>46104</v>
      </c>
      <c r="D1202">
        <v>32.159999999999997</v>
      </c>
      <c r="E1202">
        <v>32.14</v>
      </c>
      <c r="F1202">
        <v>32.1</v>
      </c>
      <c r="H1202" s="2">
        <f t="shared" si="36"/>
        <v>-6.2189054726358162E-4</v>
      </c>
      <c r="I1202" s="18">
        <f>H1202*'Portfolio Details'!$D$11</f>
        <v>-3.1094527363179084E-5</v>
      </c>
      <c r="J1202" s="2">
        <f t="shared" si="37"/>
        <v>-0.13316926442439159</v>
      </c>
      <c r="K1202" s="18">
        <f>J1202*'Portfolio Details'!$D$11</f>
        <v>-6.6584632212195799E-3</v>
      </c>
    </row>
    <row r="1203" spans="2:11" x14ac:dyDescent="0.35">
      <c r="B1203" t="s">
        <v>13</v>
      </c>
      <c r="C1203" s="1">
        <v>46105</v>
      </c>
      <c r="D1203">
        <v>32.14</v>
      </c>
      <c r="E1203">
        <v>32.76</v>
      </c>
      <c r="F1203">
        <v>32.700000000000003</v>
      </c>
      <c r="H1203" s="2">
        <f t="shared" si="36"/>
        <v>1.9290603609209533E-2</v>
      </c>
      <c r="I1203" s="18">
        <f>H1203*'Portfolio Details'!$D$11</f>
        <v>9.6453018046047676E-4</v>
      </c>
      <c r="J1203" s="2">
        <f t="shared" si="37"/>
        <v>-9.5871432529786693E-2</v>
      </c>
      <c r="K1203" s="18">
        <f>J1203*'Portfolio Details'!$D$11</f>
        <v>-4.7935716264893352E-3</v>
      </c>
    </row>
    <row r="1204" spans="2:11" x14ac:dyDescent="0.35">
      <c r="B1204" t="s">
        <v>13</v>
      </c>
      <c r="C1204" s="1">
        <v>46106</v>
      </c>
      <c r="D1204">
        <v>32.76</v>
      </c>
      <c r="E1204">
        <v>32.78</v>
      </c>
      <c r="F1204">
        <v>32.85</v>
      </c>
      <c r="H1204" s="2">
        <f t="shared" si="36"/>
        <v>6.1050061050060833E-4</v>
      </c>
      <c r="I1204" s="18">
        <f>H1204*'Portfolio Details'!$D$11</f>
        <v>3.0525030525030417E-5</v>
      </c>
      <c r="J1204" s="2">
        <f t="shared" si="37"/>
        <v>-0.11201344161299354</v>
      </c>
      <c r="K1204" s="18">
        <f>J1204*'Portfolio Details'!$D$11</f>
        <v>-5.6006720806496772E-3</v>
      </c>
    </row>
    <row r="1205" spans="2:11" x14ac:dyDescent="0.35">
      <c r="B1205" t="s">
        <v>13</v>
      </c>
      <c r="C1205" s="1">
        <v>46108</v>
      </c>
      <c r="D1205">
        <v>32.78</v>
      </c>
      <c r="E1205">
        <v>32.53</v>
      </c>
      <c r="F1205">
        <v>32.74</v>
      </c>
      <c r="H1205" s="2">
        <f t="shared" si="36"/>
        <v>-7.6266015863331038E-3</v>
      </c>
      <c r="I1205" s="18">
        <f>H1205*'Portfolio Details'!$D$11</f>
        <v>-3.8133007931665522E-4</v>
      </c>
      <c r="J1205" s="2">
        <f t="shared" si="37"/>
        <v>-9.1011871113623632E-2</v>
      </c>
      <c r="K1205" s="18">
        <f>J1205*'Portfolio Details'!$D$11</f>
        <v>-4.550593555681182E-3</v>
      </c>
    </row>
    <row r="1206" spans="2:11" x14ac:dyDescent="0.35">
      <c r="B1206" t="s">
        <v>13</v>
      </c>
      <c r="C1206" s="1">
        <v>46111</v>
      </c>
      <c r="D1206">
        <v>32.53</v>
      </c>
      <c r="E1206">
        <v>31.99</v>
      </c>
      <c r="F1206">
        <v>32.15</v>
      </c>
      <c r="H1206" s="2">
        <f t="shared" si="36"/>
        <v>-1.6600061481709227E-2</v>
      </c>
      <c r="I1206" s="18">
        <f>H1206*'Portfolio Details'!$D$11</f>
        <v>-8.3000307408546145E-4</v>
      </c>
      <c r="J1206" s="2">
        <f t="shared" si="37"/>
        <v>-7.8026391279403251E-2</v>
      </c>
      <c r="K1206" s="18">
        <f>J1206*'Portfolio Details'!$D$11</f>
        <v>-3.9013195639701626E-3</v>
      </c>
    </row>
    <row r="1207" spans="2:11" x14ac:dyDescent="0.35">
      <c r="B1207" t="s">
        <v>13</v>
      </c>
      <c r="C1207" s="1">
        <v>46113</v>
      </c>
      <c r="D1207">
        <v>31.99</v>
      </c>
      <c r="E1207">
        <v>32.909999999999997</v>
      </c>
      <c r="F1207">
        <v>33.06</v>
      </c>
      <c r="H1207" s="2">
        <f t="shared" si="36"/>
        <v>2.8758987183494789E-2</v>
      </c>
      <c r="I1207" s="18">
        <f>H1207*'Portfolio Details'!$D$11</f>
        <v>1.4379493591747394E-3</v>
      </c>
      <c r="J1207" s="2">
        <f t="shared" si="37"/>
        <v>-1.3253012048192958E-2</v>
      </c>
      <c r="K1207" s="18">
        <f>J1207*'Portfolio Details'!$D$11</f>
        <v>-6.6265060240964797E-4</v>
      </c>
    </row>
    <row r="1208" spans="2:11" x14ac:dyDescent="0.35">
      <c r="B1208" t="s">
        <v>13</v>
      </c>
      <c r="C1208" s="1">
        <v>46114</v>
      </c>
      <c r="D1208">
        <v>32.909999999999997</v>
      </c>
      <c r="E1208">
        <v>33.53</v>
      </c>
      <c r="F1208">
        <v>33.06</v>
      </c>
      <c r="H1208" s="2">
        <f t="shared" si="36"/>
        <v>1.8839258584017138E-2</v>
      </c>
      <c r="I1208" s="18">
        <f>H1208*'Portfolio Details'!$D$11</f>
        <v>9.4196292920085696E-4</v>
      </c>
      <c r="J1208" s="2">
        <f t="shared" si="37"/>
        <v>-2.8164838422768956E-2</v>
      </c>
      <c r="K1208" s="18">
        <f>J1208*'Portfolio Details'!$D$11</f>
        <v>-1.4082419211384478E-3</v>
      </c>
    </row>
    <row r="1209" spans="2:11" x14ac:dyDescent="0.35">
      <c r="B1209" t="s">
        <v>13</v>
      </c>
      <c r="C1209" s="1">
        <v>46118</v>
      </c>
      <c r="D1209">
        <v>33.53</v>
      </c>
      <c r="E1209">
        <v>33.79</v>
      </c>
      <c r="F1209">
        <v>33.79</v>
      </c>
      <c r="H1209" s="2">
        <f t="shared" si="36"/>
        <v>7.7542499254399377E-3</v>
      </c>
      <c r="I1209" s="18">
        <f>H1209*'Portfolio Details'!$D$11</f>
        <v>3.8771249627199693E-4</v>
      </c>
      <c r="J1209" s="2">
        <f t="shared" si="37"/>
        <v>-2.8740740740740733E-2</v>
      </c>
      <c r="K1209" s="18">
        <f>J1209*'Portfolio Details'!$D$11</f>
        <v>-1.4370370370370368E-3</v>
      </c>
    </row>
    <row r="1210" spans="2:11" x14ac:dyDescent="0.35">
      <c r="B1210" t="s">
        <v>13</v>
      </c>
      <c r="C1210" s="1">
        <v>46119</v>
      </c>
      <c r="D1210">
        <v>33.79</v>
      </c>
      <c r="E1210">
        <v>34.6</v>
      </c>
      <c r="F1210">
        <v>34.36</v>
      </c>
      <c r="H1210" s="2">
        <f t="shared" si="36"/>
        <v>2.3971589227582246E-2</v>
      </c>
      <c r="I1210" s="18">
        <f>H1210*'Portfolio Details'!$D$11</f>
        <v>1.1985794613791124E-3</v>
      </c>
      <c r="J1210" s="2">
        <f t="shared" si="37"/>
        <v>-3.8143110585452389E-2</v>
      </c>
      <c r="K1210" s="18">
        <f>J1210*'Portfolio Details'!$D$11</f>
        <v>-1.9071555292726194E-3</v>
      </c>
    </row>
    <row r="1211" spans="2:11" x14ac:dyDescent="0.35">
      <c r="B1211" t="s">
        <v>13</v>
      </c>
      <c r="C1211" s="1">
        <v>46120</v>
      </c>
      <c r="D1211">
        <v>34.6</v>
      </c>
      <c r="E1211">
        <v>34.770000000000003</v>
      </c>
      <c r="F1211">
        <v>34.76</v>
      </c>
      <c r="H1211" s="2">
        <f t="shared" si="36"/>
        <v>4.9132947976879837E-3</v>
      </c>
      <c r="I1211" s="18">
        <f>H1211*'Portfolio Details'!$D$11</f>
        <v>2.4566473988439918E-4</v>
      </c>
      <c r="J1211" s="2">
        <f t="shared" si="37"/>
        <v>2.0920502092049986E-3</v>
      </c>
      <c r="K1211" s="18">
        <f>J1211*'Portfolio Details'!$D$11</f>
        <v>1.0460251046024994E-4</v>
      </c>
    </row>
    <row r="1212" spans="2:11" x14ac:dyDescent="0.35">
      <c r="B1212" t="s">
        <v>13</v>
      </c>
      <c r="C1212" s="1">
        <v>46121</v>
      </c>
      <c r="D1212">
        <v>34.770000000000003</v>
      </c>
      <c r="E1212">
        <v>34.880000000000003</v>
      </c>
      <c r="F1212">
        <v>34.68</v>
      </c>
      <c r="H1212" s="2">
        <f t="shared" si="36"/>
        <v>3.1636468219728986E-3</v>
      </c>
      <c r="I1212" s="18">
        <f>H1212*'Portfolio Details'!$D$11</f>
        <v>1.5818234109864495E-4</v>
      </c>
      <c r="J1212" s="2">
        <f t="shared" si="37"/>
        <v>1.4934289127839229E-3</v>
      </c>
      <c r="K1212" s="18">
        <f>J1212*'Portfolio Details'!$D$11</f>
        <v>7.4671445639196149E-5</v>
      </c>
    </row>
    <row r="1213" spans="2:11" x14ac:dyDescent="0.35">
      <c r="B1213" t="s">
        <v>13</v>
      </c>
      <c r="C1213" s="1">
        <v>46122</v>
      </c>
      <c r="D1213">
        <v>34.880000000000003</v>
      </c>
      <c r="E1213">
        <v>34.21</v>
      </c>
      <c r="F1213">
        <v>34.15</v>
      </c>
      <c r="H1213" s="2">
        <f t="shared" si="36"/>
        <v>-1.9208715596330306E-2</v>
      </c>
      <c r="I1213" s="18">
        <f>H1213*'Portfolio Details'!$D$11</f>
        <v>-9.6043577981651533E-4</v>
      </c>
      <c r="J1213" s="2">
        <f t="shared" si="37"/>
        <v>7.8148482116020546E-3</v>
      </c>
      <c r="K1213" s="18">
        <f>J1213*'Portfolio Details'!$D$11</f>
        <v>3.9074241058010276E-4</v>
      </c>
    </row>
    <row r="1214" spans="2:11" x14ac:dyDescent="0.35">
      <c r="B1214" t="s">
        <v>13</v>
      </c>
      <c r="C1214" s="1">
        <v>46125</v>
      </c>
      <c r="D1214">
        <v>34.21</v>
      </c>
      <c r="E1214">
        <v>33.86</v>
      </c>
      <c r="F1214">
        <v>33.81</v>
      </c>
      <c r="H1214" s="2">
        <f t="shared" si="36"/>
        <v>-1.0230926629640535E-2</v>
      </c>
      <c r="I1214" s="18">
        <f>H1214*'Portfolio Details'!$D$11</f>
        <v>-5.1154633148202682E-4</v>
      </c>
      <c r="J1214" s="2">
        <f t="shared" si="37"/>
        <v>1.5019525382997889E-2</v>
      </c>
      <c r="K1214" s="18">
        <f>J1214*'Portfolio Details'!$D$11</f>
        <v>7.5097626914989452E-4</v>
      </c>
    </row>
    <row r="1215" spans="2:11" x14ac:dyDescent="0.35">
      <c r="B1215" t="s">
        <v>13</v>
      </c>
      <c r="C1215" s="1">
        <v>46127</v>
      </c>
      <c r="D1215">
        <v>33.86</v>
      </c>
      <c r="E1215">
        <v>34.74</v>
      </c>
      <c r="F1215">
        <v>34.65</v>
      </c>
      <c r="H1215" s="2">
        <f t="shared" si="36"/>
        <v>2.5989367985824074E-2</v>
      </c>
      <c r="I1215" s="18">
        <f>H1215*'Portfolio Details'!$D$11</f>
        <v>1.2994683992912039E-3</v>
      </c>
      <c r="J1215" s="2">
        <f t="shared" si="37"/>
        <v>4.7447447447447555E-2</v>
      </c>
      <c r="K1215" s="18">
        <f>J1215*'Portfolio Details'!$D$11</f>
        <v>2.3723723723723779E-3</v>
      </c>
    </row>
    <row r="1216" spans="2:11" x14ac:dyDescent="0.35">
      <c r="B1216" t="s">
        <v>13</v>
      </c>
      <c r="C1216" s="1">
        <v>46128</v>
      </c>
      <c r="D1216">
        <v>34.74</v>
      </c>
      <c r="E1216">
        <v>35.06</v>
      </c>
      <c r="F1216">
        <v>35.07</v>
      </c>
      <c r="H1216" s="2">
        <f t="shared" si="36"/>
        <v>9.2112838226827698E-3</v>
      </c>
      <c r="I1216" s="18">
        <f>H1216*'Portfolio Details'!$D$11</f>
        <v>4.6056419113413852E-4</v>
      </c>
      <c r="J1216" s="2">
        <f t="shared" si="37"/>
        <v>3.3847083711090908E-2</v>
      </c>
      <c r="K1216" s="18">
        <f>J1216*'Portfolio Details'!$D$11</f>
        <v>1.6923541855545456E-3</v>
      </c>
    </row>
    <row r="1217" spans="2:11" x14ac:dyDescent="0.35">
      <c r="B1217" t="s">
        <v>13</v>
      </c>
      <c r="C1217" s="1">
        <v>46129</v>
      </c>
      <c r="D1217">
        <v>35.06</v>
      </c>
      <c r="E1217">
        <v>35.090000000000003</v>
      </c>
      <c r="F1217">
        <v>35.01</v>
      </c>
      <c r="H1217" s="2">
        <f t="shared" si="36"/>
        <v>8.556759840274708E-4</v>
      </c>
      <c r="I1217" s="18">
        <f>H1217*'Portfolio Details'!$D$11</f>
        <v>4.2783799201373544E-5</v>
      </c>
      <c r="J1217" s="2">
        <f t="shared" si="37"/>
        <v>4.3942630454684162E-2</v>
      </c>
      <c r="K1217" s="18">
        <f>J1217*'Portfolio Details'!$D$11</f>
        <v>2.1971315227342081E-3</v>
      </c>
    </row>
    <row r="1218" spans="2:11" x14ac:dyDescent="0.35">
      <c r="B1218" t="s">
        <v>13</v>
      </c>
      <c r="C1218" s="1">
        <v>46132</v>
      </c>
      <c r="D1218">
        <v>35.090000000000003</v>
      </c>
      <c r="E1218">
        <v>34.799999999999997</v>
      </c>
      <c r="F1218">
        <v>34.96</v>
      </c>
      <c r="H1218" s="2">
        <f t="shared" si="36"/>
        <v>-8.2644628099175499E-3</v>
      </c>
      <c r="I1218" s="18">
        <f>H1218*'Portfolio Details'!$D$11</f>
        <v>-4.1322314049587752E-4</v>
      </c>
      <c r="J1218" s="2">
        <f t="shared" si="37"/>
        <v>4.649739981645773E-2</v>
      </c>
      <c r="K1218" s="18">
        <f>J1218*'Portfolio Details'!$D$11</f>
        <v>2.3248699908228867E-3</v>
      </c>
    </row>
    <row r="1219" spans="2:11" x14ac:dyDescent="0.35">
      <c r="B1219" t="s">
        <v>13</v>
      </c>
      <c r="C1219" s="1">
        <v>46133</v>
      </c>
      <c r="D1219">
        <v>34.799999999999997</v>
      </c>
      <c r="E1219">
        <v>34.96</v>
      </c>
      <c r="F1219">
        <v>34.950000000000003</v>
      </c>
      <c r="H1219" s="2">
        <f t="shared" ref="H1219:H1242" si="38">E1219/D1219-1</f>
        <v>4.5977011494253706E-3</v>
      </c>
      <c r="I1219" s="18">
        <f>H1219*'Portfolio Details'!$D$11</f>
        <v>2.2988505747126853E-4</v>
      </c>
      <c r="J1219" s="2">
        <f t="shared" si="37"/>
        <v>5.3515868077162354E-2</v>
      </c>
      <c r="K1219" s="18">
        <f>J1219*'Portfolio Details'!$D$11</f>
        <v>2.675793403858118E-3</v>
      </c>
    </row>
    <row r="1220" spans="2:11" x14ac:dyDescent="0.35">
      <c r="B1220" t="s">
        <v>13</v>
      </c>
      <c r="C1220" s="1">
        <v>46134</v>
      </c>
      <c r="D1220">
        <v>34.96</v>
      </c>
      <c r="E1220">
        <v>33.69</v>
      </c>
      <c r="F1220">
        <v>33.74</v>
      </c>
      <c r="H1220" s="2">
        <f t="shared" si="38"/>
        <v>-3.6327231121281556E-2</v>
      </c>
      <c r="I1220" s="18">
        <f>H1220*'Portfolio Details'!$D$11</f>
        <v>-1.8163615560640779E-3</v>
      </c>
      <c r="J1220" s="2">
        <f t="shared" si="37"/>
        <v>9.5625000000000071E-2</v>
      </c>
      <c r="K1220" s="18">
        <f>J1220*'Portfolio Details'!$D$11</f>
        <v>4.7812500000000042E-3</v>
      </c>
    </row>
    <row r="1221" spans="2:11" x14ac:dyDescent="0.35">
      <c r="B1221" t="s">
        <v>13</v>
      </c>
      <c r="C1221" s="1">
        <v>46135</v>
      </c>
      <c r="D1221">
        <v>33.69</v>
      </c>
      <c r="E1221">
        <v>33.28</v>
      </c>
      <c r="F1221">
        <v>33.450000000000003</v>
      </c>
      <c r="H1221" s="2">
        <f t="shared" si="38"/>
        <v>-1.2169783318492056E-2</v>
      </c>
      <c r="I1221" s="18">
        <f>H1221*'Portfolio Details'!$D$11</f>
        <v>-6.0848916592460287E-4</v>
      </c>
      <c r="J1221" s="2">
        <f t="shared" si="37"/>
        <v>0.10694006309148274</v>
      </c>
      <c r="K1221" s="18">
        <f>J1221*'Portfolio Details'!$D$11</f>
        <v>5.3470031545741377E-3</v>
      </c>
    </row>
    <row r="1222" spans="2:11" x14ac:dyDescent="0.35">
      <c r="B1222" t="s">
        <v>13</v>
      </c>
      <c r="C1222" s="1">
        <v>46136</v>
      </c>
      <c r="D1222">
        <v>33.28</v>
      </c>
      <c r="E1222">
        <v>31.6</v>
      </c>
      <c r="F1222">
        <v>31.94</v>
      </c>
      <c r="H1222" s="2">
        <f t="shared" si="38"/>
        <v>-5.0480769230769273E-2</v>
      </c>
      <c r="I1222" s="18">
        <f>H1222*'Portfolio Details'!$D$11</f>
        <v>-2.5240384615384638E-3</v>
      </c>
      <c r="J1222" s="2">
        <f t="shared" si="37"/>
        <v>7.5390744713453861E-2</v>
      </c>
      <c r="K1222" s="18">
        <f>J1222*'Portfolio Details'!$D$11</f>
        <v>3.7695372356726931E-3</v>
      </c>
    </row>
    <row r="1223" spans="2:11" x14ac:dyDescent="0.35">
      <c r="B1223" t="s">
        <v>13</v>
      </c>
      <c r="C1223" s="1">
        <v>46139</v>
      </c>
      <c r="D1223">
        <v>31.6</v>
      </c>
      <c r="E1223">
        <v>32.32</v>
      </c>
      <c r="F1223">
        <v>32.159999999999997</v>
      </c>
      <c r="H1223" s="2">
        <f t="shared" si="38"/>
        <v>2.2784810126582178E-2</v>
      </c>
      <c r="I1223" s="18">
        <f>H1223*'Portfolio Details'!$D$11</f>
        <v>1.139240506329109E-3</v>
      </c>
      <c r="J1223" s="2">
        <f t="shared" si="37"/>
        <v>0.1065909807631662</v>
      </c>
      <c r="K1223" s="18">
        <f>J1223*'Portfolio Details'!$D$11</f>
        <v>5.3295490381583101E-3</v>
      </c>
    </row>
    <row r="1224" spans="2:11" x14ac:dyDescent="0.35">
      <c r="B1224" t="s">
        <v>13</v>
      </c>
      <c r="C1224" s="1">
        <v>46140</v>
      </c>
      <c r="D1224">
        <v>32.32</v>
      </c>
      <c r="E1224">
        <v>32.07</v>
      </c>
      <c r="F1224">
        <v>32.130000000000003</v>
      </c>
      <c r="H1224" s="2">
        <f t="shared" si="38"/>
        <v>-7.7351485148514643E-3</v>
      </c>
      <c r="I1224" s="18">
        <f>H1224*'Portfolio Details'!$D$11</f>
        <v>-3.8675742574257325E-4</v>
      </c>
      <c r="J1224" s="2">
        <f t="shared" si="37"/>
        <v>8.2089552238806096E-2</v>
      </c>
      <c r="K1224" s="18">
        <f>J1224*'Portfolio Details'!$D$11</f>
        <v>4.1044776119403053E-3</v>
      </c>
    </row>
    <row r="1225" spans="2:11" x14ac:dyDescent="0.35">
      <c r="B1225" t="s">
        <v>13</v>
      </c>
      <c r="C1225" s="1">
        <v>46141</v>
      </c>
      <c r="D1225">
        <v>32.07</v>
      </c>
      <c r="E1225">
        <v>32.369999999999997</v>
      </c>
      <c r="F1225">
        <v>32.47</v>
      </c>
      <c r="H1225" s="2">
        <f t="shared" si="38"/>
        <v>9.3545369504208775E-3</v>
      </c>
      <c r="I1225" s="18">
        <f>H1225*'Portfolio Details'!$D$11</f>
        <v>4.6772684752104392E-4</v>
      </c>
      <c r="J1225" s="2">
        <f t="shared" si="37"/>
        <v>3.5469819539514669E-2</v>
      </c>
      <c r="K1225" s="18">
        <f>J1225*'Portfolio Details'!$D$11</f>
        <v>1.7734909769757336E-3</v>
      </c>
    </row>
    <row r="1226" spans="2:11" x14ac:dyDescent="0.35">
      <c r="B1226" t="s">
        <v>13</v>
      </c>
      <c r="C1226" s="1">
        <v>46142</v>
      </c>
      <c r="D1226">
        <v>32.369999999999997</v>
      </c>
      <c r="E1226">
        <v>32.44</v>
      </c>
      <c r="F1226">
        <v>32.4</v>
      </c>
      <c r="H1226" s="2">
        <f t="shared" si="38"/>
        <v>2.1624961383996943E-3</v>
      </c>
      <c r="I1226" s="18">
        <f>H1226*'Portfolio Details'!$D$11</f>
        <v>1.0812480691998473E-4</v>
      </c>
      <c r="J1226" s="2">
        <f t="shared" si="37"/>
        <v>-3.5409035409035283E-2</v>
      </c>
      <c r="K1226" s="18">
        <f>J1226*'Portfolio Details'!$D$11</f>
        <v>-1.7704517704517642E-3</v>
      </c>
    </row>
    <row r="1227" spans="2:11" x14ac:dyDescent="0.35">
      <c r="B1227" t="s">
        <v>13</v>
      </c>
      <c r="C1227" s="1">
        <v>46146</v>
      </c>
      <c r="D1227">
        <v>32.44</v>
      </c>
      <c r="E1227">
        <v>32.18</v>
      </c>
      <c r="F1227">
        <v>32.31</v>
      </c>
      <c r="H1227" s="2">
        <f t="shared" si="38"/>
        <v>-8.0147965474721694E-3</v>
      </c>
      <c r="I1227" s="18">
        <f>H1227*'Portfolio Details'!$D$11</f>
        <v>-4.0073982737360848E-4</v>
      </c>
      <c r="J1227" s="2">
        <f t="shared" si="37"/>
        <v>-3.5997559487492392E-2</v>
      </c>
      <c r="K1227" s="18">
        <f>J1227*'Portfolio Details'!$D$11</f>
        <v>-1.7998779743746197E-3</v>
      </c>
    </row>
    <row r="1228" spans="2:11" x14ac:dyDescent="0.35">
      <c r="B1228" t="s">
        <v>13</v>
      </c>
      <c r="C1228" s="1">
        <v>46147</v>
      </c>
      <c r="D1228">
        <v>32.18</v>
      </c>
      <c r="E1228">
        <v>32.24</v>
      </c>
      <c r="F1228">
        <v>32.229999999999997</v>
      </c>
      <c r="H1228" s="2">
        <f t="shared" si="38"/>
        <v>1.8645121193288094E-3</v>
      </c>
      <c r="I1228" s="18">
        <f>H1228*'Portfolio Details'!$D$11</f>
        <v>9.3225605966440481E-5</v>
      </c>
      <c r="J1228" s="2">
        <f t="shared" si="37"/>
        <v>-6.455579465109107E-3</v>
      </c>
      <c r="K1228" s="18">
        <f>J1228*'Portfolio Details'!$D$11</f>
        <v>-3.2277897325545536E-4</v>
      </c>
    </row>
    <row r="1229" spans="2:11" x14ac:dyDescent="0.35">
      <c r="B1229" t="s">
        <v>13</v>
      </c>
      <c r="C1229" s="1">
        <v>46148</v>
      </c>
      <c r="D1229">
        <v>32.24</v>
      </c>
      <c r="E1229">
        <v>32.36</v>
      </c>
      <c r="F1229">
        <v>32.43</v>
      </c>
      <c r="H1229" s="2">
        <f t="shared" si="38"/>
        <v>3.7220843672456372E-3</v>
      </c>
      <c r="I1229" s="18">
        <f>H1229*'Portfolio Details'!$D$11</f>
        <v>1.8610421836228188E-4</v>
      </c>
      <c r="J1229" s="2">
        <f t="shared" si="37"/>
        <v>1.4066895904970345E-2</v>
      </c>
      <c r="K1229" s="18">
        <f>J1229*'Portfolio Details'!$D$11</f>
        <v>7.0334479524851727E-4</v>
      </c>
    </row>
    <row r="1230" spans="2:11" x14ac:dyDescent="0.35">
      <c r="B1230" t="s">
        <v>13</v>
      </c>
      <c r="C1230" s="1">
        <v>46149</v>
      </c>
      <c r="D1230">
        <v>32.36</v>
      </c>
      <c r="E1230">
        <v>32.17</v>
      </c>
      <c r="F1230">
        <v>32.26</v>
      </c>
      <c r="H1230" s="2">
        <f t="shared" si="38"/>
        <v>-5.871446229913424E-3</v>
      </c>
      <c r="I1230" s="18">
        <f>H1230*'Portfolio Details'!$D$11</f>
        <v>-2.9357231149567124E-4</v>
      </c>
      <c r="J1230" s="2">
        <f t="shared" si="37"/>
        <v>-1.4281373442722511E-2</v>
      </c>
      <c r="K1230" s="18">
        <f>J1230*'Portfolio Details'!$D$11</f>
        <v>-7.1406867213612561E-4</v>
      </c>
    </row>
    <row r="1231" spans="2:11" x14ac:dyDescent="0.35">
      <c r="B1231" t="s">
        <v>13</v>
      </c>
      <c r="C1231" s="1">
        <v>46150</v>
      </c>
      <c r="D1231">
        <v>32.17</v>
      </c>
      <c r="E1231">
        <v>32.46</v>
      </c>
      <c r="F1231">
        <v>32.39</v>
      </c>
      <c r="H1231" s="2">
        <f t="shared" si="38"/>
        <v>9.0146098849859246E-3</v>
      </c>
      <c r="I1231" s="18">
        <f>H1231*'Portfolio Details'!$D$11</f>
        <v>4.5073049424929626E-4</v>
      </c>
      <c r="J1231" s="2">
        <f t="shared" si="37"/>
        <v>-3.2508201610498166E-2</v>
      </c>
      <c r="K1231" s="18">
        <f>J1231*'Portfolio Details'!$D$11</f>
        <v>-1.6254100805249084E-3</v>
      </c>
    </row>
    <row r="1232" spans="2:11" x14ac:dyDescent="0.35">
      <c r="B1232" t="s">
        <v>13</v>
      </c>
      <c r="C1232" s="1">
        <v>46153</v>
      </c>
      <c r="D1232">
        <v>32.46</v>
      </c>
      <c r="E1232">
        <v>32.369999999999997</v>
      </c>
      <c r="F1232">
        <v>32.47</v>
      </c>
      <c r="H1232" s="2">
        <f t="shared" si="38"/>
        <v>-2.7726432532348966E-3</v>
      </c>
      <c r="I1232" s="18">
        <f>H1232*'Portfolio Details'!$D$11</f>
        <v>-1.3863216266174483E-4</v>
      </c>
      <c r="J1232" s="2">
        <f t="shared" si="37"/>
        <v>-4.2320213080793145E-2</v>
      </c>
      <c r="K1232" s="18">
        <f>J1232*'Portfolio Details'!$D$11</f>
        <v>-2.1160106540396573E-3</v>
      </c>
    </row>
    <row r="1233" spans="2:11" x14ac:dyDescent="0.35">
      <c r="B1233" t="s">
        <v>13</v>
      </c>
      <c r="C1233" s="1">
        <v>46154</v>
      </c>
      <c r="D1233">
        <v>32.369999999999997</v>
      </c>
      <c r="E1233">
        <v>31.26</v>
      </c>
      <c r="F1233">
        <v>31.39</v>
      </c>
      <c r="H1233" s="2">
        <f t="shared" si="38"/>
        <v>-3.4291010194624549E-2</v>
      </c>
      <c r="I1233" s="18">
        <f>H1233*'Portfolio Details'!$D$11</f>
        <v>-1.7145505097312275E-3</v>
      </c>
      <c r="J1233" s="2">
        <f t="shared" si="37"/>
        <v>-7.0231213872832376E-2</v>
      </c>
      <c r="K1233" s="18">
        <f>J1233*'Portfolio Details'!$D$11</f>
        <v>-3.5115606936416189E-3</v>
      </c>
    </row>
    <row r="1234" spans="2:11" x14ac:dyDescent="0.35">
      <c r="B1234" t="s">
        <v>13</v>
      </c>
      <c r="C1234" s="1">
        <v>46155</v>
      </c>
      <c r="D1234">
        <v>31.26</v>
      </c>
      <c r="E1234">
        <v>30.9</v>
      </c>
      <c r="F1234">
        <v>31.07</v>
      </c>
      <c r="H1234" s="2">
        <f t="shared" si="38"/>
        <v>-1.1516314779270731E-2</v>
      </c>
      <c r="I1234" s="18">
        <f>H1234*'Portfolio Details'!$D$11</f>
        <v>-5.7581573896353655E-4</v>
      </c>
      <c r="J1234" s="2">
        <f t="shared" si="37"/>
        <v>-6.6436583261432314E-2</v>
      </c>
      <c r="K1234" s="18">
        <f>J1234*'Portfolio Details'!$D$11</f>
        <v>-3.3218291630716158E-3</v>
      </c>
    </row>
    <row r="1235" spans="2:11" x14ac:dyDescent="0.35">
      <c r="B1235" t="s">
        <v>13</v>
      </c>
      <c r="C1235" s="1">
        <v>46156</v>
      </c>
      <c r="D1235">
        <v>30.9</v>
      </c>
      <c r="E1235">
        <v>30.3</v>
      </c>
      <c r="F1235">
        <v>30.29</v>
      </c>
      <c r="H1235" s="2">
        <f t="shared" si="38"/>
        <v>-1.941747572815522E-2</v>
      </c>
      <c r="I1235" s="18">
        <f>H1235*'Portfolio Details'!$D$11</f>
        <v>-9.7087378640776109E-4</v>
      </c>
      <c r="J1235" s="2">
        <f t="shared" si="37"/>
        <v>-6.9380733944954143E-2</v>
      </c>
      <c r="K1235" s="18">
        <f>J1235*'Portfolio Details'!$D$11</f>
        <v>-3.4690366972477075E-3</v>
      </c>
    </row>
    <row r="1236" spans="2:11" x14ac:dyDescent="0.35">
      <c r="B1236" t="s">
        <v>13</v>
      </c>
      <c r="C1236" s="1">
        <v>46157</v>
      </c>
      <c r="D1236">
        <v>30.3</v>
      </c>
      <c r="E1236">
        <v>30.68</v>
      </c>
      <c r="F1236">
        <v>30.86</v>
      </c>
      <c r="H1236" s="2">
        <f t="shared" si="38"/>
        <v>1.2541254125412404E-2</v>
      </c>
      <c r="I1236" s="18">
        <f>H1236*'Portfolio Details'!$D$11</f>
        <v>6.2706270627062028E-4</v>
      </c>
      <c r="J1236" s="2">
        <f t="shared" si="37"/>
        <v>-5.1154633148202233E-2</v>
      </c>
      <c r="K1236" s="18">
        <f>J1236*'Portfolio Details'!$D$11</f>
        <v>-2.5577316574101117E-3</v>
      </c>
    </row>
    <row r="1237" spans="2:11" x14ac:dyDescent="0.35">
      <c r="B1237" t="s">
        <v>13</v>
      </c>
      <c r="C1237" s="1">
        <v>46160</v>
      </c>
      <c r="D1237">
        <v>30.68</v>
      </c>
      <c r="E1237">
        <v>31.36</v>
      </c>
      <c r="F1237">
        <v>31.07</v>
      </c>
      <c r="H1237" s="2">
        <f t="shared" si="38"/>
        <v>2.2164276401564598E-2</v>
      </c>
      <c r="I1237" s="18">
        <f>H1237*'Portfolio Details'!$D$11</f>
        <v>1.10821382007823E-3</v>
      </c>
      <c r="J1237" s="2">
        <f t="shared" si="37"/>
        <v>-8.7418783225044372E-2</v>
      </c>
      <c r="K1237" s="18">
        <f>J1237*'Portfolio Details'!$D$11</f>
        <v>-4.3709391612522189E-3</v>
      </c>
    </row>
    <row r="1238" spans="2:11" x14ac:dyDescent="0.35">
      <c r="B1238" t="s">
        <v>13</v>
      </c>
      <c r="C1238" s="1">
        <v>46161</v>
      </c>
      <c r="D1238">
        <v>31.36</v>
      </c>
      <c r="E1238">
        <v>32.450000000000003</v>
      </c>
      <c r="F1238">
        <v>32.5</v>
      </c>
      <c r="H1238" s="2">
        <f t="shared" si="38"/>
        <v>3.475765306122458E-2</v>
      </c>
      <c r="I1238" s="18">
        <f>H1238*'Portfolio Details'!$D$11</f>
        <v>1.7378826530612291E-3</v>
      </c>
      <c r="J1238" s="2">
        <f t="shared" si="37"/>
        <v>-0.11686816350028795</v>
      </c>
      <c r="K1238" s="18">
        <f>J1238*'Portfolio Details'!$D$11</f>
        <v>-5.8434081750143975E-3</v>
      </c>
    </row>
    <row r="1239" spans="2:11" x14ac:dyDescent="0.35">
      <c r="B1239" t="s">
        <v>13</v>
      </c>
      <c r="C1239" s="1">
        <v>46162</v>
      </c>
      <c r="D1239">
        <v>32.450000000000003</v>
      </c>
      <c r="E1239">
        <v>32.28</v>
      </c>
      <c r="F1239">
        <v>32.42</v>
      </c>
      <c r="H1239" s="2">
        <f t="shared" si="38"/>
        <v>-5.2388289676426059E-3</v>
      </c>
      <c r="I1239" s="18">
        <f>H1239*'Portfolio Details'!$D$11</f>
        <v>-2.6194144838213033E-4</v>
      </c>
      <c r="J1239" s="2">
        <f t="shared" si="37"/>
        <v>-0.12492869366799775</v>
      </c>
      <c r="K1239" s="18">
        <f>J1239*'Portfolio Details'!$D$11</f>
        <v>-6.2464346833998874E-3</v>
      </c>
    </row>
    <row r="1240" spans="2:11" x14ac:dyDescent="0.35">
      <c r="B1240" t="s">
        <v>13</v>
      </c>
      <c r="C1240" s="1">
        <v>46163</v>
      </c>
      <c r="D1240">
        <v>32.28</v>
      </c>
      <c r="E1240">
        <v>32.08</v>
      </c>
      <c r="F1240">
        <v>32.159999999999997</v>
      </c>
      <c r="H1240" s="2">
        <f t="shared" si="38"/>
        <v>-6.1957868649319403E-3</v>
      </c>
      <c r="I1240" s="18">
        <f>H1240*'Portfolio Details'!$D$11</f>
        <v>-3.0978934324659704E-4</v>
      </c>
      <c r="J1240" s="2">
        <f t="shared" si="37"/>
        <v>-0.1256768310059847</v>
      </c>
      <c r="K1240" s="18">
        <f>J1240*'Portfolio Details'!$D$11</f>
        <v>-6.2838415502992351E-3</v>
      </c>
    </row>
    <row r="1241" spans="2:11" x14ac:dyDescent="0.35">
      <c r="B1241" t="s">
        <v>13</v>
      </c>
      <c r="C1241" s="1">
        <v>46164</v>
      </c>
      <c r="D1241">
        <v>32.08</v>
      </c>
      <c r="E1241">
        <v>32.020000000000003</v>
      </c>
      <c r="F1241">
        <v>32.090000000000003</v>
      </c>
      <c r="H1241" s="2">
        <f t="shared" si="38"/>
        <v>-1.8703241895260403E-3</v>
      </c>
      <c r="I1241" s="18">
        <f>H1241*'Portfolio Details'!$D$11</f>
        <v>-9.3516209476302017E-5</v>
      </c>
      <c r="J1241" s="2">
        <f t="shared" si="37"/>
        <v>-7.2413793103448199E-2</v>
      </c>
      <c r="K1241" s="18">
        <f>J1241*'Portfolio Details'!$D$11</f>
        <v>-3.6206896551724101E-3</v>
      </c>
    </row>
    <row r="1242" spans="2:11" x14ac:dyDescent="0.35">
      <c r="B1242" t="s">
        <v>13</v>
      </c>
      <c r="C1242" s="1">
        <v>46167</v>
      </c>
      <c r="D1242">
        <v>32.020000000000003</v>
      </c>
      <c r="E1242">
        <v>32.15</v>
      </c>
      <c r="F1242">
        <v>32.200000000000003</v>
      </c>
      <c r="H1242" s="2">
        <f t="shared" si="38"/>
        <v>4.0599625234227776E-3</v>
      </c>
      <c r="I1242" s="18">
        <f>H1242*'Portfolio Details'!$D$11</f>
        <v>2.0299812617113888E-4</v>
      </c>
      <c r="J1242" s="2">
        <f t="shared" ref="J1242" si="39">(INDEX(E1219:E2717,MATCH(EDATE(C1219,1),C1219:C2717,1))/E1219)-1</f>
        <v>-8.2379862700228901E-2</v>
      </c>
      <c r="K1242" s="18">
        <f>J1242*'Portfolio Details'!$D$11</f>
        <v>-4.1189931350114452E-3</v>
      </c>
    </row>
  </sheetData>
  <autoFilter ref="B1:F1" xr:uid="{24C1C11B-FA77-4EFF-8D6F-FA556641F2FB}">
    <sortState xmlns:xlrd2="http://schemas.microsoft.com/office/spreadsheetml/2017/richdata2" ref="B2:F1242">
      <sortCondition ref="C1"/>
    </sortState>
  </autoFilter>
  <mergeCells count="8">
    <mergeCell ref="L8:L9"/>
    <mergeCell ref="M8:M9"/>
    <mergeCell ref="L2:L3"/>
    <mergeCell ref="M2:M3"/>
    <mergeCell ref="L4:L5"/>
    <mergeCell ref="M4:M5"/>
    <mergeCell ref="L6:L7"/>
    <mergeCell ref="M6:M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62CFB-AD3B-4371-B721-E4EDF1DFF0C0}">
  <dimension ref="B1:M1242"/>
  <sheetViews>
    <sheetView topLeftCell="A1120" workbookViewId="0">
      <selection sqref="A1:XFD1"/>
    </sheetView>
  </sheetViews>
  <sheetFormatPr defaultRowHeight="14.5" x14ac:dyDescent="0.35"/>
  <cols>
    <col min="3" max="3" width="9.7265625" bestFit="1" customWidth="1"/>
    <col min="4" max="4" width="10.26953125" bestFit="1" customWidth="1"/>
    <col min="5" max="5" width="10.6328125" bestFit="1" customWidth="1"/>
    <col min="8" max="8" width="13.36328125" style="2" bestFit="1" customWidth="1"/>
    <col min="9" max="9" width="15.81640625" bestFit="1" customWidth="1"/>
    <col min="10" max="10" width="13.36328125" bestFit="1" customWidth="1"/>
    <col min="12" max="12" width="13.26953125" customWidth="1"/>
  </cols>
  <sheetData>
    <row r="1" spans="2:13" s="33" customFormat="1" ht="43.5" x14ac:dyDescent="0.35">
      <c r="B1" s="33" t="s">
        <v>0</v>
      </c>
      <c r="C1" s="33" t="s">
        <v>1</v>
      </c>
      <c r="D1" s="33" t="s">
        <v>2</v>
      </c>
      <c r="E1" s="33" t="s">
        <v>3</v>
      </c>
      <c r="F1" s="33" t="s">
        <v>4</v>
      </c>
      <c r="H1" s="34" t="s">
        <v>20</v>
      </c>
      <c r="I1" s="33" t="s">
        <v>50</v>
      </c>
      <c r="J1" s="33" t="s">
        <v>57</v>
      </c>
      <c r="K1" s="3" t="s">
        <v>59</v>
      </c>
    </row>
    <row r="2" spans="2:13" x14ac:dyDescent="0.35">
      <c r="B2" t="s">
        <v>15</v>
      </c>
      <c r="C2" s="1">
        <v>44497</v>
      </c>
      <c r="D2">
        <v>8.75</v>
      </c>
      <c r="E2">
        <v>8.61</v>
      </c>
      <c r="F2">
        <v>8.67</v>
      </c>
      <c r="H2" s="2">
        <f>E2/D2-1</f>
        <v>-1.6000000000000014E-2</v>
      </c>
      <c r="I2" s="18">
        <f>H2*'Portfolio Details'!$D$12</f>
        <v>-3.2000000000000032E-3</v>
      </c>
      <c r="L2" s="59" t="s">
        <v>21</v>
      </c>
      <c r="M2" s="60">
        <f>AVERAGE(H2:H1134)</f>
        <v>5.8372902318800074E-4</v>
      </c>
    </row>
    <row r="3" spans="2:13" x14ac:dyDescent="0.35">
      <c r="B3" t="s">
        <v>15</v>
      </c>
      <c r="C3" s="1">
        <v>44498</v>
      </c>
      <c r="D3">
        <v>8.61</v>
      </c>
      <c r="E3">
        <v>8.67</v>
      </c>
      <c r="F3">
        <v>8.66</v>
      </c>
      <c r="H3" s="2">
        <f t="shared" ref="H3:H66" si="0">E3/D3-1</f>
        <v>6.9686411149827432E-3</v>
      </c>
      <c r="I3" s="18">
        <f>H3*'Portfolio Details'!$D$12</f>
        <v>1.3937282229965486E-3</v>
      </c>
      <c r="L3" s="59"/>
      <c r="M3" s="61"/>
    </row>
    <row r="4" spans="2:13" x14ac:dyDescent="0.35">
      <c r="B4" t="s">
        <v>15</v>
      </c>
      <c r="C4" s="1">
        <v>44501</v>
      </c>
      <c r="D4">
        <v>8.67</v>
      </c>
      <c r="E4">
        <v>8.74</v>
      </c>
      <c r="F4">
        <v>8.76</v>
      </c>
      <c r="H4" s="2">
        <f t="shared" si="0"/>
        <v>8.073817762399127E-3</v>
      </c>
      <c r="I4" s="18">
        <f>H4*'Portfolio Details'!$D$12</f>
        <v>1.6147635524798255E-3</v>
      </c>
      <c r="L4" s="59" t="s">
        <v>22</v>
      </c>
      <c r="M4" s="60">
        <f>M2*20</f>
        <v>1.1674580463760015E-2</v>
      </c>
    </row>
    <row r="5" spans="2:13" x14ac:dyDescent="0.35">
      <c r="B5" t="s">
        <v>15</v>
      </c>
      <c r="C5" s="1">
        <v>44502</v>
      </c>
      <c r="D5">
        <v>8.74</v>
      </c>
      <c r="E5">
        <v>8.64</v>
      </c>
      <c r="F5">
        <v>8.65</v>
      </c>
      <c r="H5" s="2">
        <f t="shared" si="0"/>
        <v>-1.1441647597253968E-2</v>
      </c>
      <c r="I5" s="18">
        <f>H5*'Portfolio Details'!$D$12</f>
        <v>-2.2883295194507935E-3</v>
      </c>
      <c r="L5" s="59"/>
      <c r="M5" s="61"/>
    </row>
    <row r="6" spans="2:13" x14ac:dyDescent="0.35">
      <c r="B6" t="s">
        <v>15</v>
      </c>
      <c r="C6" s="1">
        <v>44503</v>
      </c>
      <c r="D6">
        <v>8.64</v>
      </c>
      <c r="E6">
        <v>8.6300000000000008</v>
      </c>
      <c r="F6">
        <v>8.67</v>
      </c>
      <c r="H6" s="2">
        <f t="shared" si="0"/>
        <v>-1.1574074074073293E-3</v>
      </c>
      <c r="I6" s="18">
        <f>H6*'Portfolio Details'!$D$12</f>
        <v>-2.3148148148146588E-4</v>
      </c>
      <c r="L6" s="59" t="s">
        <v>23</v>
      </c>
      <c r="M6" s="60">
        <f>M2*252</f>
        <v>0.1470997138433762</v>
      </c>
    </row>
    <row r="7" spans="2:13" x14ac:dyDescent="0.35">
      <c r="B7" t="s">
        <v>15</v>
      </c>
      <c r="C7" s="1">
        <v>44504</v>
      </c>
      <c r="D7">
        <v>8.6300000000000008</v>
      </c>
      <c r="E7">
        <v>8.67</v>
      </c>
      <c r="F7">
        <v>8.69</v>
      </c>
      <c r="H7" s="2">
        <f t="shared" si="0"/>
        <v>4.6349942062571259E-3</v>
      </c>
      <c r="I7" s="18">
        <f>H7*'Portfolio Details'!$D$12</f>
        <v>9.2699884125142524E-4</v>
      </c>
      <c r="L7" s="59"/>
      <c r="M7" s="61"/>
    </row>
    <row r="8" spans="2:13" x14ac:dyDescent="0.35">
      <c r="B8" t="s">
        <v>15</v>
      </c>
      <c r="C8" s="1">
        <v>44508</v>
      </c>
      <c r="D8">
        <v>8.67</v>
      </c>
      <c r="E8">
        <v>8.65</v>
      </c>
      <c r="F8">
        <v>8.65</v>
      </c>
      <c r="H8" s="2">
        <f t="shared" si="0"/>
        <v>-2.3068050749711633E-3</v>
      </c>
      <c r="I8" s="18">
        <f>H8*'Portfolio Details'!$D$12</f>
        <v>-4.6136101499423267E-4</v>
      </c>
      <c r="L8" s="59" t="s">
        <v>24</v>
      </c>
      <c r="M8" s="60">
        <f>(1+(E1134/E2-1))^(1/5)-1</f>
        <v>0.1343351076353454</v>
      </c>
    </row>
    <row r="9" spans="2:13" x14ac:dyDescent="0.35">
      <c r="B9" t="s">
        <v>15</v>
      </c>
      <c r="C9" s="1">
        <v>44509</v>
      </c>
      <c r="D9">
        <v>8.65</v>
      </c>
      <c r="E9">
        <v>8.69</v>
      </c>
      <c r="F9">
        <v>8.6999999999999993</v>
      </c>
      <c r="H9" s="2">
        <f t="shared" si="0"/>
        <v>4.6242774566473965E-3</v>
      </c>
      <c r="I9" s="18">
        <f>H9*'Portfolio Details'!$D$12</f>
        <v>9.2485549132947931E-4</v>
      </c>
      <c r="L9" s="59"/>
      <c r="M9" s="61"/>
    </row>
    <row r="10" spans="2:13" x14ac:dyDescent="0.35">
      <c r="B10" t="s">
        <v>15</v>
      </c>
      <c r="C10" s="1">
        <v>44510</v>
      </c>
      <c r="D10">
        <v>8.69</v>
      </c>
      <c r="E10">
        <v>8.65</v>
      </c>
      <c r="F10">
        <v>8.68</v>
      </c>
      <c r="H10" s="2">
        <f t="shared" si="0"/>
        <v>-4.60299194476399E-3</v>
      </c>
      <c r="I10" s="18">
        <f>H10*'Portfolio Details'!$D$12</f>
        <v>-9.2059838895279804E-4</v>
      </c>
      <c r="L10" t="s">
        <v>31</v>
      </c>
      <c r="M10" s="2">
        <f>_xlfn.STDEV.P(H2:H1134)</f>
        <v>9.116413980808067E-3</v>
      </c>
    </row>
    <row r="11" spans="2:13" x14ac:dyDescent="0.35">
      <c r="B11" t="s">
        <v>15</v>
      </c>
      <c r="C11" s="1">
        <v>44511</v>
      </c>
      <c r="D11">
        <v>8.65</v>
      </c>
      <c r="E11">
        <v>8.69</v>
      </c>
      <c r="F11">
        <v>8.7100000000000009</v>
      </c>
      <c r="H11" s="2">
        <f t="shared" si="0"/>
        <v>4.6242774566473965E-3</v>
      </c>
      <c r="I11" s="18">
        <f>H11*'Portfolio Details'!$D$12</f>
        <v>9.2485549132947931E-4</v>
      </c>
    </row>
    <row r="12" spans="2:13" x14ac:dyDescent="0.35">
      <c r="B12" t="s">
        <v>15</v>
      </c>
      <c r="C12" s="1">
        <v>44512</v>
      </c>
      <c r="D12">
        <v>8.69</v>
      </c>
      <c r="E12">
        <v>8.6199999999999992</v>
      </c>
      <c r="F12">
        <v>8.66</v>
      </c>
      <c r="H12" s="2">
        <f t="shared" si="0"/>
        <v>-8.0552359033372323E-3</v>
      </c>
      <c r="I12" s="18">
        <f>H12*'Portfolio Details'!$D$12</f>
        <v>-1.6110471806674465E-3</v>
      </c>
    </row>
    <row r="13" spans="2:13" x14ac:dyDescent="0.35">
      <c r="B13" t="s">
        <v>15</v>
      </c>
      <c r="C13" s="1">
        <v>44515</v>
      </c>
      <c r="D13">
        <v>8.6199999999999992</v>
      </c>
      <c r="E13">
        <v>8.75</v>
      </c>
      <c r="F13">
        <v>8.73</v>
      </c>
      <c r="H13" s="2">
        <f t="shared" si="0"/>
        <v>1.5081206496519783E-2</v>
      </c>
      <c r="I13" s="18">
        <f>H13*'Portfolio Details'!$D$12</f>
        <v>3.0162412993039569E-3</v>
      </c>
    </row>
    <row r="14" spans="2:13" x14ac:dyDescent="0.35">
      <c r="B14" t="s">
        <v>15</v>
      </c>
      <c r="C14" s="1">
        <v>44516</v>
      </c>
      <c r="D14">
        <v>8.75</v>
      </c>
      <c r="E14">
        <v>8.75</v>
      </c>
      <c r="F14">
        <v>8.75</v>
      </c>
      <c r="H14" s="2">
        <f t="shared" si="0"/>
        <v>0</v>
      </c>
      <c r="I14" s="18">
        <f>H14*'Portfolio Details'!$D$12</f>
        <v>0</v>
      </c>
    </row>
    <row r="15" spans="2:13" x14ac:dyDescent="0.35">
      <c r="B15" t="s">
        <v>15</v>
      </c>
      <c r="C15" s="1">
        <v>44517</v>
      </c>
      <c r="D15">
        <v>8.75</v>
      </c>
      <c r="E15">
        <v>8.76</v>
      </c>
      <c r="F15">
        <v>8.7799999999999994</v>
      </c>
      <c r="H15" s="2">
        <f t="shared" si="0"/>
        <v>1.1428571428571122E-3</v>
      </c>
      <c r="I15" s="18">
        <f>H15*'Portfolio Details'!$D$12</f>
        <v>2.2857142857142244E-4</v>
      </c>
    </row>
    <row r="16" spans="2:13" x14ac:dyDescent="0.35">
      <c r="B16" t="s">
        <v>15</v>
      </c>
      <c r="C16" s="1">
        <v>44518</v>
      </c>
      <c r="D16">
        <v>8.76</v>
      </c>
      <c r="E16">
        <v>8.66</v>
      </c>
      <c r="F16">
        <v>8.7100000000000009</v>
      </c>
      <c r="H16" s="2">
        <f t="shared" si="0"/>
        <v>-1.1415525114155223E-2</v>
      </c>
      <c r="I16" s="18">
        <f>H16*'Portfolio Details'!$D$12</f>
        <v>-2.2831050228310445E-3</v>
      </c>
    </row>
    <row r="17" spans="2:11" x14ac:dyDescent="0.35">
      <c r="B17" t="s">
        <v>15</v>
      </c>
      <c r="C17" s="1">
        <v>44522</v>
      </c>
      <c r="D17">
        <v>8.66</v>
      </c>
      <c r="E17">
        <v>8.57</v>
      </c>
      <c r="F17">
        <v>8.61</v>
      </c>
      <c r="H17" s="2">
        <f t="shared" si="0"/>
        <v>-1.0392609699769073E-2</v>
      </c>
      <c r="I17" s="18">
        <f>H17*'Portfolio Details'!$D$12</f>
        <v>-2.0785219399538147E-3</v>
      </c>
    </row>
    <row r="18" spans="2:11" x14ac:dyDescent="0.35">
      <c r="B18" t="s">
        <v>15</v>
      </c>
      <c r="C18" s="1">
        <v>44523</v>
      </c>
      <c r="D18">
        <v>8.57</v>
      </c>
      <c r="E18">
        <v>8.65</v>
      </c>
      <c r="F18">
        <v>8.6</v>
      </c>
      <c r="H18" s="2">
        <f t="shared" si="0"/>
        <v>9.334889148191472E-3</v>
      </c>
      <c r="I18" s="18">
        <f>H18*'Portfolio Details'!$D$12</f>
        <v>1.8669778296382944E-3</v>
      </c>
    </row>
    <row r="19" spans="2:11" x14ac:dyDescent="0.35">
      <c r="B19" t="s">
        <v>15</v>
      </c>
      <c r="C19" s="1">
        <v>44524</v>
      </c>
      <c r="D19">
        <v>8.65</v>
      </c>
      <c r="E19">
        <v>8.61</v>
      </c>
      <c r="F19">
        <v>8.64</v>
      </c>
      <c r="H19" s="2">
        <f t="shared" si="0"/>
        <v>-4.6242774566475076E-3</v>
      </c>
      <c r="I19" s="18">
        <f>H19*'Portfolio Details'!$D$12</f>
        <v>-9.2485549132950153E-4</v>
      </c>
    </row>
    <row r="20" spans="2:11" x14ac:dyDescent="0.35">
      <c r="B20" t="s">
        <v>15</v>
      </c>
      <c r="C20" s="1">
        <v>44525</v>
      </c>
      <c r="D20">
        <v>8.61</v>
      </c>
      <c r="E20">
        <v>8.75</v>
      </c>
      <c r="F20">
        <v>8.69</v>
      </c>
      <c r="H20" s="2">
        <f t="shared" si="0"/>
        <v>1.6260162601626105E-2</v>
      </c>
      <c r="I20" s="18">
        <f>H20*'Portfolio Details'!$D$12</f>
        <v>3.252032520325221E-3</v>
      </c>
    </row>
    <row r="21" spans="2:11" x14ac:dyDescent="0.35">
      <c r="B21" t="s">
        <v>15</v>
      </c>
      <c r="C21" s="1">
        <v>44526</v>
      </c>
      <c r="D21">
        <v>8.75</v>
      </c>
      <c r="E21">
        <v>8.94</v>
      </c>
      <c r="F21">
        <v>8.92</v>
      </c>
      <c r="H21" s="2">
        <f t="shared" si="0"/>
        <v>2.1714285714285575E-2</v>
      </c>
      <c r="I21" s="18">
        <f>H21*'Portfolio Details'!$D$12</f>
        <v>4.3428571428571153E-3</v>
      </c>
    </row>
    <row r="22" spans="2:11" x14ac:dyDescent="0.35">
      <c r="B22" t="s">
        <v>15</v>
      </c>
      <c r="C22" s="1">
        <v>44529</v>
      </c>
      <c r="D22">
        <v>8.94</v>
      </c>
      <c r="E22">
        <v>8.86</v>
      </c>
      <c r="F22">
        <v>8.98</v>
      </c>
      <c r="H22" s="2">
        <f t="shared" si="0"/>
        <v>-8.9485458612975632E-3</v>
      </c>
      <c r="I22" s="18">
        <f>H22*'Portfolio Details'!$D$12</f>
        <v>-1.7897091722595126E-3</v>
      </c>
    </row>
    <row r="23" spans="2:11" x14ac:dyDescent="0.35">
      <c r="B23" t="s">
        <v>15</v>
      </c>
      <c r="C23" s="1">
        <v>44530</v>
      </c>
      <c r="D23">
        <v>8.86</v>
      </c>
      <c r="E23">
        <v>8.8000000000000007</v>
      </c>
      <c r="F23">
        <v>8.8000000000000007</v>
      </c>
      <c r="H23" s="2">
        <f t="shared" si="0"/>
        <v>-6.7720090293452717E-3</v>
      </c>
      <c r="I23" s="18">
        <f>H23*'Portfolio Details'!$D$12</f>
        <v>-1.3544018058690545E-3</v>
      </c>
    </row>
    <row r="24" spans="2:11" x14ac:dyDescent="0.35">
      <c r="B24" t="s">
        <v>15</v>
      </c>
      <c r="C24" s="1">
        <v>44531</v>
      </c>
      <c r="D24">
        <v>8.8000000000000007</v>
      </c>
      <c r="E24">
        <v>8.69</v>
      </c>
      <c r="F24">
        <v>8.76</v>
      </c>
      <c r="H24" s="2">
        <f t="shared" si="0"/>
        <v>-1.2500000000000178E-2</v>
      </c>
      <c r="I24" s="18">
        <f>H24*'Portfolio Details'!$D$12</f>
        <v>-2.5000000000000356E-3</v>
      </c>
    </row>
    <row r="25" spans="2:11" x14ac:dyDescent="0.35">
      <c r="B25" t="s">
        <v>15</v>
      </c>
      <c r="C25" s="1">
        <v>44532</v>
      </c>
      <c r="D25">
        <v>8.69</v>
      </c>
      <c r="E25">
        <v>8.77</v>
      </c>
      <c r="F25">
        <v>8.76</v>
      </c>
      <c r="H25" s="2">
        <f t="shared" si="0"/>
        <v>9.205983889528202E-3</v>
      </c>
      <c r="I25" s="18">
        <f>H25*'Portfolio Details'!$D$12</f>
        <v>1.8411967779056405E-3</v>
      </c>
      <c r="J25" s="2">
        <f>(INDEX(E2:E1500,MATCH(EDATE(C2,1),C2:C1500,1))/E2)-1</f>
        <v>3.8327526132404088E-2</v>
      </c>
      <c r="K25" s="18">
        <f>J25*'Portfolio Details'!$D$12</f>
        <v>7.665505226480818E-3</v>
      </c>
    </row>
    <row r="26" spans="2:11" x14ac:dyDescent="0.35">
      <c r="B26" t="s">
        <v>15</v>
      </c>
      <c r="C26" s="1">
        <v>44533</v>
      </c>
      <c r="D26">
        <v>8.77</v>
      </c>
      <c r="E26">
        <v>8.65</v>
      </c>
      <c r="F26">
        <v>8.68</v>
      </c>
      <c r="H26" s="2">
        <f t="shared" si="0"/>
        <v>-1.36830102622576E-2</v>
      </c>
      <c r="I26" s="18">
        <f>H26*'Portfolio Details'!$D$12</f>
        <v>-2.73660205245152E-3</v>
      </c>
      <c r="J26" s="2">
        <f t="shared" ref="J26:J89" si="1">(INDEX(E3:E1501,MATCH(EDATE(C3,1),C3:C1501,1))/E3)-1</f>
        <v>2.1914648212226107E-2</v>
      </c>
      <c r="K26" s="18">
        <f>J26*'Portfolio Details'!$D$12</f>
        <v>4.3829296424452218E-3</v>
      </c>
    </row>
    <row r="27" spans="2:11" x14ac:dyDescent="0.35">
      <c r="B27" t="s">
        <v>15</v>
      </c>
      <c r="C27" s="1">
        <v>44536</v>
      </c>
      <c r="D27">
        <v>8.65</v>
      </c>
      <c r="E27">
        <v>8.49</v>
      </c>
      <c r="F27">
        <v>8.56</v>
      </c>
      <c r="H27" s="2">
        <f t="shared" si="0"/>
        <v>-1.8497109826589586E-2</v>
      </c>
      <c r="I27" s="18">
        <f>H27*'Portfolio Details'!$D$12</f>
        <v>-3.6994219653179172E-3</v>
      </c>
      <c r="J27" s="2">
        <f t="shared" si="1"/>
        <v>-5.7208237986270394E-3</v>
      </c>
      <c r="K27" s="18">
        <f>J27*'Portfolio Details'!$D$12</f>
        <v>-1.1441647597254078E-3</v>
      </c>
    </row>
    <row r="28" spans="2:11" x14ac:dyDescent="0.35">
      <c r="B28" t="s">
        <v>15</v>
      </c>
      <c r="C28" s="1">
        <v>44537</v>
      </c>
      <c r="D28">
        <v>8.49</v>
      </c>
      <c r="E28">
        <v>8.5</v>
      </c>
      <c r="F28">
        <v>8.51</v>
      </c>
      <c r="H28" s="2">
        <f t="shared" si="0"/>
        <v>1.1778563015312216E-3</v>
      </c>
      <c r="I28" s="18">
        <f>H28*'Portfolio Details'!$D$12</f>
        <v>2.3557126030624432E-4</v>
      </c>
      <c r="J28" s="2">
        <f t="shared" si="1"/>
        <v>1.504629629629628E-2</v>
      </c>
      <c r="K28" s="18">
        <f>J28*'Portfolio Details'!$D$12</f>
        <v>3.0092592592592562E-3</v>
      </c>
    </row>
    <row r="29" spans="2:11" x14ac:dyDescent="0.35">
      <c r="B29" t="s">
        <v>15</v>
      </c>
      <c r="C29" s="1">
        <v>44538</v>
      </c>
      <c r="D29">
        <v>8.5</v>
      </c>
      <c r="E29">
        <v>8.58</v>
      </c>
      <c r="F29">
        <v>8.57</v>
      </c>
      <c r="H29" s="2">
        <f t="shared" si="0"/>
        <v>9.4117647058824527E-3</v>
      </c>
      <c r="I29" s="18">
        <f>H29*'Portfolio Details'!$D$12</f>
        <v>1.8823529411764906E-3</v>
      </c>
      <c r="J29" s="2">
        <f t="shared" si="1"/>
        <v>2.3174971031285629E-3</v>
      </c>
      <c r="K29" s="18">
        <f>J29*'Portfolio Details'!$D$12</f>
        <v>4.6349942062571262E-4</v>
      </c>
    </row>
    <row r="30" spans="2:11" x14ac:dyDescent="0.35">
      <c r="B30" t="s">
        <v>15</v>
      </c>
      <c r="C30" s="1">
        <v>44539</v>
      </c>
      <c r="D30">
        <v>8.58</v>
      </c>
      <c r="E30">
        <v>8.59</v>
      </c>
      <c r="F30">
        <v>8.6</v>
      </c>
      <c r="H30" s="2">
        <f t="shared" si="0"/>
        <v>1.1655011655011815E-3</v>
      </c>
      <c r="I30" s="18">
        <f>H30*'Portfolio Details'!$D$12</f>
        <v>2.3310023310023633E-4</v>
      </c>
      <c r="J30" s="2">
        <f t="shared" si="1"/>
        <v>-2.3068050749711633E-3</v>
      </c>
      <c r="K30" s="18">
        <f>J30*'Portfolio Details'!$D$12</f>
        <v>-4.6136101499423267E-4</v>
      </c>
    </row>
    <row r="31" spans="2:11" x14ac:dyDescent="0.35">
      <c r="B31" t="s">
        <v>15</v>
      </c>
      <c r="C31" s="1">
        <v>44540</v>
      </c>
      <c r="D31">
        <v>8.59</v>
      </c>
      <c r="E31">
        <v>8.59</v>
      </c>
      <c r="F31">
        <v>8.6199999999999992</v>
      </c>
      <c r="H31" s="2">
        <f t="shared" si="0"/>
        <v>0</v>
      </c>
      <c r="I31" s="18">
        <f>H31*'Portfolio Details'!$D$12</f>
        <v>0</v>
      </c>
      <c r="J31" s="2">
        <f t="shared" si="1"/>
        <v>-8.0924855491329994E-3</v>
      </c>
      <c r="K31" s="18">
        <f>J31*'Portfolio Details'!$D$12</f>
        <v>-1.6184971098266001E-3</v>
      </c>
    </row>
    <row r="32" spans="2:11" x14ac:dyDescent="0.35">
      <c r="B32" t="s">
        <v>15</v>
      </c>
      <c r="C32" s="1">
        <v>44543</v>
      </c>
      <c r="D32">
        <v>8.59</v>
      </c>
      <c r="E32">
        <v>8.57</v>
      </c>
      <c r="F32">
        <v>8.6</v>
      </c>
      <c r="H32" s="2">
        <f t="shared" si="0"/>
        <v>-2.3282887077996639E-3</v>
      </c>
      <c r="I32" s="18">
        <f>H32*'Portfolio Details'!$D$12</f>
        <v>-4.6565774155993278E-4</v>
      </c>
      <c r="J32" s="2">
        <f t="shared" si="1"/>
        <v>-1.1507479861910253E-2</v>
      </c>
      <c r="K32" s="18">
        <f>J32*'Portfolio Details'!$D$12</f>
        <v>-2.3014959723820505E-3</v>
      </c>
    </row>
    <row r="33" spans="2:11" x14ac:dyDescent="0.35">
      <c r="B33" t="s">
        <v>15</v>
      </c>
      <c r="C33" s="1">
        <v>44544</v>
      </c>
      <c r="D33">
        <v>8.57</v>
      </c>
      <c r="E33">
        <v>8.6</v>
      </c>
      <c r="F33">
        <v>8.5399999999999991</v>
      </c>
      <c r="H33" s="2">
        <f t="shared" si="0"/>
        <v>3.500583430571691E-3</v>
      </c>
      <c r="I33" s="18">
        <f>H33*'Portfolio Details'!$D$12</f>
        <v>7.0011668611433828E-4</v>
      </c>
      <c r="J33" s="2">
        <f t="shared" si="1"/>
        <v>-6.9364161849712058E-3</v>
      </c>
      <c r="K33" s="18">
        <f>J33*'Portfolio Details'!$D$12</f>
        <v>-1.3872832369942413E-3</v>
      </c>
    </row>
    <row r="34" spans="2:11" x14ac:dyDescent="0.35">
      <c r="B34" t="s">
        <v>15</v>
      </c>
      <c r="C34" s="1">
        <v>44545</v>
      </c>
      <c r="D34">
        <v>8.6</v>
      </c>
      <c r="E34">
        <v>8.6</v>
      </c>
      <c r="F34">
        <v>8.6</v>
      </c>
      <c r="H34" s="2">
        <f t="shared" si="0"/>
        <v>0</v>
      </c>
      <c r="I34" s="18">
        <f>H34*'Portfolio Details'!$D$12</f>
        <v>0</v>
      </c>
      <c r="J34" s="2">
        <f t="shared" si="1"/>
        <v>-1.1507479861910253E-2</v>
      </c>
      <c r="K34" s="18">
        <f>J34*'Portfolio Details'!$D$12</f>
        <v>-2.3014959723820505E-3</v>
      </c>
    </row>
    <row r="35" spans="2:11" x14ac:dyDescent="0.35">
      <c r="B35" t="s">
        <v>15</v>
      </c>
      <c r="C35" s="1">
        <v>44546</v>
      </c>
      <c r="D35">
        <v>8.6</v>
      </c>
      <c r="E35">
        <v>8.5299999999999994</v>
      </c>
      <c r="F35">
        <v>8.5500000000000007</v>
      </c>
      <c r="H35" s="2">
        <f t="shared" si="0"/>
        <v>-8.1395348837209891E-3</v>
      </c>
      <c r="I35" s="18">
        <f>H35*'Portfolio Details'!$D$12</f>
        <v>-1.6279069767441978E-3</v>
      </c>
      <c r="J35" s="2">
        <f t="shared" si="1"/>
        <v>-3.4802784222737193E-3</v>
      </c>
      <c r="K35" s="18">
        <f>J35*'Portfolio Details'!$D$12</f>
        <v>-6.9605568445474386E-4</v>
      </c>
    </row>
    <row r="36" spans="2:11" x14ac:dyDescent="0.35">
      <c r="B36" t="s">
        <v>15</v>
      </c>
      <c r="C36" s="1">
        <v>44547</v>
      </c>
      <c r="D36">
        <v>8.5299999999999994</v>
      </c>
      <c r="E36">
        <v>8.4</v>
      </c>
      <c r="F36">
        <v>8.43</v>
      </c>
      <c r="H36" s="2">
        <f t="shared" si="0"/>
        <v>-1.5240328253223745E-2</v>
      </c>
      <c r="I36" s="18">
        <f>H36*'Portfolio Details'!$D$12</f>
        <v>-3.048065650644749E-3</v>
      </c>
      <c r="J36" s="2">
        <f t="shared" si="1"/>
        <v>-1.7142857142857237E-2</v>
      </c>
      <c r="K36" s="18">
        <f>J36*'Portfolio Details'!$D$12</f>
        <v>-3.4285714285714475E-3</v>
      </c>
    </row>
    <row r="37" spans="2:11" x14ac:dyDescent="0.35">
      <c r="B37" t="s">
        <v>15</v>
      </c>
      <c r="C37" s="1">
        <v>44550</v>
      </c>
      <c r="D37">
        <v>8.4</v>
      </c>
      <c r="E37">
        <v>8.34</v>
      </c>
      <c r="F37">
        <v>8.32</v>
      </c>
      <c r="H37" s="2">
        <f t="shared" si="0"/>
        <v>-7.1428571428572285E-3</v>
      </c>
      <c r="I37" s="18">
        <f>H37*'Portfolio Details'!$D$12</f>
        <v>-1.4285714285714457E-3</v>
      </c>
      <c r="J37" s="2">
        <f t="shared" si="1"/>
        <v>-2.5142857142857244E-2</v>
      </c>
      <c r="K37" s="18">
        <f>J37*'Portfolio Details'!$D$12</f>
        <v>-5.0285714285714491E-3</v>
      </c>
    </row>
    <row r="38" spans="2:11" x14ac:dyDescent="0.35">
      <c r="B38" t="s">
        <v>15</v>
      </c>
      <c r="C38" s="1">
        <v>44551</v>
      </c>
      <c r="D38">
        <v>8.34</v>
      </c>
      <c r="E38">
        <v>8.41</v>
      </c>
      <c r="F38">
        <v>8.3800000000000008</v>
      </c>
      <c r="H38" s="2">
        <f t="shared" si="0"/>
        <v>8.3932853717025857E-3</v>
      </c>
      <c r="I38" s="18">
        <f>H38*'Portfolio Details'!$D$12</f>
        <v>1.6786570743405173E-3</v>
      </c>
      <c r="J38" s="2">
        <f t="shared" si="1"/>
        <v>-4.1095890410958846E-2</v>
      </c>
      <c r="K38" s="18">
        <f>J38*'Portfolio Details'!$D$12</f>
        <v>-8.2191780821917696E-3</v>
      </c>
    </row>
    <row r="39" spans="2:11" x14ac:dyDescent="0.35">
      <c r="B39" t="s">
        <v>15</v>
      </c>
      <c r="C39" s="1">
        <v>44552</v>
      </c>
      <c r="D39">
        <v>8.41</v>
      </c>
      <c r="E39">
        <v>8.48</v>
      </c>
      <c r="F39">
        <v>8.44</v>
      </c>
      <c r="H39" s="2">
        <f t="shared" si="0"/>
        <v>8.3234244946492897E-3</v>
      </c>
      <c r="I39" s="18">
        <f>H39*'Portfolio Details'!$D$12</f>
        <v>1.6646848989298581E-3</v>
      </c>
      <c r="J39" s="2">
        <f t="shared" si="1"/>
        <v>-3.002309468822173E-2</v>
      </c>
      <c r="K39" s="18">
        <f>J39*'Portfolio Details'!$D$12</f>
        <v>-6.0046189376443465E-3</v>
      </c>
    </row>
    <row r="40" spans="2:11" x14ac:dyDescent="0.35">
      <c r="B40" t="s">
        <v>15</v>
      </c>
      <c r="C40" s="1">
        <v>44553</v>
      </c>
      <c r="D40">
        <v>8.48</v>
      </c>
      <c r="E40">
        <v>8.57</v>
      </c>
      <c r="F40">
        <v>8.56</v>
      </c>
      <c r="H40" s="2">
        <f t="shared" si="0"/>
        <v>1.0613207547169878E-2</v>
      </c>
      <c r="I40" s="18">
        <f>H40*'Portfolio Details'!$D$12</f>
        <v>2.1226415094339757E-3</v>
      </c>
      <c r="J40" s="2">
        <f t="shared" si="1"/>
        <v>-1.0501750291715295E-2</v>
      </c>
      <c r="K40" s="18">
        <f>J40*'Portfolio Details'!$D$12</f>
        <v>-2.1003500583430591E-3</v>
      </c>
    </row>
    <row r="41" spans="2:11" x14ac:dyDescent="0.35">
      <c r="B41" t="s">
        <v>15</v>
      </c>
      <c r="C41" s="1">
        <v>44554</v>
      </c>
      <c r="D41">
        <v>8.57</v>
      </c>
      <c r="E41">
        <v>8.5299999999999994</v>
      </c>
      <c r="F41">
        <v>8.5299999999999994</v>
      </c>
      <c r="H41" s="2">
        <f t="shared" si="0"/>
        <v>-4.667444574095736E-3</v>
      </c>
      <c r="I41" s="18">
        <f>H41*'Portfolio Details'!$D$12</f>
        <v>-9.334889148191472E-4</v>
      </c>
      <c r="J41" s="2">
        <f t="shared" si="1"/>
        <v>-9.2485549132947931E-3</v>
      </c>
      <c r="K41" s="18">
        <f>J41*'Portfolio Details'!$D$12</f>
        <v>-1.8497109826589586E-3</v>
      </c>
    </row>
    <row r="42" spans="2:11" x14ac:dyDescent="0.35">
      <c r="B42" t="s">
        <v>15</v>
      </c>
      <c r="C42" s="1">
        <v>44557</v>
      </c>
      <c r="D42">
        <v>8.5299999999999994</v>
      </c>
      <c r="E42">
        <v>8.59</v>
      </c>
      <c r="F42">
        <v>8.58</v>
      </c>
      <c r="H42" s="2">
        <f t="shared" si="0"/>
        <v>7.0339976553341899E-3</v>
      </c>
      <c r="I42" s="18">
        <f>H42*'Portfolio Details'!$D$12</f>
        <v>1.4067995310668381E-3</v>
      </c>
      <c r="J42" s="2">
        <f t="shared" si="1"/>
        <v>-9.2915214866434725E-3</v>
      </c>
      <c r="K42" s="18">
        <f>J42*'Portfolio Details'!$D$12</f>
        <v>-1.8583042973286945E-3</v>
      </c>
    </row>
    <row r="43" spans="2:11" x14ac:dyDescent="0.35">
      <c r="B43" t="s">
        <v>15</v>
      </c>
      <c r="C43" s="1">
        <v>44558</v>
      </c>
      <c r="D43">
        <v>8.59</v>
      </c>
      <c r="E43">
        <v>8.65</v>
      </c>
      <c r="F43">
        <v>8.6300000000000008</v>
      </c>
      <c r="H43" s="2">
        <f t="shared" si="0"/>
        <v>6.9848661233993248E-3</v>
      </c>
      <c r="I43" s="18">
        <f>H43*'Portfolio Details'!$D$12</f>
        <v>1.3969732246798651E-3</v>
      </c>
      <c r="J43" s="2">
        <f t="shared" si="1"/>
        <v>-2.5142857142857244E-2</v>
      </c>
      <c r="K43" s="18">
        <f>J43*'Portfolio Details'!$D$12</f>
        <v>-5.0285714285714491E-3</v>
      </c>
    </row>
    <row r="44" spans="2:11" x14ac:dyDescent="0.35">
      <c r="B44" t="s">
        <v>15</v>
      </c>
      <c r="C44" s="1">
        <v>44559</v>
      </c>
      <c r="D44">
        <v>8.65</v>
      </c>
      <c r="E44">
        <v>8.81</v>
      </c>
      <c r="F44">
        <v>8.7799999999999994</v>
      </c>
      <c r="H44" s="2">
        <f t="shared" si="0"/>
        <v>1.8497109826589586E-2</v>
      </c>
      <c r="I44" s="18">
        <f>H44*'Portfolio Details'!$D$12</f>
        <v>3.6994219653179172E-3</v>
      </c>
      <c r="J44" s="2">
        <f t="shared" si="1"/>
        <v>-4.5861297539149914E-2</v>
      </c>
      <c r="K44" s="18">
        <f>J44*'Portfolio Details'!$D$12</f>
        <v>-9.1722595078299832E-3</v>
      </c>
    </row>
    <row r="45" spans="2:11" x14ac:dyDescent="0.35">
      <c r="B45" t="s">
        <v>15</v>
      </c>
      <c r="C45" s="1">
        <v>44560</v>
      </c>
      <c r="D45">
        <v>8.81</v>
      </c>
      <c r="E45">
        <v>8.86</v>
      </c>
      <c r="F45">
        <v>8.8800000000000008</v>
      </c>
      <c r="H45" s="2">
        <f t="shared" si="0"/>
        <v>5.6753688989783502E-3</v>
      </c>
      <c r="I45" s="18">
        <f>H45*'Portfolio Details'!$D$12</f>
        <v>1.13507377979567E-3</v>
      </c>
      <c r="J45" s="2">
        <f t="shared" si="1"/>
        <v>-5.6433408577877264E-3</v>
      </c>
      <c r="K45" s="18">
        <f>J45*'Portfolio Details'!$D$12</f>
        <v>-1.1286681715575453E-3</v>
      </c>
    </row>
    <row r="46" spans="2:11" x14ac:dyDescent="0.35">
      <c r="B46" t="s">
        <v>15</v>
      </c>
      <c r="C46" s="1">
        <v>44561</v>
      </c>
      <c r="D46">
        <v>8.86</v>
      </c>
      <c r="E46">
        <v>8.93</v>
      </c>
      <c r="F46">
        <v>8.91</v>
      </c>
      <c r="H46" s="2">
        <f t="shared" si="0"/>
        <v>7.900677200902928E-3</v>
      </c>
      <c r="I46" s="18">
        <f>H46*'Portfolio Details'!$D$12</f>
        <v>1.5801354401805856E-3</v>
      </c>
      <c r="J46" s="2">
        <f t="shared" si="1"/>
        <v>6.8181818181816123E-3</v>
      </c>
      <c r="K46" s="18">
        <f>J46*'Portfolio Details'!$D$12</f>
        <v>1.3636363636363225E-3</v>
      </c>
    </row>
    <row r="47" spans="2:11" x14ac:dyDescent="0.35">
      <c r="B47" t="s">
        <v>15</v>
      </c>
      <c r="C47" s="1">
        <v>44564</v>
      </c>
      <c r="D47">
        <v>8.93</v>
      </c>
      <c r="E47">
        <v>8.91</v>
      </c>
      <c r="F47">
        <v>8.92</v>
      </c>
      <c r="H47" s="2">
        <f t="shared" si="0"/>
        <v>-2.2396416573348121E-3</v>
      </c>
      <c r="I47" s="18">
        <f>H47*'Portfolio Details'!$D$12</f>
        <v>-4.4792833146696244E-4</v>
      </c>
      <c r="J47" s="2">
        <f t="shared" si="1"/>
        <v>2.7617951668584606E-2</v>
      </c>
      <c r="K47" s="18">
        <f>J47*'Portfolio Details'!$D$12</f>
        <v>5.5235903337169214E-3</v>
      </c>
    </row>
    <row r="48" spans="2:11" x14ac:dyDescent="0.35">
      <c r="B48" t="s">
        <v>15</v>
      </c>
      <c r="C48" s="1">
        <v>44565</v>
      </c>
      <c r="D48">
        <v>8.91</v>
      </c>
      <c r="E48">
        <v>8.8800000000000008</v>
      </c>
      <c r="F48">
        <v>9.0299999999999994</v>
      </c>
      <c r="H48" s="2">
        <f t="shared" si="0"/>
        <v>-3.3670033670032407E-3</v>
      </c>
      <c r="I48" s="18">
        <f>H48*'Portfolio Details'!$D$12</f>
        <v>-6.7340067340064817E-4</v>
      </c>
      <c r="J48" s="2">
        <f t="shared" si="1"/>
        <v>1.8244013683010207E-2</v>
      </c>
      <c r="K48" s="18">
        <f>J48*'Portfolio Details'!$D$12</f>
        <v>3.6488027366020415E-3</v>
      </c>
    </row>
    <row r="49" spans="2:11" x14ac:dyDescent="0.35">
      <c r="B49" t="s">
        <v>15</v>
      </c>
      <c r="C49" s="1">
        <v>44566</v>
      </c>
      <c r="D49">
        <v>8.8800000000000008</v>
      </c>
      <c r="E49">
        <v>8.8800000000000008</v>
      </c>
      <c r="F49">
        <v>8.89</v>
      </c>
      <c r="H49" s="2">
        <f t="shared" si="0"/>
        <v>0</v>
      </c>
      <c r="I49" s="18">
        <f>H49*'Portfolio Details'!$D$12</f>
        <v>0</v>
      </c>
      <c r="J49" s="2">
        <f t="shared" si="1"/>
        <v>3.0057803468207966E-2</v>
      </c>
      <c r="K49" s="18">
        <f>J49*'Portfolio Details'!$D$12</f>
        <v>6.0115606936415938E-3</v>
      </c>
    </row>
    <row r="50" spans="2:11" x14ac:dyDescent="0.35">
      <c r="B50" t="s">
        <v>15</v>
      </c>
      <c r="C50" s="1">
        <v>44567</v>
      </c>
      <c r="D50">
        <v>8.8800000000000008</v>
      </c>
      <c r="E50">
        <v>8.77</v>
      </c>
      <c r="F50">
        <v>8.7899999999999991</v>
      </c>
      <c r="H50" s="2">
        <f t="shared" si="0"/>
        <v>-1.2387387387387538E-2</v>
      </c>
      <c r="I50" s="18">
        <f>H50*'Portfolio Details'!$D$12</f>
        <v>-2.4774774774775077E-3</v>
      </c>
      <c r="J50" s="2">
        <f t="shared" si="1"/>
        <v>3.2979976442873982E-2</v>
      </c>
      <c r="K50" s="18">
        <f>J50*'Portfolio Details'!$D$12</f>
        <v>6.5959952885747963E-3</v>
      </c>
    </row>
    <row r="51" spans="2:11" x14ac:dyDescent="0.35">
      <c r="B51" t="s">
        <v>15</v>
      </c>
      <c r="C51" s="1">
        <v>44568</v>
      </c>
      <c r="D51">
        <v>8.77</v>
      </c>
      <c r="E51">
        <v>8.76</v>
      </c>
      <c r="F51">
        <v>8.81</v>
      </c>
      <c r="H51" s="2">
        <f t="shared" si="0"/>
        <v>-1.1402508551880963E-3</v>
      </c>
      <c r="I51" s="18">
        <f>H51*'Portfolio Details'!$D$12</f>
        <v>-2.2805017103761928E-4</v>
      </c>
      <c r="J51" s="2">
        <f t="shared" si="1"/>
        <v>3.0588235294117583E-2</v>
      </c>
      <c r="K51" s="18">
        <f>J51*'Portfolio Details'!$D$12</f>
        <v>6.1176470588235167E-3</v>
      </c>
    </row>
    <row r="52" spans="2:11" x14ac:dyDescent="0.35">
      <c r="B52" t="s">
        <v>15</v>
      </c>
      <c r="C52" s="1">
        <v>44571</v>
      </c>
      <c r="D52">
        <v>8.76</v>
      </c>
      <c r="E52">
        <v>8.76</v>
      </c>
      <c r="F52">
        <v>8.75</v>
      </c>
      <c r="H52" s="2">
        <f t="shared" si="0"/>
        <v>0</v>
      </c>
      <c r="I52" s="18">
        <f>H52*'Portfolio Details'!$D$12</f>
        <v>0</v>
      </c>
      <c r="J52" s="2">
        <f t="shared" si="1"/>
        <v>2.0979020979021046E-2</v>
      </c>
      <c r="K52" s="18">
        <f>J52*'Portfolio Details'!$D$12</f>
        <v>4.1958041958042097E-3</v>
      </c>
    </row>
    <row r="53" spans="2:11" x14ac:dyDescent="0.35">
      <c r="B53" t="s">
        <v>15</v>
      </c>
      <c r="C53" s="1">
        <v>44572</v>
      </c>
      <c r="D53">
        <v>8.76</v>
      </c>
      <c r="E53">
        <v>8.76</v>
      </c>
      <c r="F53">
        <v>8.7899999999999991</v>
      </c>
      <c r="H53" s="2">
        <f t="shared" si="0"/>
        <v>0</v>
      </c>
      <c r="I53" s="18">
        <f>H53*'Portfolio Details'!$D$12</f>
        <v>0</v>
      </c>
      <c r="J53" s="2">
        <f t="shared" si="1"/>
        <v>1.9790454016298087E-2</v>
      </c>
      <c r="K53" s="18">
        <f>J53*'Portfolio Details'!$D$12</f>
        <v>3.9580908032596177E-3</v>
      </c>
    </row>
    <row r="54" spans="2:11" x14ac:dyDescent="0.35">
      <c r="B54" t="s">
        <v>15</v>
      </c>
      <c r="C54" s="1">
        <v>44573</v>
      </c>
      <c r="D54">
        <v>8.76</v>
      </c>
      <c r="E54">
        <v>8.76</v>
      </c>
      <c r="F54">
        <v>8.73</v>
      </c>
      <c r="H54" s="2">
        <f t="shared" si="0"/>
        <v>0</v>
      </c>
      <c r="I54" s="18">
        <f>H54*'Portfolio Details'!$D$12</f>
        <v>0</v>
      </c>
      <c r="J54" s="2">
        <f t="shared" si="1"/>
        <v>1.9790454016298087E-2</v>
      </c>
      <c r="K54" s="18">
        <f>J54*'Portfolio Details'!$D$12</f>
        <v>3.9580908032596177E-3</v>
      </c>
    </row>
    <row r="55" spans="2:11" x14ac:dyDescent="0.35">
      <c r="B55" t="s">
        <v>15</v>
      </c>
      <c r="C55" s="1">
        <v>44574</v>
      </c>
      <c r="D55">
        <v>8.76</v>
      </c>
      <c r="E55">
        <v>8.83</v>
      </c>
      <c r="F55">
        <v>8.76</v>
      </c>
      <c r="H55" s="2">
        <f t="shared" si="0"/>
        <v>7.9908675799087447E-3</v>
      </c>
      <c r="I55" s="18">
        <f>H55*'Portfolio Details'!$D$12</f>
        <v>1.5981735159817491E-3</v>
      </c>
      <c r="J55" s="2">
        <f t="shared" si="1"/>
        <v>3.033838973162184E-2</v>
      </c>
      <c r="K55" s="18">
        <f>J55*'Portfolio Details'!$D$12</f>
        <v>6.0676779463243683E-3</v>
      </c>
    </row>
    <row r="56" spans="2:11" x14ac:dyDescent="0.35">
      <c r="B56" t="s">
        <v>15</v>
      </c>
      <c r="C56" s="1">
        <v>44575</v>
      </c>
      <c r="D56">
        <v>8.83</v>
      </c>
      <c r="E56">
        <v>8.82</v>
      </c>
      <c r="F56">
        <v>8.84</v>
      </c>
      <c r="H56" s="2">
        <f t="shared" si="0"/>
        <v>-1.1325028312570984E-3</v>
      </c>
      <c r="I56" s="18">
        <f>H56*'Portfolio Details'!$D$12</f>
        <v>-2.265005662514197E-4</v>
      </c>
      <c r="J56" s="2">
        <f t="shared" si="1"/>
        <v>2.5581395348837299E-2</v>
      </c>
      <c r="K56" s="18">
        <f>J56*'Portfolio Details'!$D$12</f>
        <v>5.1162790697674605E-3</v>
      </c>
    </row>
    <row r="57" spans="2:11" x14ac:dyDescent="0.35">
      <c r="B57" t="s">
        <v>15</v>
      </c>
      <c r="C57" s="1">
        <v>44578</v>
      </c>
      <c r="D57">
        <v>8.82</v>
      </c>
      <c r="E57">
        <v>8.75</v>
      </c>
      <c r="F57">
        <v>8.77</v>
      </c>
      <c r="H57" s="2">
        <f t="shared" si="0"/>
        <v>-7.9365079365080193E-3</v>
      </c>
      <c r="I57" s="18">
        <f>H57*'Portfolio Details'!$D$12</f>
        <v>-1.587301587301604E-3</v>
      </c>
      <c r="J57" s="2">
        <f t="shared" si="1"/>
        <v>2.5581395348837299E-2</v>
      </c>
      <c r="K57" s="18">
        <f>J57*'Portfolio Details'!$D$12</f>
        <v>5.1162790697674605E-3</v>
      </c>
    </row>
    <row r="58" spans="2:11" x14ac:dyDescent="0.35">
      <c r="B58" t="s">
        <v>15</v>
      </c>
      <c r="C58" s="1">
        <v>44579</v>
      </c>
      <c r="D58">
        <v>8.75</v>
      </c>
      <c r="E58">
        <v>8.59</v>
      </c>
      <c r="F58">
        <v>8.6999999999999993</v>
      </c>
      <c r="H58" s="2">
        <f t="shared" si="0"/>
        <v>-1.828571428571435E-2</v>
      </c>
      <c r="I58" s="18">
        <f>H58*'Portfolio Details'!$D$12</f>
        <v>-3.6571428571428701E-3</v>
      </c>
      <c r="J58" s="2">
        <f t="shared" si="1"/>
        <v>3.3997655334115029E-2</v>
      </c>
      <c r="K58" s="18">
        <f>J58*'Portfolio Details'!$D$12</f>
        <v>6.7995310668230065E-3</v>
      </c>
    </row>
    <row r="59" spans="2:11" x14ac:dyDescent="0.35">
      <c r="B59" t="s">
        <v>15</v>
      </c>
      <c r="C59" s="1">
        <v>44580</v>
      </c>
      <c r="D59">
        <v>8.59</v>
      </c>
      <c r="E59">
        <v>8.58</v>
      </c>
      <c r="F59">
        <v>8.5500000000000007</v>
      </c>
      <c r="H59" s="2">
        <f t="shared" si="0"/>
        <v>-1.1641443538998875E-3</v>
      </c>
      <c r="I59" s="18">
        <f>H59*'Portfolio Details'!$D$12</f>
        <v>-2.328288707799775E-4</v>
      </c>
      <c r="J59" s="2">
        <f t="shared" si="1"/>
        <v>4.1666666666666519E-2</v>
      </c>
      <c r="K59" s="18">
        <f>J59*'Portfolio Details'!$D$12</f>
        <v>8.3333333333333037E-3</v>
      </c>
    </row>
    <row r="60" spans="2:11" x14ac:dyDescent="0.35">
      <c r="B60" t="s">
        <v>15</v>
      </c>
      <c r="C60" s="1">
        <v>44581</v>
      </c>
      <c r="D60">
        <v>8.58</v>
      </c>
      <c r="E60">
        <v>8.4499999999999993</v>
      </c>
      <c r="F60">
        <v>8.49</v>
      </c>
      <c r="H60" s="2">
        <f t="shared" si="0"/>
        <v>-1.5151515151515249E-2</v>
      </c>
      <c r="I60" s="18">
        <f>H60*'Portfolio Details'!$D$12</f>
        <v>-3.0303030303030498E-3</v>
      </c>
      <c r="J60" s="2">
        <f t="shared" si="1"/>
        <v>1.318944844124692E-2</v>
      </c>
      <c r="K60" s="18">
        <f>J60*'Portfolio Details'!$D$12</f>
        <v>2.6378896882493842E-3</v>
      </c>
    </row>
    <row r="61" spans="2:11" x14ac:dyDescent="0.35">
      <c r="B61" t="s">
        <v>15</v>
      </c>
      <c r="C61" s="1">
        <v>44582</v>
      </c>
      <c r="D61">
        <v>8.4499999999999993</v>
      </c>
      <c r="E61">
        <v>8.31</v>
      </c>
      <c r="F61">
        <v>8.34</v>
      </c>
      <c r="H61" s="2">
        <f t="shared" si="0"/>
        <v>-1.6568047337278013E-2</v>
      </c>
      <c r="I61" s="18">
        <f>H61*'Portfolio Details'!$D$12</f>
        <v>-3.3136094674556028E-3</v>
      </c>
      <c r="J61" s="2">
        <f t="shared" si="1"/>
        <v>-1.189060642092743E-2</v>
      </c>
      <c r="K61" s="18">
        <f>J61*'Portfolio Details'!$D$12</f>
        <v>-2.3781212841854863E-3</v>
      </c>
    </row>
    <row r="62" spans="2:11" x14ac:dyDescent="0.35">
      <c r="B62" t="s">
        <v>15</v>
      </c>
      <c r="C62" s="1">
        <v>44585</v>
      </c>
      <c r="D62">
        <v>8.31</v>
      </c>
      <c r="E62">
        <v>8.17</v>
      </c>
      <c r="F62">
        <v>8.18</v>
      </c>
      <c r="H62" s="2">
        <f t="shared" si="0"/>
        <v>-1.6847172081829176E-2</v>
      </c>
      <c r="I62" s="18">
        <f>H62*'Portfolio Details'!$D$12</f>
        <v>-3.3694344163658352E-3</v>
      </c>
      <c r="J62" s="2">
        <f t="shared" si="1"/>
        <v>-2.0047169811320709E-2</v>
      </c>
      <c r="K62" s="18">
        <f>J62*'Portfolio Details'!$D$12</f>
        <v>-4.0094339622641422E-3</v>
      </c>
    </row>
    <row r="63" spans="2:11" x14ac:dyDescent="0.35">
      <c r="B63" t="s">
        <v>15</v>
      </c>
      <c r="C63" s="1">
        <v>44586</v>
      </c>
      <c r="D63">
        <v>8.17</v>
      </c>
      <c r="E63">
        <v>8.2200000000000006</v>
      </c>
      <c r="F63">
        <v>8.16</v>
      </c>
      <c r="H63" s="2">
        <f t="shared" si="0"/>
        <v>6.1199510403917579E-3</v>
      </c>
      <c r="I63" s="18">
        <f>H63*'Portfolio Details'!$D$12</f>
        <v>1.2239902080783517E-3</v>
      </c>
      <c r="J63" s="2">
        <f t="shared" si="1"/>
        <v>-3.0338389731621951E-2</v>
      </c>
      <c r="K63" s="18">
        <f>J63*'Portfolio Details'!$D$12</f>
        <v>-6.0676779463243909E-3</v>
      </c>
    </row>
    <row r="64" spans="2:11" x14ac:dyDescent="0.35">
      <c r="B64" t="s">
        <v>15</v>
      </c>
      <c r="C64" s="1">
        <v>44588</v>
      </c>
      <c r="D64">
        <v>8.2200000000000006</v>
      </c>
      <c r="E64">
        <v>8.02</v>
      </c>
      <c r="F64">
        <v>8.02</v>
      </c>
      <c r="H64" s="2">
        <f t="shared" si="0"/>
        <v>-2.4330900243309084E-2</v>
      </c>
      <c r="I64" s="18">
        <f>H64*'Portfolio Details'!$D$12</f>
        <v>-4.8661800486618171E-3</v>
      </c>
      <c r="J64" s="2">
        <f t="shared" si="1"/>
        <v>-4.2203985932004584E-2</v>
      </c>
      <c r="K64" s="18">
        <f>J64*'Portfolio Details'!$D$12</f>
        <v>-8.4407971864009172E-3</v>
      </c>
    </row>
    <row r="65" spans="2:11" x14ac:dyDescent="0.35">
      <c r="B65" t="s">
        <v>15</v>
      </c>
      <c r="C65" s="1">
        <v>44589</v>
      </c>
      <c r="D65">
        <v>8.02</v>
      </c>
      <c r="E65">
        <v>8.15</v>
      </c>
      <c r="F65">
        <v>8.18</v>
      </c>
      <c r="H65" s="2">
        <f t="shared" si="0"/>
        <v>1.6209476309227089E-2</v>
      </c>
      <c r="I65" s="18">
        <f>H65*'Portfolio Details'!$D$12</f>
        <v>3.241895261845418E-3</v>
      </c>
      <c r="J65" s="2">
        <f t="shared" si="1"/>
        <v>-6.6356228172293363E-2</v>
      </c>
      <c r="K65" s="18">
        <f>J65*'Portfolio Details'!$D$12</f>
        <v>-1.3271245634458674E-2</v>
      </c>
    </row>
    <row r="66" spans="2:11" x14ac:dyDescent="0.35">
      <c r="B66" t="s">
        <v>15</v>
      </c>
      <c r="C66" s="1">
        <v>44592</v>
      </c>
      <c r="D66">
        <v>8.15</v>
      </c>
      <c r="E66">
        <v>8.26</v>
      </c>
      <c r="F66">
        <v>8.26</v>
      </c>
      <c r="H66" s="2">
        <f t="shared" si="0"/>
        <v>1.3496932515337345E-2</v>
      </c>
      <c r="I66" s="18">
        <f>H66*'Portfolio Details'!$D$12</f>
        <v>2.6993865030674694E-3</v>
      </c>
      <c r="J66" s="2">
        <f t="shared" si="1"/>
        <v>-5.7803468208092457E-2</v>
      </c>
      <c r="K66" s="18">
        <f>J66*'Portfolio Details'!$D$12</f>
        <v>-1.1560693641618491E-2</v>
      </c>
    </row>
    <row r="67" spans="2:11" x14ac:dyDescent="0.35">
      <c r="B67" t="s">
        <v>15</v>
      </c>
      <c r="C67" s="1">
        <v>44593</v>
      </c>
      <c r="D67">
        <v>8.26</v>
      </c>
      <c r="E67">
        <v>8.36</v>
      </c>
      <c r="F67">
        <v>8.34</v>
      </c>
      <c r="H67" s="2">
        <f t="shared" ref="H67:H130" si="2">E67/D67-1</f>
        <v>1.2106537530266248E-2</v>
      </c>
      <c r="I67" s="18">
        <f>H67*'Portfolio Details'!$D$12</f>
        <v>2.4213075060532498E-3</v>
      </c>
      <c r="J67" s="2">
        <f t="shared" si="1"/>
        <v>-7.4914869466515377E-2</v>
      </c>
      <c r="K67" s="18">
        <f>J67*'Portfolio Details'!$D$12</f>
        <v>-1.4982973893303076E-2</v>
      </c>
    </row>
    <row r="68" spans="2:11" x14ac:dyDescent="0.35">
      <c r="B68" t="s">
        <v>15</v>
      </c>
      <c r="C68" s="1">
        <v>44594</v>
      </c>
      <c r="D68">
        <v>8.36</v>
      </c>
      <c r="E68">
        <v>8.51</v>
      </c>
      <c r="F68">
        <v>8.48</v>
      </c>
      <c r="H68" s="2">
        <f t="shared" si="2"/>
        <v>1.7942583732057482E-2</v>
      </c>
      <c r="I68" s="18">
        <f>H68*'Portfolio Details'!$D$12</f>
        <v>3.5885167464114968E-3</v>
      </c>
      <c r="J68" s="2">
        <f t="shared" si="1"/>
        <v>-8.0135440180586825E-2</v>
      </c>
      <c r="K68" s="18">
        <f>J68*'Portfolio Details'!$D$12</f>
        <v>-1.6027088036117364E-2</v>
      </c>
    </row>
    <row r="69" spans="2:11" x14ac:dyDescent="0.35">
      <c r="B69" t="s">
        <v>15</v>
      </c>
      <c r="C69" s="1">
        <v>44595</v>
      </c>
      <c r="D69">
        <v>8.51</v>
      </c>
      <c r="E69">
        <v>8.51</v>
      </c>
      <c r="F69">
        <v>8.52</v>
      </c>
      <c r="H69" s="2">
        <f t="shared" si="2"/>
        <v>0</v>
      </c>
      <c r="I69" s="18">
        <f>H69*'Portfolio Details'!$D$12</f>
        <v>0</v>
      </c>
      <c r="J69" s="2">
        <f t="shared" si="1"/>
        <v>-7.5027995520716706E-2</v>
      </c>
      <c r="K69" s="18">
        <f>J69*'Portfolio Details'!$D$12</f>
        <v>-1.5005599104143341E-2</v>
      </c>
    </row>
    <row r="70" spans="2:11" x14ac:dyDescent="0.35">
      <c r="B70" t="s">
        <v>15</v>
      </c>
      <c r="C70" s="1">
        <v>44596</v>
      </c>
      <c r="D70">
        <v>8.51</v>
      </c>
      <c r="E70">
        <v>8.5</v>
      </c>
      <c r="F70">
        <v>8.5299999999999994</v>
      </c>
      <c r="H70" s="2">
        <f t="shared" si="2"/>
        <v>-1.1750881316098249E-3</v>
      </c>
      <c r="I70" s="18">
        <f>H70*'Portfolio Details'!$D$12</f>
        <v>-2.3501762632196501E-4</v>
      </c>
      <c r="J70" s="2">
        <f t="shared" si="1"/>
        <v>-4.4893378226711578E-2</v>
      </c>
      <c r="K70" s="18">
        <f>J70*'Portfolio Details'!$D$12</f>
        <v>-8.9786756453423162E-3</v>
      </c>
    </row>
    <row r="71" spans="2:11" x14ac:dyDescent="0.35">
      <c r="B71" t="s">
        <v>15</v>
      </c>
      <c r="C71" s="1">
        <v>44599</v>
      </c>
      <c r="D71">
        <v>8.5</v>
      </c>
      <c r="E71">
        <v>8.3699999999999992</v>
      </c>
      <c r="F71">
        <v>8.43</v>
      </c>
      <c r="H71" s="2">
        <f t="shared" si="2"/>
        <v>-1.5294117647058902E-2</v>
      </c>
      <c r="I71" s="18">
        <f>H71*'Portfolio Details'!$D$12</f>
        <v>-3.0588235294117805E-3</v>
      </c>
      <c r="J71" s="2">
        <f t="shared" si="1"/>
        <v>-4.2792792792792911E-2</v>
      </c>
      <c r="K71" s="18">
        <f>J71*'Portfolio Details'!$D$12</f>
        <v>-8.5585585585585822E-3</v>
      </c>
    </row>
    <row r="72" spans="2:11" x14ac:dyDescent="0.35">
      <c r="B72" t="s">
        <v>15</v>
      </c>
      <c r="C72" s="1">
        <v>44600</v>
      </c>
      <c r="D72">
        <v>8.3699999999999992</v>
      </c>
      <c r="E72">
        <v>8.3699999999999992</v>
      </c>
      <c r="F72">
        <v>8.3699999999999992</v>
      </c>
      <c r="H72" s="2">
        <f t="shared" si="2"/>
        <v>0</v>
      </c>
      <c r="I72" s="18">
        <f>H72*'Portfolio Details'!$D$12</f>
        <v>0</v>
      </c>
      <c r="J72" s="2">
        <f t="shared" si="1"/>
        <v>-4.2792792792792911E-2</v>
      </c>
      <c r="K72" s="18">
        <f>J72*'Portfolio Details'!$D$12</f>
        <v>-8.5585585585585822E-3</v>
      </c>
    </row>
    <row r="73" spans="2:11" x14ac:dyDescent="0.35">
      <c r="B73" t="s">
        <v>15</v>
      </c>
      <c r="C73" s="1">
        <v>44601</v>
      </c>
      <c r="D73">
        <v>8.3699999999999992</v>
      </c>
      <c r="E73">
        <v>8.44</v>
      </c>
      <c r="F73">
        <v>8.42</v>
      </c>
      <c r="H73" s="2">
        <f t="shared" si="2"/>
        <v>8.3632019115891243E-3</v>
      </c>
      <c r="I73" s="18">
        <f>H73*'Portfolio Details'!$D$12</f>
        <v>1.6726403823178249E-3</v>
      </c>
      <c r="J73" s="2">
        <f t="shared" si="1"/>
        <v>-3.0786773090079822E-2</v>
      </c>
      <c r="K73" s="18">
        <f>J73*'Portfolio Details'!$D$12</f>
        <v>-6.1573546180159651E-3</v>
      </c>
    </row>
    <row r="74" spans="2:11" x14ac:dyDescent="0.35">
      <c r="B74" t="s">
        <v>15</v>
      </c>
      <c r="C74" s="1">
        <v>44602</v>
      </c>
      <c r="D74">
        <v>8.44</v>
      </c>
      <c r="E74">
        <v>8.4700000000000006</v>
      </c>
      <c r="F74">
        <v>8.4600000000000009</v>
      </c>
      <c r="H74" s="2">
        <f t="shared" si="2"/>
        <v>3.5545023696683664E-3</v>
      </c>
      <c r="I74" s="18">
        <f>H74*'Portfolio Details'!$D$12</f>
        <v>7.1090047393367333E-4</v>
      </c>
      <c r="J74" s="2">
        <f t="shared" si="1"/>
        <v>-4.4520547945205546E-2</v>
      </c>
      <c r="K74" s="18">
        <f>J74*'Portfolio Details'!$D$12</f>
        <v>-8.9041095890411096E-3</v>
      </c>
    </row>
    <row r="75" spans="2:11" x14ac:dyDescent="0.35">
      <c r="B75" t="s">
        <v>15</v>
      </c>
      <c r="C75" s="1">
        <v>44603</v>
      </c>
      <c r="D75">
        <v>8.4700000000000006</v>
      </c>
      <c r="E75">
        <v>8.41</v>
      </c>
      <c r="F75">
        <v>8.42</v>
      </c>
      <c r="H75" s="2">
        <f t="shared" si="2"/>
        <v>-7.0838252656435508E-3</v>
      </c>
      <c r="I75" s="18">
        <f>H75*'Portfolio Details'!$D$12</f>
        <v>-1.4167650531287102E-3</v>
      </c>
      <c r="J75" s="2">
        <f t="shared" si="1"/>
        <v>-3.3105022831050102E-2</v>
      </c>
      <c r="K75" s="18">
        <f>J75*'Portfolio Details'!$D$12</f>
        <v>-6.6210045662100205E-3</v>
      </c>
    </row>
    <row r="76" spans="2:11" x14ac:dyDescent="0.35">
      <c r="B76" t="s">
        <v>15</v>
      </c>
      <c r="C76" s="1">
        <v>44606</v>
      </c>
      <c r="D76">
        <v>8.41</v>
      </c>
      <c r="E76">
        <v>8.23</v>
      </c>
      <c r="F76">
        <v>8.31</v>
      </c>
      <c r="H76" s="2">
        <f t="shared" si="2"/>
        <v>-2.1403091557669396E-2</v>
      </c>
      <c r="I76" s="18">
        <f>H76*'Portfolio Details'!$D$12</f>
        <v>-4.2806183115338793E-3</v>
      </c>
      <c r="J76" s="2">
        <f t="shared" si="1"/>
        <v>-3.9954337899543391E-2</v>
      </c>
      <c r="K76" s="18">
        <f>J76*'Portfolio Details'!$D$12</f>
        <v>-7.9908675799086788E-3</v>
      </c>
    </row>
    <row r="77" spans="2:11" x14ac:dyDescent="0.35">
      <c r="B77" t="s">
        <v>15</v>
      </c>
      <c r="C77" s="1">
        <v>44607</v>
      </c>
      <c r="D77">
        <v>8.23</v>
      </c>
      <c r="E77">
        <v>8.32</v>
      </c>
      <c r="F77">
        <v>8.24</v>
      </c>
      <c r="H77" s="2">
        <f t="shared" si="2"/>
        <v>1.0935601458080146E-2</v>
      </c>
      <c r="I77" s="18">
        <f>H77*'Portfolio Details'!$D$12</f>
        <v>2.1871202916160294E-3</v>
      </c>
      <c r="J77" s="2">
        <f t="shared" si="1"/>
        <v>-3.9954337899543391E-2</v>
      </c>
      <c r="K77" s="18">
        <f>J77*'Portfolio Details'!$D$12</f>
        <v>-7.9908675799086788E-3</v>
      </c>
    </row>
    <row r="78" spans="2:11" x14ac:dyDescent="0.35">
      <c r="B78" t="s">
        <v>15</v>
      </c>
      <c r="C78" s="1">
        <v>44608</v>
      </c>
      <c r="D78">
        <v>8.32</v>
      </c>
      <c r="E78">
        <v>8.35</v>
      </c>
      <c r="F78">
        <v>8.3800000000000008</v>
      </c>
      <c r="H78" s="2">
        <f t="shared" si="2"/>
        <v>3.6057692307691624E-3</v>
      </c>
      <c r="I78" s="18">
        <f>H78*'Portfolio Details'!$D$12</f>
        <v>7.2115384615383253E-4</v>
      </c>
      <c r="J78" s="2">
        <f t="shared" si="1"/>
        <v>-4.7565118912797244E-2</v>
      </c>
      <c r="K78" s="18">
        <f>J78*'Portfolio Details'!$D$12</f>
        <v>-9.5130237825594502E-3</v>
      </c>
    </row>
    <row r="79" spans="2:11" x14ac:dyDescent="0.35">
      <c r="B79" t="s">
        <v>15</v>
      </c>
      <c r="C79" s="1">
        <v>44609</v>
      </c>
      <c r="D79">
        <v>8.35</v>
      </c>
      <c r="E79">
        <v>8.31</v>
      </c>
      <c r="F79">
        <v>8.36</v>
      </c>
      <c r="H79" s="2">
        <f t="shared" si="2"/>
        <v>-4.7904191616765512E-3</v>
      </c>
      <c r="I79" s="18">
        <f>H79*'Portfolio Details'!$D$12</f>
        <v>-9.5808383233531025E-4</v>
      </c>
      <c r="J79" s="2">
        <f t="shared" si="1"/>
        <v>-6.6893424036281179E-2</v>
      </c>
      <c r="K79" s="18">
        <f>J79*'Portfolio Details'!$D$12</f>
        <v>-1.3378684807256236E-2</v>
      </c>
    </row>
    <row r="80" spans="2:11" x14ac:dyDescent="0.35">
      <c r="B80" t="s">
        <v>15</v>
      </c>
      <c r="C80" s="1">
        <v>44610</v>
      </c>
      <c r="D80">
        <v>8.31</v>
      </c>
      <c r="E80">
        <v>8.26</v>
      </c>
      <c r="F80">
        <v>8.26</v>
      </c>
      <c r="H80" s="2">
        <f t="shared" si="2"/>
        <v>-6.0168471720819516E-3</v>
      </c>
      <c r="I80" s="18">
        <f>H80*'Portfolio Details'!$D$12</f>
        <v>-1.2033694344163904E-3</v>
      </c>
      <c r="J80" s="2">
        <f t="shared" si="1"/>
        <v>-5.0285714285714267E-2</v>
      </c>
      <c r="K80" s="18">
        <f>J80*'Portfolio Details'!$D$12</f>
        <v>-1.0057142857142855E-2</v>
      </c>
    </row>
    <row r="81" spans="2:11" x14ac:dyDescent="0.35">
      <c r="B81" t="s">
        <v>15</v>
      </c>
      <c r="C81" s="1">
        <v>44613</v>
      </c>
      <c r="D81">
        <v>8.26</v>
      </c>
      <c r="E81">
        <v>8.14</v>
      </c>
      <c r="F81">
        <v>8.17</v>
      </c>
      <c r="H81" s="2">
        <f t="shared" si="2"/>
        <v>-1.4527845036319542E-2</v>
      </c>
      <c r="I81" s="18">
        <f>H81*'Portfolio Details'!$D$12</f>
        <v>-2.9055690072639084E-3</v>
      </c>
      <c r="J81" s="2">
        <f t="shared" si="1"/>
        <v>-3.8416763678696175E-2</v>
      </c>
      <c r="K81" s="18">
        <f>J81*'Portfolio Details'!$D$12</f>
        <v>-7.6833527357392352E-3</v>
      </c>
    </row>
    <row r="82" spans="2:11" x14ac:dyDescent="0.35">
      <c r="B82" t="s">
        <v>15</v>
      </c>
      <c r="C82" s="1">
        <v>44614</v>
      </c>
      <c r="D82">
        <v>8.14</v>
      </c>
      <c r="E82">
        <v>8.07</v>
      </c>
      <c r="F82">
        <v>8.0399999999999991</v>
      </c>
      <c r="H82" s="2">
        <f t="shared" si="2"/>
        <v>-8.5995085995086429E-3</v>
      </c>
      <c r="I82" s="18">
        <f>H82*'Portfolio Details'!$D$12</f>
        <v>-1.7199017199017287E-3</v>
      </c>
      <c r="J82" s="2">
        <f t="shared" si="1"/>
        <v>-3.7296037296037365E-2</v>
      </c>
      <c r="K82" s="18">
        <f>J82*'Portfolio Details'!$D$12</f>
        <v>-7.4592074592074731E-3</v>
      </c>
    </row>
    <row r="83" spans="2:11" x14ac:dyDescent="0.35">
      <c r="B83" t="s">
        <v>15</v>
      </c>
      <c r="C83" s="1">
        <v>44615</v>
      </c>
      <c r="D83">
        <v>8.07</v>
      </c>
      <c r="E83">
        <v>8.15</v>
      </c>
      <c r="F83">
        <v>8.16</v>
      </c>
      <c r="H83" s="2">
        <f t="shared" si="2"/>
        <v>9.9132589838910601E-3</v>
      </c>
      <c r="I83" s="18">
        <f>H83*'Portfolio Details'!$D$12</f>
        <v>1.9826517967782122E-3</v>
      </c>
      <c r="J83" s="2">
        <f t="shared" si="1"/>
        <v>-2.2485207100591653E-2</v>
      </c>
      <c r="K83" s="18">
        <f>J83*'Portfolio Details'!$D$12</f>
        <v>-4.497041420118331E-3</v>
      </c>
    </row>
    <row r="84" spans="2:11" x14ac:dyDescent="0.35">
      <c r="B84" t="s">
        <v>15</v>
      </c>
      <c r="C84" s="1">
        <v>44616</v>
      </c>
      <c r="D84">
        <v>8.15</v>
      </c>
      <c r="E84">
        <v>7.82</v>
      </c>
      <c r="F84">
        <v>7.91</v>
      </c>
      <c r="H84" s="2">
        <f t="shared" si="2"/>
        <v>-4.0490797546012258E-2</v>
      </c>
      <c r="I84" s="18">
        <f>H84*'Portfolio Details'!$D$12</f>
        <v>-8.0981595092024516E-3</v>
      </c>
      <c r="J84" s="2">
        <f t="shared" si="1"/>
        <v>-2.0457280385078214E-2</v>
      </c>
      <c r="K84" s="18">
        <f>J84*'Portfolio Details'!$D$12</f>
        <v>-4.0914560770156433E-3</v>
      </c>
    </row>
    <row r="85" spans="2:11" x14ac:dyDescent="0.35">
      <c r="B85" t="s">
        <v>15</v>
      </c>
      <c r="C85" s="1">
        <v>44617</v>
      </c>
      <c r="D85">
        <v>7.82</v>
      </c>
      <c r="E85">
        <v>8.0299999999999994</v>
      </c>
      <c r="F85">
        <v>8.01</v>
      </c>
      <c r="H85" s="2">
        <f t="shared" si="2"/>
        <v>2.6854219948849067E-2</v>
      </c>
      <c r="I85" s="18">
        <f>H85*'Portfolio Details'!$D$12</f>
        <v>5.370843989769814E-3</v>
      </c>
      <c r="J85" s="2">
        <f t="shared" si="1"/>
        <v>-4.283965728274175E-2</v>
      </c>
      <c r="K85" s="18">
        <f>J85*'Portfolio Details'!$D$12</f>
        <v>-8.5679314565483503E-3</v>
      </c>
    </row>
    <row r="86" spans="2:11" x14ac:dyDescent="0.35">
      <c r="B86" t="s">
        <v>15</v>
      </c>
      <c r="C86" s="1">
        <v>44620</v>
      </c>
      <c r="D86">
        <v>8.0299999999999994</v>
      </c>
      <c r="E86">
        <v>8.08</v>
      </c>
      <c r="F86">
        <v>8.0399999999999991</v>
      </c>
      <c r="H86" s="2">
        <f t="shared" si="2"/>
        <v>6.2266500622665255E-3</v>
      </c>
      <c r="I86" s="18">
        <f>H86*'Portfolio Details'!$D$12</f>
        <v>1.2453300124533051E-3</v>
      </c>
      <c r="J86" s="2">
        <f t="shared" si="1"/>
        <v>-2.3114355231143691E-2</v>
      </c>
      <c r="K86" s="18">
        <f>J86*'Portfolio Details'!$D$12</f>
        <v>-4.6228710462287385E-3</v>
      </c>
    </row>
    <row r="87" spans="2:11" x14ac:dyDescent="0.35">
      <c r="B87" t="s">
        <v>15</v>
      </c>
      <c r="C87" s="1">
        <v>44622</v>
      </c>
      <c r="D87">
        <v>8.08</v>
      </c>
      <c r="E87">
        <v>8</v>
      </c>
      <c r="F87">
        <v>8.0299999999999994</v>
      </c>
      <c r="H87" s="2">
        <f t="shared" si="2"/>
        <v>-9.9009900990099098E-3</v>
      </c>
      <c r="I87" s="18">
        <f>H87*'Portfolio Details'!$D$12</f>
        <v>-1.980198019801982E-3</v>
      </c>
      <c r="J87" s="2">
        <f t="shared" si="1"/>
        <v>1.2468827930174342E-3</v>
      </c>
      <c r="K87" s="18">
        <f>J87*'Portfolio Details'!$D$12</f>
        <v>2.4937655860348686E-4</v>
      </c>
    </row>
    <row r="88" spans="2:11" x14ac:dyDescent="0.35">
      <c r="B88" t="s">
        <v>15</v>
      </c>
      <c r="C88" s="1">
        <v>44623</v>
      </c>
      <c r="D88">
        <v>8</v>
      </c>
      <c r="E88">
        <v>7.98</v>
      </c>
      <c r="F88">
        <v>8.01</v>
      </c>
      <c r="H88" s="2">
        <f t="shared" si="2"/>
        <v>-2.4999999999999467E-3</v>
      </c>
      <c r="I88" s="18">
        <f>H88*'Portfolio Details'!$D$12</f>
        <v>-4.9999999999998939E-4</v>
      </c>
      <c r="J88" s="2">
        <f t="shared" si="1"/>
        <v>-8.5889570552147854E-3</v>
      </c>
      <c r="K88" s="18">
        <f>J88*'Portfolio Details'!$D$12</f>
        <v>-1.7177914110429572E-3</v>
      </c>
    </row>
    <row r="89" spans="2:11" x14ac:dyDescent="0.35">
      <c r="B89" t="s">
        <v>15</v>
      </c>
      <c r="C89" s="1">
        <v>44624</v>
      </c>
      <c r="D89">
        <v>7.98</v>
      </c>
      <c r="E89">
        <v>7.91</v>
      </c>
      <c r="F89">
        <v>7.88</v>
      </c>
      <c r="H89" s="2">
        <f t="shared" si="2"/>
        <v>-8.7719298245614308E-3</v>
      </c>
      <c r="I89" s="18">
        <f>H89*'Portfolio Details'!$D$12</f>
        <v>-1.7543859649122862E-3</v>
      </c>
      <c r="J89" s="2">
        <f t="shared" si="1"/>
        <v>-2.1791767554479424E-2</v>
      </c>
      <c r="K89" s="18">
        <f>J89*'Portfolio Details'!$D$12</f>
        <v>-4.3583535108958852E-3</v>
      </c>
    </row>
    <row r="90" spans="2:11" x14ac:dyDescent="0.35">
      <c r="B90" t="s">
        <v>15</v>
      </c>
      <c r="C90" s="1">
        <v>44627</v>
      </c>
      <c r="D90">
        <v>7.91</v>
      </c>
      <c r="E90">
        <v>7.86</v>
      </c>
      <c r="F90">
        <v>7.85</v>
      </c>
      <c r="H90" s="2">
        <f t="shared" si="2"/>
        <v>-6.321112515802807E-3</v>
      </c>
      <c r="I90" s="18">
        <f>H90*'Portfolio Details'!$D$12</f>
        <v>-1.2642225031605616E-3</v>
      </c>
      <c r="J90" s="2">
        <f t="shared" ref="J90:J153" si="3">(INDEX(E67:E1565,MATCH(EDATE(C67,1),C67:C1565,1))/E67)-1</f>
        <v>-3.349282296650713E-2</v>
      </c>
      <c r="K90" s="18">
        <f>J90*'Portfolio Details'!$D$12</f>
        <v>-6.698564593301426E-3</v>
      </c>
    </row>
    <row r="91" spans="2:11" x14ac:dyDescent="0.35">
      <c r="B91" t="s">
        <v>15</v>
      </c>
      <c r="C91" s="1">
        <v>44628</v>
      </c>
      <c r="D91">
        <v>7.86</v>
      </c>
      <c r="E91">
        <v>7.99</v>
      </c>
      <c r="F91">
        <v>7.94</v>
      </c>
      <c r="H91" s="2">
        <f t="shared" si="2"/>
        <v>1.653944020356235E-2</v>
      </c>
      <c r="I91" s="18">
        <f>H91*'Portfolio Details'!$D$12</f>
        <v>3.30788804071247E-3</v>
      </c>
      <c r="J91" s="2">
        <f t="shared" si="3"/>
        <v>-5.9929494712103404E-2</v>
      </c>
      <c r="K91" s="18">
        <f>J91*'Portfolio Details'!$D$12</f>
        <v>-1.1985898942420681E-2</v>
      </c>
    </row>
    <row r="92" spans="2:11" x14ac:dyDescent="0.35">
      <c r="B92" t="s">
        <v>15</v>
      </c>
      <c r="C92" s="1">
        <v>44629</v>
      </c>
      <c r="D92">
        <v>7.99</v>
      </c>
      <c r="E92">
        <v>8.18</v>
      </c>
      <c r="F92">
        <v>8.17</v>
      </c>
      <c r="H92" s="2">
        <f t="shared" si="2"/>
        <v>2.3779724655819789E-2</v>
      </c>
      <c r="I92" s="18">
        <f>H92*'Portfolio Details'!$D$12</f>
        <v>4.7559449311639582E-3</v>
      </c>
      <c r="J92" s="2">
        <f t="shared" si="3"/>
        <v>-6.2279670975323054E-2</v>
      </c>
      <c r="K92" s="18">
        <f>J92*'Portfolio Details'!$D$12</f>
        <v>-1.2455934195064612E-2</v>
      </c>
    </row>
    <row r="93" spans="2:11" x14ac:dyDescent="0.35">
      <c r="B93" t="s">
        <v>15</v>
      </c>
      <c r="C93" s="1">
        <v>44630</v>
      </c>
      <c r="D93">
        <v>8.18</v>
      </c>
      <c r="E93">
        <v>8.17</v>
      </c>
      <c r="F93">
        <v>8.2100000000000009</v>
      </c>
      <c r="H93" s="2">
        <f t="shared" si="2"/>
        <v>-1.2224938875304847E-3</v>
      </c>
      <c r="I93" s="18">
        <f>H93*'Portfolio Details'!$D$12</f>
        <v>-2.4449877750609694E-4</v>
      </c>
      <c r="J93" s="2">
        <f t="shared" si="3"/>
        <v>-6.9411764705882284E-2</v>
      </c>
      <c r="K93" s="18">
        <f>J93*'Portfolio Details'!$D$12</f>
        <v>-1.3882352941176457E-2</v>
      </c>
    </row>
    <row r="94" spans="2:11" x14ac:dyDescent="0.35">
      <c r="B94" t="s">
        <v>15</v>
      </c>
      <c r="C94" s="1">
        <v>44631</v>
      </c>
      <c r="D94">
        <v>8.17</v>
      </c>
      <c r="E94">
        <v>8.39</v>
      </c>
      <c r="F94">
        <v>8.34</v>
      </c>
      <c r="H94" s="2">
        <f t="shared" si="2"/>
        <v>2.6927784577723379E-2</v>
      </c>
      <c r="I94" s="18">
        <f>H94*'Portfolio Details'!$D$12</f>
        <v>5.3855569155446762E-3</v>
      </c>
      <c r="J94" s="2">
        <f t="shared" si="3"/>
        <v>-6.093189964157697E-2</v>
      </c>
      <c r="K94" s="18">
        <f>J94*'Portfolio Details'!$D$12</f>
        <v>-1.2186379928315394E-2</v>
      </c>
    </row>
    <row r="95" spans="2:11" x14ac:dyDescent="0.35">
      <c r="B95" t="s">
        <v>15</v>
      </c>
      <c r="C95" s="1">
        <v>44634</v>
      </c>
      <c r="D95">
        <v>8.39</v>
      </c>
      <c r="E95">
        <v>8.3699999999999992</v>
      </c>
      <c r="F95">
        <v>8.41</v>
      </c>
      <c r="H95" s="2">
        <f t="shared" si="2"/>
        <v>-2.3837902264601807E-3</v>
      </c>
      <c r="I95" s="18">
        <f>H95*'Portfolio Details'!$D$12</f>
        <v>-4.7675804529203616E-4</v>
      </c>
      <c r="J95" s="2">
        <f t="shared" si="3"/>
        <v>-4.5400238948625882E-2</v>
      </c>
      <c r="K95" s="18">
        <f>J95*'Portfolio Details'!$D$12</f>
        <v>-9.0800477897251767E-3</v>
      </c>
    </row>
    <row r="96" spans="2:11" x14ac:dyDescent="0.35">
      <c r="B96" t="s">
        <v>15</v>
      </c>
      <c r="C96" s="1">
        <v>44635</v>
      </c>
      <c r="D96">
        <v>8.3699999999999992</v>
      </c>
      <c r="E96">
        <v>8.35</v>
      </c>
      <c r="F96">
        <v>8.4</v>
      </c>
      <c r="H96" s="2">
        <f t="shared" si="2"/>
        <v>-2.3894862604539879E-3</v>
      </c>
      <c r="I96" s="18">
        <f>H96*'Portfolio Details'!$D$12</f>
        <v>-4.7789725209079759E-4</v>
      </c>
      <c r="J96" s="2">
        <f t="shared" si="3"/>
        <v>-3.0805687203791399E-2</v>
      </c>
      <c r="K96" s="18">
        <f>J96*'Portfolio Details'!$D$12</f>
        <v>-6.1611374407582803E-3</v>
      </c>
    </row>
    <row r="97" spans="2:11" x14ac:dyDescent="0.35">
      <c r="B97" t="s">
        <v>15</v>
      </c>
      <c r="C97" s="1">
        <v>44636</v>
      </c>
      <c r="D97">
        <v>8.35</v>
      </c>
      <c r="E97">
        <v>8.39</v>
      </c>
      <c r="F97">
        <v>8.3699999999999992</v>
      </c>
      <c r="H97" s="2">
        <f t="shared" si="2"/>
        <v>4.7904191616767733E-3</v>
      </c>
      <c r="I97" s="18">
        <f>H97*'Portfolio Details'!$D$12</f>
        <v>9.580838323353547E-4</v>
      </c>
      <c r="J97" s="2">
        <f t="shared" si="3"/>
        <v>-3.541912632821731E-2</v>
      </c>
      <c r="K97" s="18">
        <f>J97*'Portfolio Details'!$D$12</f>
        <v>-7.0838252656434623E-3</v>
      </c>
    </row>
    <row r="98" spans="2:11" x14ac:dyDescent="0.35">
      <c r="B98" t="s">
        <v>15</v>
      </c>
      <c r="C98" s="1">
        <v>44637</v>
      </c>
      <c r="D98">
        <v>8.39</v>
      </c>
      <c r="E98">
        <v>8.49</v>
      </c>
      <c r="F98">
        <v>8.4700000000000006</v>
      </c>
      <c r="H98" s="2">
        <f t="shared" si="2"/>
        <v>1.1918951132300348E-2</v>
      </c>
      <c r="I98" s="18">
        <f>H98*'Portfolio Details'!$D$12</f>
        <v>2.3837902264600697E-3</v>
      </c>
      <c r="J98" s="2">
        <f t="shared" si="3"/>
        <v>-2.3781212841854638E-3</v>
      </c>
      <c r="K98" s="18">
        <f>J98*'Portfolio Details'!$D$12</f>
        <v>-4.7562425683709278E-4</v>
      </c>
    </row>
    <row r="99" spans="2:11" x14ac:dyDescent="0.35">
      <c r="B99" t="s">
        <v>15</v>
      </c>
      <c r="C99" s="1">
        <v>44641</v>
      </c>
      <c r="D99">
        <v>8.49</v>
      </c>
      <c r="E99">
        <v>8.5</v>
      </c>
      <c r="F99">
        <v>8.58</v>
      </c>
      <c r="H99" s="2">
        <f t="shared" si="2"/>
        <v>1.1778563015312216E-3</v>
      </c>
      <c r="I99" s="18">
        <f>H99*'Portfolio Details'!$D$12</f>
        <v>2.3557126030624432E-4</v>
      </c>
      <c r="J99" s="2">
        <f t="shared" si="3"/>
        <v>1.7010935601457833E-2</v>
      </c>
      <c r="K99" s="18">
        <f>J99*'Portfolio Details'!$D$12</f>
        <v>3.4021871202915667E-3</v>
      </c>
    </row>
    <row r="100" spans="2:11" x14ac:dyDescent="0.35">
      <c r="B100" t="s">
        <v>15</v>
      </c>
      <c r="C100" s="1">
        <v>44642</v>
      </c>
      <c r="D100">
        <v>8.5</v>
      </c>
      <c r="E100">
        <v>8.4600000000000009</v>
      </c>
      <c r="F100">
        <v>8.4600000000000009</v>
      </c>
      <c r="H100" s="2">
        <f t="shared" si="2"/>
        <v>-4.7058823529411153E-3</v>
      </c>
      <c r="I100" s="18">
        <f>H100*'Portfolio Details'!$D$12</f>
        <v>-9.4117647058822307E-4</v>
      </c>
      <c r="J100" s="2">
        <f t="shared" si="3"/>
        <v>3.6057692307691624E-3</v>
      </c>
      <c r="K100" s="18">
        <f>J100*'Portfolio Details'!$D$12</f>
        <v>7.2115384615383253E-4</v>
      </c>
    </row>
    <row r="101" spans="2:11" x14ac:dyDescent="0.35">
      <c r="B101" t="s">
        <v>15</v>
      </c>
      <c r="C101" s="1">
        <v>44643</v>
      </c>
      <c r="D101">
        <v>8.4600000000000009</v>
      </c>
      <c r="E101">
        <v>8.49</v>
      </c>
      <c r="F101">
        <v>8.5399999999999991</v>
      </c>
      <c r="H101" s="2">
        <f t="shared" si="2"/>
        <v>3.5460992907800915E-3</v>
      </c>
      <c r="I101" s="18">
        <f>H101*'Portfolio Details'!$D$12</f>
        <v>7.0921985815601833E-4</v>
      </c>
      <c r="J101" s="2">
        <f t="shared" si="3"/>
        <v>4.7904191616767733E-3</v>
      </c>
      <c r="K101" s="18">
        <f>J101*'Portfolio Details'!$D$12</f>
        <v>9.580838323353547E-4</v>
      </c>
    </row>
    <row r="102" spans="2:11" x14ac:dyDescent="0.35">
      <c r="B102" t="s">
        <v>15</v>
      </c>
      <c r="C102" s="1">
        <v>44644</v>
      </c>
      <c r="D102">
        <v>8.49</v>
      </c>
      <c r="E102">
        <v>8.59</v>
      </c>
      <c r="F102">
        <v>8.57</v>
      </c>
      <c r="H102" s="2">
        <f t="shared" si="2"/>
        <v>1.1778563015311994E-2</v>
      </c>
      <c r="I102" s="18">
        <f>H102*'Portfolio Details'!$D$12</f>
        <v>2.3557126030623989E-3</v>
      </c>
      <c r="J102" s="2">
        <f t="shared" si="3"/>
        <v>2.1660649819494449E-2</v>
      </c>
      <c r="K102" s="18">
        <f>J102*'Portfolio Details'!$D$12</f>
        <v>4.3321299638988901E-3</v>
      </c>
    </row>
    <row r="103" spans="2:11" x14ac:dyDescent="0.35">
      <c r="B103" t="s">
        <v>15</v>
      </c>
      <c r="C103" s="1">
        <v>44645</v>
      </c>
      <c r="D103">
        <v>8.59</v>
      </c>
      <c r="E103">
        <v>8.5500000000000007</v>
      </c>
      <c r="F103">
        <v>8.57</v>
      </c>
      <c r="H103" s="2">
        <f t="shared" si="2"/>
        <v>-4.6565774155994388E-3</v>
      </c>
      <c r="I103" s="18">
        <f>H103*'Portfolio Details'!$D$12</f>
        <v>-9.3131548311988779E-4</v>
      </c>
      <c r="J103" s="2">
        <f t="shared" si="3"/>
        <v>2.7845036319612548E-2</v>
      </c>
      <c r="K103" s="18">
        <f>J103*'Portfolio Details'!$D$12</f>
        <v>5.5690072639225097E-3</v>
      </c>
    </row>
    <row r="104" spans="2:11" x14ac:dyDescent="0.35">
      <c r="B104" t="s">
        <v>15</v>
      </c>
      <c r="C104" s="1">
        <v>44648</v>
      </c>
      <c r="D104">
        <v>8.5500000000000007</v>
      </c>
      <c r="E104">
        <v>8.5</v>
      </c>
      <c r="F104">
        <v>8.48</v>
      </c>
      <c r="H104" s="2">
        <f t="shared" si="2"/>
        <v>-5.8479532163743242E-3</v>
      </c>
      <c r="I104" s="18">
        <f>H104*'Portfolio Details'!$D$12</f>
        <v>-1.1695906432748649E-3</v>
      </c>
      <c r="J104" s="2">
        <f t="shared" si="3"/>
        <v>4.4226044226044259E-2</v>
      </c>
      <c r="K104" s="18">
        <f>J104*'Portfolio Details'!$D$12</f>
        <v>8.8452088452088528E-3</v>
      </c>
    </row>
    <row r="105" spans="2:11" x14ac:dyDescent="0.35">
      <c r="B105" t="s">
        <v>15</v>
      </c>
      <c r="C105" s="1">
        <v>44649</v>
      </c>
      <c r="D105">
        <v>8.5</v>
      </c>
      <c r="E105">
        <v>8.6</v>
      </c>
      <c r="F105">
        <v>8.58</v>
      </c>
      <c r="H105" s="2">
        <f t="shared" si="2"/>
        <v>1.1764705882352899E-2</v>
      </c>
      <c r="I105" s="18">
        <f>H105*'Portfolio Details'!$D$12</f>
        <v>2.3529411764705802E-3</v>
      </c>
      <c r="J105" s="2">
        <f t="shared" si="3"/>
        <v>4.8327137546468446E-2</v>
      </c>
      <c r="K105" s="18">
        <f>J105*'Portfolio Details'!$D$12</f>
        <v>9.6654275092936896E-3</v>
      </c>
    </row>
    <row r="106" spans="2:11" x14ac:dyDescent="0.35">
      <c r="B106" t="s">
        <v>15</v>
      </c>
      <c r="C106" s="1">
        <v>44650</v>
      </c>
      <c r="D106">
        <v>8.6</v>
      </c>
      <c r="E106">
        <v>8.6</v>
      </c>
      <c r="F106">
        <v>8.61</v>
      </c>
      <c r="H106" s="2">
        <f t="shared" si="2"/>
        <v>0</v>
      </c>
      <c r="I106" s="18">
        <f>H106*'Portfolio Details'!$D$12</f>
        <v>0</v>
      </c>
      <c r="J106" s="2">
        <f t="shared" si="3"/>
        <v>4.1717791411042926E-2</v>
      </c>
      <c r="K106" s="18">
        <f>J106*'Portfolio Details'!$D$12</f>
        <v>8.3435582822085855E-3</v>
      </c>
    </row>
    <row r="107" spans="2:11" x14ac:dyDescent="0.35">
      <c r="B107" t="s">
        <v>15</v>
      </c>
      <c r="C107" s="1">
        <v>44651</v>
      </c>
      <c r="D107">
        <v>8.6</v>
      </c>
      <c r="E107">
        <v>8.49</v>
      </c>
      <c r="F107">
        <v>8.52</v>
      </c>
      <c r="H107" s="2">
        <f t="shared" si="2"/>
        <v>-1.2790697674418539E-2</v>
      </c>
      <c r="I107" s="18">
        <f>H107*'Portfolio Details'!$D$12</f>
        <v>-2.5581395348837077E-3</v>
      </c>
      <c r="J107" s="2">
        <f t="shared" si="3"/>
        <v>9.8465473145779914E-2</v>
      </c>
      <c r="K107" s="18">
        <f>J107*'Portfolio Details'!$D$12</f>
        <v>1.9693094629155986E-2</v>
      </c>
    </row>
    <row r="108" spans="2:11" x14ac:dyDescent="0.35">
      <c r="B108" t="s">
        <v>15</v>
      </c>
      <c r="C108" s="1">
        <v>44652</v>
      </c>
      <c r="D108">
        <v>8.49</v>
      </c>
      <c r="E108">
        <v>8.5</v>
      </c>
      <c r="F108">
        <v>8.5</v>
      </c>
      <c r="H108" s="2">
        <f t="shared" si="2"/>
        <v>1.1778563015312216E-3</v>
      </c>
      <c r="I108" s="18">
        <f>H108*'Portfolio Details'!$D$12</f>
        <v>2.3557126030624432E-4</v>
      </c>
      <c r="J108" s="2">
        <f t="shared" si="3"/>
        <v>6.4757160647571865E-2</v>
      </c>
      <c r="K108" s="18">
        <f>J108*'Portfolio Details'!$D$12</f>
        <v>1.2951432129514374E-2</v>
      </c>
    </row>
    <row r="109" spans="2:11" x14ac:dyDescent="0.35">
      <c r="B109" t="s">
        <v>15</v>
      </c>
      <c r="C109" s="1">
        <v>44655</v>
      </c>
      <c r="D109">
        <v>8.5</v>
      </c>
      <c r="E109">
        <v>8.61</v>
      </c>
      <c r="F109">
        <v>8.58</v>
      </c>
      <c r="H109" s="2">
        <f t="shared" si="2"/>
        <v>1.2941176470588234E-2</v>
      </c>
      <c r="I109" s="18">
        <f>H109*'Portfolio Details'!$D$12</f>
        <v>2.5882352941176468E-3</v>
      </c>
      <c r="J109" s="2">
        <f t="shared" si="3"/>
        <v>5.1980198019802026E-2</v>
      </c>
      <c r="K109" s="18">
        <f>J109*'Portfolio Details'!$D$12</f>
        <v>1.0396039603960405E-2</v>
      </c>
    </row>
    <row r="110" spans="2:11" x14ac:dyDescent="0.35">
      <c r="B110" t="s">
        <v>15</v>
      </c>
      <c r="C110" s="1">
        <v>44656</v>
      </c>
      <c r="D110">
        <v>8.61</v>
      </c>
      <c r="E110">
        <v>8.64</v>
      </c>
      <c r="F110">
        <v>8.64</v>
      </c>
      <c r="H110" s="2">
        <f t="shared" si="2"/>
        <v>3.4843205574914826E-3</v>
      </c>
      <c r="I110" s="18">
        <f>H110*'Portfolio Details'!$D$12</f>
        <v>6.9686411149829655E-4</v>
      </c>
      <c r="J110" s="2">
        <f t="shared" si="3"/>
        <v>6.25E-2</v>
      </c>
      <c r="K110" s="18">
        <f>J110*'Portfolio Details'!$D$12</f>
        <v>1.2500000000000001E-2</v>
      </c>
    </row>
    <row r="111" spans="2:11" x14ac:dyDescent="0.35">
      <c r="B111" t="s">
        <v>15</v>
      </c>
      <c r="C111" s="1">
        <v>44657</v>
      </c>
      <c r="D111">
        <v>8.64</v>
      </c>
      <c r="E111">
        <v>8.59</v>
      </c>
      <c r="F111">
        <v>8.64</v>
      </c>
      <c r="H111" s="2">
        <f t="shared" si="2"/>
        <v>-5.7870370370370905E-3</v>
      </c>
      <c r="I111" s="18">
        <f>H111*'Portfolio Details'!$D$12</f>
        <v>-1.1574074074074182E-3</v>
      </c>
      <c r="J111" s="2">
        <f t="shared" si="3"/>
        <v>6.5162907268170311E-2</v>
      </c>
      <c r="K111" s="18">
        <f>J111*'Portfolio Details'!$D$12</f>
        <v>1.3032581453634062E-2</v>
      </c>
    </row>
    <row r="112" spans="2:11" x14ac:dyDescent="0.35">
      <c r="B112" t="s">
        <v>15</v>
      </c>
      <c r="C112" s="1">
        <v>44658</v>
      </c>
      <c r="D112">
        <v>8.59</v>
      </c>
      <c r="E112">
        <v>8.6199999999999992</v>
      </c>
      <c r="F112">
        <v>8.65</v>
      </c>
      <c r="H112" s="2">
        <f t="shared" si="2"/>
        <v>3.4924330616996624E-3</v>
      </c>
      <c r="I112" s="18">
        <f>H112*'Portfolio Details'!$D$12</f>
        <v>6.9848661233993256E-4</v>
      </c>
      <c r="J112" s="2">
        <f t="shared" si="3"/>
        <v>8.8495575221238854E-2</v>
      </c>
      <c r="K112" s="18">
        <f>J112*'Portfolio Details'!$D$12</f>
        <v>1.769911504424777E-2</v>
      </c>
    </row>
    <row r="113" spans="2:11" x14ac:dyDescent="0.35">
      <c r="B113" t="s">
        <v>15</v>
      </c>
      <c r="C113" s="1">
        <v>44659</v>
      </c>
      <c r="D113">
        <v>8.6199999999999992</v>
      </c>
      <c r="E113">
        <v>8.65</v>
      </c>
      <c r="F113">
        <v>8.6</v>
      </c>
      <c r="H113" s="2">
        <f t="shared" si="2"/>
        <v>3.4802784222738303E-3</v>
      </c>
      <c r="I113" s="18">
        <f>H113*'Portfolio Details'!$D$12</f>
        <v>6.9605568445476609E-4</v>
      </c>
      <c r="J113" s="2">
        <f t="shared" si="3"/>
        <v>9.6692111959287397E-2</v>
      </c>
      <c r="K113" s="18">
        <f>J113*'Portfolio Details'!$D$12</f>
        <v>1.9338422391857481E-2</v>
      </c>
    </row>
    <row r="114" spans="2:11" x14ac:dyDescent="0.35">
      <c r="B114" t="s">
        <v>15</v>
      </c>
      <c r="C114" s="1">
        <v>44662</v>
      </c>
      <c r="D114">
        <v>8.65</v>
      </c>
      <c r="E114">
        <v>8.67</v>
      </c>
      <c r="F114">
        <v>8.6999999999999993</v>
      </c>
      <c r="H114" s="2">
        <f t="shared" si="2"/>
        <v>2.3121387283235872E-3</v>
      </c>
      <c r="I114" s="18">
        <f>H114*'Portfolio Details'!$D$12</f>
        <v>4.6242774566471748E-4</v>
      </c>
      <c r="J114" s="2">
        <f t="shared" si="3"/>
        <v>8.2603254067584508E-2</v>
      </c>
      <c r="K114" s="18">
        <f>J114*'Portfolio Details'!$D$12</f>
        <v>1.6520650813516901E-2</v>
      </c>
    </row>
    <row r="115" spans="2:11" x14ac:dyDescent="0.35">
      <c r="B115" t="s">
        <v>15</v>
      </c>
      <c r="C115" s="1">
        <v>44663</v>
      </c>
      <c r="D115">
        <v>8.67</v>
      </c>
      <c r="E115">
        <v>8.61</v>
      </c>
      <c r="F115">
        <v>8.6199999999999992</v>
      </c>
      <c r="H115" s="2">
        <f t="shared" si="2"/>
        <v>-6.9204152249136008E-3</v>
      </c>
      <c r="I115" s="18">
        <f>H115*'Portfolio Details'!$D$12</f>
        <v>-1.3840830449827202E-3</v>
      </c>
      <c r="J115" s="2">
        <f t="shared" si="3"/>
        <v>5.7457212713936556E-2</v>
      </c>
      <c r="K115" s="18">
        <f>J115*'Portfolio Details'!$D$12</f>
        <v>1.1491442542787313E-2</v>
      </c>
    </row>
    <row r="116" spans="2:11" x14ac:dyDescent="0.35">
      <c r="B116" t="s">
        <v>15</v>
      </c>
      <c r="C116" s="1">
        <v>44664</v>
      </c>
      <c r="D116">
        <v>8.61</v>
      </c>
      <c r="E116">
        <v>8.64</v>
      </c>
      <c r="F116">
        <v>8.6300000000000008</v>
      </c>
      <c r="H116" s="2">
        <f t="shared" si="2"/>
        <v>3.4843205574914826E-3</v>
      </c>
      <c r="I116" s="18">
        <f>H116*'Portfolio Details'!$D$12</f>
        <v>6.9686411149829655E-4</v>
      </c>
      <c r="J116" s="2">
        <f t="shared" si="3"/>
        <v>5.875152998776012E-2</v>
      </c>
      <c r="K116" s="18">
        <f>J116*'Portfolio Details'!$D$12</f>
        <v>1.1750305997552024E-2</v>
      </c>
    </row>
    <row r="117" spans="2:11" x14ac:dyDescent="0.35">
      <c r="B117" t="s">
        <v>15</v>
      </c>
      <c r="C117" s="1">
        <v>44669</v>
      </c>
      <c r="D117">
        <v>8.64</v>
      </c>
      <c r="E117">
        <v>8.59</v>
      </c>
      <c r="F117">
        <v>8.6</v>
      </c>
      <c r="H117" s="2">
        <f t="shared" si="2"/>
        <v>-5.7870370370370905E-3</v>
      </c>
      <c r="I117" s="18">
        <f>H117*'Portfolio Details'!$D$12</f>
        <v>-1.1574074074074182E-3</v>
      </c>
      <c r="J117" s="2">
        <f t="shared" si="3"/>
        <v>3.3373063170440975E-2</v>
      </c>
      <c r="K117" s="18">
        <f>J117*'Portfolio Details'!$D$12</f>
        <v>6.6746126340881951E-3</v>
      </c>
    </row>
    <row r="118" spans="2:11" x14ac:dyDescent="0.35">
      <c r="B118" t="s">
        <v>15</v>
      </c>
      <c r="C118" s="1">
        <v>44670</v>
      </c>
      <c r="D118">
        <v>8.59</v>
      </c>
      <c r="E118">
        <v>8.5500000000000007</v>
      </c>
      <c r="F118">
        <v>8.64</v>
      </c>
      <c r="H118" s="2">
        <f t="shared" si="2"/>
        <v>-4.6565774155994388E-3</v>
      </c>
      <c r="I118" s="18">
        <f>H118*'Portfolio Details'!$D$12</f>
        <v>-9.3131548311988779E-4</v>
      </c>
      <c r="J118" s="2">
        <f t="shared" si="3"/>
        <v>3.2258064516129226E-2</v>
      </c>
      <c r="K118" s="18">
        <f>J118*'Portfolio Details'!$D$12</f>
        <v>6.4516129032258455E-3</v>
      </c>
    </row>
    <row r="119" spans="2:11" x14ac:dyDescent="0.35">
      <c r="B119" t="s">
        <v>15</v>
      </c>
      <c r="C119" s="1">
        <v>44671</v>
      </c>
      <c r="D119">
        <v>8.5500000000000007</v>
      </c>
      <c r="E119">
        <v>8.6</v>
      </c>
      <c r="F119">
        <v>8.6</v>
      </c>
      <c r="H119" s="2">
        <f t="shared" si="2"/>
        <v>5.8479532163742132E-3</v>
      </c>
      <c r="I119" s="18">
        <f>H119*'Portfolio Details'!$D$12</f>
        <v>1.1695906432748428E-3</v>
      </c>
      <c r="J119" s="2">
        <f t="shared" si="3"/>
        <v>3.4730538922155718E-2</v>
      </c>
      <c r="K119" s="18">
        <f>J119*'Portfolio Details'!$D$12</f>
        <v>6.9461077844311441E-3</v>
      </c>
    </row>
    <row r="120" spans="2:11" x14ac:dyDescent="0.35">
      <c r="B120" t="s">
        <v>15</v>
      </c>
      <c r="C120" s="1">
        <v>44672</v>
      </c>
      <c r="D120">
        <v>8.6</v>
      </c>
      <c r="E120">
        <v>8.67</v>
      </c>
      <c r="F120">
        <v>8.67</v>
      </c>
      <c r="H120" s="2">
        <f t="shared" si="2"/>
        <v>8.1395348837209891E-3</v>
      </c>
      <c r="I120" s="18">
        <f>H120*'Portfolio Details'!$D$12</f>
        <v>1.6279069767441978E-3</v>
      </c>
      <c r="J120" s="2">
        <f t="shared" si="3"/>
        <v>2.9797377830750982E-2</v>
      </c>
      <c r="K120" s="18">
        <f>J120*'Portfolio Details'!$D$12</f>
        <v>5.9594755661501967E-3</v>
      </c>
    </row>
    <row r="121" spans="2:11" x14ac:dyDescent="0.35">
      <c r="B121" t="s">
        <v>15</v>
      </c>
      <c r="C121" s="1">
        <v>44673</v>
      </c>
      <c r="D121">
        <v>8.67</v>
      </c>
      <c r="E121">
        <v>8.5399999999999991</v>
      </c>
      <c r="F121">
        <v>8.6</v>
      </c>
      <c r="H121" s="2">
        <f t="shared" si="2"/>
        <v>-1.4994232987312617E-2</v>
      </c>
      <c r="I121" s="18">
        <f>H121*'Portfolio Details'!$D$12</f>
        <v>-2.9988465974625234E-3</v>
      </c>
      <c r="J121" s="2">
        <f t="shared" si="3"/>
        <v>1.7667844522968323E-2</v>
      </c>
      <c r="K121" s="18">
        <f>J121*'Portfolio Details'!$D$12</f>
        <v>3.5335689045936647E-3</v>
      </c>
    </row>
    <row r="122" spans="2:11" x14ac:dyDescent="0.35">
      <c r="B122" t="s">
        <v>15</v>
      </c>
      <c r="C122" s="1">
        <v>44676</v>
      </c>
      <c r="D122">
        <v>8.5399999999999991</v>
      </c>
      <c r="E122">
        <v>8.39</v>
      </c>
      <c r="F122">
        <v>8.42</v>
      </c>
      <c r="H122" s="2">
        <f t="shared" si="2"/>
        <v>-1.7564402810304247E-2</v>
      </c>
      <c r="I122" s="18">
        <f>H122*'Portfolio Details'!$D$12</f>
        <v>-3.5128805620608496E-3</v>
      </c>
      <c r="J122" s="2">
        <f t="shared" si="3"/>
        <v>2.0000000000000018E-2</v>
      </c>
      <c r="K122" s="18">
        <f>J122*'Portfolio Details'!$D$12</f>
        <v>4.0000000000000036E-3</v>
      </c>
    </row>
    <row r="123" spans="2:11" x14ac:dyDescent="0.35">
      <c r="B123" t="s">
        <v>15</v>
      </c>
      <c r="C123" s="1">
        <v>44677</v>
      </c>
      <c r="D123">
        <v>8.39</v>
      </c>
      <c r="E123">
        <v>8.4700000000000006</v>
      </c>
      <c r="F123">
        <v>8.49</v>
      </c>
      <c r="H123" s="2">
        <f t="shared" si="2"/>
        <v>9.5351609058402786E-3</v>
      </c>
      <c r="I123" s="18">
        <f>H123*'Portfolio Details'!$D$12</f>
        <v>1.9070321811680557E-3</v>
      </c>
      <c r="J123" s="2">
        <f t="shared" si="3"/>
        <v>9.4562647754135032E-3</v>
      </c>
      <c r="K123" s="18">
        <f>J123*'Portfolio Details'!$D$12</f>
        <v>1.8912529550827008E-3</v>
      </c>
    </row>
    <row r="124" spans="2:11" x14ac:dyDescent="0.35">
      <c r="B124" t="s">
        <v>15</v>
      </c>
      <c r="C124" s="1">
        <v>44678</v>
      </c>
      <c r="D124">
        <v>8.4700000000000006</v>
      </c>
      <c r="E124">
        <v>8.41</v>
      </c>
      <c r="F124">
        <v>8.3800000000000008</v>
      </c>
      <c r="H124" s="2">
        <f t="shared" si="2"/>
        <v>-7.0838252656435508E-3</v>
      </c>
      <c r="I124" s="18">
        <f>H124*'Portfolio Details'!$D$12</f>
        <v>-1.4167650531287102E-3</v>
      </c>
      <c r="J124" s="2">
        <f t="shared" si="3"/>
        <v>5.8892815076558858E-3</v>
      </c>
      <c r="K124" s="18">
        <f>J124*'Portfolio Details'!$D$12</f>
        <v>1.1778563015311773E-3</v>
      </c>
    </row>
    <row r="125" spans="2:11" x14ac:dyDescent="0.35">
      <c r="B125" t="s">
        <v>15</v>
      </c>
      <c r="C125" s="1">
        <v>44679</v>
      </c>
      <c r="D125">
        <v>8.41</v>
      </c>
      <c r="E125">
        <v>8.43</v>
      </c>
      <c r="F125">
        <v>8.44</v>
      </c>
      <c r="H125" s="2">
        <f t="shared" si="2"/>
        <v>2.3781212841853527E-3</v>
      </c>
      <c r="I125" s="18">
        <f>H125*'Portfolio Details'!$D$12</f>
        <v>4.7562425683707056E-4</v>
      </c>
      <c r="J125" s="2">
        <f t="shared" si="3"/>
        <v>-5.8207217694995483E-3</v>
      </c>
      <c r="K125" s="18">
        <f>J125*'Portfolio Details'!$D$12</f>
        <v>-1.1641443538999098E-3</v>
      </c>
    </row>
    <row r="126" spans="2:11" x14ac:dyDescent="0.35">
      <c r="B126" t="s">
        <v>15</v>
      </c>
      <c r="C126" s="1">
        <v>44680</v>
      </c>
      <c r="D126">
        <v>8.43</v>
      </c>
      <c r="E126">
        <v>8.44</v>
      </c>
      <c r="F126">
        <v>8.49</v>
      </c>
      <c r="H126" s="2">
        <f t="shared" si="2"/>
        <v>1.1862396204032066E-3</v>
      </c>
      <c r="I126" s="18">
        <f>H126*'Portfolio Details'!$D$12</f>
        <v>2.3724792408064133E-4</v>
      </c>
      <c r="J126" s="2">
        <f t="shared" si="3"/>
        <v>-1.8713450292397682E-2</v>
      </c>
      <c r="K126" s="18">
        <f>J126*'Portfolio Details'!$D$12</f>
        <v>-3.7426900584795367E-3</v>
      </c>
    </row>
    <row r="127" spans="2:11" x14ac:dyDescent="0.35">
      <c r="B127" t="s">
        <v>15</v>
      </c>
      <c r="C127" s="1">
        <v>44683</v>
      </c>
      <c r="D127">
        <v>8.44</v>
      </c>
      <c r="E127">
        <v>8.4</v>
      </c>
      <c r="F127">
        <v>8.3800000000000008</v>
      </c>
      <c r="H127" s="2">
        <f t="shared" si="2"/>
        <v>-4.7393364928909332E-3</v>
      </c>
      <c r="I127" s="18">
        <f>H127*'Portfolio Details'!$D$12</f>
        <v>-9.4786729857818672E-4</v>
      </c>
      <c r="J127" s="2">
        <f t="shared" si="3"/>
        <v>-8.2352941176471184E-3</v>
      </c>
      <c r="K127" s="18">
        <f>J127*'Portfolio Details'!$D$12</f>
        <v>-1.6470588235294238E-3</v>
      </c>
    </row>
    <row r="128" spans="2:11" x14ac:dyDescent="0.35">
      <c r="B128" t="s">
        <v>15</v>
      </c>
      <c r="C128" s="1">
        <v>44685</v>
      </c>
      <c r="D128">
        <v>8.4</v>
      </c>
      <c r="E128">
        <v>8.15</v>
      </c>
      <c r="F128">
        <v>8.24</v>
      </c>
      <c r="H128" s="2">
        <f t="shared" si="2"/>
        <v>-2.9761904761904767E-2</v>
      </c>
      <c r="I128" s="18">
        <f>H128*'Portfolio Details'!$D$12</f>
        <v>-5.9523809523809538E-3</v>
      </c>
      <c r="J128" s="2">
        <f t="shared" si="3"/>
        <v>-1.8604651162790753E-2</v>
      </c>
      <c r="K128" s="18">
        <f>J128*'Portfolio Details'!$D$12</f>
        <v>-3.7209302325581506E-3</v>
      </c>
    </row>
    <row r="129" spans="2:11" x14ac:dyDescent="0.35">
      <c r="B129" t="s">
        <v>15</v>
      </c>
      <c r="C129" s="1">
        <v>44686</v>
      </c>
      <c r="D129">
        <v>8.15</v>
      </c>
      <c r="E129">
        <v>8.07</v>
      </c>
      <c r="F129">
        <v>8.1300000000000008</v>
      </c>
      <c r="H129" s="2">
        <f t="shared" si="2"/>
        <v>-9.8159509202454531E-3</v>
      </c>
      <c r="I129" s="18">
        <f>H129*'Portfolio Details'!$D$12</f>
        <v>-1.9631901840490907E-3</v>
      </c>
      <c r="J129" s="2">
        <f t="shared" si="3"/>
        <v>-1.8604651162790753E-2</v>
      </c>
      <c r="K129" s="18">
        <f>J129*'Portfolio Details'!$D$12</f>
        <v>-3.7209302325581506E-3</v>
      </c>
    </row>
    <row r="130" spans="2:11" x14ac:dyDescent="0.35">
      <c r="B130" t="s">
        <v>15</v>
      </c>
      <c r="C130" s="1">
        <v>44687</v>
      </c>
      <c r="D130">
        <v>8.07</v>
      </c>
      <c r="E130">
        <v>7.94</v>
      </c>
      <c r="F130">
        <v>7.95</v>
      </c>
      <c r="H130" s="2">
        <f t="shared" si="2"/>
        <v>-1.6109045848822778E-2</v>
      </c>
      <c r="I130" s="18">
        <f>H130*'Portfolio Details'!$D$12</f>
        <v>-3.2218091697645557E-3</v>
      </c>
      <c r="J130" s="2">
        <f t="shared" si="3"/>
        <v>-5.8892815076561078E-3</v>
      </c>
      <c r="K130" s="18">
        <f>J130*'Portfolio Details'!$D$12</f>
        <v>-1.1778563015312216E-3</v>
      </c>
    </row>
    <row r="131" spans="2:11" x14ac:dyDescent="0.35">
      <c r="B131" t="s">
        <v>15</v>
      </c>
      <c r="C131" s="1">
        <v>44690</v>
      </c>
      <c r="D131">
        <v>7.94</v>
      </c>
      <c r="E131">
        <v>7.92</v>
      </c>
      <c r="F131">
        <v>7.93</v>
      </c>
      <c r="H131" s="2">
        <f t="shared" ref="H131:H194" si="4">E131/D131-1</f>
        <v>-2.5188916876575096E-3</v>
      </c>
      <c r="I131" s="18">
        <f>H131*'Portfolio Details'!$D$12</f>
        <v>-5.0377833753150196E-4</v>
      </c>
      <c r="J131" s="2">
        <f t="shared" si="3"/>
        <v>-7.058823529411784E-3</v>
      </c>
      <c r="K131" s="18">
        <f>J131*'Portfolio Details'!$D$12</f>
        <v>-1.4117647058823569E-3</v>
      </c>
    </row>
    <row r="132" spans="2:11" x14ac:dyDescent="0.35">
      <c r="B132" t="s">
        <v>15</v>
      </c>
      <c r="C132" s="1">
        <v>44691</v>
      </c>
      <c r="D132">
        <v>7.92</v>
      </c>
      <c r="E132">
        <v>7.79</v>
      </c>
      <c r="F132">
        <v>7.85</v>
      </c>
      <c r="H132" s="2">
        <f t="shared" si="4"/>
        <v>-1.6414141414141437E-2</v>
      </c>
      <c r="I132" s="18">
        <f>H132*'Portfolio Details'!$D$12</f>
        <v>-3.2828282828282875E-3</v>
      </c>
      <c r="J132" s="2">
        <f t="shared" si="3"/>
        <v>-5.3426248548199662E-2</v>
      </c>
      <c r="K132" s="18">
        <f>J132*'Portfolio Details'!$D$12</f>
        <v>-1.0685249709639933E-2</v>
      </c>
    </row>
    <row r="133" spans="2:11" x14ac:dyDescent="0.35">
      <c r="B133" t="s">
        <v>15</v>
      </c>
      <c r="C133" s="1">
        <v>44692</v>
      </c>
      <c r="D133">
        <v>7.79</v>
      </c>
      <c r="E133">
        <v>7.78</v>
      </c>
      <c r="F133">
        <v>7.78</v>
      </c>
      <c r="H133" s="2">
        <f t="shared" si="4"/>
        <v>-1.2836970474967568E-3</v>
      </c>
      <c r="I133" s="18">
        <f>H133*'Portfolio Details'!$D$12</f>
        <v>-2.5673940949935139E-4</v>
      </c>
      <c r="J133" s="2">
        <f t="shared" si="3"/>
        <v>-6.597222222222221E-2</v>
      </c>
      <c r="K133" s="18">
        <f>J133*'Portfolio Details'!$D$12</f>
        <v>-1.3194444444444443E-2</v>
      </c>
    </row>
    <row r="134" spans="2:11" x14ac:dyDescent="0.35">
      <c r="B134" t="s">
        <v>15</v>
      </c>
      <c r="C134" s="1">
        <v>44693</v>
      </c>
      <c r="D134">
        <v>7.78</v>
      </c>
      <c r="E134">
        <v>7.7</v>
      </c>
      <c r="F134">
        <v>7.69</v>
      </c>
      <c r="H134" s="2">
        <f t="shared" si="4"/>
        <v>-1.0282776349614386E-2</v>
      </c>
      <c r="I134" s="18">
        <f>H134*'Portfolio Details'!$D$12</f>
        <v>-2.0565552699228773E-3</v>
      </c>
      <c r="J134" s="2">
        <f t="shared" si="3"/>
        <v>-7.5669383003492352E-2</v>
      </c>
      <c r="K134" s="18">
        <f>J134*'Portfolio Details'!$D$12</f>
        <v>-1.5133876600698471E-2</v>
      </c>
    </row>
    <row r="135" spans="2:11" x14ac:dyDescent="0.35">
      <c r="B135" t="s">
        <v>15</v>
      </c>
      <c r="C135" s="1">
        <v>44694</v>
      </c>
      <c r="D135">
        <v>7.7</v>
      </c>
      <c r="E135">
        <v>7.8</v>
      </c>
      <c r="F135">
        <v>7.83</v>
      </c>
      <c r="H135" s="2">
        <f t="shared" si="4"/>
        <v>1.298701298701288E-2</v>
      </c>
      <c r="I135" s="18">
        <f>H135*'Portfolio Details'!$D$12</f>
        <v>2.5974025974025761E-3</v>
      </c>
      <c r="J135" s="2">
        <f t="shared" si="3"/>
        <v>-7.8886310904872303E-2</v>
      </c>
      <c r="K135" s="18">
        <f>J135*'Portfolio Details'!$D$12</f>
        <v>-1.5777262180974461E-2</v>
      </c>
    </row>
    <row r="136" spans="2:11" x14ac:dyDescent="0.35">
      <c r="B136" t="s">
        <v>15</v>
      </c>
      <c r="C136" s="1">
        <v>44697</v>
      </c>
      <c r="D136">
        <v>7.8</v>
      </c>
      <c r="E136">
        <v>7.79</v>
      </c>
      <c r="F136">
        <v>7.78</v>
      </c>
      <c r="H136" s="2">
        <f t="shared" si="4"/>
        <v>-1.2820512820512775E-3</v>
      </c>
      <c r="I136" s="18">
        <f>H136*'Portfolio Details'!$D$12</f>
        <v>-2.5641025641025549E-4</v>
      </c>
      <c r="J136" s="2">
        <f t="shared" si="3"/>
        <v>-8.2080924855491344E-2</v>
      </c>
      <c r="K136" s="18">
        <f>J136*'Portfolio Details'!$D$12</f>
        <v>-1.6416184971098268E-2</v>
      </c>
    </row>
    <row r="137" spans="2:11" x14ac:dyDescent="0.35">
      <c r="B137" t="s">
        <v>15</v>
      </c>
      <c r="C137" s="1">
        <v>44698</v>
      </c>
      <c r="D137">
        <v>7.79</v>
      </c>
      <c r="E137">
        <v>7.89</v>
      </c>
      <c r="F137">
        <v>7.83</v>
      </c>
      <c r="H137" s="2">
        <f t="shared" si="4"/>
        <v>1.283697047496779E-2</v>
      </c>
      <c r="I137" s="18">
        <f>H137*'Portfolio Details'!$D$12</f>
        <v>2.5673940949935583E-3</v>
      </c>
      <c r="J137" s="2">
        <f t="shared" si="3"/>
        <v>-0.10265282583621682</v>
      </c>
      <c r="K137" s="18">
        <f>J137*'Portfolio Details'!$D$12</f>
        <v>-2.0530565167243366E-2</v>
      </c>
    </row>
    <row r="138" spans="2:11" x14ac:dyDescent="0.35">
      <c r="B138" t="s">
        <v>15</v>
      </c>
      <c r="C138" s="1">
        <v>44699</v>
      </c>
      <c r="D138">
        <v>7.89</v>
      </c>
      <c r="E138">
        <v>7.93</v>
      </c>
      <c r="F138">
        <v>7.93</v>
      </c>
      <c r="H138" s="2">
        <f t="shared" si="4"/>
        <v>5.069708491761693E-3</v>
      </c>
      <c r="I138" s="18">
        <f>H138*'Portfolio Details'!$D$12</f>
        <v>1.0139416983523386E-3</v>
      </c>
      <c r="J138" s="2">
        <f t="shared" si="3"/>
        <v>-0.10569105691056901</v>
      </c>
      <c r="K138" s="18">
        <f>J138*'Portfolio Details'!$D$12</f>
        <v>-2.1138211382113803E-2</v>
      </c>
    </row>
    <row r="139" spans="2:11" x14ac:dyDescent="0.35">
      <c r="B139" t="s">
        <v>15</v>
      </c>
      <c r="C139" s="1">
        <v>44700</v>
      </c>
      <c r="D139">
        <v>7.93</v>
      </c>
      <c r="E139">
        <v>7.74</v>
      </c>
      <c r="F139">
        <v>7.78</v>
      </c>
      <c r="H139" s="2">
        <f t="shared" si="4"/>
        <v>-2.3959646910466481E-2</v>
      </c>
      <c r="I139" s="18">
        <f>H139*'Portfolio Details'!$D$12</f>
        <v>-4.7919293820932966E-3</v>
      </c>
      <c r="J139" s="2">
        <f t="shared" si="3"/>
        <v>-9.7222222222222321E-2</v>
      </c>
      <c r="K139" s="18">
        <f>J139*'Portfolio Details'!$D$12</f>
        <v>-1.9444444444444466E-2</v>
      </c>
    </row>
    <row r="140" spans="2:11" x14ac:dyDescent="0.35">
      <c r="B140" t="s">
        <v>15</v>
      </c>
      <c r="C140" s="1">
        <v>44701</v>
      </c>
      <c r="D140">
        <v>7.74</v>
      </c>
      <c r="E140">
        <v>7.99</v>
      </c>
      <c r="F140">
        <v>7.97</v>
      </c>
      <c r="H140" s="2">
        <f t="shared" si="4"/>
        <v>3.2299741602067167E-2</v>
      </c>
      <c r="I140" s="18">
        <f>H140*'Portfolio Details'!$D$12</f>
        <v>6.4599483204134337E-3</v>
      </c>
      <c r="J140" s="2">
        <f t="shared" si="3"/>
        <v>-7.6833527357392351E-2</v>
      </c>
      <c r="K140" s="18">
        <f>J140*'Portfolio Details'!$D$12</f>
        <v>-1.536670547147847E-2</v>
      </c>
    </row>
    <row r="141" spans="2:11" x14ac:dyDescent="0.35">
      <c r="B141" t="s">
        <v>15</v>
      </c>
      <c r="C141" s="1">
        <v>44704</v>
      </c>
      <c r="D141">
        <v>7.99</v>
      </c>
      <c r="E141">
        <v>7.94</v>
      </c>
      <c r="F141">
        <v>7.99</v>
      </c>
      <c r="H141" s="2">
        <f t="shared" si="4"/>
        <v>-6.2578222778473247E-3</v>
      </c>
      <c r="I141" s="18">
        <f>H141*'Portfolio Details'!$D$12</f>
        <v>-1.2515644555694651E-3</v>
      </c>
      <c r="J141" s="2">
        <f t="shared" si="3"/>
        <v>-9.473684210526323E-2</v>
      </c>
      <c r="K141" s="18">
        <f>J141*'Portfolio Details'!$D$12</f>
        <v>-1.8947368421052647E-2</v>
      </c>
    </row>
    <row r="142" spans="2:11" x14ac:dyDescent="0.35">
      <c r="B142" t="s">
        <v>15</v>
      </c>
      <c r="C142" s="1">
        <v>44705</v>
      </c>
      <c r="D142">
        <v>7.94</v>
      </c>
      <c r="E142">
        <v>7.83</v>
      </c>
      <c r="F142">
        <v>7.83</v>
      </c>
      <c r="H142" s="2">
        <f t="shared" si="4"/>
        <v>-1.3853904282115859E-2</v>
      </c>
      <c r="I142" s="18">
        <f>H142*'Portfolio Details'!$D$12</f>
        <v>-2.770780856423172E-3</v>
      </c>
      <c r="J142" s="2">
        <f t="shared" si="3"/>
        <v>-7.0930232558139461E-2</v>
      </c>
      <c r="K142" s="18">
        <f>J142*'Portfolio Details'!$D$12</f>
        <v>-1.4186046511627894E-2</v>
      </c>
    </row>
    <row r="143" spans="2:11" x14ac:dyDescent="0.35">
      <c r="B143" t="s">
        <v>15</v>
      </c>
      <c r="C143" s="1">
        <v>44706</v>
      </c>
      <c r="D143">
        <v>7.83</v>
      </c>
      <c r="E143">
        <v>7.67</v>
      </c>
      <c r="F143">
        <v>7.72</v>
      </c>
      <c r="H143" s="2">
        <f t="shared" si="4"/>
        <v>-2.0434227330779042E-2</v>
      </c>
      <c r="I143" s="18">
        <f>H143*'Portfolio Details'!$D$12</f>
        <v>-4.0868454661558088E-3</v>
      </c>
      <c r="J143" s="2">
        <f t="shared" si="3"/>
        <v>-7.8431372549019551E-2</v>
      </c>
      <c r="K143" s="18">
        <f>J143*'Portfolio Details'!$D$12</f>
        <v>-1.5686274509803911E-2</v>
      </c>
    </row>
    <row r="144" spans="2:11" x14ac:dyDescent="0.35">
      <c r="B144" t="s">
        <v>15</v>
      </c>
      <c r="C144" s="1">
        <v>44707</v>
      </c>
      <c r="D144">
        <v>7.67</v>
      </c>
      <c r="E144">
        <v>7.71</v>
      </c>
      <c r="F144">
        <v>7.63</v>
      </c>
      <c r="H144" s="2">
        <f t="shared" si="4"/>
        <v>5.2151238591917615E-3</v>
      </c>
      <c r="I144" s="18">
        <f>H144*'Portfolio Details'!$D$12</f>
        <v>1.0430247718383524E-3</v>
      </c>
      <c r="J144" s="2">
        <f t="shared" si="3"/>
        <v>-6.4402810304449498E-2</v>
      </c>
      <c r="K144" s="18">
        <f>J144*'Portfolio Details'!$D$12</f>
        <v>-1.2880562060889901E-2</v>
      </c>
    </row>
    <row r="145" spans="2:11" x14ac:dyDescent="0.35">
      <c r="B145" t="s">
        <v>15</v>
      </c>
      <c r="C145" s="1">
        <v>44708</v>
      </c>
      <c r="D145">
        <v>7.71</v>
      </c>
      <c r="E145">
        <v>7.85</v>
      </c>
      <c r="F145">
        <v>7.82</v>
      </c>
      <c r="H145" s="2">
        <f t="shared" si="4"/>
        <v>1.8158236057068677E-2</v>
      </c>
      <c r="I145" s="18">
        <f>H145*'Portfolio Details'!$D$12</f>
        <v>3.6316472114137355E-3</v>
      </c>
      <c r="J145" s="2">
        <f t="shared" si="3"/>
        <v>-8.5816448152562619E-2</v>
      </c>
      <c r="K145" s="18">
        <f>J145*'Portfolio Details'!$D$12</f>
        <v>-1.7163289630512526E-2</v>
      </c>
    </row>
    <row r="146" spans="2:11" x14ac:dyDescent="0.35">
      <c r="B146" t="s">
        <v>15</v>
      </c>
      <c r="C146" s="1">
        <v>44711</v>
      </c>
      <c r="D146">
        <v>7.85</v>
      </c>
      <c r="E146">
        <v>7.82</v>
      </c>
      <c r="F146">
        <v>7.87</v>
      </c>
      <c r="H146" s="2">
        <f t="shared" si="4"/>
        <v>-3.8216560509553021E-3</v>
      </c>
      <c r="I146" s="18">
        <f>H146*'Portfolio Details'!$D$12</f>
        <v>-7.6433121019106045E-4</v>
      </c>
      <c r="J146" s="2">
        <f t="shared" si="3"/>
        <v>-8.9728453364817051E-2</v>
      </c>
      <c r="K146" s="18">
        <f>J146*'Portfolio Details'!$D$12</f>
        <v>-1.7945690672963411E-2</v>
      </c>
    </row>
    <row r="147" spans="2:11" x14ac:dyDescent="0.35">
      <c r="B147" t="s">
        <v>15</v>
      </c>
      <c r="C147" s="1">
        <v>44712</v>
      </c>
      <c r="D147">
        <v>7.82</v>
      </c>
      <c r="E147">
        <v>7.83</v>
      </c>
      <c r="F147">
        <v>7.82</v>
      </c>
      <c r="H147" s="2">
        <f t="shared" si="4"/>
        <v>1.2787723785165905E-3</v>
      </c>
      <c r="I147" s="18">
        <f>H147*'Portfolio Details'!$D$12</f>
        <v>2.5575447570331812E-4</v>
      </c>
      <c r="J147" s="2">
        <f t="shared" si="3"/>
        <v>-6.6587395957193873E-2</v>
      </c>
      <c r="K147" s="18">
        <f>J147*'Portfolio Details'!$D$12</f>
        <v>-1.3317479191438775E-2</v>
      </c>
    </row>
    <row r="148" spans="2:11" x14ac:dyDescent="0.35">
      <c r="B148" t="s">
        <v>15</v>
      </c>
      <c r="C148" s="1">
        <v>44713</v>
      </c>
      <c r="D148">
        <v>7.83</v>
      </c>
      <c r="E148">
        <v>7.71</v>
      </c>
      <c r="F148">
        <v>7.73</v>
      </c>
      <c r="H148" s="2">
        <f t="shared" si="4"/>
        <v>-1.5325670498084309E-2</v>
      </c>
      <c r="I148" s="18">
        <f>H148*'Portfolio Details'!$D$12</f>
        <v>-3.0651340996168622E-3</v>
      </c>
      <c r="J148" s="2">
        <f t="shared" si="3"/>
        <v>-6.8801897983392646E-2</v>
      </c>
      <c r="K148" s="18">
        <f>J148*'Portfolio Details'!$D$12</f>
        <v>-1.3760379596678529E-2</v>
      </c>
    </row>
    <row r="149" spans="2:11" x14ac:dyDescent="0.35">
      <c r="B149" t="s">
        <v>15</v>
      </c>
      <c r="C149" s="1">
        <v>44714</v>
      </c>
      <c r="D149">
        <v>7.71</v>
      </c>
      <c r="E149">
        <v>7.71</v>
      </c>
      <c r="F149">
        <v>7.6</v>
      </c>
      <c r="H149" s="2">
        <f t="shared" si="4"/>
        <v>0</v>
      </c>
      <c r="I149" s="18">
        <f>H149*'Portfolio Details'!$D$12</f>
        <v>0</v>
      </c>
      <c r="J149" s="2">
        <f t="shared" si="3"/>
        <v>-6.9905213270142208E-2</v>
      </c>
      <c r="K149" s="18">
        <f>J149*'Portfolio Details'!$D$12</f>
        <v>-1.3981042654028442E-2</v>
      </c>
    </row>
    <row r="150" spans="2:11" x14ac:dyDescent="0.35">
      <c r="B150" t="s">
        <v>15</v>
      </c>
      <c r="C150" s="1">
        <v>44715</v>
      </c>
      <c r="D150">
        <v>7.71</v>
      </c>
      <c r="E150">
        <v>7.65</v>
      </c>
      <c r="F150">
        <v>7.69</v>
      </c>
      <c r="H150" s="2">
        <f t="shared" si="4"/>
        <v>-7.7821011673151474E-3</v>
      </c>
      <c r="I150" s="18">
        <f>H150*'Portfolio Details'!$D$12</f>
        <v>-1.5564202334630295E-3</v>
      </c>
      <c r="J150" s="2">
        <f t="shared" si="3"/>
        <v>-8.2142857142857184E-2</v>
      </c>
      <c r="K150" s="18">
        <f>J150*'Portfolio Details'!$D$12</f>
        <v>-1.6428571428571438E-2</v>
      </c>
    </row>
    <row r="151" spans="2:11" x14ac:dyDescent="0.35">
      <c r="B151" t="s">
        <v>15</v>
      </c>
      <c r="C151" s="1">
        <v>44718</v>
      </c>
      <c r="D151">
        <v>7.65</v>
      </c>
      <c r="E151">
        <v>7.67</v>
      </c>
      <c r="F151">
        <v>7.67</v>
      </c>
      <c r="H151" s="2">
        <f t="shared" si="4"/>
        <v>2.614379084967311E-3</v>
      </c>
      <c r="I151" s="18">
        <f>H151*'Portfolio Details'!$D$12</f>
        <v>5.2287581699346226E-4</v>
      </c>
      <c r="J151" s="2">
        <f t="shared" si="3"/>
        <v>-6.1349693251533721E-2</v>
      </c>
      <c r="K151" s="18">
        <f>J151*'Portfolio Details'!$D$12</f>
        <v>-1.2269938650306745E-2</v>
      </c>
    </row>
    <row r="152" spans="2:11" x14ac:dyDescent="0.35">
      <c r="B152" t="s">
        <v>15</v>
      </c>
      <c r="C152" s="1">
        <v>44719</v>
      </c>
      <c r="D152">
        <v>7.67</v>
      </c>
      <c r="E152">
        <v>7.56</v>
      </c>
      <c r="F152">
        <v>7.56</v>
      </c>
      <c r="H152" s="2">
        <f t="shared" si="4"/>
        <v>-1.4341590612777066E-2</v>
      </c>
      <c r="I152" s="18">
        <f>H152*'Portfolio Details'!$D$12</f>
        <v>-2.8683181225554136E-3</v>
      </c>
      <c r="J152" s="2">
        <f t="shared" si="3"/>
        <v>-5.2044609665427455E-2</v>
      </c>
      <c r="K152" s="18">
        <f>J152*'Portfolio Details'!$D$12</f>
        <v>-1.0408921933085492E-2</v>
      </c>
    </row>
    <row r="153" spans="2:11" x14ac:dyDescent="0.35">
      <c r="B153" t="s">
        <v>15</v>
      </c>
      <c r="C153" s="1">
        <v>44720</v>
      </c>
      <c r="D153">
        <v>7.56</v>
      </c>
      <c r="E153">
        <v>7.58</v>
      </c>
      <c r="F153">
        <v>7.59</v>
      </c>
      <c r="H153" s="2">
        <f t="shared" si="4"/>
        <v>2.6455026455027841E-3</v>
      </c>
      <c r="I153" s="18">
        <f>H153*'Portfolio Details'!$D$12</f>
        <v>5.2910052910055689E-4</v>
      </c>
      <c r="J153" s="2">
        <f t="shared" si="3"/>
        <v>-3.400503778337538E-2</v>
      </c>
      <c r="K153" s="18">
        <f>J153*'Portfolio Details'!$D$12</f>
        <v>-6.8010075566750762E-3</v>
      </c>
    </row>
    <row r="154" spans="2:11" x14ac:dyDescent="0.35">
      <c r="B154" t="s">
        <v>15</v>
      </c>
      <c r="C154" s="1">
        <v>44721</v>
      </c>
      <c r="D154">
        <v>7.58</v>
      </c>
      <c r="E154">
        <v>7.65</v>
      </c>
      <c r="F154">
        <v>7.65</v>
      </c>
      <c r="H154" s="2">
        <f t="shared" si="4"/>
        <v>9.23482849604218E-3</v>
      </c>
      <c r="I154" s="18">
        <f>H154*'Portfolio Details'!$D$12</f>
        <v>1.8469656992084361E-3</v>
      </c>
      <c r="J154" s="2">
        <f t="shared" ref="J154:J217" si="5">(INDEX(E131:E1629,MATCH(EDATE(C131,1),C131:C1629,1))/E131)-1</f>
        <v>-3.4090909090909061E-2</v>
      </c>
      <c r="K154" s="18">
        <f>J154*'Portfolio Details'!$D$12</f>
        <v>-6.8181818181818126E-3</v>
      </c>
    </row>
    <row r="155" spans="2:11" x14ac:dyDescent="0.35">
      <c r="B155" t="s">
        <v>15</v>
      </c>
      <c r="C155" s="1">
        <v>44722</v>
      </c>
      <c r="D155">
        <v>7.65</v>
      </c>
      <c r="E155">
        <v>7.67</v>
      </c>
      <c r="F155">
        <v>7.66</v>
      </c>
      <c r="H155" s="2">
        <f t="shared" si="4"/>
        <v>2.614379084967311E-3</v>
      </c>
      <c r="I155" s="18">
        <f>H155*'Portfolio Details'!$D$12</f>
        <v>5.2287581699346226E-4</v>
      </c>
      <c r="J155" s="2">
        <f t="shared" si="5"/>
        <v>-1.5404364569961526E-2</v>
      </c>
      <c r="K155" s="18">
        <f>J155*'Portfolio Details'!$D$12</f>
        <v>-3.0808729139923056E-3</v>
      </c>
    </row>
    <row r="156" spans="2:11" x14ac:dyDescent="0.35">
      <c r="B156" t="s">
        <v>15</v>
      </c>
      <c r="C156" s="1">
        <v>44725</v>
      </c>
      <c r="D156">
        <v>7.67</v>
      </c>
      <c r="E156">
        <v>7.53</v>
      </c>
      <c r="F156">
        <v>7.57</v>
      </c>
      <c r="H156" s="2">
        <f t="shared" si="4"/>
        <v>-1.8252933507170721E-2</v>
      </c>
      <c r="I156" s="18">
        <f>H156*'Portfolio Details'!$D$12</f>
        <v>-3.6505867014341442E-3</v>
      </c>
      <c r="J156" s="2">
        <f t="shared" si="5"/>
        <v>-1.4138817480719879E-2</v>
      </c>
      <c r="K156" s="18">
        <f>J156*'Portfolio Details'!$D$12</f>
        <v>-2.8277634961439758E-3</v>
      </c>
    </row>
    <row r="157" spans="2:11" x14ac:dyDescent="0.35">
      <c r="B157" t="s">
        <v>15</v>
      </c>
      <c r="C157" s="1">
        <v>44726</v>
      </c>
      <c r="D157">
        <v>7.53</v>
      </c>
      <c r="E157">
        <v>7.57</v>
      </c>
      <c r="F157">
        <v>7.58</v>
      </c>
      <c r="H157" s="2">
        <f t="shared" si="4"/>
        <v>5.312084993359889E-3</v>
      </c>
      <c r="I157" s="18">
        <f>H157*'Portfolio Details'!$D$12</f>
        <v>1.0624169986719779E-3</v>
      </c>
      <c r="J157" s="2">
        <f t="shared" si="5"/>
        <v>-3.8961038961039529E-3</v>
      </c>
      <c r="K157" s="18">
        <f>J157*'Portfolio Details'!$D$12</f>
        <v>-7.792207792207906E-4</v>
      </c>
    </row>
    <row r="158" spans="2:11" x14ac:dyDescent="0.35">
      <c r="B158" t="s">
        <v>15</v>
      </c>
      <c r="C158" s="1">
        <v>44727</v>
      </c>
      <c r="D158">
        <v>7.57</v>
      </c>
      <c r="E158">
        <v>7.56</v>
      </c>
      <c r="F158">
        <v>7.58</v>
      </c>
      <c r="H158" s="2">
        <f t="shared" si="4"/>
        <v>-1.3210039630119352E-3</v>
      </c>
      <c r="I158" s="18">
        <f>H158*'Portfolio Details'!$D$12</f>
        <v>-2.6420079260238707E-4</v>
      </c>
      <c r="J158" s="2">
        <f t="shared" si="5"/>
        <v>-3.4615384615384603E-2</v>
      </c>
      <c r="K158" s="18">
        <f>J158*'Portfolio Details'!$D$12</f>
        <v>-6.9230769230769207E-3</v>
      </c>
    </row>
    <row r="159" spans="2:11" x14ac:dyDescent="0.35">
      <c r="B159" t="s">
        <v>15</v>
      </c>
      <c r="C159" s="1">
        <v>44728</v>
      </c>
      <c r="D159">
        <v>7.56</v>
      </c>
      <c r="E159">
        <v>7.45</v>
      </c>
      <c r="F159">
        <v>7.53</v>
      </c>
      <c r="H159" s="2">
        <f t="shared" si="4"/>
        <v>-1.4550264550264425E-2</v>
      </c>
      <c r="I159" s="18">
        <f>H159*'Portfolio Details'!$D$12</f>
        <v>-2.9100529100528853E-3</v>
      </c>
      <c r="J159" s="2">
        <f t="shared" si="5"/>
        <v>-4.3645699614890843E-2</v>
      </c>
      <c r="K159" s="18">
        <f>J159*'Portfolio Details'!$D$12</f>
        <v>-8.7291399229781682E-3</v>
      </c>
    </row>
    <row r="160" spans="2:11" x14ac:dyDescent="0.35">
      <c r="B160" t="s">
        <v>15</v>
      </c>
      <c r="C160" s="1">
        <v>44729</v>
      </c>
      <c r="D160">
        <v>7.45</v>
      </c>
      <c r="E160">
        <v>7.35</v>
      </c>
      <c r="F160">
        <v>7.36</v>
      </c>
      <c r="H160" s="2">
        <f t="shared" si="4"/>
        <v>-1.34228187919464E-2</v>
      </c>
      <c r="I160" s="18">
        <f>H160*'Portfolio Details'!$D$12</f>
        <v>-2.6845637583892802E-3</v>
      </c>
      <c r="J160" s="2">
        <f t="shared" si="5"/>
        <v>-6.84410646387833E-2</v>
      </c>
      <c r="K160" s="18">
        <f>J160*'Portfolio Details'!$D$12</f>
        <v>-1.3688212927756661E-2</v>
      </c>
    </row>
    <row r="161" spans="2:11" x14ac:dyDescent="0.35">
      <c r="B161" t="s">
        <v>15</v>
      </c>
      <c r="C161" s="1">
        <v>44732</v>
      </c>
      <c r="D161">
        <v>7.35</v>
      </c>
      <c r="E161">
        <v>7.39</v>
      </c>
      <c r="F161">
        <v>7.38</v>
      </c>
      <c r="H161" s="2">
        <f t="shared" si="4"/>
        <v>5.4421768707482165E-3</v>
      </c>
      <c r="I161" s="18">
        <f>H161*'Portfolio Details'!$D$12</f>
        <v>1.0884353741496434E-3</v>
      </c>
      <c r="J161" s="2">
        <f t="shared" si="5"/>
        <v>-7.3139974779319106E-2</v>
      </c>
      <c r="K161" s="18">
        <f>J161*'Portfolio Details'!$D$12</f>
        <v>-1.4627994955863822E-2</v>
      </c>
    </row>
    <row r="162" spans="2:11" x14ac:dyDescent="0.35">
      <c r="B162" t="s">
        <v>15</v>
      </c>
      <c r="C162" s="1">
        <v>44733</v>
      </c>
      <c r="D162">
        <v>7.39</v>
      </c>
      <c r="E162">
        <v>7.49</v>
      </c>
      <c r="F162">
        <v>7.5</v>
      </c>
      <c r="H162" s="2">
        <f t="shared" si="4"/>
        <v>1.3531799729364025E-2</v>
      </c>
      <c r="I162" s="18">
        <f>H162*'Portfolio Details'!$D$12</f>
        <v>2.7063599458728052E-3</v>
      </c>
      <c r="J162" s="2">
        <f t="shared" si="5"/>
        <v>-5.0387596899224896E-2</v>
      </c>
      <c r="K162" s="18">
        <f>J162*'Portfolio Details'!$D$12</f>
        <v>-1.007751937984498E-2</v>
      </c>
    </row>
    <row r="163" spans="2:11" x14ac:dyDescent="0.35">
      <c r="B163" t="s">
        <v>15</v>
      </c>
      <c r="C163" s="1">
        <v>44734</v>
      </c>
      <c r="D163">
        <v>7.49</v>
      </c>
      <c r="E163">
        <v>7.41</v>
      </c>
      <c r="F163">
        <v>7.44</v>
      </c>
      <c r="H163" s="2">
        <f t="shared" si="4"/>
        <v>-1.0680907877169576E-2</v>
      </c>
      <c r="I163" s="18">
        <f>H163*'Portfolio Details'!$D$12</f>
        <v>-2.1361815754339154E-3</v>
      </c>
      <c r="J163" s="2">
        <f t="shared" si="5"/>
        <v>-7.5093867334167785E-2</v>
      </c>
      <c r="K163" s="18">
        <f>J163*'Portfolio Details'!$D$12</f>
        <v>-1.5018773466833557E-2</v>
      </c>
    </row>
    <row r="164" spans="2:11" x14ac:dyDescent="0.35">
      <c r="B164" t="s">
        <v>15</v>
      </c>
      <c r="C164" s="1">
        <v>44735</v>
      </c>
      <c r="D164">
        <v>7.41</v>
      </c>
      <c r="E164">
        <v>7.52</v>
      </c>
      <c r="F164">
        <v>7.48</v>
      </c>
      <c r="H164" s="2">
        <f t="shared" si="4"/>
        <v>1.4844804318488558E-2</v>
      </c>
      <c r="I164" s="18">
        <f>H164*'Portfolio Details'!$D$12</f>
        <v>2.968960863697712E-3</v>
      </c>
      <c r="J164" s="2">
        <f t="shared" si="5"/>
        <v>-5.2896725440806147E-2</v>
      </c>
      <c r="K164" s="18">
        <f>J164*'Portfolio Details'!$D$12</f>
        <v>-1.057934508816123E-2</v>
      </c>
    </row>
    <row r="165" spans="2:11" x14ac:dyDescent="0.35">
      <c r="B165" t="s">
        <v>15</v>
      </c>
      <c r="C165" s="1">
        <v>44736</v>
      </c>
      <c r="D165">
        <v>7.52</v>
      </c>
      <c r="E165">
        <v>7.56</v>
      </c>
      <c r="F165">
        <v>7.56</v>
      </c>
      <c r="H165" s="2">
        <f t="shared" si="4"/>
        <v>5.3191489361701372E-3</v>
      </c>
      <c r="I165" s="18">
        <f>H165*'Portfolio Details'!$D$12</f>
        <v>1.0638297872340274E-3</v>
      </c>
      <c r="J165" s="2">
        <f t="shared" si="5"/>
        <v>-3.4482758620689724E-2</v>
      </c>
      <c r="K165" s="18">
        <f>J165*'Portfolio Details'!$D$12</f>
        <v>-6.8965517241379448E-3</v>
      </c>
    </row>
    <row r="166" spans="2:11" x14ac:dyDescent="0.35">
      <c r="B166" t="s">
        <v>15</v>
      </c>
      <c r="C166" s="1">
        <v>44739</v>
      </c>
      <c r="D166">
        <v>7.56</v>
      </c>
      <c r="E166">
        <v>7.56</v>
      </c>
      <c r="F166">
        <v>7.61</v>
      </c>
      <c r="H166" s="2">
        <f t="shared" si="4"/>
        <v>0</v>
      </c>
      <c r="I166" s="18">
        <f>H166*'Portfolio Details'!$D$12</f>
        <v>0</v>
      </c>
      <c r="J166" s="2">
        <f t="shared" si="5"/>
        <v>-1.4341590612777066E-2</v>
      </c>
      <c r="K166" s="18">
        <f>J166*'Portfolio Details'!$D$12</f>
        <v>-2.8683181225554136E-3</v>
      </c>
    </row>
    <row r="167" spans="2:11" x14ac:dyDescent="0.35">
      <c r="B167" t="s">
        <v>15</v>
      </c>
      <c r="C167" s="1">
        <v>44740</v>
      </c>
      <c r="D167">
        <v>7.56</v>
      </c>
      <c r="E167">
        <v>7.58</v>
      </c>
      <c r="F167">
        <v>7.57</v>
      </c>
      <c r="H167" s="2">
        <f t="shared" si="4"/>
        <v>2.6455026455027841E-3</v>
      </c>
      <c r="I167" s="18">
        <f>H167*'Portfolio Details'!$D$12</f>
        <v>5.2910052910055689E-4</v>
      </c>
      <c r="J167" s="2">
        <f t="shared" si="5"/>
        <v>-1.945525291828798E-2</v>
      </c>
      <c r="K167" s="18">
        <f>J167*'Portfolio Details'!$D$12</f>
        <v>-3.8910505836575963E-3</v>
      </c>
    </row>
    <row r="168" spans="2:11" x14ac:dyDescent="0.35">
      <c r="B168" t="s">
        <v>15</v>
      </c>
      <c r="C168" s="1">
        <v>44741</v>
      </c>
      <c r="D168">
        <v>7.58</v>
      </c>
      <c r="E168">
        <v>7.56</v>
      </c>
      <c r="F168">
        <v>7.55</v>
      </c>
      <c r="H168" s="2">
        <f t="shared" si="4"/>
        <v>-2.6385224274406704E-3</v>
      </c>
      <c r="I168" s="18">
        <f>H168*'Portfolio Details'!$D$12</f>
        <v>-5.2770448548813411E-4</v>
      </c>
      <c r="J168" s="2">
        <f t="shared" si="5"/>
        <v>-3.6942675159235661E-2</v>
      </c>
      <c r="K168" s="18">
        <f>J168*'Portfolio Details'!$D$12</f>
        <v>-7.3885350318471325E-3</v>
      </c>
    </row>
    <row r="169" spans="2:11" x14ac:dyDescent="0.35">
      <c r="B169" t="s">
        <v>15</v>
      </c>
      <c r="C169" s="1">
        <v>44742</v>
      </c>
      <c r="D169">
        <v>7.56</v>
      </c>
      <c r="E169">
        <v>7.55</v>
      </c>
      <c r="F169">
        <v>7.55</v>
      </c>
      <c r="H169" s="2">
        <f t="shared" si="4"/>
        <v>-1.322751322751281E-3</v>
      </c>
      <c r="I169" s="18">
        <f>H169*'Portfolio Details'!$D$12</f>
        <v>-2.6455026455025622E-4</v>
      </c>
      <c r="J169" s="2">
        <f t="shared" si="5"/>
        <v>-3.4526854219948944E-2</v>
      </c>
      <c r="K169" s="18">
        <f>J169*'Portfolio Details'!$D$12</f>
        <v>-6.9053708439897887E-3</v>
      </c>
    </row>
    <row r="170" spans="2:11" x14ac:dyDescent="0.35">
      <c r="B170" t="s">
        <v>15</v>
      </c>
      <c r="C170" s="1">
        <v>44743</v>
      </c>
      <c r="D170">
        <v>7.55</v>
      </c>
      <c r="E170">
        <v>7.6</v>
      </c>
      <c r="F170">
        <v>7.57</v>
      </c>
      <c r="H170" s="2">
        <f t="shared" si="4"/>
        <v>6.6225165562914245E-3</v>
      </c>
      <c r="I170" s="18">
        <f>H170*'Portfolio Details'!$D$12</f>
        <v>1.3245033112582851E-3</v>
      </c>
      <c r="J170" s="2">
        <f t="shared" si="5"/>
        <v>-3.5759897828863352E-2</v>
      </c>
      <c r="K170" s="18">
        <f>J170*'Portfolio Details'!$D$12</f>
        <v>-7.151979565772671E-3</v>
      </c>
    </row>
    <row r="171" spans="2:11" x14ac:dyDescent="0.35">
      <c r="B171" t="s">
        <v>15</v>
      </c>
      <c r="C171" s="1">
        <v>44746</v>
      </c>
      <c r="D171">
        <v>7.6</v>
      </c>
      <c r="E171">
        <v>7.57</v>
      </c>
      <c r="F171">
        <v>7.59</v>
      </c>
      <c r="H171" s="2">
        <f t="shared" si="4"/>
        <v>-3.9473684210525883E-3</v>
      </c>
      <c r="I171" s="18">
        <f>H171*'Portfolio Details'!$D$12</f>
        <v>-7.8947368421051773E-4</v>
      </c>
      <c r="J171" s="2">
        <f t="shared" si="5"/>
        <v>-1.4267185473411215E-2</v>
      </c>
      <c r="K171" s="18">
        <f>J171*'Portfolio Details'!$D$12</f>
        <v>-2.8534370946822433E-3</v>
      </c>
    </row>
    <row r="172" spans="2:11" x14ac:dyDescent="0.35">
      <c r="B172" t="s">
        <v>15</v>
      </c>
      <c r="C172" s="1">
        <v>44747</v>
      </c>
      <c r="D172">
        <v>7.57</v>
      </c>
      <c r="E172">
        <v>7.61</v>
      </c>
      <c r="F172">
        <v>7.67</v>
      </c>
      <c r="H172" s="2">
        <f t="shared" si="4"/>
        <v>5.2840158520475189E-3</v>
      </c>
      <c r="I172" s="18">
        <f>H172*'Portfolio Details'!$D$12</f>
        <v>1.0568031704095038E-3</v>
      </c>
      <c r="J172" s="2">
        <f t="shared" si="5"/>
        <v>-1.4267185473411215E-2</v>
      </c>
      <c r="K172" s="18">
        <f>J172*'Portfolio Details'!$D$12</f>
        <v>-2.8534370946822433E-3</v>
      </c>
    </row>
    <row r="173" spans="2:11" x14ac:dyDescent="0.35">
      <c r="B173" t="s">
        <v>15</v>
      </c>
      <c r="C173" s="1">
        <v>44748</v>
      </c>
      <c r="D173">
        <v>7.61</v>
      </c>
      <c r="E173">
        <v>7.68</v>
      </c>
      <c r="F173">
        <v>7.64</v>
      </c>
      <c r="H173" s="2">
        <f t="shared" si="4"/>
        <v>9.1984231274637729E-3</v>
      </c>
      <c r="I173" s="18">
        <f>H173*'Portfolio Details'!$D$12</f>
        <v>1.8396846254927547E-3</v>
      </c>
      <c r="J173" s="2">
        <f t="shared" si="5"/>
        <v>-6.5359477124183885E-3</v>
      </c>
      <c r="K173" s="18">
        <f>J173*'Portfolio Details'!$D$12</f>
        <v>-1.3071895424836778E-3</v>
      </c>
    </row>
    <row r="174" spans="2:11" x14ac:dyDescent="0.35">
      <c r="B174" t="s">
        <v>15</v>
      </c>
      <c r="C174" s="1">
        <v>44749</v>
      </c>
      <c r="D174">
        <v>7.68</v>
      </c>
      <c r="E174">
        <v>7.73</v>
      </c>
      <c r="F174">
        <v>7.74</v>
      </c>
      <c r="H174" s="2">
        <f t="shared" si="4"/>
        <v>6.5104166666667407E-3</v>
      </c>
      <c r="I174" s="18">
        <f>H174*'Portfolio Details'!$D$12</f>
        <v>1.3020833333333482E-3</v>
      </c>
      <c r="J174" s="2">
        <f t="shared" si="5"/>
        <v>1.3037809647979959E-3</v>
      </c>
      <c r="K174" s="18">
        <f>J174*'Portfolio Details'!$D$12</f>
        <v>2.6075619295959921E-4</v>
      </c>
    </row>
    <row r="175" spans="2:11" x14ac:dyDescent="0.35">
      <c r="B175" t="s">
        <v>15</v>
      </c>
      <c r="C175" s="1">
        <v>44750</v>
      </c>
      <c r="D175">
        <v>7.73</v>
      </c>
      <c r="E175">
        <v>7.76</v>
      </c>
      <c r="F175">
        <v>7.75</v>
      </c>
      <c r="H175" s="2">
        <f t="shared" si="4"/>
        <v>3.8809831824060392E-3</v>
      </c>
      <c r="I175" s="18">
        <f>H175*'Portfolio Details'!$D$12</f>
        <v>7.7619663648120785E-4</v>
      </c>
      <c r="J175" s="2">
        <f t="shared" si="5"/>
        <v>2.2486772486772555E-2</v>
      </c>
      <c r="K175" s="18">
        <f>J175*'Portfolio Details'!$D$12</f>
        <v>4.4973544973545112E-3</v>
      </c>
    </row>
    <row r="176" spans="2:11" x14ac:dyDescent="0.35">
      <c r="B176" t="s">
        <v>15</v>
      </c>
      <c r="C176" s="1">
        <v>44753</v>
      </c>
      <c r="D176">
        <v>7.76</v>
      </c>
      <c r="E176">
        <v>7.84</v>
      </c>
      <c r="F176">
        <v>7.81</v>
      </c>
      <c r="H176" s="2">
        <f t="shared" si="4"/>
        <v>1.0309278350515427E-2</v>
      </c>
      <c r="I176" s="18">
        <f>H176*'Portfolio Details'!$D$12</f>
        <v>2.0618556701030855E-3</v>
      </c>
      <c r="J176" s="2">
        <f t="shared" si="5"/>
        <v>2.3746701846965701E-2</v>
      </c>
      <c r="K176" s="18">
        <f>J176*'Portfolio Details'!$D$12</f>
        <v>4.7493403693931405E-3</v>
      </c>
    </row>
    <row r="177" spans="2:11" x14ac:dyDescent="0.35">
      <c r="B177" t="s">
        <v>15</v>
      </c>
      <c r="C177" s="1">
        <v>44754</v>
      </c>
      <c r="D177">
        <v>7.84</v>
      </c>
      <c r="E177">
        <v>7.78</v>
      </c>
      <c r="F177">
        <v>7.83</v>
      </c>
      <c r="H177" s="2">
        <f t="shared" si="4"/>
        <v>-7.6530612244897211E-3</v>
      </c>
      <c r="I177" s="18">
        <f>H177*'Portfolio Details'!$D$12</f>
        <v>-1.5306122448979444E-3</v>
      </c>
      <c r="J177" s="2">
        <f t="shared" si="5"/>
        <v>1.437908496732021E-2</v>
      </c>
      <c r="K177" s="18">
        <f>J177*'Portfolio Details'!$D$12</f>
        <v>2.8758169934640422E-3</v>
      </c>
    </row>
    <row r="178" spans="2:11" x14ac:dyDescent="0.35">
      <c r="B178" t="s">
        <v>15</v>
      </c>
      <c r="C178" s="1">
        <v>44755</v>
      </c>
      <c r="D178">
        <v>7.78</v>
      </c>
      <c r="E178">
        <v>7.85</v>
      </c>
      <c r="F178">
        <v>7.84</v>
      </c>
      <c r="H178" s="2">
        <f t="shared" si="4"/>
        <v>8.9974293059125188E-3</v>
      </c>
      <c r="I178" s="18">
        <f>H178*'Portfolio Details'!$D$12</f>
        <v>1.7994858611825038E-3</v>
      </c>
      <c r="J178" s="2">
        <f t="shared" si="5"/>
        <v>1.1734028683181297E-2</v>
      </c>
      <c r="K178" s="18">
        <f>J178*'Portfolio Details'!$D$12</f>
        <v>2.3468057366362594E-3</v>
      </c>
    </row>
    <row r="179" spans="2:11" x14ac:dyDescent="0.35">
      <c r="B179" t="s">
        <v>15</v>
      </c>
      <c r="C179" s="1">
        <v>44756</v>
      </c>
      <c r="D179">
        <v>7.85</v>
      </c>
      <c r="E179">
        <v>7.9</v>
      </c>
      <c r="F179">
        <v>7.93</v>
      </c>
      <c r="H179" s="2">
        <f t="shared" si="4"/>
        <v>6.3694267515923553E-3</v>
      </c>
      <c r="I179" s="18">
        <f>H179*'Portfolio Details'!$D$12</f>
        <v>1.2738853503184711E-3</v>
      </c>
      <c r="J179" s="2">
        <f t="shared" si="5"/>
        <v>4.2496679946879112E-2</v>
      </c>
      <c r="K179" s="18">
        <f>J179*'Portfolio Details'!$D$12</f>
        <v>8.4993359893758228E-3</v>
      </c>
    </row>
    <row r="180" spans="2:11" x14ac:dyDescent="0.35">
      <c r="B180" t="s">
        <v>15</v>
      </c>
      <c r="C180" s="1">
        <v>44757</v>
      </c>
      <c r="D180">
        <v>7.9</v>
      </c>
      <c r="E180">
        <v>7.94</v>
      </c>
      <c r="F180">
        <v>7.97</v>
      </c>
      <c r="H180" s="2">
        <f t="shared" si="4"/>
        <v>5.0632911392405333E-3</v>
      </c>
      <c r="I180" s="18">
        <f>H180*'Portfolio Details'!$D$12</f>
        <v>1.0126582278481067E-3</v>
      </c>
      <c r="J180" s="2">
        <f t="shared" si="5"/>
        <v>4.3593130779392419E-2</v>
      </c>
      <c r="K180" s="18">
        <f>J180*'Portfolio Details'!$D$12</f>
        <v>8.7186261558784839E-3</v>
      </c>
    </row>
    <row r="181" spans="2:11" x14ac:dyDescent="0.35">
      <c r="B181" t="s">
        <v>15</v>
      </c>
      <c r="C181" s="1">
        <v>44760</v>
      </c>
      <c r="D181">
        <v>7.94</v>
      </c>
      <c r="E181">
        <v>7.92</v>
      </c>
      <c r="F181">
        <v>7.95</v>
      </c>
      <c r="H181" s="2">
        <f t="shared" si="4"/>
        <v>-2.5188916876575096E-3</v>
      </c>
      <c r="I181" s="18">
        <f>H181*'Portfolio Details'!$D$12</f>
        <v>-5.0377833753150196E-4</v>
      </c>
      <c r="J181" s="2">
        <f t="shared" si="5"/>
        <v>5.0264550264550456E-2</v>
      </c>
      <c r="K181" s="18">
        <f>J181*'Portfolio Details'!$D$12</f>
        <v>1.0052910052910091E-2</v>
      </c>
    </row>
    <row r="182" spans="2:11" x14ac:dyDescent="0.35">
      <c r="B182" t="s">
        <v>15</v>
      </c>
      <c r="C182" s="1">
        <v>44761</v>
      </c>
      <c r="D182">
        <v>7.92</v>
      </c>
      <c r="E182">
        <v>7.94</v>
      </c>
      <c r="F182">
        <v>7.98</v>
      </c>
      <c r="H182" s="2">
        <f t="shared" si="4"/>
        <v>2.525252525252597E-3</v>
      </c>
      <c r="I182" s="18">
        <f>H182*'Portfolio Details'!$D$12</f>
        <v>5.0505050505051947E-4</v>
      </c>
      <c r="J182" s="2">
        <f t="shared" si="5"/>
        <v>6.577181208053684E-2</v>
      </c>
      <c r="K182" s="18">
        <f>J182*'Portfolio Details'!$D$12</f>
        <v>1.3154362416107368E-2</v>
      </c>
    </row>
    <row r="183" spans="2:11" x14ac:dyDescent="0.35">
      <c r="B183" t="s">
        <v>15</v>
      </c>
      <c r="C183" s="1">
        <v>44762</v>
      </c>
      <c r="D183">
        <v>7.94</v>
      </c>
      <c r="E183">
        <v>7.97</v>
      </c>
      <c r="F183">
        <v>7.98</v>
      </c>
      <c r="H183" s="2">
        <f t="shared" si="4"/>
        <v>3.7783375314861534E-3</v>
      </c>
      <c r="I183" s="18">
        <f>H183*'Portfolio Details'!$D$12</f>
        <v>7.5566750629723072E-4</v>
      </c>
      <c r="J183" s="2">
        <f t="shared" si="5"/>
        <v>8.0272108843537415E-2</v>
      </c>
      <c r="K183" s="18">
        <f>J183*'Portfolio Details'!$D$12</f>
        <v>1.6054421768707482E-2</v>
      </c>
    </row>
    <row r="184" spans="2:11" x14ac:dyDescent="0.35">
      <c r="B184" t="s">
        <v>15</v>
      </c>
      <c r="C184" s="1">
        <v>44763</v>
      </c>
      <c r="D184">
        <v>7.97</v>
      </c>
      <c r="E184">
        <v>7.96</v>
      </c>
      <c r="F184">
        <v>8</v>
      </c>
      <c r="H184" s="2">
        <f t="shared" si="4"/>
        <v>-1.2547051442910462E-3</v>
      </c>
      <c r="I184" s="18">
        <f>H184*'Portfolio Details'!$D$12</f>
        <v>-2.5094102885820925E-4</v>
      </c>
      <c r="J184" s="2">
        <f t="shared" si="5"/>
        <v>7.8484438430311165E-2</v>
      </c>
      <c r="K184" s="18">
        <f>J184*'Portfolio Details'!$D$12</f>
        <v>1.5696887686062234E-2</v>
      </c>
    </row>
    <row r="185" spans="2:11" x14ac:dyDescent="0.35">
      <c r="B185" t="s">
        <v>15</v>
      </c>
      <c r="C185" s="1">
        <v>44764</v>
      </c>
      <c r="D185">
        <v>7.96</v>
      </c>
      <c r="E185">
        <v>7.93</v>
      </c>
      <c r="F185">
        <v>7.93</v>
      </c>
      <c r="H185" s="2">
        <f t="shared" si="4"/>
        <v>-3.7688442211055717E-3</v>
      </c>
      <c r="I185" s="18">
        <f>H185*'Portfolio Details'!$D$12</f>
        <v>-7.5376884422111439E-4</v>
      </c>
      <c r="J185" s="2">
        <f t="shared" si="5"/>
        <v>6.2750333778371026E-2</v>
      </c>
      <c r="K185" s="18">
        <f>J185*'Portfolio Details'!$D$12</f>
        <v>1.2550066755674206E-2</v>
      </c>
    </row>
    <row r="186" spans="2:11" x14ac:dyDescent="0.35">
      <c r="B186" t="s">
        <v>15</v>
      </c>
      <c r="C186" s="1">
        <v>44767</v>
      </c>
      <c r="D186">
        <v>7.93</v>
      </c>
      <c r="E186">
        <v>7.89</v>
      </c>
      <c r="F186">
        <v>7.87</v>
      </c>
      <c r="H186" s="2">
        <f t="shared" si="4"/>
        <v>-5.0441361916772065E-3</v>
      </c>
      <c r="I186" s="18">
        <f>H186*'Portfolio Details'!$D$12</f>
        <v>-1.0088272383354413E-3</v>
      </c>
      <c r="J186" s="2">
        <f t="shared" si="5"/>
        <v>7.0175438596491224E-2</v>
      </c>
      <c r="K186" s="18">
        <f>J186*'Portfolio Details'!$D$12</f>
        <v>1.4035087719298246E-2</v>
      </c>
    </row>
    <row r="187" spans="2:11" x14ac:dyDescent="0.35">
      <c r="B187" t="s">
        <v>15</v>
      </c>
      <c r="C187" s="1">
        <v>44768</v>
      </c>
      <c r="D187">
        <v>7.89</v>
      </c>
      <c r="E187">
        <v>7.77</v>
      </c>
      <c r="F187">
        <v>7.78</v>
      </c>
      <c r="H187" s="2">
        <f t="shared" si="4"/>
        <v>-1.520912547528519E-2</v>
      </c>
      <c r="I187" s="18">
        <f>H187*'Portfolio Details'!$D$12</f>
        <v>-3.0418250950570384E-3</v>
      </c>
      <c r="J187" s="2">
        <f t="shared" si="5"/>
        <v>5.4521276595744794E-2</v>
      </c>
      <c r="K187" s="18">
        <f>J187*'Portfolio Details'!$D$12</f>
        <v>1.0904255319148959E-2</v>
      </c>
    </row>
    <row r="188" spans="2:11" x14ac:dyDescent="0.35">
      <c r="B188" t="s">
        <v>15</v>
      </c>
      <c r="C188" s="1">
        <v>44769</v>
      </c>
      <c r="D188">
        <v>7.77</v>
      </c>
      <c r="E188">
        <v>7.94</v>
      </c>
      <c r="F188">
        <v>7.89</v>
      </c>
      <c r="H188" s="2">
        <f t="shared" si="4"/>
        <v>2.1879021879021909E-2</v>
      </c>
      <c r="I188" s="18">
        <f>H188*'Portfolio Details'!$D$12</f>
        <v>4.375804375804382E-3</v>
      </c>
      <c r="J188" s="2">
        <f t="shared" si="5"/>
        <v>4.8941798941799064E-2</v>
      </c>
      <c r="K188" s="18">
        <f>J188*'Portfolio Details'!$D$12</f>
        <v>9.7883597883598131E-3</v>
      </c>
    </row>
    <row r="189" spans="2:11" x14ac:dyDescent="0.35">
      <c r="B189" t="s">
        <v>15</v>
      </c>
      <c r="C189" s="1">
        <v>44770</v>
      </c>
      <c r="D189">
        <v>7.94</v>
      </c>
      <c r="E189">
        <v>7.96</v>
      </c>
      <c r="F189">
        <v>7.92</v>
      </c>
      <c r="H189" s="2">
        <f t="shared" si="4"/>
        <v>2.5188916876572875E-3</v>
      </c>
      <c r="I189" s="18">
        <f>H189*'Portfolio Details'!$D$12</f>
        <v>5.0377833753145751E-4</v>
      </c>
      <c r="J189" s="2">
        <f t="shared" si="5"/>
        <v>5.0264550264550456E-2</v>
      </c>
      <c r="K189" s="18">
        <f>J189*'Portfolio Details'!$D$12</f>
        <v>1.0052910052910091E-2</v>
      </c>
    </row>
    <row r="190" spans="2:11" x14ac:dyDescent="0.35">
      <c r="B190" t="s">
        <v>15</v>
      </c>
      <c r="C190" s="1">
        <v>44771</v>
      </c>
      <c r="D190">
        <v>7.96</v>
      </c>
      <c r="E190">
        <v>8.02</v>
      </c>
      <c r="F190">
        <v>7.98</v>
      </c>
      <c r="H190" s="2">
        <f t="shared" si="4"/>
        <v>7.5376884422109214E-3</v>
      </c>
      <c r="I190" s="18">
        <f>H190*'Portfolio Details'!$D$12</f>
        <v>1.5075376884421843E-3</v>
      </c>
      <c r="J190" s="2">
        <f t="shared" si="5"/>
        <v>5.0131926121371961E-2</v>
      </c>
      <c r="K190" s="18">
        <f>J190*'Portfolio Details'!$D$12</f>
        <v>1.0026385224274393E-2</v>
      </c>
    </row>
    <row r="191" spans="2:11" x14ac:dyDescent="0.35">
      <c r="B191" t="s">
        <v>15</v>
      </c>
      <c r="C191" s="1">
        <v>44774</v>
      </c>
      <c r="D191">
        <v>8.02</v>
      </c>
      <c r="E191">
        <v>8.06</v>
      </c>
      <c r="F191">
        <v>8.07</v>
      </c>
      <c r="H191" s="2">
        <f t="shared" si="4"/>
        <v>4.9875311720699589E-3</v>
      </c>
      <c r="I191" s="18">
        <f>H191*'Portfolio Details'!$D$12</f>
        <v>9.9750623441399191E-4</v>
      </c>
      <c r="J191" s="2">
        <f t="shared" si="5"/>
        <v>6.0846560846560926E-2</v>
      </c>
      <c r="K191" s="18">
        <f>J191*'Portfolio Details'!$D$12</f>
        <v>1.2169312169312186E-2</v>
      </c>
    </row>
    <row r="192" spans="2:11" x14ac:dyDescent="0.35">
      <c r="B192" t="s">
        <v>15</v>
      </c>
      <c r="C192" s="1">
        <v>44775</v>
      </c>
      <c r="D192">
        <v>8.06</v>
      </c>
      <c r="E192">
        <v>8.0500000000000007</v>
      </c>
      <c r="F192">
        <v>8.06</v>
      </c>
      <c r="H192" s="2">
        <f t="shared" si="4"/>
        <v>-1.2406947890818421E-3</v>
      </c>
      <c r="I192" s="18">
        <f>H192*'Portfolio Details'!$D$12</f>
        <v>-2.4813895781636844E-4</v>
      </c>
      <c r="J192" s="2">
        <f t="shared" si="5"/>
        <v>6.2251655629139035E-2</v>
      </c>
      <c r="K192" s="18">
        <f>J192*'Portfolio Details'!$D$12</f>
        <v>1.2450331125827808E-2</v>
      </c>
    </row>
    <row r="193" spans="2:11" x14ac:dyDescent="0.35">
      <c r="B193" t="s">
        <v>15</v>
      </c>
      <c r="C193" s="1">
        <v>44776</v>
      </c>
      <c r="D193">
        <v>8.0500000000000007</v>
      </c>
      <c r="E193">
        <v>7.97</v>
      </c>
      <c r="F193">
        <v>8.01</v>
      </c>
      <c r="H193" s="2">
        <f t="shared" si="4"/>
        <v>-9.9378881987578493E-3</v>
      </c>
      <c r="I193" s="18">
        <f>H193*'Portfolio Details'!$D$12</f>
        <v>-1.9875776397515698E-3</v>
      </c>
      <c r="J193" s="2">
        <f t="shared" si="5"/>
        <v>6.0526315789473761E-2</v>
      </c>
      <c r="K193" s="18">
        <f>J193*'Portfolio Details'!$D$12</f>
        <v>1.2105263157894753E-2</v>
      </c>
    </row>
    <row r="194" spans="2:11" x14ac:dyDescent="0.35">
      <c r="B194" t="s">
        <v>15</v>
      </c>
      <c r="C194" s="1">
        <v>44777</v>
      </c>
      <c r="D194">
        <v>7.97</v>
      </c>
      <c r="E194">
        <v>8.18</v>
      </c>
      <c r="F194">
        <v>8.1199999999999992</v>
      </c>
      <c r="H194" s="2">
        <f t="shared" si="4"/>
        <v>2.6348808030112858E-2</v>
      </c>
      <c r="I194" s="18">
        <f>H194*'Portfolio Details'!$D$12</f>
        <v>5.2697616060225719E-3</v>
      </c>
      <c r="J194" s="2">
        <f t="shared" si="5"/>
        <v>8.0581241743725052E-2</v>
      </c>
      <c r="K194" s="18">
        <f>J194*'Portfolio Details'!$D$12</f>
        <v>1.6116248348745012E-2</v>
      </c>
    </row>
    <row r="195" spans="2:11" x14ac:dyDescent="0.35">
      <c r="B195" t="s">
        <v>15</v>
      </c>
      <c r="C195" s="1">
        <v>44778</v>
      </c>
      <c r="D195">
        <v>8.18</v>
      </c>
      <c r="E195">
        <v>8.19</v>
      </c>
      <c r="F195">
        <v>8.25</v>
      </c>
      <c r="H195" s="2">
        <f t="shared" ref="H195:H258" si="6">E195/D195-1</f>
        <v>1.2224938875304847E-3</v>
      </c>
      <c r="I195" s="18">
        <f>H195*'Portfolio Details'!$D$12</f>
        <v>2.4449877750609694E-4</v>
      </c>
      <c r="J195" s="2">
        <f t="shared" si="5"/>
        <v>7.6215505913271864E-2</v>
      </c>
      <c r="K195" s="18">
        <f>J195*'Portfolio Details'!$D$12</f>
        <v>1.5243101182654373E-2</v>
      </c>
    </row>
    <row r="196" spans="2:11" x14ac:dyDescent="0.35">
      <c r="B196" t="s">
        <v>15</v>
      </c>
      <c r="C196" s="1">
        <v>44781</v>
      </c>
      <c r="D196">
        <v>8.19</v>
      </c>
      <c r="E196">
        <v>8.16</v>
      </c>
      <c r="F196">
        <v>8.2100000000000009</v>
      </c>
      <c r="H196" s="2">
        <f t="shared" si="6"/>
        <v>-3.663003663003539E-3</v>
      </c>
      <c r="I196" s="18">
        <f>H196*'Portfolio Details'!$D$12</f>
        <v>-7.3260073260070788E-4</v>
      </c>
      <c r="J196" s="2">
        <f t="shared" si="5"/>
        <v>6.640625E-2</v>
      </c>
      <c r="K196" s="18">
        <f>J196*'Portfolio Details'!$D$12</f>
        <v>1.3281250000000001E-2</v>
      </c>
    </row>
    <row r="197" spans="2:11" x14ac:dyDescent="0.35">
      <c r="B197" t="s">
        <v>15</v>
      </c>
      <c r="C197" s="1">
        <v>44783</v>
      </c>
      <c r="D197">
        <v>8.16</v>
      </c>
      <c r="E197">
        <v>8.19</v>
      </c>
      <c r="F197">
        <v>8.2200000000000006</v>
      </c>
      <c r="H197" s="2">
        <f t="shared" si="6"/>
        <v>3.6764705882352811E-3</v>
      </c>
      <c r="I197" s="18">
        <f>H197*'Portfolio Details'!$D$12</f>
        <v>7.3529411764705621E-4</v>
      </c>
      <c r="J197" s="2">
        <f t="shared" si="5"/>
        <v>5.9508408796895118E-2</v>
      </c>
      <c r="K197" s="18">
        <f>J197*'Portfolio Details'!$D$12</f>
        <v>1.1901681759379024E-2</v>
      </c>
    </row>
    <row r="198" spans="2:11" x14ac:dyDescent="0.35">
      <c r="B198" t="s">
        <v>15</v>
      </c>
      <c r="C198" s="1">
        <v>44784</v>
      </c>
      <c r="D198">
        <v>8.19</v>
      </c>
      <c r="E198">
        <v>8.23</v>
      </c>
      <c r="F198">
        <v>8.2100000000000009</v>
      </c>
      <c r="H198" s="2">
        <f t="shared" si="6"/>
        <v>4.8840048840050887E-3</v>
      </c>
      <c r="I198" s="18">
        <f>H198*'Portfolio Details'!$D$12</f>
        <v>9.7680097680101778E-4</v>
      </c>
      <c r="J198" s="2">
        <f t="shared" si="5"/>
        <v>5.1546391752577359E-2</v>
      </c>
      <c r="K198" s="18">
        <f>J198*'Portfolio Details'!$D$12</f>
        <v>1.0309278350515472E-2</v>
      </c>
    </row>
    <row r="199" spans="2:11" x14ac:dyDescent="0.35">
      <c r="B199" t="s">
        <v>15</v>
      </c>
      <c r="C199" s="1">
        <v>44785</v>
      </c>
      <c r="D199">
        <v>8.23</v>
      </c>
      <c r="E199">
        <v>8.14</v>
      </c>
      <c r="F199">
        <v>8.17</v>
      </c>
      <c r="H199" s="2">
        <f t="shared" si="6"/>
        <v>-1.0935601458080146E-2</v>
      </c>
      <c r="I199" s="18">
        <f>H199*'Portfolio Details'!$D$12</f>
        <v>-2.1871202916160294E-3</v>
      </c>
      <c r="J199" s="2">
        <f t="shared" si="5"/>
        <v>4.9744897959183687E-2</v>
      </c>
      <c r="K199" s="18">
        <f>J199*'Portfolio Details'!$D$12</f>
        <v>9.9489795918367378E-3</v>
      </c>
    </row>
    <row r="200" spans="2:11" x14ac:dyDescent="0.35">
      <c r="B200" t="s">
        <v>15</v>
      </c>
      <c r="C200" s="1">
        <v>44789</v>
      </c>
      <c r="D200">
        <v>8.14</v>
      </c>
      <c r="E200">
        <v>8.15</v>
      </c>
      <c r="F200">
        <v>8.16</v>
      </c>
      <c r="H200" s="2">
        <f t="shared" si="6"/>
        <v>1.2285012285011554E-3</v>
      </c>
      <c r="I200" s="18">
        <f>H200*'Portfolio Details'!$D$12</f>
        <v>2.4570024570023111E-4</v>
      </c>
      <c r="J200" s="2">
        <f t="shared" si="5"/>
        <v>4.6272493573264795E-2</v>
      </c>
      <c r="K200" s="18">
        <f>J200*'Portfolio Details'!$D$12</f>
        <v>9.25449871465296E-3</v>
      </c>
    </row>
    <row r="201" spans="2:11" x14ac:dyDescent="0.35">
      <c r="B201" t="s">
        <v>15</v>
      </c>
      <c r="C201" s="1">
        <v>44790</v>
      </c>
      <c r="D201">
        <v>8.15</v>
      </c>
      <c r="E201">
        <v>8.2100000000000009</v>
      </c>
      <c r="F201">
        <v>8.1999999999999993</v>
      </c>
      <c r="H201" s="2">
        <f t="shared" si="6"/>
        <v>7.3619631901840066E-3</v>
      </c>
      <c r="I201" s="18">
        <f>H201*'Portfolio Details'!$D$12</f>
        <v>1.4723926380368014E-3</v>
      </c>
      <c r="J201" s="2">
        <f t="shared" si="5"/>
        <v>3.6942675159235883E-2</v>
      </c>
      <c r="K201" s="18">
        <f>J201*'Portfolio Details'!$D$12</f>
        <v>7.3885350318471767E-3</v>
      </c>
    </row>
    <row r="202" spans="2:11" x14ac:dyDescent="0.35">
      <c r="B202" t="s">
        <v>15</v>
      </c>
      <c r="C202" s="1">
        <v>44791</v>
      </c>
      <c r="D202">
        <v>8.2100000000000009</v>
      </c>
      <c r="E202">
        <v>8.17</v>
      </c>
      <c r="F202">
        <v>8.15</v>
      </c>
      <c r="H202" s="2">
        <f t="shared" si="6"/>
        <v>-4.872107186358221E-3</v>
      </c>
      <c r="I202" s="18">
        <f>H202*'Portfolio Details'!$D$12</f>
        <v>-9.744214372716443E-4</v>
      </c>
      <c r="J202" s="2">
        <f t="shared" si="5"/>
        <v>3.0379746835442978E-2</v>
      </c>
      <c r="K202" s="18">
        <f>J202*'Portfolio Details'!$D$12</f>
        <v>6.0759493670885963E-3</v>
      </c>
    </row>
    <row r="203" spans="2:11" x14ac:dyDescent="0.35">
      <c r="B203" t="s">
        <v>15</v>
      </c>
      <c r="C203" s="1">
        <v>44792</v>
      </c>
      <c r="D203">
        <v>8.17</v>
      </c>
      <c r="E203">
        <v>8.07</v>
      </c>
      <c r="F203">
        <v>8.0500000000000007</v>
      </c>
      <c r="H203" s="2">
        <f t="shared" si="6"/>
        <v>-1.2239902080783294E-2</v>
      </c>
      <c r="I203" s="18">
        <f>H203*'Portfolio Details'!$D$12</f>
        <v>-2.4479804161566588E-3</v>
      </c>
      <c r="J203" s="2">
        <f t="shared" si="5"/>
        <v>2.518891687657443E-2</v>
      </c>
      <c r="K203" s="18">
        <f>J203*'Portfolio Details'!$D$12</f>
        <v>5.0377833753148865E-3</v>
      </c>
    </row>
    <row r="204" spans="2:11" x14ac:dyDescent="0.35">
      <c r="B204" t="s">
        <v>15</v>
      </c>
      <c r="C204" s="1">
        <v>44795</v>
      </c>
      <c r="D204">
        <v>8.07</v>
      </c>
      <c r="E204">
        <v>7.93</v>
      </c>
      <c r="F204">
        <v>7.98</v>
      </c>
      <c r="H204" s="2">
        <f t="shared" si="6"/>
        <v>-1.7348203221809189E-2</v>
      </c>
      <c r="I204" s="18">
        <f>H204*'Portfolio Details'!$D$12</f>
        <v>-3.4696406443618377E-3</v>
      </c>
      <c r="J204" s="2">
        <f t="shared" si="5"/>
        <v>3.1565656565656575E-2</v>
      </c>
      <c r="K204" s="18">
        <f>J204*'Portfolio Details'!$D$12</f>
        <v>6.3131313131313156E-3</v>
      </c>
    </row>
    <row r="205" spans="2:11" x14ac:dyDescent="0.35">
      <c r="B205" t="s">
        <v>15</v>
      </c>
      <c r="C205" s="1">
        <v>44796</v>
      </c>
      <c r="D205">
        <v>7.93</v>
      </c>
      <c r="E205">
        <v>8</v>
      </c>
      <c r="F205">
        <v>7.99</v>
      </c>
      <c r="H205" s="2">
        <f t="shared" si="6"/>
        <v>8.8272383354350836E-3</v>
      </c>
      <c r="I205" s="18">
        <f>H205*'Portfolio Details'!$D$12</f>
        <v>1.7654476670870168E-3</v>
      </c>
      <c r="J205" s="2">
        <f t="shared" si="5"/>
        <v>1.6372795969773257E-2</v>
      </c>
      <c r="K205" s="18">
        <f>J205*'Portfolio Details'!$D$12</f>
        <v>3.2745591939546516E-3</v>
      </c>
    </row>
    <row r="206" spans="2:11" x14ac:dyDescent="0.35">
      <c r="B206" t="s">
        <v>15</v>
      </c>
      <c r="C206" s="1">
        <v>44797</v>
      </c>
      <c r="D206">
        <v>8</v>
      </c>
      <c r="E206">
        <v>7.99</v>
      </c>
      <c r="F206">
        <v>8</v>
      </c>
      <c r="H206" s="2">
        <f t="shared" si="6"/>
        <v>-1.2499999999999734E-3</v>
      </c>
      <c r="I206" s="18">
        <f>H206*'Portfolio Details'!$D$12</f>
        <v>-2.4999999999999469E-4</v>
      </c>
      <c r="J206" s="2">
        <f t="shared" si="5"/>
        <v>1.2547051442910906E-2</v>
      </c>
      <c r="K206" s="18">
        <f>J206*'Portfolio Details'!$D$12</f>
        <v>2.5094102885821813E-3</v>
      </c>
    </row>
    <row r="207" spans="2:11" x14ac:dyDescent="0.35">
      <c r="B207" t="s">
        <v>15</v>
      </c>
      <c r="C207" s="1">
        <v>44798</v>
      </c>
      <c r="D207">
        <v>7.99</v>
      </c>
      <c r="E207">
        <v>7.97</v>
      </c>
      <c r="F207">
        <v>8</v>
      </c>
      <c r="H207" s="2">
        <f t="shared" si="6"/>
        <v>-2.5031289111390187E-3</v>
      </c>
      <c r="I207" s="18">
        <f>H207*'Portfolio Details'!$D$12</f>
        <v>-5.0062578222780378E-4</v>
      </c>
      <c r="J207" s="2">
        <f t="shared" si="5"/>
        <v>1.3819095477386911E-2</v>
      </c>
      <c r="K207" s="18">
        <f>J207*'Portfolio Details'!$D$12</f>
        <v>2.7638190954773823E-3</v>
      </c>
    </row>
    <row r="208" spans="2:11" x14ac:dyDescent="0.35">
      <c r="B208" t="s">
        <v>15</v>
      </c>
      <c r="C208" s="1">
        <v>44799</v>
      </c>
      <c r="D208">
        <v>7.97</v>
      </c>
      <c r="E208">
        <v>7.98</v>
      </c>
      <c r="F208">
        <v>8</v>
      </c>
      <c r="H208" s="2">
        <f t="shared" si="6"/>
        <v>1.2547051442912682E-3</v>
      </c>
      <c r="I208" s="18">
        <f>H208*'Portfolio Details'!$D$12</f>
        <v>2.5094102885825365E-4</v>
      </c>
      <c r="J208" s="2">
        <f t="shared" si="5"/>
        <v>0</v>
      </c>
      <c r="K208" s="18">
        <f>J208*'Portfolio Details'!$D$12</f>
        <v>0</v>
      </c>
    </row>
    <row r="209" spans="2:11" x14ac:dyDescent="0.35">
      <c r="B209" t="s">
        <v>15</v>
      </c>
      <c r="C209" s="1">
        <v>44802</v>
      </c>
      <c r="D209">
        <v>7.98</v>
      </c>
      <c r="E209">
        <v>7.94</v>
      </c>
      <c r="F209">
        <v>7.94</v>
      </c>
      <c r="H209" s="2">
        <f t="shared" si="6"/>
        <v>-5.0125313283208017E-3</v>
      </c>
      <c r="I209" s="18">
        <f>H209*'Portfolio Details'!$D$12</f>
        <v>-1.0025062656641604E-3</v>
      </c>
      <c r="J209" s="2">
        <f t="shared" si="5"/>
        <v>1.0139416983523386E-2</v>
      </c>
      <c r="K209" s="18">
        <f>J209*'Portfolio Details'!$D$12</f>
        <v>2.0278833967046772E-3</v>
      </c>
    </row>
    <row r="210" spans="2:11" x14ac:dyDescent="0.35">
      <c r="B210" t="s">
        <v>15</v>
      </c>
      <c r="C210" s="1">
        <v>44803</v>
      </c>
      <c r="D210">
        <v>7.94</v>
      </c>
      <c r="E210">
        <v>8.06</v>
      </c>
      <c r="F210">
        <v>8.0299999999999994</v>
      </c>
      <c r="H210" s="2">
        <f t="shared" si="6"/>
        <v>1.5113350125944613E-2</v>
      </c>
      <c r="I210" s="18">
        <f>H210*'Portfolio Details'!$D$12</f>
        <v>3.0226700251889229E-3</v>
      </c>
      <c r="J210" s="2">
        <f t="shared" si="5"/>
        <v>2.7027027027027195E-2</v>
      </c>
      <c r="K210" s="18">
        <f>J210*'Portfolio Details'!$D$12</f>
        <v>5.4054054054054395E-3</v>
      </c>
    </row>
    <row r="211" spans="2:11" x14ac:dyDescent="0.35">
      <c r="B211" t="s">
        <v>15</v>
      </c>
      <c r="C211" s="1">
        <v>44805</v>
      </c>
      <c r="D211">
        <v>8.06</v>
      </c>
      <c r="E211">
        <v>7.96</v>
      </c>
      <c r="F211">
        <v>8</v>
      </c>
      <c r="H211" s="2">
        <f t="shared" si="6"/>
        <v>-1.2406947890818976E-2</v>
      </c>
      <c r="I211" s="18">
        <f>H211*'Portfolio Details'!$D$12</f>
        <v>-2.4813895781637951E-3</v>
      </c>
      <c r="J211" s="2">
        <f t="shared" si="5"/>
        <v>5.0377833753147971E-3</v>
      </c>
      <c r="K211" s="18">
        <f>J211*'Portfolio Details'!$D$12</f>
        <v>1.0075566750629595E-3</v>
      </c>
    </row>
    <row r="212" spans="2:11" x14ac:dyDescent="0.35">
      <c r="B212" t="s">
        <v>15</v>
      </c>
      <c r="C212" s="1">
        <v>44806</v>
      </c>
      <c r="D212">
        <v>7.96</v>
      </c>
      <c r="E212">
        <v>7.93</v>
      </c>
      <c r="F212">
        <v>7.97</v>
      </c>
      <c r="H212" s="2">
        <f t="shared" si="6"/>
        <v>-3.7688442211055717E-3</v>
      </c>
      <c r="I212" s="18">
        <f>H212*'Portfolio Details'!$D$12</f>
        <v>-7.5376884422111439E-4</v>
      </c>
      <c r="J212" s="2">
        <f t="shared" si="5"/>
        <v>2.5125628140703071E-3</v>
      </c>
      <c r="K212" s="18">
        <f>J212*'Portfolio Details'!$D$12</f>
        <v>5.025125628140614E-4</v>
      </c>
    </row>
    <row r="213" spans="2:11" x14ac:dyDescent="0.35">
      <c r="B213" t="s">
        <v>15</v>
      </c>
      <c r="C213" s="1">
        <v>44809</v>
      </c>
      <c r="D213">
        <v>7.93</v>
      </c>
      <c r="E213">
        <v>7.93</v>
      </c>
      <c r="F213">
        <v>7.94</v>
      </c>
      <c r="H213" s="2">
        <f t="shared" si="6"/>
        <v>0</v>
      </c>
      <c r="I213" s="18">
        <f>H213*'Portfolio Details'!$D$12</f>
        <v>0</v>
      </c>
      <c r="J213" s="2">
        <f t="shared" si="5"/>
        <v>-9.9750623441395847E-3</v>
      </c>
      <c r="K213" s="18">
        <f>J213*'Portfolio Details'!$D$12</f>
        <v>-1.995012468827917E-3</v>
      </c>
    </row>
    <row r="214" spans="2:11" x14ac:dyDescent="0.35">
      <c r="B214" t="s">
        <v>15</v>
      </c>
      <c r="C214" s="1">
        <v>44810</v>
      </c>
      <c r="D214">
        <v>7.93</v>
      </c>
      <c r="E214">
        <v>7.99</v>
      </c>
      <c r="F214">
        <v>8</v>
      </c>
      <c r="H214" s="2">
        <f t="shared" si="6"/>
        <v>7.5662042875157542E-3</v>
      </c>
      <c r="I214" s="18">
        <f>H214*'Portfolio Details'!$D$12</f>
        <v>1.5132408575031508E-3</v>
      </c>
      <c r="J214" s="2">
        <f t="shared" si="5"/>
        <v>-1.2406947890818976E-2</v>
      </c>
      <c r="K214" s="18">
        <f>J214*'Portfolio Details'!$D$12</f>
        <v>-2.4813895781637951E-3</v>
      </c>
    </row>
    <row r="215" spans="2:11" x14ac:dyDescent="0.35">
      <c r="B215" t="s">
        <v>15</v>
      </c>
      <c r="C215" s="1">
        <v>44811</v>
      </c>
      <c r="D215">
        <v>7.99</v>
      </c>
      <c r="E215">
        <v>8.0500000000000007</v>
      </c>
      <c r="F215">
        <v>8.02</v>
      </c>
      <c r="H215" s="2">
        <f t="shared" si="6"/>
        <v>7.509386733416834E-3</v>
      </c>
      <c r="I215" s="18">
        <f>H215*'Portfolio Details'!$D$12</f>
        <v>1.5018773466833669E-3</v>
      </c>
      <c r="J215" s="2">
        <f t="shared" si="5"/>
        <v>-1.4906832298136719E-2</v>
      </c>
      <c r="K215" s="18">
        <f>J215*'Portfolio Details'!$D$12</f>
        <v>-2.981366459627344E-3</v>
      </c>
    </row>
    <row r="216" spans="2:11" x14ac:dyDescent="0.35">
      <c r="B216" t="s">
        <v>15</v>
      </c>
      <c r="C216" s="1">
        <v>44812</v>
      </c>
      <c r="D216">
        <v>8.0500000000000007</v>
      </c>
      <c r="E216">
        <v>8.06</v>
      </c>
      <c r="F216">
        <v>8.07</v>
      </c>
      <c r="H216" s="2">
        <f t="shared" si="6"/>
        <v>1.242236024844745E-3</v>
      </c>
      <c r="I216" s="18">
        <f>H216*'Portfolio Details'!$D$12</f>
        <v>2.4844720496894904E-4</v>
      </c>
      <c r="J216" s="2">
        <f t="shared" si="5"/>
        <v>-5.0188205771644068E-3</v>
      </c>
      <c r="K216" s="18">
        <f>J216*'Portfolio Details'!$D$12</f>
        <v>-1.0037641154328814E-3</v>
      </c>
    </row>
    <row r="217" spans="2:11" x14ac:dyDescent="0.35">
      <c r="B217" t="s">
        <v>15</v>
      </c>
      <c r="C217" s="1">
        <v>44813</v>
      </c>
      <c r="D217">
        <v>8.06</v>
      </c>
      <c r="E217">
        <v>8.08</v>
      </c>
      <c r="F217">
        <v>8.11</v>
      </c>
      <c r="H217" s="2">
        <f t="shared" si="6"/>
        <v>2.4813895781636841E-3</v>
      </c>
      <c r="I217" s="18">
        <f>H217*'Portfolio Details'!$D$12</f>
        <v>4.9627791563273689E-4</v>
      </c>
      <c r="J217" s="2">
        <f t="shared" si="5"/>
        <v>-3.0562347188264005E-2</v>
      </c>
      <c r="K217" s="18">
        <f>J217*'Portfolio Details'!$D$12</f>
        <v>-6.1124694376528017E-3</v>
      </c>
    </row>
    <row r="218" spans="2:11" x14ac:dyDescent="0.35">
      <c r="B218" t="s">
        <v>15</v>
      </c>
      <c r="C218" s="1">
        <v>44816</v>
      </c>
      <c r="D218">
        <v>8.08</v>
      </c>
      <c r="E218">
        <v>8.11</v>
      </c>
      <c r="F218">
        <v>8.1</v>
      </c>
      <c r="H218" s="2">
        <f t="shared" si="6"/>
        <v>3.7128712871286051E-3</v>
      </c>
      <c r="I218" s="18">
        <f>H218*'Portfolio Details'!$D$12</f>
        <v>7.4257425742572112E-4</v>
      </c>
      <c r="J218" s="2">
        <f t="shared" ref="J218:J281" si="7">(INDEX(E195:E1693,MATCH(EDATE(C195,1),C195:C1693,1))/E195)-1</f>
        <v>-3.1746031746031744E-2</v>
      </c>
      <c r="K218" s="18">
        <f>J218*'Portfolio Details'!$D$12</f>
        <v>-6.3492063492063492E-3</v>
      </c>
    </row>
    <row r="219" spans="2:11" x14ac:dyDescent="0.35">
      <c r="B219" t="s">
        <v>15</v>
      </c>
      <c r="C219" s="1">
        <v>44817</v>
      </c>
      <c r="D219">
        <v>8.11</v>
      </c>
      <c r="E219">
        <v>8.11</v>
      </c>
      <c r="F219">
        <v>8.1199999999999992</v>
      </c>
      <c r="H219" s="2">
        <f t="shared" si="6"/>
        <v>0</v>
      </c>
      <c r="I219" s="18">
        <f>H219*'Portfolio Details'!$D$12</f>
        <v>0</v>
      </c>
      <c r="J219" s="2">
        <f t="shared" si="7"/>
        <v>-1.225490196078427E-2</v>
      </c>
      <c r="K219" s="18">
        <f>J219*'Portfolio Details'!$D$12</f>
        <v>-2.450980392156854E-3</v>
      </c>
    </row>
    <row r="220" spans="2:11" x14ac:dyDescent="0.35">
      <c r="B220" t="s">
        <v>15</v>
      </c>
      <c r="C220" s="1">
        <v>44818</v>
      </c>
      <c r="D220">
        <v>8.11</v>
      </c>
      <c r="E220">
        <v>8.07</v>
      </c>
      <c r="F220">
        <v>8.09</v>
      </c>
      <c r="H220" s="2">
        <f t="shared" si="6"/>
        <v>-4.9321824907520018E-3</v>
      </c>
      <c r="I220" s="18">
        <f>H220*'Portfolio Details'!$D$12</f>
        <v>-9.8643649815040031E-4</v>
      </c>
      <c r="J220" s="2">
        <f t="shared" si="7"/>
        <v>-1.3431013431013383E-2</v>
      </c>
      <c r="K220" s="18">
        <f>J220*'Portfolio Details'!$D$12</f>
        <v>-2.6862026862026767E-3</v>
      </c>
    </row>
    <row r="221" spans="2:11" x14ac:dyDescent="0.35">
      <c r="B221" t="s">
        <v>15</v>
      </c>
      <c r="C221" s="1">
        <v>44819</v>
      </c>
      <c r="D221">
        <v>8.07</v>
      </c>
      <c r="E221">
        <v>7.93</v>
      </c>
      <c r="F221">
        <v>7.97</v>
      </c>
      <c r="H221" s="2">
        <f t="shared" si="6"/>
        <v>-1.7348203221809189E-2</v>
      </c>
      <c r="I221" s="18">
        <f>H221*'Portfolio Details'!$D$12</f>
        <v>-3.4696406443618377E-3</v>
      </c>
      <c r="J221" s="2">
        <f t="shared" si="7"/>
        <v>-1.8226002430133725E-2</v>
      </c>
      <c r="K221" s="18">
        <f>J221*'Portfolio Details'!$D$12</f>
        <v>-3.6452004860267452E-3</v>
      </c>
    </row>
    <row r="222" spans="2:11" x14ac:dyDescent="0.35">
      <c r="B222" t="s">
        <v>15</v>
      </c>
      <c r="C222" s="1">
        <v>44820</v>
      </c>
      <c r="D222">
        <v>7.93</v>
      </c>
      <c r="E222">
        <v>7.85</v>
      </c>
      <c r="F222">
        <v>7.91</v>
      </c>
      <c r="H222" s="2">
        <f t="shared" si="6"/>
        <v>-1.0088272383354413E-2</v>
      </c>
      <c r="I222" s="18">
        <f>H222*'Portfolio Details'!$D$12</f>
        <v>-2.0176544766708827E-3</v>
      </c>
      <c r="J222" s="2">
        <f t="shared" si="7"/>
        <v>-3.6855036855037993E-3</v>
      </c>
      <c r="K222" s="18">
        <f>J222*'Portfolio Details'!$D$12</f>
        <v>-7.3710073710075985E-4</v>
      </c>
    </row>
    <row r="223" spans="2:11" x14ac:dyDescent="0.35">
      <c r="B223" t="s">
        <v>15</v>
      </c>
      <c r="C223" s="1">
        <v>44823</v>
      </c>
      <c r="D223">
        <v>7.85</v>
      </c>
      <c r="E223">
        <v>7.83</v>
      </c>
      <c r="F223">
        <v>7.82</v>
      </c>
      <c r="H223" s="2">
        <f t="shared" si="6"/>
        <v>-2.5477707006369421E-3</v>
      </c>
      <c r="I223" s="18">
        <f>H223*'Portfolio Details'!$D$12</f>
        <v>-5.0955414012738849E-4</v>
      </c>
      <c r="J223" s="2">
        <f t="shared" si="7"/>
        <v>-3.6809815950920366E-2</v>
      </c>
      <c r="K223" s="18">
        <f>J223*'Portfolio Details'!$D$12</f>
        <v>-7.3619631901840734E-3</v>
      </c>
    </row>
    <row r="224" spans="2:11" x14ac:dyDescent="0.35">
      <c r="B224" t="s">
        <v>15</v>
      </c>
      <c r="C224" s="1">
        <v>44824</v>
      </c>
      <c r="D224">
        <v>7.83</v>
      </c>
      <c r="E224">
        <v>8.1300000000000008</v>
      </c>
      <c r="F224">
        <v>8.06</v>
      </c>
      <c r="H224" s="2">
        <f t="shared" si="6"/>
        <v>3.8314176245210829E-2</v>
      </c>
      <c r="I224" s="18">
        <f>H224*'Portfolio Details'!$D$12</f>
        <v>7.662835249042166E-3</v>
      </c>
      <c r="J224" s="2">
        <f t="shared" si="7"/>
        <v>-4.384896467722299E-2</v>
      </c>
      <c r="K224" s="18">
        <f>J224*'Portfolio Details'!$D$12</f>
        <v>-8.7697929354445987E-3</v>
      </c>
    </row>
    <row r="225" spans="2:11" x14ac:dyDescent="0.35">
      <c r="B225" t="s">
        <v>15</v>
      </c>
      <c r="C225" s="1">
        <v>44825</v>
      </c>
      <c r="D225">
        <v>8.1300000000000008</v>
      </c>
      <c r="E225">
        <v>8.02</v>
      </c>
      <c r="F225">
        <v>8.11</v>
      </c>
      <c r="H225" s="2">
        <f t="shared" si="6"/>
        <v>-1.3530135301353163E-2</v>
      </c>
      <c r="I225" s="18">
        <f>H225*'Portfolio Details'!$D$12</f>
        <v>-2.7060270602706328E-3</v>
      </c>
      <c r="J225" s="2">
        <f t="shared" si="7"/>
        <v>-3.9167686658506784E-2</v>
      </c>
      <c r="K225" s="18">
        <f>J225*'Portfolio Details'!$D$12</f>
        <v>-7.8335373317013571E-3</v>
      </c>
    </row>
    <row r="226" spans="2:11" x14ac:dyDescent="0.35">
      <c r="B226" t="s">
        <v>15</v>
      </c>
      <c r="C226" s="1">
        <v>44826</v>
      </c>
      <c r="D226">
        <v>8.02</v>
      </c>
      <c r="E226">
        <v>8.06</v>
      </c>
      <c r="F226">
        <v>8.0299999999999994</v>
      </c>
      <c r="H226" s="2">
        <f t="shared" si="6"/>
        <v>4.9875311720699589E-3</v>
      </c>
      <c r="I226" s="18">
        <f>H226*'Portfolio Details'!$D$12</f>
        <v>9.9750623441399191E-4</v>
      </c>
      <c r="J226" s="2">
        <f t="shared" si="7"/>
        <v>-2.9739776951672847E-2</v>
      </c>
      <c r="K226" s="18">
        <f>J226*'Portfolio Details'!$D$12</f>
        <v>-5.9479553903345698E-3</v>
      </c>
    </row>
    <row r="227" spans="2:11" x14ac:dyDescent="0.35">
      <c r="B227" t="s">
        <v>15</v>
      </c>
      <c r="C227" s="1">
        <v>44827</v>
      </c>
      <c r="D227">
        <v>8.06</v>
      </c>
      <c r="E227">
        <v>8.0399999999999991</v>
      </c>
      <c r="F227">
        <v>8.09</v>
      </c>
      <c r="H227" s="2">
        <f t="shared" si="6"/>
        <v>-2.4813895781639062E-3</v>
      </c>
      <c r="I227" s="18">
        <f>H227*'Portfolio Details'!$D$12</f>
        <v>-4.9627791563278123E-4</v>
      </c>
      <c r="J227" s="2">
        <f t="shared" si="7"/>
        <v>1.6393442622950838E-2</v>
      </c>
      <c r="K227" s="18">
        <f>J227*'Portfolio Details'!$D$12</f>
        <v>3.2786885245901678E-3</v>
      </c>
    </row>
    <row r="228" spans="2:11" x14ac:dyDescent="0.35">
      <c r="B228" t="s">
        <v>15</v>
      </c>
      <c r="C228" s="1">
        <v>44830</v>
      </c>
      <c r="D228">
        <v>8.0399999999999991</v>
      </c>
      <c r="E228">
        <v>7.97</v>
      </c>
      <c r="F228">
        <v>7.99</v>
      </c>
      <c r="H228" s="2">
        <f t="shared" si="6"/>
        <v>-8.7064676616914749E-3</v>
      </c>
      <c r="I228" s="18">
        <f>H228*'Portfolio Details'!$D$12</f>
        <v>-1.7412935323382951E-3</v>
      </c>
      <c r="J228" s="2">
        <f t="shared" si="7"/>
        <v>4.9999999999998934E-3</v>
      </c>
      <c r="K228" s="18">
        <f>J228*'Portfolio Details'!$D$12</f>
        <v>9.9999999999997877E-4</v>
      </c>
    </row>
    <row r="229" spans="2:11" x14ac:dyDescent="0.35">
      <c r="B229" t="s">
        <v>15</v>
      </c>
      <c r="C229" s="1">
        <v>44831</v>
      </c>
      <c r="D229">
        <v>7.97</v>
      </c>
      <c r="E229">
        <v>8.01</v>
      </c>
      <c r="F229">
        <v>8</v>
      </c>
      <c r="H229" s="2">
        <f t="shared" si="6"/>
        <v>5.0188205771644068E-3</v>
      </c>
      <c r="I229" s="18">
        <f>H229*'Portfolio Details'!$D$12</f>
        <v>1.0037641154328814E-3</v>
      </c>
      <c r="J229" s="2">
        <f t="shared" si="7"/>
        <v>6.2578222778471027E-3</v>
      </c>
      <c r="K229" s="18">
        <f>J229*'Portfolio Details'!$D$12</f>
        <v>1.2515644555694207E-3</v>
      </c>
    </row>
    <row r="230" spans="2:11" x14ac:dyDescent="0.35">
      <c r="B230" t="s">
        <v>15</v>
      </c>
      <c r="C230" s="1">
        <v>44832</v>
      </c>
      <c r="D230">
        <v>8.01</v>
      </c>
      <c r="E230">
        <v>8.06</v>
      </c>
      <c r="F230">
        <v>8.08</v>
      </c>
      <c r="H230" s="2">
        <f t="shared" si="6"/>
        <v>6.2421972534332237E-3</v>
      </c>
      <c r="I230" s="18">
        <f>H230*'Portfolio Details'!$D$12</f>
        <v>1.2484394506866447E-3</v>
      </c>
      <c r="J230" s="2">
        <f t="shared" si="7"/>
        <v>8.7829360100375453E-3</v>
      </c>
      <c r="K230" s="18">
        <f>J230*'Portfolio Details'!$D$12</f>
        <v>1.7565872020075092E-3</v>
      </c>
    </row>
    <row r="231" spans="2:11" x14ac:dyDescent="0.35">
      <c r="B231" t="s">
        <v>15</v>
      </c>
      <c r="C231" s="1">
        <v>44833</v>
      </c>
      <c r="D231">
        <v>8.06</v>
      </c>
      <c r="E231">
        <v>8.2100000000000009</v>
      </c>
      <c r="F231">
        <v>8.19</v>
      </c>
      <c r="H231" s="2">
        <f t="shared" si="6"/>
        <v>1.8610421836228408E-2</v>
      </c>
      <c r="I231" s="18">
        <f>H231*'Portfolio Details'!$D$12</f>
        <v>3.7220843672456819E-3</v>
      </c>
      <c r="J231" s="2">
        <f t="shared" si="7"/>
        <v>-1.2531328320802837E-3</v>
      </c>
      <c r="K231" s="18">
        <f>J231*'Portfolio Details'!$D$12</f>
        <v>-2.5062656641605674E-4</v>
      </c>
    </row>
    <row r="232" spans="2:11" x14ac:dyDescent="0.35">
      <c r="B232" t="s">
        <v>15</v>
      </c>
      <c r="C232" s="1">
        <v>44834</v>
      </c>
      <c r="D232">
        <v>8.2100000000000009</v>
      </c>
      <c r="E232">
        <v>8.25</v>
      </c>
      <c r="F232">
        <v>8.24</v>
      </c>
      <c r="H232" s="2">
        <f t="shared" si="6"/>
        <v>4.872107186357999E-3</v>
      </c>
      <c r="I232" s="18">
        <f>H232*'Portfolio Details'!$D$12</f>
        <v>9.7442143727159984E-4</v>
      </c>
      <c r="J232" s="2">
        <f t="shared" si="7"/>
        <v>3.400503778337538E-2</v>
      </c>
      <c r="K232" s="18">
        <f>J232*'Portfolio Details'!$D$12</f>
        <v>6.8010075566750762E-3</v>
      </c>
    </row>
    <row r="233" spans="2:11" x14ac:dyDescent="0.35">
      <c r="B233" t="s">
        <v>15</v>
      </c>
      <c r="C233" s="1">
        <v>44837</v>
      </c>
      <c r="D233">
        <v>8.25</v>
      </c>
      <c r="E233">
        <v>8.33</v>
      </c>
      <c r="F233">
        <v>8.35</v>
      </c>
      <c r="H233" s="2">
        <f t="shared" si="6"/>
        <v>9.6969696969697594E-3</v>
      </c>
      <c r="I233" s="18">
        <f>H233*'Portfolio Details'!$D$12</f>
        <v>1.9393939393939519E-3</v>
      </c>
      <c r="J233" s="2">
        <f t="shared" si="7"/>
        <v>2.3573200992555776E-2</v>
      </c>
      <c r="K233" s="18">
        <f>J233*'Portfolio Details'!$D$12</f>
        <v>4.7146401985111554E-3</v>
      </c>
    </row>
    <row r="234" spans="2:11" x14ac:dyDescent="0.35">
      <c r="B234" t="s">
        <v>15</v>
      </c>
      <c r="C234" s="1">
        <v>44838</v>
      </c>
      <c r="D234">
        <v>8.33</v>
      </c>
      <c r="E234">
        <v>8.39</v>
      </c>
      <c r="F234">
        <v>8.39</v>
      </c>
      <c r="H234" s="2">
        <f t="shared" si="6"/>
        <v>7.2028811524611491E-3</v>
      </c>
      <c r="I234" s="18">
        <f>H234*'Portfolio Details'!$D$12</f>
        <v>1.44057623049223E-3</v>
      </c>
      <c r="J234" s="2">
        <f t="shared" si="7"/>
        <v>3.6432160804020119E-2</v>
      </c>
      <c r="K234" s="18">
        <f>J234*'Portfolio Details'!$D$12</f>
        <v>7.2864321608040244E-3</v>
      </c>
    </row>
    <row r="235" spans="2:11" x14ac:dyDescent="0.35">
      <c r="B235" t="s">
        <v>15</v>
      </c>
      <c r="C235" s="1">
        <v>44840</v>
      </c>
      <c r="D235">
        <v>8.39</v>
      </c>
      <c r="E235">
        <v>8.39</v>
      </c>
      <c r="F235">
        <v>8.39</v>
      </c>
      <c r="H235" s="2">
        <f t="shared" si="6"/>
        <v>0</v>
      </c>
      <c r="I235" s="18">
        <f>H235*'Portfolio Details'!$D$12</f>
        <v>0</v>
      </c>
      <c r="J235" s="2">
        <f t="shared" si="7"/>
        <v>4.035308953341743E-2</v>
      </c>
      <c r="K235" s="18">
        <f>J235*'Portfolio Details'!$D$12</f>
        <v>8.0706179066834857E-3</v>
      </c>
    </row>
    <row r="236" spans="2:11" x14ac:dyDescent="0.35">
      <c r="B236" t="s">
        <v>15</v>
      </c>
      <c r="C236" s="1">
        <v>44841</v>
      </c>
      <c r="D236">
        <v>8.39</v>
      </c>
      <c r="E236">
        <v>8.34</v>
      </c>
      <c r="F236">
        <v>8.36</v>
      </c>
      <c r="H236" s="2">
        <f t="shared" si="6"/>
        <v>-5.9594755661502852E-3</v>
      </c>
      <c r="I236" s="18">
        <f>H236*'Portfolio Details'!$D$12</f>
        <v>-1.1918951132300572E-3</v>
      </c>
      <c r="J236" s="2">
        <f t="shared" si="7"/>
        <v>5.8007566204287597E-2</v>
      </c>
      <c r="K236" s="18">
        <f>J236*'Portfolio Details'!$D$12</f>
        <v>1.160151324085752E-2</v>
      </c>
    </row>
    <row r="237" spans="2:11" x14ac:dyDescent="0.35">
      <c r="B237" t="s">
        <v>15</v>
      </c>
      <c r="C237" s="1">
        <v>44844</v>
      </c>
      <c r="D237">
        <v>8.34</v>
      </c>
      <c r="E237">
        <v>8.27</v>
      </c>
      <c r="F237">
        <v>8.24</v>
      </c>
      <c r="H237" s="2">
        <f t="shared" si="6"/>
        <v>-8.3932853717026967E-3</v>
      </c>
      <c r="I237" s="18">
        <f>H237*'Portfolio Details'!$D$12</f>
        <v>-1.6786570743405394E-3</v>
      </c>
      <c r="J237" s="2">
        <f t="shared" si="7"/>
        <v>5.0062578222778598E-2</v>
      </c>
      <c r="K237" s="18">
        <f>J237*'Portfolio Details'!$D$12</f>
        <v>1.0012515644555721E-2</v>
      </c>
    </row>
    <row r="238" spans="2:11" x14ac:dyDescent="0.35">
      <c r="B238" t="s">
        <v>15</v>
      </c>
      <c r="C238" s="1">
        <v>44845</v>
      </c>
      <c r="D238">
        <v>8.27</v>
      </c>
      <c r="E238">
        <v>8.15</v>
      </c>
      <c r="F238">
        <v>8.1999999999999993</v>
      </c>
      <c r="H238" s="2">
        <f t="shared" si="6"/>
        <v>-1.4510278113663788E-2</v>
      </c>
      <c r="I238" s="18">
        <f>H238*'Portfolio Details'!$D$12</f>
        <v>-2.9020556227327579E-3</v>
      </c>
      <c r="J238" s="2">
        <f t="shared" si="7"/>
        <v>3.6024844720496718E-2</v>
      </c>
      <c r="K238" s="18">
        <f>J238*'Portfolio Details'!$D$12</f>
        <v>7.2049689440993438E-3</v>
      </c>
    </row>
    <row r="239" spans="2:11" x14ac:dyDescent="0.35">
      <c r="B239" t="s">
        <v>15</v>
      </c>
      <c r="C239" s="1">
        <v>44846</v>
      </c>
      <c r="D239">
        <v>8.15</v>
      </c>
      <c r="E239">
        <v>8.16</v>
      </c>
      <c r="F239">
        <v>8.15</v>
      </c>
      <c r="H239" s="2">
        <f t="shared" si="6"/>
        <v>1.2269938650306678E-3</v>
      </c>
      <c r="I239" s="18">
        <f>H239*'Portfolio Details'!$D$12</f>
        <v>2.4539877300613357E-4</v>
      </c>
      <c r="J239" s="2">
        <f t="shared" si="7"/>
        <v>3.4739454094292688E-2</v>
      </c>
      <c r="K239" s="18">
        <f>J239*'Portfolio Details'!$D$12</f>
        <v>6.9478908188585382E-3</v>
      </c>
    </row>
    <row r="240" spans="2:11" x14ac:dyDescent="0.35">
      <c r="B240" t="s">
        <v>15</v>
      </c>
      <c r="C240" s="1">
        <v>44847</v>
      </c>
      <c r="D240">
        <v>8.16</v>
      </c>
      <c r="E240">
        <v>8.17</v>
      </c>
      <c r="F240">
        <v>8.18</v>
      </c>
      <c r="H240" s="2">
        <f t="shared" si="6"/>
        <v>1.225490196078427E-3</v>
      </c>
      <c r="I240" s="18">
        <f>H240*'Portfolio Details'!$D$12</f>
        <v>2.450980392156854E-4</v>
      </c>
      <c r="J240" s="2">
        <f t="shared" si="7"/>
        <v>3.2178217821782207E-2</v>
      </c>
      <c r="K240" s="18">
        <f>J240*'Portfolio Details'!$D$12</f>
        <v>6.4356435643564414E-3</v>
      </c>
    </row>
    <row r="241" spans="2:11" x14ac:dyDescent="0.35">
      <c r="B241" t="s">
        <v>15</v>
      </c>
      <c r="C241" s="1">
        <v>44848</v>
      </c>
      <c r="D241">
        <v>8.17</v>
      </c>
      <c r="E241">
        <v>8.2100000000000009</v>
      </c>
      <c r="F241">
        <v>8.23</v>
      </c>
      <c r="H241" s="2">
        <f t="shared" si="6"/>
        <v>4.8959608323133619E-3</v>
      </c>
      <c r="I241" s="18">
        <f>H241*'Portfolio Details'!$D$12</f>
        <v>9.7919216646267246E-4</v>
      </c>
      <c r="J241" s="2">
        <f t="shared" si="7"/>
        <v>6.1652281134403353E-3</v>
      </c>
      <c r="K241" s="18">
        <f>J241*'Portfolio Details'!$D$12</f>
        <v>1.2330456226880672E-3</v>
      </c>
    </row>
    <row r="242" spans="2:11" x14ac:dyDescent="0.35">
      <c r="B242" t="s">
        <v>15</v>
      </c>
      <c r="C242" s="1">
        <v>44851</v>
      </c>
      <c r="D242">
        <v>8.2100000000000009</v>
      </c>
      <c r="E242">
        <v>8.23</v>
      </c>
      <c r="F242">
        <v>8.25</v>
      </c>
      <c r="H242" s="2">
        <f t="shared" si="6"/>
        <v>2.4360535931788885E-3</v>
      </c>
      <c r="I242" s="18">
        <f>H242*'Portfolio Details'!$D$12</f>
        <v>4.872107186357777E-4</v>
      </c>
      <c r="J242" s="2">
        <f t="shared" si="7"/>
        <v>7.3982737361282247E-3</v>
      </c>
      <c r="K242" s="18">
        <f>J242*'Portfolio Details'!$D$12</f>
        <v>1.479654747225645E-3</v>
      </c>
    </row>
    <row r="243" spans="2:11" x14ac:dyDescent="0.35">
      <c r="B243" t="s">
        <v>15</v>
      </c>
      <c r="C243" s="1">
        <v>44852</v>
      </c>
      <c r="D243">
        <v>8.23</v>
      </c>
      <c r="E243">
        <v>8.3000000000000007</v>
      </c>
      <c r="F243">
        <v>8.34</v>
      </c>
      <c r="H243" s="2">
        <f t="shared" si="6"/>
        <v>8.5054678007290274E-3</v>
      </c>
      <c r="I243" s="18">
        <f>H243*'Portfolio Details'!$D$12</f>
        <v>1.7010935601458055E-3</v>
      </c>
      <c r="J243" s="2">
        <f t="shared" si="7"/>
        <v>1.73482032218093E-2</v>
      </c>
      <c r="K243" s="18">
        <f>J243*'Portfolio Details'!$D$12</f>
        <v>3.4696406443618603E-3</v>
      </c>
    </row>
    <row r="244" spans="2:11" x14ac:dyDescent="0.35">
      <c r="B244" t="s">
        <v>15</v>
      </c>
      <c r="C244" s="1">
        <v>44853</v>
      </c>
      <c r="D244">
        <v>8.3000000000000007</v>
      </c>
      <c r="E244">
        <v>8.2799999999999994</v>
      </c>
      <c r="F244">
        <v>8.2899999999999991</v>
      </c>
      <c r="H244" s="2">
        <f t="shared" si="6"/>
        <v>-2.4096385542170529E-3</v>
      </c>
      <c r="I244" s="18">
        <f>H244*'Portfolio Details'!$D$12</f>
        <v>-4.8192771084341061E-4</v>
      </c>
      <c r="J244" s="2">
        <f t="shared" si="7"/>
        <v>3.5308953341740335E-2</v>
      </c>
      <c r="K244" s="18">
        <f>J244*'Portfolio Details'!$D$12</f>
        <v>7.0617906683480671E-3</v>
      </c>
    </row>
    <row r="245" spans="2:11" x14ac:dyDescent="0.35">
      <c r="B245" t="s">
        <v>15</v>
      </c>
      <c r="C245" s="1">
        <v>44854</v>
      </c>
      <c r="D245">
        <v>8.2799999999999994</v>
      </c>
      <c r="E245">
        <v>8.32</v>
      </c>
      <c r="F245">
        <v>8.3000000000000007</v>
      </c>
      <c r="H245" s="2">
        <f t="shared" si="6"/>
        <v>4.8309178743961567E-3</v>
      </c>
      <c r="I245" s="18">
        <f>H245*'Portfolio Details'!$D$12</f>
        <v>9.6618357487923137E-4</v>
      </c>
      <c r="J245" s="2">
        <f t="shared" si="7"/>
        <v>4.585987261146518E-2</v>
      </c>
      <c r="K245" s="18">
        <f>J245*'Portfolio Details'!$D$12</f>
        <v>9.1719745222930363E-3</v>
      </c>
    </row>
    <row r="246" spans="2:11" x14ac:dyDescent="0.35">
      <c r="B246" t="s">
        <v>15</v>
      </c>
      <c r="C246" s="1">
        <v>44855</v>
      </c>
      <c r="D246">
        <v>8.32</v>
      </c>
      <c r="E246">
        <v>8.2899999999999991</v>
      </c>
      <c r="F246">
        <v>8.34</v>
      </c>
      <c r="H246" s="2">
        <f t="shared" si="6"/>
        <v>-3.6057692307693845E-3</v>
      </c>
      <c r="I246" s="18">
        <f>H246*'Portfolio Details'!$D$12</f>
        <v>-7.2115384615387699E-4</v>
      </c>
      <c r="J246" s="2">
        <f t="shared" si="7"/>
        <v>5.7471264367815911E-2</v>
      </c>
      <c r="K246" s="18">
        <f>J246*'Portfolio Details'!$D$12</f>
        <v>1.1494252873563184E-2</v>
      </c>
    </row>
    <row r="247" spans="2:11" x14ac:dyDescent="0.35">
      <c r="B247" t="s">
        <v>15</v>
      </c>
      <c r="C247" s="1">
        <v>44858</v>
      </c>
      <c r="D247">
        <v>8.2899999999999991</v>
      </c>
      <c r="E247">
        <v>8.34</v>
      </c>
      <c r="F247">
        <v>8.36</v>
      </c>
      <c r="H247" s="2">
        <f t="shared" si="6"/>
        <v>6.0313630880579616E-3</v>
      </c>
      <c r="I247" s="18">
        <f>H247*'Portfolio Details'!$D$12</f>
        <v>1.2062726176115925E-3</v>
      </c>
      <c r="J247" s="2">
        <f t="shared" si="7"/>
        <v>2.3370233702336929E-2</v>
      </c>
      <c r="K247" s="18">
        <f>J247*'Portfolio Details'!$D$12</f>
        <v>4.6740467404673856E-3</v>
      </c>
    </row>
    <row r="248" spans="2:11" x14ac:dyDescent="0.35">
      <c r="B248" t="s">
        <v>15</v>
      </c>
      <c r="C248" s="1">
        <v>44859</v>
      </c>
      <c r="D248">
        <v>8.34</v>
      </c>
      <c r="E248">
        <v>8.34</v>
      </c>
      <c r="F248">
        <v>8.33</v>
      </c>
      <c r="H248" s="2">
        <f t="shared" si="6"/>
        <v>0</v>
      </c>
      <c r="I248" s="18">
        <f>H248*'Portfolio Details'!$D$12</f>
        <v>0</v>
      </c>
      <c r="J248" s="2">
        <f t="shared" si="7"/>
        <v>3.3665835411471168E-2</v>
      </c>
      <c r="K248" s="18">
        <f>J248*'Portfolio Details'!$D$12</f>
        <v>6.7331670822942339E-3</v>
      </c>
    </row>
    <row r="249" spans="2:11" x14ac:dyDescent="0.35">
      <c r="B249" t="s">
        <v>15</v>
      </c>
      <c r="C249" s="1">
        <v>44861</v>
      </c>
      <c r="D249">
        <v>8.34</v>
      </c>
      <c r="E249">
        <v>8.42</v>
      </c>
      <c r="F249">
        <v>8.39</v>
      </c>
      <c r="H249" s="2">
        <f t="shared" si="6"/>
        <v>9.5923261390886694E-3</v>
      </c>
      <c r="I249" s="18">
        <f>H249*'Portfolio Details'!$D$12</f>
        <v>1.9184652278177339E-3</v>
      </c>
      <c r="J249" s="2">
        <f t="shared" si="7"/>
        <v>2.8535980148883144E-2</v>
      </c>
      <c r="K249" s="18">
        <f>J249*'Portfolio Details'!$D$12</f>
        <v>5.7071960297766294E-3</v>
      </c>
    </row>
    <row r="250" spans="2:11" x14ac:dyDescent="0.35">
      <c r="B250" t="s">
        <v>15</v>
      </c>
      <c r="C250" s="1">
        <v>44862</v>
      </c>
      <c r="D250">
        <v>8.42</v>
      </c>
      <c r="E250">
        <v>8.34</v>
      </c>
      <c r="F250">
        <v>8.3699999999999992</v>
      </c>
      <c r="H250" s="2">
        <f t="shared" si="6"/>
        <v>-9.5011876484560887E-3</v>
      </c>
      <c r="I250" s="18">
        <f>H250*'Portfolio Details'!$D$12</f>
        <v>-1.9002375296912179E-3</v>
      </c>
      <c r="J250" s="2">
        <f t="shared" si="7"/>
        <v>3.1094527363184188E-2</v>
      </c>
      <c r="K250" s="18">
        <f>J250*'Portfolio Details'!$D$12</f>
        <v>6.2189054726368379E-3</v>
      </c>
    </row>
    <row r="251" spans="2:11" x14ac:dyDescent="0.35">
      <c r="B251" t="s">
        <v>15</v>
      </c>
      <c r="C251" s="1">
        <v>44865</v>
      </c>
      <c r="D251">
        <v>8.34</v>
      </c>
      <c r="E251">
        <v>8.42</v>
      </c>
      <c r="F251">
        <v>8.42</v>
      </c>
      <c r="H251" s="2">
        <f t="shared" si="6"/>
        <v>9.5923261390886694E-3</v>
      </c>
      <c r="I251" s="18">
        <f>H251*'Portfolio Details'!$D$12</f>
        <v>1.9184652278177339E-3</v>
      </c>
      <c r="J251" s="2">
        <f t="shared" si="7"/>
        <v>4.6424090338770485E-2</v>
      </c>
      <c r="K251" s="18">
        <f>J251*'Portfolio Details'!$D$12</f>
        <v>9.2848180677540977E-3</v>
      </c>
    </row>
    <row r="252" spans="2:11" x14ac:dyDescent="0.35">
      <c r="B252" t="s">
        <v>15</v>
      </c>
      <c r="C252" s="1">
        <v>44866</v>
      </c>
      <c r="D252">
        <v>8.42</v>
      </c>
      <c r="E252">
        <v>8.59</v>
      </c>
      <c r="F252">
        <v>8.58</v>
      </c>
      <c r="H252" s="2">
        <f t="shared" si="6"/>
        <v>2.0190023752969077E-2</v>
      </c>
      <c r="I252" s="18">
        <f>H252*'Portfolio Details'!$D$12</f>
        <v>4.0380047505938158E-3</v>
      </c>
      <c r="J252" s="2">
        <f t="shared" si="7"/>
        <v>5.1186017478152435E-2</v>
      </c>
      <c r="K252" s="18">
        <f>J252*'Portfolio Details'!$D$12</f>
        <v>1.0237203495630488E-2</v>
      </c>
    </row>
    <row r="253" spans="2:11" x14ac:dyDescent="0.35">
      <c r="B253" t="s">
        <v>15</v>
      </c>
      <c r="C253" s="1">
        <v>44867</v>
      </c>
      <c r="D253">
        <v>8.59</v>
      </c>
      <c r="E253">
        <v>8.61</v>
      </c>
      <c r="F253">
        <v>8.67</v>
      </c>
      <c r="H253" s="2">
        <f t="shared" si="6"/>
        <v>2.3282887077997749E-3</v>
      </c>
      <c r="I253" s="18">
        <f>H253*'Portfolio Details'!$D$12</f>
        <v>4.6565774155995501E-4</v>
      </c>
      <c r="J253" s="2">
        <f t="shared" si="7"/>
        <v>3.4739454094292688E-2</v>
      </c>
      <c r="K253" s="18">
        <f>J253*'Portfolio Details'!$D$12</f>
        <v>6.9478908188585382E-3</v>
      </c>
    </row>
    <row r="254" spans="2:11" x14ac:dyDescent="0.35">
      <c r="B254" t="s">
        <v>15</v>
      </c>
      <c r="C254" s="1">
        <v>44868</v>
      </c>
      <c r="D254">
        <v>8.61</v>
      </c>
      <c r="E254">
        <v>8.61</v>
      </c>
      <c r="F254">
        <v>8.6300000000000008</v>
      </c>
      <c r="H254" s="2">
        <f t="shared" si="6"/>
        <v>0</v>
      </c>
      <c r="I254" s="18">
        <f>H254*'Portfolio Details'!$D$12</f>
        <v>0</v>
      </c>
      <c r="J254" s="2">
        <f t="shared" si="7"/>
        <v>1.5834348355663774E-2</v>
      </c>
      <c r="K254" s="18">
        <f>J254*'Portfolio Details'!$D$12</f>
        <v>3.1668696711327549E-3</v>
      </c>
    </row>
    <row r="255" spans="2:11" x14ac:dyDescent="0.35">
      <c r="B255" t="s">
        <v>15</v>
      </c>
      <c r="C255" s="1">
        <v>44869</v>
      </c>
      <c r="D255">
        <v>8.61</v>
      </c>
      <c r="E255">
        <v>8.52</v>
      </c>
      <c r="F255">
        <v>8.56</v>
      </c>
      <c r="H255" s="2">
        <f t="shared" si="6"/>
        <v>-1.0452961672473893E-2</v>
      </c>
      <c r="I255" s="18">
        <f>H255*'Portfolio Details'!$D$12</f>
        <v>-2.0905923344947787E-3</v>
      </c>
      <c r="J255" s="2">
        <f t="shared" si="7"/>
        <v>1.0909090909090979E-2</v>
      </c>
      <c r="K255" s="18">
        <f>J255*'Portfolio Details'!$D$12</f>
        <v>2.1818181818181958E-3</v>
      </c>
    </row>
    <row r="256" spans="2:11" x14ac:dyDescent="0.35">
      <c r="B256" t="s">
        <v>15</v>
      </c>
      <c r="C256" s="1">
        <v>44872</v>
      </c>
      <c r="D256">
        <v>8.52</v>
      </c>
      <c r="E256">
        <v>8.4499999999999993</v>
      </c>
      <c r="F256">
        <v>8.52</v>
      </c>
      <c r="H256" s="2">
        <f t="shared" si="6"/>
        <v>-8.2159624413146171E-3</v>
      </c>
      <c r="I256" s="18">
        <f>H256*'Portfolio Details'!$D$12</f>
        <v>-1.6431924882629235E-3</v>
      </c>
      <c r="J256" s="2">
        <f t="shared" si="7"/>
        <v>3.3613445378151141E-2</v>
      </c>
      <c r="K256" s="18">
        <f>J256*'Portfolio Details'!$D$12</f>
        <v>6.7226890756302282E-3</v>
      </c>
    </row>
    <row r="257" spans="2:11" x14ac:dyDescent="0.35">
      <c r="B257" t="s">
        <v>15</v>
      </c>
      <c r="C257" s="1">
        <v>44874</v>
      </c>
      <c r="D257">
        <v>8.4499999999999993</v>
      </c>
      <c r="E257">
        <v>8.36</v>
      </c>
      <c r="F257">
        <v>8.42</v>
      </c>
      <c r="H257" s="2">
        <f t="shared" si="6"/>
        <v>-1.0650887573964485E-2</v>
      </c>
      <c r="I257" s="18">
        <f>H257*'Portfolio Details'!$D$12</f>
        <v>-2.1301775147928971E-3</v>
      </c>
      <c r="J257" s="2">
        <f t="shared" si="7"/>
        <v>1.5494636471990342E-2</v>
      </c>
      <c r="K257" s="18">
        <f>J257*'Portfolio Details'!$D$12</f>
        <v>3.0989272943980684E-3</v>
      </c>
    </row>
    <row r="258" spans="2:11" x14ac:dyDescent="0.35">
      <c r="B258" t="s">
        <v>15</v>
      </c>
      <c r="C258" s="1">
        <v>44875</v>
      </c>
      <c r="D258">
        <v>8.36</v>
      </c>
      <c r="E258">
        <v>8.27</v>
      </c>
      <c r="F258">
        <v>8.31</v>
      </c>
      <c r="H258" s="2">
        <f t="shared" si="6"/>
        <v>-1.0765550239234423E-2</v>
      </c>
      <c r="I258" s="18">
        <f>H258*'Portfolio Details'!$D$12</f>
        <v>-2.1531100478468846E-3</v>
      </c>
      <c r="J258" s="2">
        <f t="shared" si="7"/>
        <v>1.5494636471990342E-2</v>
      </c>
      <c r="K258" s="18">
        <f>J258*'Portfolio Details'!$D$12</f>
        <v>3.0989272943980684E-3</v>
      </c>
    </row>
    <row r="259" spans="2:11" x14ac:dyDescent="0.35">
      <c r="B259" t="s">
        <v>15</v>
      </c>
      <c r="C259" s="1">
        <v>44876</v>
      </c>
      <c r="D259">
        <v>8.27</v>
      </c>
      <c r="E259">
        <v>8.32</v>
      </c>
      <c r="F259">
        <v>8.4</v>
      </c>
      <c r="H259" s="2">
        <f t="shared" ref="H259:H322" si="8">E259/D259-1</f>
        <v>6.0459492140267912E-3</v>
      </c>
      <c r="I259" s="18">
        <f>H259*'Portfolio Details'!$D$12</f>
        <v>1.2091898428053583E-3</v>
      </c>
      <c r="J259" s="2">
        <f t="shared" si="7"/>
        <v>1.318944844124692E-2</v>
      </c>
      <c r="K259" s="18">
        <f>J259*'Portfolio Details'!$D$12</f>
        <v>2.6378896882493842E-3</v>
      </c>
    </row>
    <row r="260" spans="2:11" x14ac:dyDescent="0.35">
      <c r="B260" t="s">
        <v>15</v>
      </c>
      <c r="C260" s="1">
        <v>44879</v>
      </c>
      <c r="D260">
        <v>8.32</v>
      </c>
      <c r="E260">
        <v>8.35</v>
      </c>
      <c r="F260">
        <v>8.32</v>
      </c>
      <c r="H260" s="2">
        <f t="shared" si="8"/>
        <v>3.6057692307691624E-3</v>
      </c>
      <c r="I260" s="18">
        <f>H260*'Portfolio Details'!$D$12</f>
        <v>7.2115384615383253E-4</v>
      </c>
      <c r="J260" s="2">
        <f t="shared" si="7"/>
        <v>0</v>
      </c>
      <c r="K260" s="18">
        <f>J260*'Portfolio Details'!$D$12</f>
        <v>0</v>
      </c>
    </row>
    <row r="261" spans="2:11" x14ac:dyDescent="0.35">
      <c r="B261" t="s">
        <v>15</v>
      </c>
      <c r="C261" s="1">
        <v>44880</v>
      </c>
      <c r="D261">
        <v>8.35</v>
      </c>
      <c r="E261">
        <v>8.39</v>
      </c>
      <c r="F261">
        <v>8.34</v>
      </c>
      <c r="H261" s="2">
        <f t="shared" si="8"/>
        <v>4.7904191616767733E-3</v>
      </c>
      <c r="I261" s="18">
        <f>H261*'Portfolio Details'!$D$12</f>
        <v>9.580838323353547E-4</v>
      </c>
      <c r="J261" s="2">
        <f t="shared" si="7"/>
        <v>2.0858895705521352E-2</v>
      </c>
      <c r="K261" s="18">
        <f>J261*'Portfolio Details'!$D$12</f>
        <v>4.1717791411042702E-3</v>
      </c>
    </row>
    <row r="262" spans="2:11" x14ac:dyDescent="0.35">
      <c r="B262" t="s">
        <v>15</v>
      </c>
      <c r="C262" s="1">
        <v>44881</v>
      </c>
      <c r="D262">
        <v>8.39</v>
      </c>
      <c r="E262">
        <v>8.31</v>
      </c>
      <c r="F262">
        <v>8.32</v>
      </c>
      <c r="H262" s="2">
        <f t="shared" si="8"/>
        <v>-9.5351609058402786E-3</v>
      </c>
      <c r="I262" s="18">
        <f>H262*'Portfolio Details'!$D$12</f>
        <v>-1.9070321811680557E-3</v>
      </c>
      <c r="J262" s="2">
        <f t="shared" si="7"/>
        <v>1.9607843137254832E-2</v>
      </c>
      <c r="K262" s="18">
        <f>J262*'Portfolio Details'!$D$12</f>
        <v>3.9215686274509665E-3</v>
      </c>
    </row>
    <row r="263" spans="2:11" x14ac:dyDescent="0.35">
      <c r="B263" t="s">
        <v>15</v>
      </c>
      <c r="C263" s="1">
        <v>44882</v>
      </c>
      <c r="D263">
        <v>8.31</v>
      </c>
      <c r="E263">
        <v>8.26</v>
      </c>
      <c r="F263">
        <v>8.23</v>
      </c>
      <c r="H263" s="2">
        <f t="shared" si="8"/>
        <v>-6.0168471720819516E-3</v>
      </c>
      <c r="I263" s="18">
        <f>H263*'Portfolio Details'!$D$12</f>
        <v>-1.2033694344163904E-3</v>
      </c>
      <c r="J263" s="2">
        <f t="shared" si="7"/>
        <v>1.8359853121175052E-2</v>
      </c>
      <c r="K263" s="18">
        <f>J263*'Portfolio Details'!$D$12</f>
        <v>3.6719706242350106E-3</v>
      </c>
    </row>
    <row r="264" spans="2:11" x14ac:dyDescent="0.35">
      <c r="B264" t="s">
        <v>15</v>
      </c>
      <c r="C264" s="1">
        <v>44883</v>
      </c>
      <c r="D264">
        <v>8.26</v>
      </c>
      <c r="E264">
        <v>8.1999999999999993</v>
      </c>
      <c r="F264">
        <v>8.23</v>
      </c>
      <c r="H264" s="2">
        <f t="shared" si="8"/>
        <v>-7.2639225181598821E-3</v>
      </c>
      <c r="I264" s="18">
        <f>H264*'Portfolio Details'!$D$12</f>
        <v>-1.4527845036319766E-3</v>
      </c>
      <c r="J264" s="2">
        <f t="shared" si="7"/>
        <v>1.7052375152253108E-2</v>
      </c>
      <c r="K264" s="18">
        <f>J264*'Portfolio Details'!$D$12</f>
        <v>3.4104750304506217E-3</v>
      </c>
    </row>
    <row r="265" spans="2:11" x14ac:dyDescent="0.35">
      <c r="B265" t="s">
        <v>15</v>
      </c>
      <c r="C265" s="1">
        <v>44886</v>
      </c>
      <c r="D265">
        <v>8.1999999999999993</v>
      </c>
      <c r="E265">
        <v>8.18</v>
      </c>
      <c r="F265">
        <v>8.17</v>
      </c>
      <c r="H265" s="2">
        <f t="shared" si="8"/>
        <v>-2.4390243902439046E-3</v>
      </c>
      <c r="I265" s="18">
        <f>H265*'Portfolio Details'!$D$12</f>
        <v>-4.8780487804878092E-4</v>
      </c>
      <c r="J265" s="2">
        <f t="shared" si="7"/>
        <v>3.6452004860265674E-3</v>
      </c>
      <c r="K265" s="18">
        <f>J265*'Portfolio Details'!$D$12</f>
        <v>7.2904009720531349E-4</v>
      </c>
    </row>
    <row r="266" spans="2:11" x14ac:dyDescent="0.35">
      <c r="B266" t="s">
        <v>15</v>
      </c>
      <c r="C266" s="1">
        <v>44887</v>
      </c>
      <c r="D266">
        <v>8.18</v>
      </c>
      <c r="E266">
        <v>8.19</v>
      </c>
      <c r="F266">
        <v>8.19</v>
      </c>
      <c r="H266" s="2">
        <f t="shared" si="8"/>
        <v>1.2224938875304847E-3</v>
      </c>
      <c r="I266" s="18">
        <f>H266*'Portfolio Details'!$D$12</f>
        <v>2.4449877750609694E-4</v>
      </c>
      <c r="J266" s="2">
        <f t="shared" si="7"/>
        <v>-1.2048192771084487E-2</v>
      </c>
      <c r="K266" s="18">
        <f>J266*'Portfolio Details'!$D$12</f>
        <v>-2.4096385542168976E-3</v>
      </c>
    </row>
    <row r="267" spans="2:11" x14ac:dyDescent="0.35">
      <c r="B267" t="s">
        <v>15</v>
      </c>
      <c r="C267" s="1">
        <v>44888</v>
      </c>
      <c r="D267">
        <v>8.19</v>
      </c>
      <c r="E267">
        <v>8.25</v>
      </c>
      <c r="F267">
        <v>8.24</v>
      </c>
      <c r="H267" s="2">
        <f t="shared" si="8"/>
        <v>7.3260073260073E-3</v>
      </c>
      <c r="I267" s="18">
        <f>H267*'Portfolio Details'!$D$12</f>
        <v>1.46520146520146E-3</v>
      </c>
      <c r="J267" s="2">
        <f t="shared" si="7"/>
        <v>-9.6618357487923134E-3</v>
      </c>
      <c r="K267" s="18">
        <f>J267*'Portfolio Details'!$D$12</f>
        <v>-1.9323671497584627E-3</v>
      </c>
    </row>
    <row r="268" spans="2:11" x14ac:dyDescent="0.35">
      <c r="B268" t="s">
        <v>15</v>
      </c>
      <c r="C268" s="1">
        <v>44889</v>
      </c>
      <c r="D268">
        <v>8.25</v>
      </c>
      <c r="E268">
        <v>8.2899999999999991</v>
      </c>
      <c r="F268">
        <v>8.3000000000000007</v>
      </c>
      <c r="H268" s="2">
        <f t="shared" si="8"/>
        <v>4.8484848484846577E-3</v>
      </c>
      <c r="I268" s="18">
        <f>H268*'Portfolio Details'!$D$12</f>
        <v>9.6969696969693162E-4</v>
      </c>
      <c r="J268" s="2">
        <f t="shared" si="7"/>
        <v>-1.4423076923077094E-2</v>
      </c>
      <c r="K268" s="18">
        <f>J268*'Portfolio Details'!$D$12</f>
        <v>-2.884615384615419E-3</v>
      </c>
    </row>
    <row r="269" spans="2:11" x14ac:dyDescent="0.35">
      <c r="B269" t="s">
        <v>15</v>
      </c>
      <c r="C269" s="1">
        <v>44890</v>
      </c>
      <c r="D269">
        <v>8.2899999999999991</v>
      </c>
      <c r="E269">
        <v>8.33</v>
      </c>
      <c r="F269">
        <v>8.32</v>
      </c>
      <c r="H269" s="2">
        <f t="shared" si="8"/>
        <v>4.8250904704463249E-3</v>
      </c>
      <c r="I269" s="18">
        <f>H269*'Portfolio Details'!$D$12</f>
        <v>9.6501809408926502E-4</v>
      </c>
      <c r="J269" s="2">
        <f t="shared" si="7"/>
        <v>-1.3268998793727338E-2</v>
      </c>
      <c r="K269" s="18">
        <f>J269*'Portfolio Details'!$D$12</f>
        <v>-2.6537997587454676E-3</v>
      </c>
    </row>
    <row r="270" spans="2:11" x14ac:dyDescent="0.35">
      <c r="B270" t="s">
        <v>15</v>
      </c>
      <c r="C270" s="1">
        <v>44893</v>
      </c>
      <c r="D270">
        <v>8.33</v>
      </c>
      <c r="E270">
        <v>8.34</v>
      </c>
      <c r="F270">
        <v>8.3800000000000008</v>
      </c>
      <c r="H270" s="2">
        <f t="shared" si="8"/>
        <v>1.2004801920768582E-3</v>
      </c>
      <c r="I270" s="18">
        <f>H270*'Portfolio Details'!$D$12</f>
        <v>2.4009603841537166E-4</v>
      </c>
      <c r="J270" s="2">
        <f t="shared" si="7"/>
        <v>-5.9952038369305294E-3</v>
      </c>
      <c r="K270" s="18">
        <f>J270*'Portfolio Details'!$D$12</f>
        <v>-1.199040767386106E-3</v>
      </c>
    </row>
    <row r="271" spans="2:11" x14ac:dyDescent="0.35">
      <c r="B271" t="s">
        <v>15</v>
      </c>
      <c r="C271" s="1">
        <v>44894</v>
      </c>
      <c r="D271">
        <v>8.34</v>
      </c>
      <c r="E271">
        <v>8.36</v>
      </c>
      <c r="F271">
        <v>8.3699999999999992</v>
      </c>
      <c r="H271" s="2">
        <f t="shared" si="8"/>
        <v>2.3980815347721673E-3</v>
      </c>
      <c r="I271" s="18">
        <f>H271*'Portfolio Details'!$D$12</f>
        <v>4.7961630695443348E-4</v>
      </c>
      <c r="J271" s="2">
        <f t="shared" si="7"/>
        <v>-1.1990407673860837E-3</v>
      </c>
      <c r="K271" s="18">
        <f>J271*'Portfolio Details'!$D$12</f>
        <v>-2.3980815347721674E-4</v>
      </c>
    </row>
    <row r="272" spans="2:11" x14ac:dyDescent="0.35">
      <c r="B272" t="s">
        <v>15</v>
      </c>
      <c r="C272" s="1">
        <v>44895</v>
      </c>
      <c r="D272">
        <v>8.36</v>
      </c>
      <c r="E272">
        <v>8.43</v>
      </c>
      <c r="F272">
        <v>8.42</v>
      </c>
      <c r="H272" s="2">
        <f t="shared" si="8"/>
        <v>8.3732057416268102E-3</v>
      </c>
      <c r="I272" s="18">
        <f>H272*'Portfolio Details'!$D$12</f>
        <v>1.6746411483253621E-3</v>
      </c>
      <c r="J272" s="2">
        <f t="shared" si="7"/>
        <v>-1.06888361045131E-2</v>
      </c>
      <c r="K272" s="18">
        <f>J272*'Portfolio Details'!$D$12</f>
        <v>-2.13776722090262E-3</v>
      </c>
    </row>
    <row r="273" spans="2:11" x14ac:dyDescent="0.35">
      <c r="B273" t="s">
        <v>15</v>
      </c>
      <c r="C273" s="1">
        <v>44896</v>
      </c>
      <c r="D273">
        <v>8.43</v>
      </c>
      <c r="E273">
        <v>8.4</v>
      </c>
      <c r="F273">
        <v>8.43</v>
      </c>
      <c r="H273" s="2">
        <f t="shared" si="8"/>
        <v>-3.5587188612098419E-3</v>
      </c>
      <c r="I273" s="18">
        <f>H273*'Portfolio Details'!$D$12</f>
        <v>-7.1174377224196843E-4</v>
      </c>
      <c r="J273" s="2">
        <f t="shared" si="7"/>
        <v>0</v>
      </c>
      <c r="K273" s="18">
        <f>J273*'Portfolio Details'!$D$12</f>
        <v>0</v>
      </c>
    </row>
    <row r="274" spans="2:11" x14ac:dyDescent="0.35">
      <c r="B274" t="s">
        <v>15</v>
      </c>
      <c r="C274" s="1">
        <v>44897</v>
      </c>
      <c r="D274">
        <v>8.4</v>
      </c>
      <c r="E274">
        <v>8.41</v>
      </c>
      <c r="F274">
        <v>8.4</v>
      </c>
      <c r="H274" s="2">
        <f t="shared" si="8"/>
        <v>1.1904761904761862E-3</v>
      </c>
      <c r="I274" s="18">
        <f>H274*'Portfolio Details'!$D$12</f>
        <v>2.3809523809523725E-4</v>
      </c>
      <c r="J274" s="2">
        <f t="shared" si="7"/>
        <v>1.1876484560569001E-3</v>
      </c>
      <c r="K274" s="18">
        <f>J274*'Portfolio Details'!$D$12</f>
        <v>2.3752969121138001E-4</v>
      </c>
    </row>
    <row r="275" spans="2:11" x14ac:dyDescent="0.35">
      <c r="B275" t="s">
        <v>15</v>
      </c>
      <c r="C275" s="1">
        <v>44900</v>
      </c>
      <c r="D275">
        <v>8.41</v>
      </c>
      <c r="E275">
        <v>8.3699999999999992</v>
      </c>
      <c r="F275">
        <v>8.4</v>
      </c>
      <c r="H275" s="2">
        <f t="shared" si="8"/>
        <v>-4.7562425683711496E-3</v>
      </c>
      <c r="I275" s="18">
        <f>H275*'Portfolio Details'!$D$12</f>
        <v>-9.5124851367422991E-4</v>
      </c>
      <c r="J275" s="2">
        <f t="shared" si="7"/>
        <v>-2.2118742724097751E-2</v>
      </c>
      <c r="K275" s="18">
        <f>J275*'Portfolio Details'!$D$12</f>
        <v>-4.4237485448195505E-3</v>
      </c>
    </row>
    <row r="276" spans="2:11" x14ac:dyDescent="0.35">
      <c r="B276" t="s">
        <v>15</v>
      </c>
      <c r="C276" s="1">
        <v>44901</v>
      </c>
      <c r="D276">
        <v>8.3699999999999992</v>
      </c>
      <c r="E276">
        <v>8.34</v>
      </c>
      <c r="F276">
        <v>8.33</v>
      </c>
      <c r="H276" s="2">
        <f t="shared" si="8"/>
        <v>-3.5842293906809264E-3</v>
      </c>
      <c r="I276" s="18">
        <f>H276*'Portfolio Details'!$D$12</f>
        <v>-7.1684587813618532E-4</v>
      </c>
      <c r="J276" s="2">
        <f t="shared" si="7"/>
        <v>-2.3228803716608515E-2</v>
      </c>
      <c r="K276" s="18">
        <f>J276*'Portfolio Details'!$D$12</f>
        <v>-4.6457607433217033E-3</v>
      </c>
    </row>
    <row r="277" spans="2:11" x14ac:dyDescent="0.35">
      <c r="B277" t="s">
        <v>15</v>
      </c>
      <c r="C277" s="1">
        <v>44902</v>
      </c>
      <c r="D277">
        <v>8.34</v>
      </c>
      <c r="E277">
        <v>8.27</v>
      </c>
      <c r="F277">
        <v>8.2899999999999991</v>
      </c>
      <c r="H277" s="2">
        <f t="shared" si="8"/>
        <v>-8.3932853717026967E-3</v>
      </c>
      <c r="I277" s="18">
        <f>H277*'Portfolio Details'!$D$12</f>
        <v>-1.6786570743405394E-3</v>
      </c>
      <c r="J277" s="2">
        <f t="shared" si="7"/>
        <v>-2.3228803716608515E-2</v>
      </c>
      <c r="K277" s="18">
        <f>J277*'Portfolio Details'!$D$12</f>
        <v>-4.6457607433217033E-3</v>
      </c>
    </row>
    <row r="278" spans="2:11" x14ac:dyDescent="0.35">
      <c r="B278" t="s">
        <v>15</v>
      </c>
      <c r="C278" s="1">
        <v>44903</v>
      </c>
      <c r="D278">
        <v>8.27</v>
      </c>
      <c r="E278">
        <v>8.19</v>
      </c>
      <c r="F278">
        <v>8.2100000000000009</v>
      </c>
      <c r="H278" s="2">
        <f t="shared" si="8"/>
        <v>-9.6735187424425995E-3</v>
      </c>
      <c r="I278" s="18">
        <f>H278*'Portfolio Details'!$D$12</f>
        <v>-1.9347037484885199E-3</v>
      </c>
      <c r="J278" s="2">
        <f t="shared" si="7"/>
        <v>-1.2910798122065636E-2</v>
      </c>
      <c r="K278" s="18">
        <f>J278*'Portfolio Details'!$D$12</f>
        <v>-2.5821596244131276E-3</v>
      </c>
    </row>
    <row r="279" spans="2:11" x14ac:dyDescent="0.35">
      <c r="B279" t="s">
        <v>15</v>
      </c>
      <c r="C279" s="1">
        <v>44904</v>
      </c>
      <c r="D279">
        <v>8.19</v>
      </c>
      <c r="E279">
        <v>8.19</v>
      </c>
      <c r="F279">
        <v>8.2100000000000009</v>
      </c>
      <c r="H279" s="2">
        <f t="shared" si="8"/>
        <v>0</v>
      </c>
      <c r="I279" s="18">
        <f>H279*'Portfolio Details'!$D$12</f>
        <v>0</v>
      </c>
      <c r="J279" s="2">
        <f t="shared" si="7"/>
        <v>-2.130177514792897E-2</v>
      </c>
      <c r="K279" s="18">
        <f>J279*'Portfolio Details'!$D$12</f>
        <v>-4.2603550295857943E-3</v>
      </c>
    </row>
    <row r="280" spans="2:11" x14ac:dyDescent="0.35">
      <c r="B280" t="s">
        <v>15</v>
      </c>
      <c r="C280" s="1">
        <v>44907</v>
      </c>
      <c r="D280">
        <v>8.19</v>
      </c>
      <c r="E280">
        <v>8.16</v>
      </c>
      <c r="F280">
        <v>8.18</v>
      </c>
      <c r="H280" s="2">
        <f t="shared" si="8"/>
        <v>-3.663003663003539E-3</v>
      </c>
      <c r="I280" s="18">
        <f>H280*'Portfolio Details'!$D$12</f>
        <v>-7.3260073260070788E-4</v>
      </c>
      <c r="J280" s="2">
        <f t="shared" si="7"/>
        <v>-2.0334928229665095E-2</v>
      </c>
      <c r="K280" s="18">
        <f>J280*'Portfolio Details'!$D$12</f>
        <v>-4.0669856459330193E-3</v>
      </c>
    </row>
    <row r="281" spans="2:11" x14ac:dyDescent="0.35">
      <c r="B281" t="s">
        <v>15</v>
      </c>
      <c r="C281" s="1">
        <v>44908</v>
      </c>
      <c r="D281">
        <v>8.16</v>
      </c>
      <c r="E281">
        <v>8.1999999999999993</v>
      </c>
      <c r="F281">
        <v>8.19</v>
      </c>
      <c r="H281" s="2">
        <f t="shared" si="8"/>
        <v>4.9019607843137081E-3</v>
      </c>
      <c r="I281" s="18">
        <f>H281*'Portfolio Details'!$D$12</f>
        <v>9.8039215686274161E-4</v>
      </c>
      <c r="J281" s="2">
        <f t="shared" si="7"/>
        <v>-9.6735187424425995E-3</v>
      </c>
      <c r="K281" s="18">
        <f>J281*'Portfolio Details'!$D$12</f>
        <v>-1.9347037484885199E-3</v>
      </c>
    </row>
    <row r="282" spans="2:11" x14ac:dyDescent="0.35">
      <c r="B282" t="s">
        <v>15</v>
      </c>
      <c r="C282" s="1">
        <v>44909</v>
      </c>
      <c r="D282">
        <v>8.1999999999999993</v>
      </c>
      <c r="E282">
        <v>8.26</v>
      </c>
      <c r="F282">
        <v>8.26</v>
      </c>
      <c r="H282" s="2">
        <f t="shared" si="8"/>
        <v>7.3170731707317138E-3</v>
      </c>
      <c r="I282" s="18">
        <f>H282*'Portfolio Details'!$D$12</f>
        <v>1.4634146341463428E-3</v>
      </c>
      <c r="J282" s="2">
        <f t="shared" ref="J282:J345" si="9">(INDEX(E259:E1757,MATCH(EDATE(C259,1),C259:C1757,1))/E259)-1</f>
        <v>-1.5625000000000111E-2</v>
      </c>
      <c r="K282" s="18">
        <f>J282*'Portfolio Details'!$D$12</f>
        <v>-3.1250000000000223E-3</v>
      </c>
    </row>
    <row r="283" spans="2:11" x14ac:dyDescent="0.35">
      <c r="B283" t="s">
        <v>15</v>
      </c>
      <c r="C283" s="1">
        <v>44910</v>
      </c>
      <c r="D283">
        <v>8.26</v>
      </c>
      <c r="E283">
        <v>8.19</v>
      </c>
      <c r="F283">
        <v>8.2100000000000009</v>
      </c>
      <c r="H283" s="2">
        <f t="shared" si="8"/>
        <v>-8.4745762711865291E-3</v>
      </c>
      <c r="I283" s="18">
        <f>H283*'Portfolio Details'!$D$12</f>
        <v>-1.6949152542373059E-3</v>
      </c>
      <c r="J283" s="2">
        <f t="shared" si="9"/>
        <v>-1.0778443113772407E-2</v>
      </c>
      <c r="K283" s="18">
        <f>J283*'Portfolio Details'!$D$12</f>
        <v>-2.1556886227544815E-3</v>
      </c>
    </row>
    <row r="284" spans="2:11" x14ac:dyDescent="0.35">
      <c r="B284" t="s">
        <v>15</v>
      </c>
      <c r="C284" s="1">
        <v>44911</v>
      </c>
      <c r="D284">
        <v>8.19</v>
      </c>
      <c r="E284">
        <v>8.09</v>
      </c>
      <c r="F284">
        <v>8.15</v>
      </c>
      <c r="H284" s="2">
        <f t="shared" si="8"/>
        <v>-1.2210012210012167E-2</v>
      </c>
      <c r="I284" s="18">
        <f>H284*'Portfolio Details'!$D$12</f>
        <v>-2.4420024420024333E-3</v>
      </c>
      <c r="J284" s="2">
        <f t="shared" si="9"/>
        <v>-2.3837902264600808E-2</v>
      </c>
      <c r="K284" s="18">
        <f>J284*'Portfolio Details'!$D$12</f>
        <v>-4.7675804529201619E-3</v>
      </c>
    </row>
    <row r="285" spans="2:11" x14ac:dyDescent="0.35">
      <c r="B285" t="s">
        <v>15</v>
      </c>
      <c r="C285" s="1">
        <v>44914</v>
      </c>
      <c r="D285">
        <v>8.09</v>
      </c>
      <c r="E285">
        <v>8.1</v>
      </c>
      <c r="F285">
        <v>8.08</v>
      </c>
      <c r="H285" s="2">
        <f t="shared" si="8"/>
        <v>1.2360939431397266E-3</v>
      </c>
      <c r="I285" s="18">
        <f>H285*'Portfolio Details'!$D$12</f>
        <v>2.4721878862794534E-4</v>
      </c>
      <c r="J285" s="2">
        <f t="shared" si="9"/>
        <v>-2.6474127557160165E-2</v>
      </c>
      <c r="K285" s="18">
        <f>J285*'Portfolio Details'!$D$12</f>
        <v>-5.2948255114320334E-3</v>
      </c>
    </row>
    <row r="286" spans="2:11" x14ac:dyDescent="0.35">
      <c r="B286" t="s">
        <v>15</v>
      </c>
      <c r="C286" s="1">
        <v>44915</v>
      </c>
      <c r="D286">
        <v>8.1</v>
      </c>
      <c r="E286">
        <v>8.09</v>
      </c>
      <c r="F286">
        <v>8.07</v>
      </c>
      <c r="H286" s="2">
        <f t="shared" si="8"/>
        <v>-1.2345679012345512E-3</v>
      </c>
      <c r="I286" s="18">
        <f>H286*'Portfolio Details'!$D$12</f>
        <v>-2.4691358024691023E-4</v>
      </c>
      <c r="J286" s="2">
        <f t="shared" si="9"/>
        <v>-2.0581113801452777E-2</v>
      </c>
      <c r="K286" s="18">
        <f>J286*'Portfolio Details'!$D$12</f>
        <v>-4.1162227602905554E-3</v>
      </c>
    </row>
    <row r="287" spans="2:11" x14ac:dyDescent="0.35">
      <c r="B287" t="s">
        <v>15</v>
      </c>
      <c r="C287" s="1">
        <v>44916</v>
      </c>
      <c r="D287">
        <v>8.09</v>
      </c>
      <c r="E287">
        <v>8.2899999999999991</v>
      </c>
      <c r="F287">
        <v>8.25</v>
      </c>
      <c r="H287" s="2">
        <f t="shared" si="8"/>
        <v>2.4721878862793423E-2</v>
      </c>
      <c r="I287" s="18">
        <f>H287*'Portfolio Details'!$D$12</f>
        <v>4.9443757725586845E-3</v>
      </c>
      <c r="J287" s="2">
        <f t="shared" si="9"/>
        <v>-1.3414634146341364E-2</v>
      </c>
      <c r="K287" s="18">
        <f>J287*'Portfolio Details'!$D$12</f>
        <v>-2.6829268292682729E-3</v>
      </c>
    </row>
    <row r="288" spans="2:11" x14ac:dyDescent="0.35">
      <c r="B288" t="s">
        <v>15</v>
      </c>
      <c r="C288" s="1">
        <v>44917</v>
      </c>
      <c r="D288">
        <v>8.2899999999999991</v>
      </c>
      <c r="E288">
        <v>8.3000000000000007</v>
      </c>
      <c r="F288">
        <v>8.34</v>
      </c>
      <c r="H288" s="2">
        <f t="shared" si="8"/>
        <v>1.2062726176118588E-3</v>
      </c>
      <c r="I288" s="18">
        <f>H288*'Portfolio Details'!$D$12</f>
        <v>2.4125452352237177E-4</v>
      </c>
      <c r="J288" s="2">
        <f t="shared" si="9"/>
        <v>1.344743276283622E-2</v>
      </c>
      <c r="K288" s="18">
        <f>J288*'Portfolio Details'!$D$12</f>
        <v>2.6894865525672442E-3</v>
      </c>
    </row>
    <row r="289" spans="2:11" x14ac:dyDescent="0.35">
      <c r="B289" t="s">
        <v>15</v>
      </c>
      <c r="C289" s="1">
        <v>44918</v>
      </c>
      <c r="D289">
        <v>8.3000000000000007</v>
      </c>
      <c r="E289">
        <v>8.19</v>
      </c>
      <c r="F289">
        <v>8.32</v>
      </c>
      <c r="H289" s="2">
        <f t="shared" si="8"/>
        <v>-1.3253012048192958E-2</v>
      </c>
      <c r="I289" s="18">
        <f>H289*'Portfolio Details'!$D$12</f>
        <v>-2.6506024096385919E-3</v>
      </c>
      <c r="J289" s="2">
        <f t="shared" si="9"/>
        <v>1.3431013431013605E-2</v>
      </c>
      <c r="K289" s="18">
        <f>J289*'Portfolio Details'!$D$12</f>
        <v>2.6862026862027213E-3</v>
      </c>
    </row>
    <row r="290" spans="2:11" x14ac:dyDescent="0.35">
      <c r="B290" t="s">
        <v>15</v>
      </c>
      <c r="C290" s="1">
        <v>44921</v>
      </c>
      <c r="D290">
        <v>8.19</v>
      </c>
      <c r="E290">
        <v>8.1300000000000008</v>
      </c>
      <c r="F290">
        <v>8.15</v>
      </c>
      <c r="H290" s="2">
        <f t="shared" si="8"/>
        <v>-7.326007326007189E-3</v>
      </c>
      <c r="I290" s="18">
        <f>H290*'Portfolio Details'!$D$12</f>
        <v>-1.4652014652014379E-3</v>
      </c>
      <c r="J290" s="2">
        <f t="shared" si="9"/>
        <v>-7.2727272727273196E-3</v>
      </c>
      <c r="K290" s="18">
        <f>J290*'Portfolio Details'!$D$12</f>
        <v>-1.454545454545464E-3</v>
      </c>
    </row>
    <row r="291" spans="2:11" x14ac:dyDescent="0.35">
      <c r="B291" t="s">
        <v>15</v>
      </c>
      <c r="C291" s="1">
        <v>44922</v>
      </c>
      <c r="D291">
        <v>8.1300000000000008</v>
      </c>
      <c r="E291">
        <v>8.1300000000000008</v>
      </c>
      <c r="F291">
        <v>8.14</v>
      </c>
      <c r="H291" s="2">
        <f t="shared" si="8"/>
        <v>0</v>
      </c>
      <c r="I291" s="18">
        <f>H291*'Portfolio Details'!$D$12</f>
        <v>0</v>
      </c>
      <c r="J291" s="2">
        <f t="shared" si="9"/>
        <v>-1.2062726176115812E-2</v>
      </c>
      <c r="K291" s="18">
        <f>J291*'Portfolio Details'!$D$12</f>
        <v>-2.4125452352231624E-3</v>
      </c>
    </row>
    <row r="292" spans="2:11" x14ac:dyDescent="0.35">
      <c r="B292" t="s">
        <v>15</v>
      </c>
      <c r="C292" s="1">
        <v>44923</v>
      </c>
      <c r="D292">
        <v>8.1300000000000008</v>
      </c>
      <c r="E292">
        <v>8.08</v>
      </c>
      <c r="F292">
        <v>8.1199999999999992</v>
      </c>
      <c r="H292" s="2">
        <f t="shared" si="8"/>
        <v>-6.1500615006151449E-3</v>
      </c>
      <c r="I292" s="18">
        <f>H292*'Portfolio Details'!$D$12</f>
        <v>-1.230012300123029E-3</v>
      </c>
      <c r="J292" s="2">
        <f t="shared" si="9"/>
        <v>-1.6806722689075682E-2</v>
      </c>
      <c r="K292" s="18">
        <f>J292*'Portfolio Details'!$D$12</f>
        <v>-3.3613445378151367E-3</v>
      </c>
    </row>
    <row r="293" spans="2:11" x14ac:dyDescent="0.35">
      <c r="B293" t="s">
        <v>15</v>
      </c>
      <c r="C293" s="1">
        <v>44924</v>
      </c>
      <c r="D293">
        <v>8.08</v>
      </c>
      <c r="E293">
        <v>8.06</v>
      </c>
      <c r="F293">
        <v>8.09</v>
      </c>
      <c r="H293" s="2">
        <f t="shared" si="8"/>
        <v>-2.4752475247524774E-3</v>
      </c>
      <c r="I293" s="18">
        <f>H293*'Portfolio Details'!$D$12</f>
        <v>-4.9504950495049549E-4</v>
      </c>
      <c r="J293" s="2">
        <f t="shared" si="9"/>
        <v>-3.1175059952038398E-2</v>
      </c>
      <c r="K293" s="18">
        <f>J293*'Portfolio Details'!$D$12</f>
        <v>-6.2350119904076799E-3</v>
      </c>
    </row>
    <row r="294" spans="2:11" x14ac:dyDescent="0.35">
      <c r="B294" t="s">
        <v>15</v>
      </c>
      <c r="C294" s="1">
        <v>44925</v>
      </c>
      <c r="D294">
        <v>8.06</v>
      </c>
      <c r="E294">
        <v>8.07</v>
      </c>
      <c r="F294">
        <v>8.08</v>
      </c>
      <c r="H294" s="2">
        <f t="shared" si="8"/>
        <v>1.2406947890819531E-3</v>
      </c>
      <c r="I294" s="18">
        <f>H294*'Portfolio Details'!$D$12</f>
        <v>2.4813895781639062E-4</v>
      </c>
      <c r="J294" s="2">
        <f t="shared" si="9"/>
        <v>-3.5885167464114742E-2</v>
      </c>
      <c r="K294" s="18">
        <f>J294*'Portfolio Details'!$D$12</f>
        <v>-7.1770334928229484E-3</v>
      </c>
    </row>
    <row r="295" spans="2:11" x14ac:dyDescent="0.35">
      <c r="B295" t="s">
        <v>15</v>
      </c>
      <c r="C295" s="1">
        <v>44928</v>
      </c>
      <c r="D295">
        <v>8.07</v>
      </c>
      <c r="E295">
        <v>8.02</v>
      </c>
      <c r="F295">
        <v>8.02</v>
      </c>
      <c r="H295" s="2">
        <f t="shared" si="8"/>
        <v>-6.1957868649319403E-3</v>
      </c>
      <c r="I295" s="18">
        <f>H295*'Portfolio Details'!$D$12</f>
        <v>-1.2391573729863881E-3</v>
      </c>
      <c r="J295" s="2">
        <f t="shared" si="9"/>
        <v>-4.2704626334519546E-2</v>
      </c>
      <c r="K295" s="18">
        <f>J295*'Portfolio Details'!$D$12</f>
        <v>-8.54092526690391E-3</v>
      </c>
    </row>
    <row r="296" spans="2:11" x14ac:dyDescent="0.35">
      <c r="B296" t="s">
        <v>15</v>
      </c>
      <c r="C296" s="1">
        <v>44929</v>
      </c>
      <c r="D296">
        <v>8.02</v>
      </c>
      <c r="E296">
        <v>8.08</v>
      </c>
      <c r="F296">
        <v>8.07</v>
      </c>
      <c r="H296" s="2">
        <f t="shared" si="8"/>
        <v>7.4812967581048273E-3</v>
      </c>
      <c r="I296" s="18">
        <f>H296*'Portfolio Details'!$D$12</f>
        <v>1.4962593516209656E-3</v>
      </c>
      <c r="J296" s="2">
        <f t="shared" si="9"/>
        <v>-3.9285714285714257E-2</v>
      </c>
      <c r="K296" s="18">
        <f>J296*'Portfolio Details'!$D$12</f>
        <v>-7.8571428571428525E-3</v>
      </c>
    </row>
    <row r="297" spans="2:11" x14ac:dyDescent="0.35">
      <c r="B297" t="s">
        <v>15</v>
      </c>
      <c r="C297" s="1">
        <v>44930</v>
      </c>
      <c r="D297">
        <v>8.08</v>
      </c>
      <c r="E297">
        <v>8.0500000000000007</v>
      </c>
      <c r="F297">
        <v>8.09</v>
      </c>
      <c r="H297" s="2">
        <f t="shared" si="8"/>
        <v>-3.7128712871286051E-3</v>
      </c>
      <c r="I297" s="18">
        <f>H297*'Portfolio Details'!$D$12</f>
        <v>-7.4257425742572112E-4</v>
      </c>
      <c r="J297" s="2">
        <f t="shared" si="9"/>
        <v>-4.6373365041617154E-2</v>
      </c>
      <c r="K297" s="18">
        <f>J297*'Portfolio Details'!$D$12</f>
        <v>-9.2746730083234311E-3</v>
      </c>
    </row>
    <row r="298" spans="2:11" x14ac:dyDescent="0.35">
      <c r="B298" t="s">
        <v>15</v>
      </c>
      <c r="C298" s="1">
        <v>44931</v>
      </c>
      <c r="D298">
        <v>8.0500000000000007</v>
      </c>
      <c r="E298">
        <v>8.16</v>
      </c>
      <c r="F298">
        <v>8.1199999999999992</v>
      </c>
      <c r="H298" s="2">
        <f t="shared" si="8"/>
        <v>1.3664596273291751E-2</v>
      </c>
      <c r="I298" s="18">
        <f>H298*'Portfolio Details'!$D$12</f>
        <v>2.7329192546583503E-3</v>
      </c>
      <c r="J298" s="2">
        <f t="shared" si="9"/>
        <v>-2.5089605734766929E-2</v>
      </c>
      <c r="K298" s="18">
        <f>J298*'Portfolio Details'!$D$12</f>
        <v>-5.0179211469533859E-3</v>
      </c>
    </row>
    <row r="299" spans="2:11" x14ac:dyDescent="0.35">
      <c r="B299" t="s">
        <v>15</v>
      </c>
      <c r="C299" s="1">
        <v>44932</v>
      </c>
      <c r="D299">
        <v>8.16</v>
      </c>
      <c r="E299">
        <v>8.06</v>
      </c>
      <c r="F299">
        <v>8.14</v>
      </c>
      <c r="H299" s="2">
        <f t="shared" si="8"/>
        <v>-1.225490196078427E-2</v>
      </c>
      <c r="I299" s="18">
        <f>H299*'Portfolio Details'!$D$12</f>
        <v>-2.450980392156854E-3</v>
      </c>
      <c r="J299" s="2">
        <f t="shared" si="9"/>
        <v>-3.3573141486810454E-2</v>
      </c>
      <c r="K299" s="18">
        <f>J299*'Portfolio Details'!$D$12</f>
        <v>-6.7146282973620909E-3</v>
      </c>
    </row>
    <row r="300" spans="2:11" x14ac:dyDescent="0.35">
      <c r="B300" t="s">
        <v>15</v>
      </c>
      <c r="C300" s="1">
        <v>44935</v>
      </c>
      <c r="D300">
        <v>8.06</v>
      </c>
      <c r="E300">
        <v>8.14</v>
      </c>
      <c r="F300">
        <v>8.15</v>
      </c>
      <c r="H300" s="2">
        <f t="shared" si="8"/>
        <v>9.9255583126551805E-3</v>
      </c>
      <c r="I300" s="18">
        <f>H300*'Portfolio Details'!$D$12</f>
        <v>1.985111662531036E-3</v>
      </c>
      <c r="J300" s="2">
        <f t="shared" si="9"/>
        <v>-2.5392986698911657E-2</v>
      </c>
      <c r="K300" s="18">
        <f>J300*'Portfolio Details'!$D$12</f>
        <v>-5.0785973397823314E-3</v>
      </c>
    </row>
    <row r="301" spans="2:11" x14ac:dyDescent="0.35">
      <c r="B301" t="s">
        <v>15</v>
      </c>
      <c r="C301" s="1">
        <v>44936</v>
      </c>
      <c r="D301">
        <v>8.14</v>
      </c>
      <c r="E301">
        <v>8.16</v>
      </c>
      <c r="F301">
        <v>8.17</v>
      </c>
      <c r="H301" s="2">
        <f t="shared" si="8"/>
        <v>2.4570024570023108E-3</v>
      </c>
      <c r="I301" s="18">
        <f>H301*'Portfolio Details'!$D$12</f>
        <v>4.9140049140046222E-4</v>
      </c>
      <c r="J301" s="2">
        <f t="shared" si="9"/>
        <v>-1.5873015873015706E-2</v>
      </c>
      <c r="K301" s="18">
        <f>J301*'Portfolio Details'!$D$12</f>
        <v>-3.1746031746031412E-3</v>
      </c>
    </row>
    <row r="302" spans="2:11" x14ac:dyDescent="0.35">
      <c r="B302" t="s">
        <v>15</v>
      </c>
      <c r="C302" s="1">
        <v>44937</v>
      </c>
      <c r="D302">
        <v>8.16</v>
      </c>
      <c r="E302">
        <v>8.09</v>
      </c>
      <c r="F302">
        <v>8.11</v>
      </c>
      <c r="H302" s="2">
        <f t="shared" si="8"/>
        <v>-8.5784313725491002E-3</v>
      </c>
      <c r="I302" s="18">
        <f>H302*'Portfolio Details'!$D$12</f>
        <v>-1.7156862745098202E-3</v>
      </c>
      <c r="J302" s="2">
        <f t="shared" si="9"/>
        <v>-6.1050061050059723E-3</v>
      </c>
      <c r="K302" s="18">
        <f>J302*'Portfolio Details'!$D$12</f>
        <v>-1.2210012210011945E-3</v>
      </c>
    </row>
    <row r="303" spans="2:11" x14ac:dyDescent="0.35">
      <c r="B303" t="s">
        <v>15</v>
      </c>
      <c r="C303" s="1">
        <v>44938</v>
      </c>
      <c r="D303">
        <v>8.09</v>
      </c>
      <c r="E303">
        <v>8.11</v>
      </c>
      <c r="F303">
        <v>8.07</v>
      </c>
      <c r="H303" s="2">
        <f t="shared" si="8"/>
        <v>2.4721878862792313E-3</v>
      </c>
      <c r="I303" s="18">
        <f>H303*'Portfolio Details'!$D$12</f>
        <v>4.9443757725584623E-4</v>
      </c>
      <c r="J303" s="2">
        <f t="shared" si="9"/>
        <v>-6.1274509803922461E-3</v>
      </c>
      <c r="K303" s="18">
        <f>J303*'Portfolio Details'!$D$12</f>
        <v>-1.2254901960784494E-3</v>
      </c>
    </row>
    <row r="304" spans="2:11" x14ac:dyDescent="0.35">
      <c r="B304" t="s">
        <v>15</v>
      </c>
      <c r="C304" s="1">
        <v>44939</v>
      </c>
      <c r="D304">
        <v>8.11</v>
      </c>
      <c r="E304">
        <v>8.08</v>
      </c>
      <c r="F304">
        <v>8.06</v>
      </c>
      <c r="H304" s="2">
        <f t="shared" si="8"/>
        <v>-3.6991368680640013E-3</v>
      </c>
      <c r="I304" s="18">
        <f>H304*'Portfolio Details'!$D$12</f>
        <v>-7.3982737361280029E-4</v>
      </c>
      <c r="J304" s="2">
        <f t="shared" si="9"/>
        <v>-1.4634146341463317E-2</v>
      </c>
      <c r="K304" s="18">
        <f>J304*'Portfolio Details'!$D$12</f>
        <v>-2.9268292682926634E-3</v>
      </c>
    </row>
    <row r="305" spans="2:11" x14ac:dyDescent="0.35">
      <c r="B305" t="s">
        <v>15</v>
      </c>
      <c r="C305" s="1">
        <v>44942</v>
      </c>
      <c r="D305">
        <v>8.08</v>
      </c>
      <c r="E305">
        <v>8.06</v>
      </c>
      <c r="F305">
        <v>8.06</v>
      </c>
      <c r="H305" s="2">
        <f t="shared" si="8"/>
        <v>-2.4752475247524774E-3</v>
      </c>
      <c r="I305" s="18">
        <f>H305*'Portfolio Details'!$D$12</f>
        <v>-4.9504950495049549E-4</v>
      </c>
      <c r="J305" s="2">
        <f t="shared" si="9"/>
        <v>-2.1791767554479424E-2</v>
      </c>
      <c r="K305" s="18">
        <f>J305*'Portfolio Details'!$D$12</f>
        <v>-4.3583535108958852E-3</v>
      </c>
    </row>
    <row r="306" spans="2:11" x14ac:dyDescent="0.35">
      <c r="B306" t="s">
        <v>15</v>
      </c>
      <c r="C306" s="1">
        <v>44943</v>
      </c>
      <c r="D306">
        <v>8.06</v>
      </c>
      <c r="E306">
        <v>8.06</v>
      </c>
      <c r="F306">
        <v>8.06</v>
      </c>
      <c r="H306" s="2">
        <f t="shared" si="8"/>
        <v>0</v>
      </c>
      <c r="I306" s="18">
        <f>H306*'Portfolio Details'!$D$12</f>
        <v>0</v>
      </c>
      <c r="J306" s="2">
        <f t="shared" si="9"/>
        <v>-1.3431013431013383E-2</v>
      </c>
      <c r="K306" s="18">
        <f>J306*'Portfolio Details'!$D$12</f>
        <v>-2.6862026862026767E-3</v>
      </c>
    </row>
    <row r="307" spans="2:11" x14ac:dyDescent="0.35">
      <c r="B307" t="s">
        <v>15</v>
      </c>
      <c r="C307" s="1">
        <v>44944</v>
      </c>
      <c r="D307">
        <v>8.06</v>
      </c>
      <c r="E307">
        <v>8.11</v>
      </c>
      <c r="F307">
        <v>8.1</v>
      </c>
      <c r="H307" s="2">
        <f t="shared" si="8"/>
        <v>6.2034739454093213E-3</v>
      </c>
      <c r="I307" s="18">
        <f>H307*'Portfolio Details'!$D$12</f>
        <v>1.2406947890818644E-3</v>
      </c>
      <c r="J307" s="2">
        <f t="shared" si="9"/>
        <v>-3.7082818294189579E-3</v>
      </c>
      <c r="K307" s="18">
        <f>J307*'Portfolio Details'!$D$12</f>
        <v>-7.4165636588379162E-4</v>
      </c>
    </row>
    <row r="308" spans="2:11" x14ac:dyDescent="0.35">
      <c r="B308" t="s">
        <v>15</v>
      </c>
      <c r="C308" s="1">
        <v>44945</v>
      </c>
      <c r="D308">
        <v>8.11</v>
      </c>
      <c r="E308">
        <v>8.11</v>
      </c>
      <c r="F308">
        <v>8.11</v>
      </c>
      <c r="H308" s="2">
        <f t="shared" si="8"/>
        <v>0</v>
      </c>
      <c r="I308" s="18">
        <f>H308*'Portfolio Details'!$D$12</f>
        <v>0</v>
      </c>
      <c r="J308" s="2">
        <f t="shared" si="9"/>
        <v>1.2345679012344402E-3</v>
      </c>
      <c r="K308" s="18">
        <f>J308*'Portfolio Details'!$D$12</f>
        <v>2.4691358024688805E-4</v>
      </c>
    </row>
    <row r="309" spans="2:11" x14ac:dyDescent="0.35">
      <c r="B309" t="s">
        <v>15</v>
      </c>
      <c r="C309" s="1">
        <v>44946</v>
      </c>
      <c r="D309">
        <v>8.11</v>
      </c>
      <c r="E309">
        <v>8.0399999999999991</v>
      </c>
      <c r="F309">
        <v>8.06</v>
      </c>
      <c r="H309" s="2">
        <f t="shared" si="8"/>
        <v>-8.6313193588163362E-3</v>
      </c>
      <c r="I309" s="18">
        <f>H309*'Portfolio Details'!$D$12</f>
        <v>-1.7262638717632673E-3</v>
      </c>
      <c r="J309" s="2">
        <f t="shared" si="9"/>
        <v>-6.1804697156985222E-3</v>
      </c>
      <c r="K309" s="18">
        <f>J309*'Portfolio Details'!$D$12</f>
        <v>-1.2360939431397045E-3</v>
      </c>
    </row>
    <row r="310" spans="2:11" x14ac:dyDescent="0.35">
      <c r="B310" t="s">
        <v>15</v>
      </c>
      <c r="C310" s="1">
        <v>44949</v>
      </c>
      <c r="D310">
        <v>8.0399999999999991</v>
      </c>
      <c r="E310">
        <v>8.09</v>
      </c>
      <c r="F310">
        <v>8.09</v>
      </c>
      <c r="H310" s="2">
        <f t="shared" si="8"/>
        <v>6.2189054726369264E-3</v>
      </c>
      <c r="I310" s="18">
        <f>H310*'Portfolio Details'!$D$12</f>
        <v>1.2437810945273853E-3</v>
      </c>
      <c r="J310" s="2">
        <f t="shared" si="9"/>
        <v>-3.0156815440289475E-2</v>
      </c>
      <c r="K310" s="18">
        <f>J310*'Portfolio Details'!$D$12</f>
        <v>-6.0313630880578957E-3</v>
      </c>
    </row>
    <row r="311" spans="2:11" x14ac:dyDescent="0.35">
      <c r="B311" t="s">
        <v>15</v>
      </c>
      <c r="C311" s="1">
        <v>44950</v>
      </c>
      <c r="D311">
        <v>8.09</v>
      </c>
      <c r="E311">
        <v>8.0299999999999994</v>
      </c>
      <c r="F311">
        <v>8.0500000000000007</v>
      </c>
      <c r="H311" s="2">
        <f t="shared" si="8"/>
        <v>-7.4165636588381378E-3</v>
      </c>
      <c r="I311" s="18">
        <f>H311*'Portfolio Details'!$D$12</f>
        <v>-1.4833127317676277E-3</v>
      </c>
      <c r="J311" s="2">
        <f t="shared" si="9"/>
        <v>-3.1325301204819467E-2</v>
      </c>
      <c r="K311" s="18">
        <f>J311*'Portfolio Details'!$D$12</f>
        <v>-6.2650602409638941E-3</v>
      </c>
    </row>
    <row r="312" spans="2:11" x14ac:dyDescent="0.35">
      <c r="B312" t="s">
        <v>15</v>
      </c>
      <c r="C312" s="1">
        <v>44951</v>
      </c>
      <c r="D312">
        <v>8.0299999999999994</v>
      </c>
      <c r="E312">
        <v>7.93</v>
      </c>
      <c r="F312">
        <v>7.96</v>
      </c>
      <c r="H312" s="2">
        <f t="shared" si="8"/>
        <v>-1.245330012453294E-2</v>
      </c>
      <c r="I312" s="18">
        <f>H312*'Portfolio Details'!$D$12</f>
        <v>-2.4906600249065881E-3</v>
      </c>
      <c r="J312" s="2">
        <f t="shared" si="9"/>
        <v>-1.2210012210012167E-2</v>
      </c>
      <c r="K312" s="18">
        <f>J312*'Portfolio Details'!$D$12</f>
        <v>-2.4420024420024333E-3</v>
      </c>
    </row>
    <row r="313" spans="2:11" x14ac:dyDescent="0.35">
      <c r="B313" t="s">
        <v>15</v>
      </c>
      <c r="C313" s="1">
        <v>44953</v>
      </c>
      <c r="D313">
        <v>7.93</v>
      </c>
      <c r="E313">
        <v>7.94</v>
      </c>
      <c r="F313">
        <v>7.96</v>
      </c>
      <c r="H313" s="2">
        <f t="shared" si="8"/>
        <v>1.2610340479193294E-3</v>
      </c>
      <c r="I313" s="18">
        <f>H313*'Portfolio Details'!$D$12</f>
        <v>2.5220680958386587E-4</v>
      </c>
      <c r="J313" s="2">
        <f t="shared" si="9"/>
        <v>-2.4600246002460135E-2</v>
      </c>
      <c r="K313" s="18">
        <f>J313*'Portfolio Details'!$D$12</f>
        <v>-4.9200492004920276E-3</v>
      </c>
    </row>
    <row r="314" spans="2:11" x14ac:dyDescent="0.35">
      <c r="B314" t="s">
        <v>15</v>
      </c>
      <c r="C314" s="1">
        <v>44956</v>
      </c>
      <c r="D314">
        <v>7.94</v>
      </c>
      <c r="E314">
        <v>7.94</v>
      </c>
      <c r="F314">
        <v>7.98</v>
      </c>
      <c r="H314" s="2">
        <f t="shared" si="8"/>
        <v>0</v>
      </c>
      <c r="I314" s="18">
        <f>H314*'Portfolio Details'!$D$12</f>
        <v>0</v>
      </c>
      <c r="J314" s="2">
        <f t="shared" si="9"/>
        <v>-2.337023370233704E-2</v>
      </c>
      <c r="K314" s="18">
        <f>J314*'Portfolio Details'!$D$12</f>
        <v>-4.6740467404674082E-3</v>
      </c>
    </row>
    <row r="315" spans="2:11" x14ac:dyDescent="0.35">
      <c r="B315" t="s">
        <v>15</v>
      </c>
      <c r="C315" s="1">
        <v>44957</v>
      </c>
      <c r="D315">
        <v>7.94</v>
      </c>
      <c r="E315">
        <v>7.91</v>
      </c>
      <c r="F315">
        <v>7.92</v>
      </c>
      <c r="H315" s="2">
        <f t="shared" si="8"/>
        <v>-3.7783375314861534E-3</v>
      </c>
      <c r="I315" s="18">
        <f>H315*'Portfolio Details'!$D$12</f>
        <v>-7.5566750629723072E-4</v>
      </c>
      <c r="J315" s="2">
        <f t="shared" si="9"/>
        <v>-1.7326732673267342E-2</v>
      </c>
      <c r="K315" s="18">
        <f>J315*'Portfolio Details'!$D$12</f>
        <v>-3.4653465346534684E-3</v>
      </c>
    </row>
    <row r="316" spans="2:11" x14ac:dyDescent="0.35">
      <c r="B316" t="s">
        <v>15</v>
      </c>
      <c r="C316" s="1">
        <v>44958</v>
      </c>
      <c r="D316">
        <v>7.91</v>
      </c>
      <c r="E316">
        <v>7.88</v>
      </c>
      <c r="F316">
        <v>7.9</v>
      </c>
      <c r="H316" s="2">
        <f t="shared" si="8"/>
        <v>-3.7926675094817064E-3</v>
      </c>
      <c r="I316" s="18">
        <f>H316*'Portfolio Details'!$D$12</f>
        <v>-7.5853350189634136E-4</v>
      </c>
      <c r="J316" s="2">
        <f t="shared" si="9"/>
        <v>-1.488833746898266E-2</v>
      </c>
      <c r="K316" s="18">
        <f>J316*'Portfolio Details'!$D$12</f>
        <v>-2.9776674937965321E-3</v>
      </c>
    </row>
    <row r="317" spans="2:11" x14ac:dyDescent="0.35">
      <c r="B317" t="s">
        <v>15</v>
      </c>
      <c r="C317" s="1">
        <v>44959</v>
      </c>
      <c r="D317">
        <v>7.88</v>
      </c>
      <c r="E317">
        <v>7.84</v>
      </c>
      <c r="F317">
        <v>7.85</v>
      </c>
      <c r="H317" s="2">
        <f t="shared" si="8"/>
        <v>-5.0761421319797106E-3</v>
      </c>
      <c r="I317" s="18">
        <f>H317*'Portfolio Details'!$D$12</f>
        <v>-1.0152284263959422E-3</v>
      </c>
      <c r="J317" s="2">
        <f t="shared" si="9"/>
        <v>-1.6109045848822778E-2</v>
      </c>
      <c r="K317" s="18">
        <f>J317*'Portfolio Details'!$D$12</f>
        <v>-3.2218091697645557E-3</v>
      </c>
    </row>
    <row r="318" spans="2:11" x14ac:dyDescent="0.35">
      <c r="B318" t="s">
        <v>15</v>
      </c>
      <c r="C318" s="1">
        <v>44960</v>
      </c>
      <c r="D318">
        <v>7.84</v>
      </c>
      <c r="E318">
        <v>7.78</v>
      </c>
      <c r="F318">
        <v>7.78</v>
      </c>
      <c r="H318" s="2">
        <f t="shared" si="8"/>
        <v>-7.6530612244897211E-3</v>
      </c>
      <c r="I318" s="18">
        <f>H318*'Portfolio Details'!$D$12</f>
        <v>-1.5306122448979444E-3</v>
      </c>
      <c r="J318" s="2">
        <f t="shared" si="9"/>
        <v>-2.2443890274314149E-2</v>
      </c>
      <c r="K318" s="18">
        <f>J318*'Portfolio Details'!$D$12</f>
        <v>-4.4887780548628301E-3</v>
      </c>
    </row>
    <row r="319" spans="2:11" x14ac:dyDescent="0.35">
      <c r="B319" t="s">
        <v>15</v>
      </c>
      <c r="C319" s="1">
        <v>44963</v>
      </c>
      <c r="D319">
        <v>7.78</v>
      </c>
      <c r="E319">
        <v>7.8</v>
      </c>
      <c r="F319">
        <v>7.77</v>
      </c>
      <c r="H319" s="2">
        <f t="shared" si="8"/>
        <v>2.5706940874035134E-3</v>
      </c>
      <c r="I319" s="18">
        <f>H319*'Portfolio Details'!$D$12</f>
        <v>5.1413881748070274E-4</v>
      </c>
      <c r="J319" s="2">
        <f t="shared" si="9"/>
        <v>-3.7128712871287162E-2</v>
      </c>
      <c r="K319" s="18">
        <f>J319*'Portfolio Details'!$D$12</f>
        <v>-7.4257425742574323E-3</v>
      </c>
    </row>
    <row r="320" spans="2:11" x14ac:dyDescent="0.35">
      <c r="B320" t="s">
        <v>15</v>
      </c>
      <c r="C320" s="1">
        <v>44964</v>
      </c>
      <c r="D320">
        <v>7.8</v>
      </c>
      <c r="E320">
        <v>7.79</v>
      </c>
      <c r="F320">
        <v>7.81</v>
      </c>
      <c r="H320" s="2">
        <f t="shared" si="8"/>
        <v>-1.2820512820512775E-3</v>
      </c>
      <c r="I320" s="18">
        <f>H320*'Portfolio Details'!$D$12</f>
        <v>-2.5641025641025549E-4</v>
      </c>
      <c r="J320" s="2">
        <f t="shared" si="9"/>
        <v>-3.3540372670807561E-2</v>
      </c>
      <c r="K320" s="18">
        <f>J320*'Portfolio Details'!$D$12</f>
        <v>-6.7080745341615124E-3</v>
      </c>
    </row>
    <row r="321" spans="2:11" x14ac:dyDescent="0.35">
      <c r="B321" t="s">
        <v>15</v>
      </c>
      <c r="C321" s="1">
        <v>44965</v>
      </c>
      <c r="D321">
        <v>7.79</v>
      </c>
      <c r="E321">
        <v>7.93</v>
      </c>
      <c r="F321">
        <v>7.83</v>
      </c>
      <c r="H321" s="2">
        <f t="shared" si="8"/>
        <v>1.797175866495504E-2</v>
      </c>
      <c r="I321" s="18">
        <f>H321*'Portfolio Details'!$D$12</f>
        <v>3.5943517329910081E-3</v>
      </c>
      <c r="J321" s="2">
        <f t="shared" si="9"/>
        <v>-4.6568627450980338E-2</v>
      </c>
      <c r="K321" s="18">
        <f>J321*'Portfolio Details'!$D$12</f>
        <v>-9.3137254901960679E-3</v>
      </c>
    </row>
    <row r="322" spans="2:11" x14ac:dyDescent="0.35">
      <c r="B322" t="s">
        <v>15</v>
      </c>
      <c r="C322" s="1">
        <v>44966</v>
      </c>
      <c r="D322">
        <v>7.93</v>
      </c>
      <c r="E322">
        <v>7.88</v>
      </c>
      <c r="F322">
        <v>7.91</v>
      </c>
      <c r="H322" s="2">
        <f t="shared" si="8"/>
        <v>-6.3051702395964249E-3</v>
      </c>
      <c r="I322" s="18">
        <f>H322*'Portfolio Details'!$D$12</f>
        <v>-1.2610340479192851E-3</v>
      </c>
      <c r="J322" s="2">
        <f t="shared" si="9"/>
        <v>-3.2258064516129115E-2</v>
      </c>
      <c r="K322" s="18">
        <f>J322*'Portfolio Details'!$D$12</f>
        <v>-6.4516129032258229E-3</v>
      </c>
    </row>
    <row r="323" spans="2:11" x14ac:dyDescent="0.35">
      <c r="B323" t="s">
        <v>15</v>
      </c>
      <c r="C323" s="1">
        <v>44967</v>
      </c>
      <c r="D323">
        <v>7.88</v>
      </c>
      <c r="E323">
        <v>7.92</v>
      </c>
      <c r="F323">
        <v>7.88</v>
      </c>
      <c r="H323" s="2">
        <f t="shared" ref="H323:H386" si="10">E323/D323-1</f>
        <v>5.0761421319795996E-3</v>
      </c>
      <c r="I323" s="18">
        <f>H323*'Portfolio Details'!$D$12</f>
        <v>1.0152284263959201E-3</v>
      </c>
      <c r="J323" s="2">
        <f t="shared" si="9"/>
        <v>-3.1941031941032039E-2</v>
      </c>
      <c r="K323" s="18">
        <f>J323*'Portfolio Details'!$D$12</f>
        <v>-6.3882063882064084E-3</v>
      </c>
    </row>
    <row r="324" spans="2:11" x14ac:dyDescent="0.35">
      <c r="B324" t="s">
        <v>15</v>
      </c>
      <c r="C324" s="1">
        <v>44970</v>
      </c>
      <c r="D324">
        <v>7.92</v>
      </c>
      <c r="E324">
        <v>7.86</v>
      </c>
      <c r="F324">
        <v>7.88</v>
      </c>
      <c r="H324" s="2">
        <f t="shared" si="10"/>
        <v>-7.575757575757569E-3</v>
      </c>
      <c r="I324" s="18">
        <f>H324*'Portfolio Details'!$D$12</f>
        <v>-1.5151515151515138E-3</v>
      </c>
      <c r="J324" s="2">
        <f t="shared" si="9"/>
        <v>-2.9411764705882359E-2</v>
      </c>
      <c r="K324" s="18">
        <f>J324*'Portfolio Details'!$D$12</f>
        <v>-5.8823529411764722E-3</v>
      </c>
    </row>
    <row r="325" spans="2:11" x14ac:dyDescent="0.35">
      <c r="B325" t="s">
        <v>15</v>
      </c>
      <c r="C325" s="1">
        <v>44971</v>
      </c>
      <c r="D325">
        <v>7.86</v>
      </c>
      <c r="E325">
        <v>7.84</v>
      </c>
      <c r="F325">
        <v>7.84</v>
      </c>
      <c r="H325" s="2">
        <f t="shared" si="10"/>
        <v>-2.5445292620865922E-3</v>
      </c>
      <c r="I325" s="18">
        <f>H325*'Portfolio Details'!$D$12</f>
        <v>-5.0890585241731851E-4</v>
      </c>
      <c r="J325" s="2">
        <f t="shared" si="9"/>
        <v>-2.1013597033374576E-2</v>
      </c>
      <c r="K325" s="18">
        <f>J325*'Portfolio Details'!$D$12</f>
        <v>-4.2027194066749157E-3</v>
      </c>
    </row>
    <row r="326" spans="2:11" x14ac:dyDescent="0.35">
      <c r="B326" t="s">
        <v>15</v>
      </c>
      <c r="C326" s="1">
        <v>44972</v>
      </c>
      <c r="D326">
        <v>7.84</v>
      </c>
      <c r="E326">
        <v>7.93</v>
      </c>
      <c r="F326">
        <v>7.86</v>
      </c>
      <c r="H326" s="2">
        <f t="shared" si="10"/>
        <v>1.1479591836734748E-2</v>
      </c>
      <c r="I326" s="18">
        <f>H326*'Portfolio Details'!$D$12</f>
        <v>2.2959183673469498E-3</v>
      </c>
      <c r="J326" s="2">
        <f t="shared" si="9"/>
        <v>-2.3427866831072675E-2</v>
      </c>
      <c r="K326" s="18">
        <f>J326*'Portfolio Details'!$D$12</f>
        <v>-4.6855733662145354E-3</v>
      </c>
    </row>
    <row r="327" spans="2:11" x14ac:dyDescent="0.35">
      <c r="B327" t="s">
        <v>15</v>
      </c>
      <c r="C327" s="1">
        <v>44973</v>
      </c>
      <c r="D327">
        <v>7.93</v>
      </c>
      <c r="E327">
        <v>7.88</v>
      </c>
      <c r="F327">
        <v>7.92</v>
      </c>
      <c r="H327" s="2">
        <f t="shared" si="10"/>
        <v>-6.3051702395964249E-3</v>
      </c>
      <c r="I327" s="18">
        <f>H327*'Portfolio Details'!$D$12</f>
        <v>-1.2610340479192851E-3</v>
      </c>
      <c r="J327" s="2">
        <f t="shared" si="9"/>
        <v>-2.7227722772277252E-2</v>
      </c>
      <c r="K327" s="18">
        <f>J327*'Portfolio Details'!$D$12</f>
        <v>-5.4455445544554504E-3</v>
      </c>
    </row>
    <row r="328" spans="2:11" x14ac:dyDescent="0.35">
      <c r="B328" t="s">
        <v>15</v>
      </c>
      <c r="C328" s="1">
        <v>44974</v>
      </c>
      <c r="D328">
        <v>7.88</v>
      </c>
      <c r="E328">
        <v>7.83</v>
      </c>
      <c r="F328">
        <v>7.86</v>
      </c>
      <c r="H328" s="2">
        <f t="shared" si="10"/>
        <v>-6.345177664974555E-3</v>
      </c>
      <c r="I328" s="18">
        <f>H328*'Portfolio Details'!$D$12</f>
        <v>-1.2690355329949112E-3</v>
      </c>
      <c r="J328" s="2">
        <f t="shared" si="9"/>
        <v>-2.2332506203474045E-2</v>
      </c>
      <c r="K328" s="18">
        <f>J328*'Portfolio Details'!$D$12</f>
        <v>-4.466501240694809E-3</v>
      </c>
    </row>
    <row r="329" spans="2:11" x14ac:dyDescent="0.35">
      <c r="B329" t="s">
        <v>15</v>
      </c>
      <c r="C329" s="1">
        <v>44977</v>
      </c>
      <c r="D329">
        <v>7.83</v>
      </c>
      <c r="E329">
        <v>7.79</v>
      </c>
      <c r="F329">
        <v>7.8</v>
      </c>
      <c r="H329" s="2">
        <f t="shared" si="10"/>
        <v>-5.1085568326947328E-3</v>
      </c>
      <c r="I329" s="18">
        <f>H329*'Portfolio Details'!$D$12</f>
        <v>-1.0217113665389466E-3</v>
      </c>
      <c r="J329" s="2">
        <f t="shared" si="9"/>
        <v>-2.8535980148883477E-2</v>
      </c>
      <c r="K329" s="18">
        <f>J329*'Portfolio Details'!$D$12</f>
        <v>-5.7071960297766962E-3</v>
      </c>
    </row>
    <row r="330" spans="2:11" x14ac:dyDescent="0.35">
      <c r="B330" t="s">
        <v>15</v>
      </c>
      <c r="C330" s="1">
        <v>44978</v>
      </c>
      <c r="D330">
        <v>7.79</v>
      </c>
      <c r="E330">
        <v>7.79</v>
      </c>
      <c r="F330">
        <v>7.79</v>
      </c>
      <c r="H330" s="2">
        <f t="shared" si="10"/>
        <v>0</v>
      </c>
      <c r="I330" s="18">
        <f>H330*'Portfolio Details'!$D$12</f>
        <v>0</v>
      </c>
      <c r="J330" s="2">
        <f t="shared" si="9"/>
        <v>-3.4525277435265012E-2</v>
      </c>
      <c r="K330" s="18">
        <f>J330*'Portfolio Details'!$D$12</f>
        <v>-6.9050554870530023E-3</v>
      </c>
    </row>
    <row r="331" spans="2:11" x14ac:dyDescent="0.35">
      <c r="B331" t="s">
        <v>15</v>
      </c>
      <c r="C331" s="1">
        <v>44979</v>
      </c>
      <c r="D331">
        <v>7.79</v>
      </c>
      <c r="E331">
        <v>7.74</v>
      </c>
      <c r="F331">
        <v>7.75</v>
      </c>
      <c r="H331" s="2">
        <f t="shared" si="10"/>
        <v>-6.4184852374838952E-3</v>
      </c>
      <c r="I331" s="18">
        <f>H331*'Portfolio Details'!$D$12</f>
        <v>-1.2836970474967792E-3</v>
      </c>
      <c r="J331" s="2">
        <f t="shared" si="9"/>
        <v>-3.4525277435265012E-2</v>
      </c>
      <c r="K331" s="18">
        <f>J331*'Portfolio Details'!$D$12</f>
        <v>-6.9050554870530023E-3</v>
      </c>
    </row>
    <row r="332" spans="2:11" x14ac:dyDescent="0.35">
      <c r="B332" t="s">
        <v>15</v>
      </c>
      <c r="C332" s="1">
        <v>44980</v>
      </c>
      <c r="D332">
        <v>7.74</v>
      </c>
      <c r="E332">
        <v>7.7</v>
      </c>
      <c r="F332">
        <v>7.71</v>
      </c>
      <c r="H332" s="2">
        <f t="shared" si="10"/>
        <v>-5.1679586563307955E-3</v>
      </c>
      <c r="I332" s="18">
        <f>H332*'Portfolio Details'!$D$12</f>
        <v>-1.0335917312661591E-3</v>
      </c>
      <c r="J332" s="2">
        <f t="shared" si="9"/>
        <v>-3.1094527363183966E-2</v>
      </c>
      <c r="K332" s="18">
        <f>J332*'Portfolio Details'!$D$12</f>
        <v>-6.2189054726367937E-3</v>
      </c>
    </row>
    <row r="333" spans="2:11" x14ac:dyDescent="0.35">
      <c r="B333" t="s">
        <v>15</v>
      </c>
      <c r="C333" s="1">
        <v>44981</v>
      </c>
      <c r="D333">
        <v>7.7</v>
      </c>
      <c r="E333">
        <v>7.71</v>
      </c>
      <c r="F333">
        <v>7.72</v>
      </c>
      <c r="H333" s="2">
        <f t="shared" si="10"/>
        <v>1.2987012987013546E-3</v>
      </c>
      <c r="I333" s="18">
        <f>H333*'Portfolio Details'!$D$12</f>
        <v>2.5974025974027096E-4</v>
      </c>
      <c r="J333" s="2">
        <f t="shared" si="9"/>
        <v>-4.8207663782447452E-2</v>
      </c>
      <c r="K333" s="18">
        <f>J333*'Portfolio Details'!$D$12</f>
        <v>-9.6415327564894904E-3</v>
      </c>
    </row>
    <row r="334" spans="2:11" x14ac:dyDescent="0.35">
      <c r="B334" t="s">
        <v>15</v>
      </c>
      <c r="C334" s="1">
        <v>44984</v>
      </c>
      <c r="D334">
        <v>7.71</v>
      </c>
      <c r="E334">
        <v>7.64</v>
      </c>
      <c r="F334">
        <v>7.68</v>
      </c>
      <c r="H334" s="2">
        <f t="shared" si="10"/>
        <v>-9.0791180285344497E-3</v>
      </c>
      <c r="I334" s="18">
        <f>H334*'Portfolio Details'!$D$12</f>
        <v>-1.8158236057068901E-3</v>
      </c>
      <c r="J334" s="2">
        <f t="shared" si="9"/>
        <v>-3.9850560398505541E-2</v>
      </c>
      <c r="K334" s="18">
        <f>J334*'Portfolio Details'!$D$12</f>
        <v>-7.9701120797011082E-3</v>
      </c>
    </row>
    <row r="335" spans="2:11" x14ac:dyDescent="0.35">
      <c r="B335" t="s">
        <v>15</v>
      </c>
      <c r="C335" s="1">
        <v>44985</v>
      </c>
      <c r="D335">
        <v>7.64</v>
      </c>
      <c r="E335">
        <v>7.58</v>
      </c>
      <c r="F335">
        <v>7.62</v>
      </c>
      <c r="H335" s="2">
        <f t="shared" si="10"/>
        <v>-7.8534031413611816E-3</v>
      </c>
      <c r="I335" s="18">
        <f>H335*'Portfolio Details'!$D$12</f>
        <v>-1.5706806282722364E-3</v>
      </c>
      <c r="J335" s="2">
        <f t="shared" si="9"/>
        <v>-2.7742749054224469E-2</v>
      </c>
      <c r="K335" s="18">
        <f>J335*'Portfolio Details'!$D$12</f>
        <v>-5.5485498108448945E-3</v>
      </c>
    </row>
    <row r="336" spans="2:11" x14ac:dyDescent="0.35">
      <c r="B336" t="s">
        <v>15</v>
      </c>
      <c r="C336" s="1">
        <v>44986</v>
      </c>
      <c r="D336">
        <v>7.58</v>
      </c>
      <c r="E336">
        <v>7.58</v>
      </c>
      <c r="F336">
        <v>7.59</v>
      </c>
      <c r="H336" s="2">
        <f t="shared" si="10"/>
        <v>0</v>
      </c>
      <c r="I336" s="18">
        <f>H336*'Portfolio Details'!$D$12</f>
        <v>0</v>
      </c>
      <c r="J336" s="2">
        <f t="shared" si="9"/>
        <v>-3.7783375314861534E-2</v>
      </c>
      <c r="K336" s="18">
        <f>J336*'Portfolio Details'!$D$12</f>
        <v>-7.5566750629723067E-3</v>
      </c>
    </row>
    <row r="337" spans="2:11" x14ac:dyDescent="0.35">
      <c r="B337" t="s">
        <v>15</v>
      </c>
      <c r="C337" s="1">
        <v>44987</v>
      </c>
      <c r="D337">
        <v>7.58</v>
      </c>
      <c r="E337">
        <v>7.57</v>
      </c>
      <c r="F337">
        <v>7.63</v>
      </c>
      <c r="H337" s="2">
        <f t="shared" si="10"/>
        <v>-1.3192612137202797E-3</v>
      </c>
      <c r="I337" s="18">
        <f>H337*'Portfolio Details'!$D$12</f>
        <v>-2.6385224274405594E-4</v>
      </c>
      <c r="J337" s="2">
        <f t="shared" si="9"/>
        <v>-4.534005037783384E-2</v>
      </c>
      <c r="K337" s="18">
        <f>J337*'Portfolio Details'!$D$12</f>
        <v>-9.0680100755667677E-3</v>
      </c>
    </row>
    <row r="338" spans="2:11" x14ac:dyDescent="0.35">
      <c r="B338" t="s">
        <v>15</v>
      </c>
      <c r="C338" s="1">
        <v>44988</v>
      </c>
      <c r="D338">
        <v>7.57</v>
      </c>
      <c r="E338">
        <v>7.59</v>
      </c>
      <c r="F338">
        <v>7.6</v>
      </c>
      <c r="H338" s="2">
        <f t="shared" si="10"/>
        <v>2.6420079260236484E-3</v>
      </c>
      <c r="I338" s="18">
        <f>H338*'Portfolio Details'!$D$12</f>
        <v>5.2840158520472968E-4</v>
      </c>
      <c r="J338" s="2">
        <f t="shared" si="9"/>
        <v>-4.1719342604298326E-2</v>
      </c>
      <c r="K338" s="18">
        <f>J338*'Portfolio Details'!$D$12</f>
        <v>-8.3438685208596652E-3</v>
      </c>
    </row>
    <row r="339" spans="2:11" x14ac:dyDescent="0.35">
      <c r="B339" t="s">
        <v>15</v>
      </c>
      <c r="C339" s="1">
        <v>44991</v>
      </c>
      <c r="D339">
        <v>7.59</v>
      </c>
      <c r="E339">
        <v>7.6</v>
      </c>
      <c r="F339">
        <v>7.62</v>
      </c>
      <c r="H339" s="2">
        <f t="shared" si="10"/>
        <v>1.3175230566535578E-3</v>
      </c>
      <c r="I339" s="18">
        <f>H339*'Portfolio Details'!$D$12</f>
        <v>2.635046113307116E-4</v>
      </c>
      <c r="J339" s="2">
        <f t="shared" si="9"/>
        <v>-3.8071065989847663E-2</v>
      </c>
      <c r="K339" s="18">
        <f>J339*'Portfolio Details'!$D$12</f>
        <v>-7.614213197969533E-3</v>
      </c>
    </row>
    <row r="340" spans="2:11" x14ac:dyDescent="0.35">
      <c r="B340" t="s">
        <v>15</v>
      </c>
      <c r="C340" s="1">
        <v>44993</v>
      </c>
      <c r="D340">
        <v>7.6</v>
      </c>
      <c r="E340">
        <v>7.59</v>
      </c>
      <c r="F340">
        <v>7.57</v>
      </c>
      <c r="H340" s="2">
        <f t="shared" si="10"/>
        <v>-1.3157894736841591E-3</v>
      </c>
      <c r="I340" s="18">
        <f>H340*'Portfolio Details'!$D$12</f>
        <v>-2.6315789473683185E-4</v>
      </c>
      <c r="J340" s="2">
        <f t="shared" si="9"/>
        <v>-3.4438775510204023E-2</v>
      </c>
      <c r="K340" s="18">
        <f>J340*'Portfolio Details'!$D$12</f>
        <v>-6.8877551020408052E-3</v>
      </c>
    </row>
    <row r="341" spans="2:11" x14ac:dyDescent="0.35">
      <c r="B341" t="s">
        <v>15</v>
      </c>
      <c r="C341" s="1">
        <v>44994</v>
      </c>
      <c r="D341">
        <v>7.59</v>
      </c>
      <c r="E341">
        <v>7.55</v>
      </c>
      <c r="F341">
        <v>7.57</v>
      </c>
      <c r="H341" s="2">
        <f t="shared" si="10"/>
        <v>-5.2700922266140093E-3</v>
      </c>
      <c r="I341" s="18">
        <f>H341*'Portfolio Details'!$D$12</f>
        <v>-1.054018445322802E-3</v>
      </c>
      <c r="J341" s="2">
        <f t="shared" si="9"/>
        <v>-2.4421593830334265E-2</v>
      </c>
      <c r="K341" s="18">
        <f>J341*'Portfolio Details'!$D$12</f>
        <v>-4.8843187660668535E-3</v>
      </c>
    </row>
    <row r="342" spans="2:11" x14ac:dyDescent="0.35">
      <c r="B342" t="s">
        <v>15</v>
      </c>
      <c r="C342" s="1">
        <v>44995</v>
      </c>
      <c r="D342">
        <v>7.55</v>
      </c>
      <c r="E342">
        <v>7.55</v>
      </c>
      <c r="F342">
        <v>7.5</v>
      </c>
      <c r="H342" s="2">
        <f t="shared" si="10"/>
        <v>0</v>
      </c>
      <c r="I342" s="18">
        <f>H342*'Portfolio Details'!$D$12</f>
        <v>0</v>
      </c>
      <c r="J342" s="2">
        <f t="shared" si="9"/>
        <v>-2.5641025641025661E-2</v>
      </c>
      <c r="K342" s="18">
        <f>J342*'Portfolio Details'!$D$12</f>
        <v>-5.1282051282051325E-3</v>
      </c>
    </row>
    <row r="343" spans="2:11" x14ac:dyDescent="0.35">
      <c r="B343" t="s">
        <v>15</v>
      </c>
      <c r="C343" s="1">
        <v>44998</v>
      </c>
      <c r="D343">
        <v>7.55</v>
      </c>
      <c r="E343">
        <v>7.46</v>
      </c>
      <c r="F343">
        <v>7.47</v>
      </c>
      <c r="H343" s="2">
        <f t="shared" si="10"/>
        <v>-1.192052980132452E-2</v>
      </c>
      <c r="I343" s="18">
        <f>H343*'Portfolio Details'!$D$12</f>
        <v>-2.3841059602649041E-3</v>
      </c>
      <c r="J343" s="2">
        <f t="shared" si="9"/>
        <v>-2.4390243902439046E-2</v>
      </c>
      <c r="K343" s="18">
        <f>J343*'Portfolio Details'!$D$12</f>
        <v>-4.8780487804878092E-3</v>
      </c>
    </row>
    <row r="344" spans="2:11" x14ac:dyDescent="0.35">
      <c r="B344" t="s">
        <v>15</v>
      </c>
      <c r="C344" s="1">
        <v>44999</v>
      </c>
      <c r="D344">
        <v>7.46</v>
      </c>
      <c r="E344">
        <v>7.55</v>
      </c>
      <c r="F344">
        <v>7.46</v>
      </c>
      <c r="H344" s="2">
        <f t="shared" si="10"/>
        <v>1.2064343163538771E-2</v>
      </c>
      <c r="I344" s="18">
        <f>H344*'Portfolio Details'!$D$12</f>
        <v>2.4128686327077545E-3</v>
      </c>
      <c r="J344" s="2">
        <f t="shared" si="9"/>
        <v>-4.2875157629255978E-2</v>
      </c>
      <c r="K344" s="18">
        <f>J344*'Portfolio Details'!$D$12</f>
        <v>-8.5750315258511962E-3</v>
      </c>
    </row>
    <row r="345" spans="2:11" x14ac:dyDescent="0.35">
      <c r="B345" t="s">
        <v>15</v>
      </c>
      <c r="C345" s="1">
        <v>45000</v>
      </c>
      <c r="D345">
        <v>7.55</v>
      </c>
      <c r="E345">
        <v>7.49</v>
      </c>
      <c r="F345">
        <v>7.53</v>
      </c>
      <c r="H345" s="2">
        <f t="shared" si="10"/>
        <v>-7.9470198675496428E-3</v>
      </c>
      <c r="I345" s="18">
        <f>H345*'Portfolio Details'!$D$12</f>
        <v>-1.5894039735099286E-3</v>
      </c>
      <c r="J345" s="2">
        <f t="shared" si="9"/>
        <v>-4.187817258883253E-2</v>
      </c>
      <c r="K345" s="18">
        <f>J345*'Portfolio Details'!$D$12</f>
        <v>-8.3756345177665066E-3</v>
      </c>
    </row>
    <row r="346" spans="2:11" x14ac:dyDescent="0.35">
      <c r="B346" t="s">
        <v>15</v>
      </c>
      <c r="C346" s="1">
        <v>45001</v>
      </c>
      <c r="D346">
        <v>7.49</v>
      </c>
      <c r="E346">
        <v>7.48</v>
      </c>
      <c r="F346">
        <v>7.53</v>
      </c>
      <c r="H346" s="2">
        <f t="shared" si="10"/>
        <v>-1.3351134846462109E-3</v>
      </c>
      <c r="I346" s="18">
        <f>H346*'Portfolio Details'!$D$12</f>
        <v>-2.6702269692924219E-4</v>
      </c>
      <c r="J346" s="2">
        <f t="shared" ref="J346:J409" si="11">(INDEX(E323:E1821,MATCH(EDATE(C323,1),C323:C1821,1))/E323)-1</f>
        <v>-4.6717171717171713E-2</v>
      </c>
      <c r="K346" s="18">
        <f>J346*'Portfolio Details'!$D$12</f>
        <v>-9.3434343434343429E-3</v>
      </c>
    </row>
    <row r="347" spans="2:11" x14ac:dyDescent="0.35">
      <c r="B347" t="s">
        <v>15</v>
      </c>
      <c r="C347" s="1">
        <v>45002</v>
      </c>
      <c r="D347">
        <v>7.48</v>
      </c>
      <c r="E347">
        <v>7.51</v>
      </c>
      <c r="F347">
        <v>7.55</v>
      </c>
      <c r="H347" s="2">
        <f t="shared" si="10"/>
        <v>4.0106951871656804E-3</v>
      </c>
      <c r="I347" s="18">
        <f>H347*'Portfolio Details'!$D$12</f>
        <v>8.0213903743313613E-4</v>
      </c>
      <c r="J347" s="2">
        <f t="shared" si="11"/>
        <v>-5.0890585241730291E-2</v>
      </c>
      <c r="K347" s="18">
        <f>J347*'Portfolio Details'!$D$12</f>
        <v>-1.0178117048346058E-2</v>
      </c>
    </row>
    <row r="348" spans="2:11" x14ac:dyDescent="0.35">
      <c r="B348" t="s">
        <v>15</v>
      </c>
      <c r="C348" s="1">
        <v>45005</v>
      </c>
      <c r="D348">
        <v>7.51</v>
      </c>
      <c r="E348">
        <v>7.48</v>
      </c>
      <c r="F348">
        <v>7.5</v>
      </c>
      <c r="H348" s="2">
        <f t="shared" si="10"/>
        <v>-3.9946737683088651E-3</v>
      </c>
      <c r="I348" s="18">
        <f>H348*'Portfolio Details'!$D$12</f>
        <v>-7.9893475366177302E-4</v>
      </c>
      <c r="J348" s="2">
        <f t="shared" si="11"/>
        <v>-3.6989795918367374E-2</v>
      </c>
      <c r="K348" s="18">
        <f>J348*'Portfolio Details'!$D$12</f>
        <v>-7.3979591836734748E-3</v>
      </c>
    </row>
    <row r="349" spans="2:11" x14ac:dyDescent="0.35">
      <c r="B349" t="s">
        <v>15</v>
      </c>
      <c r="C349" s="1">
        <v>45006</v>
      </c>
      <c r="D349">
        <v>7.48</v>
      </c>
      <c r="E349">
        <v>7.48</v>
      </c>
      <c r="F349">
        <v>7.51</v>
      </c>
      <c r="H349" s="2">
        <f t="shared" si="10"/>
        <v>0</v>
      </c>
      <c r="I349" s="18">
        <f>H349*'Portfolio Details'!$D$12</f>
        <v>0</v>
      </c>
      <c r="J349" s="2">
        <f t="shared" si="11"/>
        <v>-5.5485498108448827E-2</v>
      </c>
      <c r="K349" s="18">
        <f>J349*'Portfolio Details'!$D$12</f>
        <v>-1.1097099621689767E-2</v>
      </c>
    </row>
    <row r="350" spans="2:11" x14ac:dyDescent="0.35">
      <c r="B350" t="s">
        <v>15</v>
      </c>
      <c r="C350" s="1">
        <v>45007</v>
      </c>
      <c r="D350">
        <v>7.48</v>
      </c>
      <c r="E350">
        <v>7.56</v>
      </c>
      <c r="F350">
        <v>7.52</v>
      </c>
      <c r="H350" s="2">
        <f t="shared" si="10"/>
        <v>1.0695187165775222E-2</v>
      </c>
      <c r="I350" s="18">
        <f>H350*'Portfolio Details'!$D$12</f>
        <v>2.1390374331550443E-3</v>
      </c>
      <c r="J350" s="2">
        <f t="shared" si="11"/>
        <v>-5.0761421319796884E-2</v>
      </c>
      <c r="K350" s="18">
        <f>J350*'Portfolio Details'!$D$12</f>
        <v>-1.0152284263959378E-2</v>
      </c>
    </row>
    <row r="351" spans="2:11" x14ac:dyDescent="0.35">
      <c r="B351" t="s">
        <v>15</v>
      </c>
      <c r="C351" s="1">
        <v>45008</v>
      </c>
      <c r="D351">
        <v>7.56</v>
      </c>
      <c r="E351">
        <v>7.57</v>
      </c>
      <c r="F351">
        <v>7.58</v>
      </c>
      <c r="H351" s="2">
        <f t="shared" si="10"/>
        <v>1.3227513227513921E-3</v>
      </c>
      <c r="I351" s="18">
        <f>H351*'Portfolio Details'!$D$12</f>
        <v>2.6455026455027845E-4</v>
      </c>
      <c r="J351" s="2">
        <f t="shared" si="11"/>
        <v>-4.0868454661558196E-2</v>
      </c>
      <c r="K351" s="18">
        <f>J351*'Portfolio Details'!$D$12</f>
        <v>-8.1736909323116402E-3</v>
      </c>
    </row>
    <row r="352" spans="2:11" x14ac:dyDescent="0.35">
      <c r="B352" t="s">
        <v>15</v>
      </c>
      <c r="C352" s="1">
        <v>45009</v>
      </c>
      <c r="D352">
        <v>7.57</v>
      </c>
      <c r="E352">
        <v>7.57</v>
      </c>
      <c r="F352">
        <v>7.56</v>
      </c>
      <c r="H352" s="2">
        <f t="shared" si="10"/>
        <v>0</v>
      </c>
      <c r="I352" s="18">
        <f>H352*'Portfolio Details'!$D$12</f>
        <v>0</v>
      </c>
      <c r="J352" s="2">
        <f t="shared" si="11"/>
        <v>-3.9794608472400461E-2</v>
      </c>
      <c r="K352" s="18">
        <f>J352*'Portfolio Details'!$D$12</f>
        <v>-7.9589216944800922E-3</v>
      </c>
    </row>
    <row r="353" spans="2:11" x14ac:dyDescent="0.35">
      <c r="B353" t="s">
        <v>15</v>
      </c>
      <c r="C353" s="1">
        <v>45012</v>
      </c>
      <c r="D353">
        <v>7.57</v>
      </c>
      <c r="E353">
        <v>7.61</v>
      </c>
      <c r="F353">
        <v>7.63</v>
      </c>
      <c r="H353" s="2">
        <f t="shared" si="10"/>
        <v>5.2840158520475189E-3</v>
      </c>
      <c r="I353" s="18">
        <f>H353*'Portfolio Details'!$D$12</f>
        <v>1.0568031704095038E-3</v>
      </c>
      <c r="J353" s="2">
        <f t="shared" si="11"/>
        <v>-3.9794608472400461E-2</v>
      </c>
      <c r="K353" s="18">
        <f>J353*'Portfolio Details'!$D$12</f>
        <v>-7.9589216944800922E-3</v>
      </c>
    </row>
    <row r="354" spans="2:11" x14ac:dyDescent="0.35">
      <c r="B354" t="s">
        <v>15</v>
      </c>
      <c r="C354" s="1">
        <v>45013</v>
      </c>
      <c r="D354">
        <v>7.61</v>
      </c>
      <c r="E354">
        <v>7.62</v>
      </c>
      <c r="F354">
        <v>7.62</v>
      </c>
      <c r="H354" s="2">
        <f t="shared" si="10"/>
        <v>1.3140604467805073E-3</v>
      </c>
      <c r="I354" s="18">
        <f>H354*'Portfolio Details'!$D$12</f>
        <v>2.6281208935610147E-4</v>
      </c>
      <c r="J354" s="2">
        <f t="shared" si="11"/>
        <v>-2.3255813953488413E-2</v>
      </c>
      <c r="K354" s="18">
        <f>J354*'Portfolio Details'!$D$12</f>
        <v>-4.651162790697683E-3</v>
      </c>
    </row>
    <row r="355" spans="2:11" x14ac:dyDescent="0.35">
      <c r="B355" t="s">
        <v>15</v>
      </c>
      <c r="C355" s="1">
        <v>45014</v>
      </c>
      <c r="D355">
        <v>7.62</v>
      </c>
      <c r="E355">
        <v>7.68</v>
      </c>
      <c r="F355">
        <v>7.65</v>
      </c>
      <c r="H355" s="2">
        <f t="shared" si="10"/>
        <v>7.8740157480314821E-3</v>
      </c>
      <c r="I355" s="18">
        <f>H355*'Portfolio Details'!$D$12</f>
        <v>1.5748031496062966E-3</v>
      </c>
      <c r="J355" s="2">
        <f t="shared" si="11"/>
        <v>-1.6883116883116833E-2</v>
      </c>
      <c r="K355" s="18">
        <f>J355*'Portfolio Details'!$D$12</f>
        <v>-3.3766233766233666E-3</v>
      </c>
    </row>
    <row r="356" spans="2:11" x14ac:dyDescent="0.35">
      <c r="B356" t="s">
        <v>15</v>
      </c>
      <c r="C356" s="1">
        <v>45016</v>
      </c>
      <c r="D356">
        <v>7.68</v>
      </c>
      <c r="E356">
        <v>7.67</v>
      </c>
      <c r="F356">
        <v>7.68</v>
      </c>
      <c r="H356" s="2">
        <f t="shared" si="10"/>
        <v>-1.3020833333332593E-3</v>
      </c>
      <c r="I356" s="18">
        <f>H356*'Portfolio Details'!$D$12</f>
        <v>-2.6041666666665186E-4</v>
      </c>
      <c r="J356" s="2">
        <f t="shared" si="11"/>
        <v>-1.8158236057068677E-2</v>
      </c>
      <c r="K356" s="18">
        <f>J356*'Portfolio Details'!$D$12</f>
        <v>-3.6316472114137355E-3</v>
      </c>
    </row>
    <row r="357" spans="2:11" x14ac:dyDescent="0.35">
      <c r="B357" t="s">
        <v>15</v>
      </c>
      <c r="C357" s="1">
        <v>45019</v>
      </c>
      <c r="D357">
        <v>7.67</v>
      </c>
      <c r="E357">
        <v>7.7</v>
      </c>
      <c r="F357">
        <v>7.68</v>
      </c>
      <c r="H357" s="2">
        <f t="shared" si="10"/>
        <v>3.9113428943937656E-3</v>
      </c>
      <c r="I357" s="18">
        <f>H357*'Portfolio Details'!$D$12</f>
        <v>7.8226857887875312E-4</v>
      </c>
      <c r="J357" s="2">
        <f t="shared" si="11"/>
        <v>-3.9267015706805353E-3</v>
      </c>
      <c r="K357" s="18">
        <f>J357*'Portfolio Details'!$D$12</f>
        <v>-7.8534031413610714E-4</v>
      </c>
    </row>
    <row r="358" spans="2:11" x14ac:dyDescent="0.35">
      <c r="B358" t="s">
        <v>15</v>
      </c>
      <c r="C358" s="1">
        <v>45021</v>
      </c>
      <c r="D358">
        <v>7.7</v>
      </c>
      <c r="E358">
        <v>7.7</v>
      </c>
      <c r="F358">
        <v>7.7</v>
      </c>
      <c r="H358" s="2">
        <f t="shared" si="10"/>
        <v>0</v>
      </c>
      <c r="I358" s="18">
        <f>H358*'Portfolio Details'!$D$12</f>
        <v>0</v>
      </c>
      <c r="J358" s="2">
        <f t="shared" si="11"/>
        <v>5.2770448548813409E-3</v>
      </c>
      <c r="K358" s="18">
        <f>J358*'Portfolio Details'!$D$12</f>
        <v>1.0554089709762682E-3</v>
      </c>
    </row>
    <row r="359" spans="2:11" x14ac:dyDescent="0.35">
      <c r="B359" t="s">
        <v>15</v>
      </c>
      <c r="C359" s="1">
        <v>45022</v>
      </c>
      <c r="D359">
        <v>7.7</v>
      </c>
      <c r="E359">
        <v>7.76</v>
      </c>
      <c r="F359">
        <v>7.75</v>
      </c>
      <c r="H359" s="2">
        <f t="shared" si="10"/>
        <v>7.7922077922076838E-3</v>
      </c>
      <c r="I359" s="18">
        <f>H359*'Portfolio Details'!$D$12</f>
        <v>1.5584415584415368E-3</v>
      </c>
      <c r="J359" s="2">
        <f t="shared" si="11"/>
        <v>1.1873350923482739E-2</v>
      </c>
      <c r="K359" s="18">
        <f>J359*'Portfolio Details'!$D$12</f>
        <v>2.3746701846965482E-3</v>
      </c>
    </row>
    <row r="360" spans="2:11" x14ac:dyDescent="0.35">
      <c r="B360" t="s">
        <v>15</v>
      </c>
      <c r="C360" s="1">
        <v>45026</v>
      </c>
      <c r="D360">
        <v>7.76</v>
      </c>
      <c r="E360">
        <v>7.83</v>
      </c>
      <c r="F360">
        <v>7.85</v>
      </c>
      <c r="H360" s="2">
        <f t="shared" si="10"/>
        <v>9.0206185567009989E-3</v>
      </c>
      <c r="I360" s="18">
        <f>H360*'Portfolio Details'!$D$12</f>
        <v>1.8041237113401998E-3</v>
      </c>
      <c r="J360" s="2">
        <f t="shared" si="11"/>
        <v>1.3210039630118908E-2</v>
      </c>
      <c r="K360" s="18">
        <f>J360*'Portfolio Details'!$D$12</f>
        <v>2.642007926023782E-3</v>
      </c>
    </row>
    <row r="361" spans="2:11" x14ac:dyDescent="0.35">
      <c r="B361" t="s">
        <v>15</v>
      </c>
      <c r="C361" s="1">
        <v>45027</v>
      </c>
      <c r="D361">
        <v>7.83</v>
      </c>
      <c r="E361">
        <v>7.84</v>
      </c>
      <c r="F361">
        <v>7.87</v>
      </c>
      <c r="H361" s="2">
        <f t="shared" si="10"/>
        <v>1.2771392081736277E-3</v>
      </c>
      <c r="I361" s="18">
        <f>H361*'Portfolio Details'!$D$12</f>
        <v>2.5542784163472553E-4</v>
      </c>
      <c r="J361" s="2">
        <f t="shared" si="11"/>
        <v>1.449275362318847E-2</v>
      </c>
      <c r="K361" s="18">
        <f>J361*'Portfolio Details'!$D$12</f>
        <v>2.8985507246376942E-3</v>
      </c>
    </row>
    <row r="362" spans="2:11" x14ac:dyDescent="0.35">
      <c r="B362" t="s">
        <v>15</v>
      </c>
      <c r="C362" s="1">
        <v>45028</v>
      </c>
      <c r="D362">
        <v>7.84</v>
      </c>
      <c r="E362">
        <v>8.0299999999999994</v>
      </c>
      <c r="F362">
        <v>7.99</v>
      </c>
      <c r="H362" s="2">
        <f t="shared" si="10"/>
        <v>2.4234693877551061E-2</v>
      </c>
      <c r="I362" s="18">
        <f>H362*'Portfolio Details'!$D$12</f>
        <v>4.8469387755102128E-3</v>
      </c>
      <c r="J362" s="2">
        <f t="shared" si="11"/>
        <v>2.1052631578947434E-2</v>
      </c>
      <c r="K362" s="18">
        <f>J362*'Portfolio Details'!$D$12</f>
        <v>4.2105263157894866E-3</v>
      </c>
    </row>
    <row r="363" spans="2:11" x14ac:dyDescent="0.35">
      <c r="B363" t="s">
        <v>15</v>
      </c>
      <c r="C363" s="1">
        <v>45029</v>
      </c>
      <c r="D363">
        <v>8.0299999999999994</v>
      </c>
      <c r="E363">
        <v>8</v>
      </c>
      <c r="F363">
        <v>8.0399999999999991</v>
      </c>
      <c r="H363" s="2">
        <f t="shared" si="10"/>
        <v>-3.7359900373598043E-3</v>
      </c>
      <c r="I363" s="18">
        <f>H363*'Portfolio Details'!$D$12</f>
        <v>-7.471980074719609E-4</v>
      </c>
      <c r="J363" s="2">
        <f t="shared" si="11"/>
        <v>2.2397891963109373E-2</v>
      </c>
      <c r="K363" s="18">
        <f>J363*'Portfolio Details'!$D$12</f>
        <v>4.4795783926218748E-3</v>
      </c>
    </row>
    <row r="364" spans="2:11" x14ac:dyDescent="0.35">
      <c r="B364" t="s">
        <v>15</v>
      </c>
      <c r="C364" s="1">
        <v>45033</v>
      </c>
      <c r="D364">
        <v>8</v>
      </c>
      <c r="E364">
        <v>7.97</v>
      </c>
      <c r="F364">
        <v>7.9</v>
      </c>
      <c r="H364" s="2">
        <f t="shared" si="10"/>
        <v>-3.7500000000000311E-3</v>
      </c>
      <c r="I364" s="18">
        <f>H364*'Portfolio Details'!$D$12</f>
        <v>-7.500000000000063E-4</v>
      </c>
      <c r="J364" s="2">
        <f t="shared" si="11"/>
        <v>2.7814569536423805E-2</v>
      </c>
      <c r="K364" s="18">
        <f>J364*'Portfolio Details'!$D$12</f>
        <v>5.5629139072847613E-3</v>
      </c>
    </row>
    <row r="365" spans="2:11" x14ac:dyDescent="0.35">
      <c r="B365" t="s">
        <v>15</v>
      </c>
      <c r="C365" s="1">
        <v>45034</v>
      </c>
      <c r="D365">
        <v>7.97</v>
      </c>
      <c r="E365">
        <v>8.06</v>
      </c>
      <c r="F365">
        <v>8.01</v>
      </c>
      <c r="H365" s="2">
        <f t="shared" si="10"/>
        <v>1.129234629861986E-2</v>
      </c>
      <c r="I365" s="18">
        <f>H365*'Portfolio Details'!$D$12</f>
        <v>2.2584692597239719E-3</v>
      </c>
      <c r="J365" s="2">
        <f t="shared" si="11"/>
        <v>3.7086092715231889E-2</v>
      </c>
      <c r="K365" s="18">
        <f>J365*'Portfolio Details'!$D$12</f>
        <v>7.4172185430463784E-3</v>
      </c>
    </row>
    <row r="366" spans="2:11" x14ac:dyDescent="0.35">
      <c r="B366" t="s">
        <v>15</v>
      </c>
      <c r="C366" s="1">
        <v>45035</v>
      </c>
      <c r="D366">
        <v>8.06</v>
      </c>
      <c r="E366">
        <v>8.0500000000000007</v>
      </c>
      <c r="F366">
        <v>8.07</v>
      </c>
      <c r="H366" s="2">
        <f t="shared" si="10"/>
        <v>-1.2406947890818421E-3</v>
      </c>
      <c r="I366" s="18">
        <f>H366*'Portfolio Details'!$D$12</f>
        <v>-2.4813895781636844E-4</v>
      </c>
      <c r="J366" s="2">
        <f t="shared" si="11"/>
        <v>7.2386058981233292E-2</v>
      </c>
      <c r="K366" s="18">
        <f>J366*'Portfolio Details'!$D$12</f>
        <v>1.4477211796246659E-2</v>
      </c>
    </row>
    <row r="367" spans="2:11" x14ac:dyDescent="0.35">
      <c r="B367" t="s">
        <v>15</v>
      </c>
      <c r="C367" s="1">
        <v>45036</v>
      </c>
      <c r="D367">
        <v>8.0500000000000007</v>
      </c>
      <c r="E367">
        <v>7.98</v>
      </c>
      <c r="F367">
        <v>8</v>
      </c>
      <c r="H367" s="2">
        <f t="shared" si="10"/>
        <v>-8.6956521739131043E-3</v>
      </c>
      <c r="I367" s="18">
        <f>H367*'Portfolio Details'!$D$12</f>
        <v>-1.7391304347826209E-3</v>
      </c>
      <c r="J367" s="2">
        <f t="shared" si="11"/>
        <v>5.9602649006622599E-2</v>
      </c>
      <c r="K367" s="18">
        <f>J367*'Portfolio Details'!$D$12</f>
        <v>1.192052980132452E-2</v>
      </c>
    </row>
    <row r="368" spans="2:11" x14ac:dyDescent="0.35">
      <c r="B368" t="s">
        <v>15</v>
      </c>
      <c r="C368" s="1">
        <v>45037</v>
      </c>
      <c r="D368">
        <v>7.98</v>
      </c>
      <c r="E368">
        <v>7.99</v>
      </c>
      <c r="F368">
        <v>8</v>
      </c>
      <c r="H368" s="2">
        <f t="shared" si="10"/>
        <v>1.2531328320801727E-3</v>
      </c>
      <c r="I368" s="18">
        <f>H368*'Portfolio Details'!$D$12</f>
        <v>2.5062656641603457E-4</v>
      </c>
      <c r="J368" s="2">
        <f t="shared" si="11"/>
        <v>6.809078771695587E-2</v>
      </c>
      <c r="K368" s="18">
        <f>J368*'Portfolio Details'!$D$12</f>
        <v>1.3618157543391175E-2</v>
      </c>
    </row>
    <row r="369" spans="2:11" x14ac:dyDescent="0.35">
      <c r="B369" t="s">
        <v>15</v>
      </c>
      <c r="C369" s="1">
        <v>45040</v>
      </c>
      <c r="D369">
        <v>7.99</v>
      </c>
      <c r="E369">
        <v>7.95</v>
      </c>
      <c r="F369">
        <v>7.95</v>
      </c>
      <c r="H369" s="2">
        <f t="shared" si="10"/>
        <v>-5.0062578222778154E-3</v>
      </c>
      <c r="I369" s="18">
        <f>H369*'Portfolio Details'!$D$12</f>
        <v>-1.0012515644555631E-3</v>
      </c>
      <c r="J369" s="2">
        <f t="shared" si="11"/>
        <v>6.9518716577539941E-2</v>
      </c>
      <c r="K369" s="18">
        <f>J369*'Portfolio Details'!$D$12</f>
        <v>1.3903743315507989E-2</v>
      </c>
    </row>
    <row r="370" spans="2:11" x14ac:dyDescent="0.35">
      <c r="B370" t="s">
        <v>15</v>
      </c>
      <c r="C370" s="1">
        <v>45041</v>
      </c>
      <c r="D370">
        <v>7.95</v>
      </c>
      <c r="E370">
        <v>7.92</v>
      </c>
      <c r="F370">
        <v>7.93</v>
      </c>
      <c r="H370" s="2">
        <f t="shared" si="10"/>
        <v>-3.7735849056603765E-3</v>
      </c>
      <c r="I370" s="18">
        <f>H370*'Portfolio Details'!$D$12</f>
        <v>-7.5471698113207533E-4</v>
      </c>
      <c r="J370" s="2">
        <f t="shared" si="11"/>
        <v>6.1251664447403487E-2</v>
      </c>
      <c r="K370" s="18">
        <f>J370*'Portfolio Details'!$D$12</f>
        <v>1.2250332889480698E-2</v>
      </c>
    </row>
    <row r="371" spans="2:11" x14ac:dyDescent="0.35">
      <c r="B371" t="s">
        <v>15</v>
      </c>
      <c r="C371" s="1">
        <v>45042</v>
      </c>
      <c r="D371">
        <v>7.92</v>
      </c>
      <c r="E371">
        <v>7.95</v>
      </c>
      <c r="F371">
        <v>7.96</v>
      </c>
      <c r="H371" s="2">
        <f t="shared" si="10"/>
        <v>3.7878787878788955E-3</v>
      </c>
      <c r="I371" s="18">
        <f>H371*'Portfolio Details'!$D$12</f>
        <v>7.5757575757577915E-4</v>
      </c>
      <c r="J371" s="2">
        <f t="shared" si="11"/>
        <v>6.6844919786096302E-2</v>
      </c>
      <c r="K371" s="18">
        <f>J371*'Portfolio Details'!$D$12</f>
        <v>1.3368983957219261E-2</v>
      </c>
    </row>
    <row r="372" spans="2:11" x14ac:dyDescent="0.35">
      <c r="B372" t="s">
        <v>15</v>
      </c>
      <c r="C372" s="1">
        <v>45043</v>
      </c>
      <c r="D372">
        <v>7.95</v>
      </c>
      <c r="E372">
        <v>7.98</v>
      </c>
      <c r="F372">
        <v>7.95</v>
      </c>
      <c r="H372" s="2">
        <f t="shared" si="10"/>
        <v>3.7735849056603765E-3</v>
      </c>
      <c r="I372" s="18">
        <f>H372*'Portfolio Details'!$D$12</f>
        <v>7.5471698113207533E-4</v>
      </c>
      <c r="J372" s="2">
        <f t="shared" si="11"/>
        <v>6.8181818181818121E-2</v>
      </c>
      <c r="K372" s="18">
        <f>J372*'Portfolio Details'!$D$12</f>
        <v>1.3636363636363625E-2</v>
      </c>
    </row>
    <row r="373" spans="2:11" x14ac:dyDescent="0.35">
      <c r="B373" t="s">
        <v>15</v>
      </c>
      <c r="C373" s="1">
        <v>45044</v>
      </c>
      <c r="D373">
        <v>7.98</v>
      </c>
      <c r="E373">
        <v>8.07</v>
      </c>
      <c r="F373">
        <v>8.06</v>
      </c>
      <c r="H373" s="2">
        <f t="shared" si="10"/>
        <v>1.1278195488721776E-2</v>
      </c>
      <c r="I373" s="18">
        <f>H373*'Portfolio Details'!$D$12</f>
        <v>2.2556390977443554E-3</v>
      </c>
      <c r="J373" s="2">
        <f t="shared" si="11"/>
        <v>5.6878306878306972E-2</v>
      </c>
      <c r="K373" s="18">
        <f>J373*'Portfolio Details'!$D$12</f>
        <v>1.1375661375661395E-2</v>
      </c>
    </row>
    <row r="374" spans="2:11" x14ac:dyDescent="0.35">
      <c r="B374" t="s">
        <v>15</v>
      </c>
      <c r="C374" s="1">
        <v>45048</v>
      </c>
      <c r="D374">
        <v>8.07</v>
      </c>
      <c r="E374">
        <v>8.09</v>
      </c>
      <c r="F374">
        <v>8.11</v>
      </c>
      <c r="H374" s="2">
        <f t="shared" si="10"/>
        <v>2.4783147459725985E-3</v>
      </c>
      <c r="I374" s="18">
        <f>H374*'Portfolio Details'!$D$12</f>
        <v>4.9566294919451976E-4</v>
      </c>
      <c r="J374" s="2">
        <f t="shared" si="11"/>
        <v>5.5482166446499281E-2</v>
      </c>
      <c r="K374" s="18">
        <f>J374*'Portfolio Details'!$D$12</f>
        <v>1.1096433289299858E-2</v>
      </c>
    </row>
    <row r="375" spans="2:11" x14ac:dyDescent="0.35">
      <c r="B375" t="s">
        <v>15</v>
      </c>
      <c r="C375" s="1">
        <v>45049</v>
      </c>
      <c r="D375">
        <v>8.09</v>
      </c>
      <c r="E375">
        <v>8.08</v>
      </c>
      <c r="F375">
        <v>8.08</v>
      </c>
      <c r="H375" s="2">
        <f t="shared" si="10"/>
        <v>-1.2360939431396156E-3</v>
      </c>
      <c r="I375" s="18">
        <f>H375*'Portfolio Details'!$D$12</f>
        <v>-2.4721878862792311E-4</v>
      </c>
      <c r="J375" s="2">
        <f t="shared" si="11"/>
        <v>5.0198150594451763E-2</v>
      </c>
      <c r="K375" s="18">
        <f>J375*'Portfolio Details'!$D$12</f>
        <v>1.0039630118890353E-2</v>
      </c>
    </row>
    <row r="376" spans="2:11" x14ac:dyDescent="0.35">
      <c r="B376" t="s">
        <v>15</v>
      </c>
      <c r="C376" s="1">
        <v>45050</v>
      </c>
      <c r="D376">
        <v>8.08</v>
      </c>
      <c r="E376">
        <v>8.1199999999999992</v>
      </c>
      <c r="F376">
        <v>8.11</v>
      </c>
      <c r="H376" s="2">
        <f t="shared" si="10"/>
        <v>4.9504950495049549E-3</v>
      </c>
      <c r="I376" s="18">
        <f>H376*'Portfolio Details'!$D$12</f>
        <v>9.9009900990099098E-4</v>
      </c>
      <c r="J376" s="2">
        <f t="shared" si="11"/>
        <v>4.8620236530880323E-2</v>
      </c>
      <c r="K376" s="18">
        <f>J376*'Portfolio Details'!$D$12</f>
        <v>9.724047306176065E-3</v>
      </c>
    </row>
    <row r="377" spans="2:11" x14ac:dyDescent="0.35">
      <c r="B377" t="s">
        <v>15</v>
      </c>
      <c r="C377" s="1">
        <v>45051</v>
      </c>
      <c r="D377">
        <v>8.1199999999999992</v>
      </c>
      <c r="E377">
        <v>8.1199999999999992</v>
      </c>
      <c r="F377">
        <v>8.1199999999999992</v>
      </c>
      <c r="H377" s="2">
        <f t="shared" si="10"/>
        <v>0</v>
      </c>
      <c r="I377" s="18">
        <f>H377*'Portfolio Details'!$D$12</f>
        <v>0</v>
      </c>
      <c r="J377" s="2">
        <f t="shared" si="11"/>
        <v>5.9055118110236338E-2</v>
      </c>
      <c r="K377" s="18">
        <f>J377*'Portfolio Details'!$D$12</f>
        <v>1.1811023622047268E-2</v>
      </c>
    </row>
    <row r="378" spans="2:11" x14ac:dyDescent="0.35">
      <c r="B378" t="s">
        <v>15</v>
      </c>
      <c r="C378" s="1">
        <v>45054</v>
      </c>
      <c r="D378">
        <v>8.1199999999999992</v>
      </c>
      <c r="E378">
        <v>8.16</v>
      </c>
      <c r="F378">
        <v>8.14</v>
      </c>
      <c r="H378" s="2">
        <f t="shared" si="10"/>
        <v>4.9261083743843415E-3</v>
      </c>
      <c r="I378" s="18">
        <f>H378*'Portfolio Details'!$D$12</f>
        <v>9.8522167487686825E-4</v>
      </c>
      <c r="J378" s="2">
        <f t="shared" si="11"/>
        <v>5.078125E-2</v>
      </c>
      <c r="K378" s="18">
        <f>J378*'Portfolio Details'!$D$12</f>
        <v>1.015625E-2</v>
      </c>
    </row>
    <row r="379" spans="2:11" x14ac:dyDescent="0.35">
      <c r="B379" t="s">
        <v>15</v>
      </c>
      <c r="C379" s="1">
        <v>45055</v>
      </c>
      <c r="D379">
        <v>8.16</v>
      </c>
      <c r="E379">
        <v>8.16</v>
      </c>
      <c r="F379">
        <v>8.15</v>
      </c>
      <c r="H379" s="2">
        <f t="shared" si="10"/>
        <v>0</v>
      </c>
      <c r="I379" s="18">
        <f>H379*'Portfolio Details'!$D$12</f>
        <v>0</v>
      </c>
      <c r="J379" s="2">
        <f t="shared" si="11"/>
        <v>5.2151238591916504E-2</v>
      </c>
      <c r="K379" s="18">
        <f>J379*'Portfolio Details'!$D$12</f>
        <v>1.0430247718383301E-2</v>
      </c>
    </row>
    <row r="380" spans="2:11" x14ac:dyDescent="0.35">
      <c r="B380" t="s">
        <v>15</v>
      </c>
      <c r="C380" s="1">
        <v>45056</v>
      </c>
      <c r="D380">
        <v>8.16</v>
      </c>
      <c r="E380">
        <v>8.15</v>
      </c>
      <c r="F380">
        <v>8.15</v>
      </c>
      <c r="H380" s="2">
        <f t="shared" si="10"/>
        <v>-1.225490196078427E-3</v>
      </c>
      <c r="I380" s="18">
        <f>H380*'Portfolio Details'!$D$12</f>
        <v>-2.450980392156854E-4</v>
      </c>
      <c r="J380" s="2">
        <f t="shared" si="11"/>
        <v>4.9350649350649256E-2</v>
      </c>
      <c r="K380" s="18">
        <f>J380*'Portfolio Details'!$D$12</f>
        <v>9.8701298701298519E-3</v>
      </c>
    </row>
    <row r="381" spans="2:11" x14ac:dyDescent="0.35">
      <c r="B381" t="s">
        <v>15</v>
      </c>
      <c r="C381" s="1">
        <v>45057</v>
      </c>
      <c r="D381">
        <v>8.15</v>
      </c>
      <c r="E381">
        <v>8.08</v>
      </c>
      <c r="F381">
        <v>8.08</v>
      </c>
      <c r="H381" s="2">
        <f t="shared" si="10"/>
        <v>-8.5889570552147854E-3</v>
      </c>
      <c r="I381" s="18">
        <f>H381*'Portfolio Details'!$D$12</f>
        <v>-1.7177914110429572E-3</v>
      </c>
      <c r="J381" s="2">
        <f t="shared" si="11"/>
        <v>5.4545454545454453E-2</v>
      </c>
      <c r="K381" s="18">
        <f>J381*'Portfolio Details'!$D$12</f>
        <v>1.0909090909090891E-2</v>
      </c>
    </row>
    <row r="382" spans="2:11" x14ac:dyDescent="0.35">
      <c r="B382" t="s">
        <v>15</v>
      </c>
      <c r="C382" s="1">
        <v>45058</v>
      </c>
      <c r="D382">
        <v>8.08</v>
      </c>
      <c r="E382">
        <v>8.07</v>
      </c>
      <c r="F382">
        <v>8.08</v>
      </c>
      <c r="H382" s="2">
        <f t="shared" si="10"/>
        <v>-1.2376237623762387E-3</v>
      </c>
      <c r="I382" s="18">
        <f>H382*'Portfolio Details'!$D$12</f>
        <v>-2.4752475247524774E-4</v>
      </c>
      <c r="J382" s="2">
        <f t="shared" si="11"/>
        <v>4.6391752577319423E-2</v>
      </c>
      <c r="K382" s="18">
        <f>J382*'Portfolio Details'!$D$12</f>
        <v>9.2783505154638846E-3</v>
      </c>
    </row>
    <row r="383" spans="2:11" x14ac:dyDescent="0.35">
      <c r="B383" t="s">
        <v>15</v>
      </c>
      <c r="C383" s="1">
        <v>45061</v>
      </c>
      <c r="D383">
        <v>8.07</v>
      </c>
      <c r="E383">
        <v>8.09</v>
      </c>
      <c r="F383">
        <v>8.08</v>
      </c>
      <c r="H383" s="2">
        <f t="shared" si="10"/>
        <v>2.4783147459725985E-3</v>
      </c>
      <c r="I383" s="18">
        <f>H383*'Portfolio Details'!$D$12</f>
        <v>4.9566294919451976E-4</v>
      </c>
      <c r="J383" s="2">
        <f t="shared" si="11"/>
        <v>4.0868454661558085E-2</v>
      </c>
      <c r="K383" s="18">
        <f>J383*'Portfolio Details'!$D$12</f>
        <v>8.1736909323116176E-3</v>
      </c>
    </row>
    <row r="384" spans="2:11" x14ac:dyDescent="0.35">
      <c r="B384" t="s">
        <v>15</v>
      </c>
      <c r="C384" s="1">
        <v>45062</v>
      </c>
      <c r="D384">
        <v>8.09</v>
      </c>
      <c r="E384">
        <v>8.0399999999999991</v>
      </c>
      <c r="F384">
        <v>8.1</v>
      </c>
      <c r="H384" s="2">
        <f t="shared" si="10"/>
        <v>-6.1804697156985222E-3</v>
      </c>
      <c r="I384" s="18">
        <f>H384*'Portfolio Details'!$D$12</f>
        <v>-1.2360939431397045E-3</v>
      </c>
      <c r="J384" s="2">
        <f t="shared" si="11"/>
        <v>3.0612244897959107E-2</v>
      </c>
      <c r="K384" s="18">
        <f>J384*'Portfolio Details'!$D$12</f>
        <v>6.1224489795918217E-3</v>
      </c>
    </row>
    <row r="385" spans="2:11" x14ac:dyDescent="0.35">
      <c r="B385" t="s">
        <v>15</v>
      </c>
      <c r="C385" s="1">
        <v>45063</v>
      </c>
      <c r="D385">
        <v>8.0399999999999991</v>
      </c>
      <c r="E385">
        <v>8.02</v>
      </c>
      <c r="F385">
        <v>8.0299999999999994</v>
      </c>
      <c r="H385" s="2">
        <f t="shared" si="10"/>
        <v>-2.4875621890546595E-3</v>
      </c>
      <c r="I385" s="18">
        <f>H385*'Portfolio Details'!$D$12</f>
        <v>-4.9751243781093191E-4</v>
      </c>
      <c r="J385" s="2">
        <f t="shared" si="11"/>
        <v>4.9813200498132204E-3</v>
      </c>
      <c r="K385" s="18">
        <f>J385*'Portfolio Details'!$D$12</f>
        <v>9.9626400996264417E-4</v>
      </c>
    </row>
    <row r="386" spans="2:11" x14ac:dyDescent="0.35">
      <c r="B386" t="s">
        <v>15</v>
      </c>
      <c r="C386" s="1">
        <v>45064</v>
      </c>
      <c r="D386">
        <v>8.02</v>
      </c>
      <c r="E386">
        <v>7.95</v>
      </c>
      <c r="F386">
        <v>7.98</v>
      </c>
      <c r="H386" s="2">
        <f t="shared" si="10"/>
        <v>-8.7281795511221505E-3</v>
      </c>
      <c r="I386" s="18">
        <f>H386*'Portfolio Details'!$D$12</f>
        <v>-1.7456359102244303E-3</v>
      </c>
      <c r="J386" s="2">
        <f t="shared" si="11"/>
        <v>8.7500000000000355E-3</v>
      </c>
      <c r="K386" s="18">
        <f>J386*'Portfolio Details'!$D$12</f>
        <v>1.7500000000000072E-3</v>
      </c>
    </row>
    <row r="387" spans="2:11" x14ac:dyDescent="0.35">
      <c r="B387" t="s">
        <v>15</v>
      </c>
      <c r="C387" s="1">
        <v>45065</v>
      </c>
      <c r="D387">
        <v>7.95</v>
      </c>
      <c r="E387">
        <v>7.92</v>
      </c>
      <c r="F387">
        <v>7.93</v>
      </c>
      <c r="H387" s="2">
        <f t="shared" ref="H387:H450" si="12">E387/D387-1</f>
        <v>-3.7735849056603765E-3</v>
      </c>
      <c r="I387" s="18">
        <f>H387*'Portfolio Details'!$D$12</f>
        <v>-7.5471698113207533E-4</v>
      </c>
      <c r="J387" s="2">
        <f t="shared" si="11"/>
        <v>6.273525721455453E-3</v>
      </c>
      <c r="K387" s="18">
        <f>J387*'Portfolio Details'!$D$12</f>
        <v>1.2547051442910906E-3</v>
      </c>
    </row>
    <row r="388" spans="2:11" x14ac:dyDescent="0.35">
      <c r="B388" t="s">
        <v>15</v>
      </c>
      <c r="C388" s="1">
        <v>45068</v>
      </c>
      <c r="D388">
        <v>7.92</v>
      </c>
      <c r="E388">
        <v>8.0399999999999991</v>
      </c>
      <c r="F388">
        <v>7.99</v>
      </c>
      <c r="H388" s="2">
        <f t="shared" si="12"/>
        <v>1.5151515151515138E-2</v>
      </c>
      <c r="I388" s="18">
        <f>H388*'Portfolio Details'!$D$12</f>
        <v>3.0303030303030277E-3</v>
      </c>
      <c r="J388" s="2">
        <f t="shared" si="11"/>
        <v>-1.3647642679900818E-2</v>
      </c>
      <c r="K388" s="18">
        <f>J388*'Portfolio Details'!$D$12</f>
        <v>-2.7295285359801636E-3</v>
      </c>
    </row>
    <row r="389" spans="2:11" x14ac:dyDescent="0.35">
      <c r="B389" t="s">
        <v>15</v>
      </c>
      <c r="C389" s="1">
        <v>45069</v>
      </c>
      <c r="D389">
        <v>8.0399999999999991</v>
      </c>
      <c r="E389">
        <v>8.07</v>
      </c>
      <c r="F389">
        <v>8.07</v>
      </c>
      <c r="H389" s="2">
        <f t="shared" si="12"/>
        <v>3.7313432835821558E-3</v>
      </c>
      <c r="I389" s="18">
        <f>H389*'Portfolio Details'!$D$12</f>
        <v>7.4626865671643125E-4</v>
      </c>
      <c r="J389" s="2">
        <f t="shared" si="11"/>
        <v>-1.6149068322981464E-2</v>
      </c>
      <c r="K389" s="18">
        <f>J389*'Portfolio Details'!$D$12</f>
        <v>-3.2298136645962927E-3</v>
      </c>
    </row>
    <row r="390" spans="2:11" x14ac:dyDescent="0.35">
      <c r="B390" t="s">
        <v>15</v>
      </c>
      <c r="C390" s="1">
        <v>45070</v>
      </c>
      <c r="D390">
        <v>8.07</v>
      </c>
      <c r="E390">
        <v>8.11</v>
      </c>
      <c r="F390">
        <v>8.1199999999999992</v>
      </c>
      <c r="H390" s="2">
        <f t="shared" si="12"/>
        <v>4.956629491945419E-3</v>
      </c>
      <c r="I390" s="18">
        <f>H390*'Portfolio Details'!$D$12</f>
        <v>9.9132589838908376E-4</v>
      </c>
      <c r="J390" s="2">
        <f t="shared" si="11"/>
        <v>-7.5187969924812581E-3</v>
      </c>
      <c r="K390" s="18">
        <f>J390*'Portfolio Details'!$D$12</f>
        <v>-1.5037593984962518E-3</v>
      </c>
    </row>
    <row r="391" spans="2:11" x14ac:dyDescent="0.35">
      <c r="B391" t="s">
        <v>15</v>
      </c>
      <c r="C391" s="1">
        <v>45071</v>
      </c>
      <c r="D391">
        <v>8.11</v>
      </c>
      <c r="E391">
        <v>8.07</v>
      </c>
      <c r="F391">
        <v>8.11</v>
      </c>
      <c r="H391" s="2">
        <f t="shared" si="12"/>
        <v>-4.9321824907520018E-3</v>
      </c>
      <c r="I391" s="18">
        <f>H391*'Portfolio Details'!$D$12</f>
        <v>-9.8643649815040031E-4</v>
      </c>
      <c r="J391" s="2">
        <f t="shared" si="11"/>
        <v>-8.7609511889862324E-3</v>
      </c>
      <c r="K391" s="18">
        <f>J391*'Portfolio Details'!$D$12</f>
        <v>-1.7521902377972466E-3</v>
      </c>
    </row>
    <row r="392" spans="2:11" x14ac:dyDescent="0.35">
      <c r="B392" t="s">
        <v>15</v>
      </c>
      <c r="C392" s="1">
        <v>45072</v>
      </c>
      <c r="D392">
        <v>8.07</v>
      </c>
      <c r="E392">
        <v>8.1999999999999993</v>
      </c>
      <c r="F392">
        <v>8.19</v>
      </c>
      <c r="H392" s="2">
        <f t="shared" si="12"/>
        <v>1.6109045848822667E-2</v>
      </c>
      <c r="I392" s="18">
        <f>H392*'Portfolio Details'!$D$12</f>
        <v>3.2218091697645336E-3</v>
      </c>
      <c r="J392" s="2">
        <f t="shared" si="11"/>
        <v>2.0125786163522008E-2</v>
      </c>
      <c r="K392" s="18">
        <f>J392*'Portfolio Details'!$D$12</f>
        <v>4.0251572327044014E-3</v>
      </c>
    </row>
    <row r="393" spans="2:11" x14ac:dyDescent="0.35">
      <c r="B393" t="s">
        <v>15</v>
      </c>
      <c r="C393" s="1">
        <v>45075</v>
      </c>
      <c r="D393">
        <v>8.1999999999999993</v>
      </c>
      <c r="E393">
        <v>8.23</v>
      </c>
      <c r="F393">
        <v>8.1999999999999993</v>
      </c>
      <c r="H393" s="2">
        <f t="shared" si="12"/>
        <v>3.658536585366079E-3</v>
      </c>
      <c r="I393" s="18">
        <f>H393*'Portfolio Details'!$D$12</f>
        <v>7.3170731707321583E-4</v>
      </c>
      <c r="J393" s="2">
        <f t="shared" si="11"/>
        <v>1.8939393939394034E-2</v>
      </c>
      <c r="K393" s="18">
        <f>J393*'Portfolio Details'!$D$12</f>
        <v>3.7878787878788071E-3</v>
      </c>
    </row>
    <row r="394" spans="2:11" x14ac:dyDescent="0.35">
      <c r="B394" t="s">
        <v>15</v>
      </c>
      <c r="C394" s="1">
        <v>45076</v>
      </c>
      <c r="D394">
        <v>8.23</v>
      </c>
      <c r="E394">
        <v>8.1999999999999993</v>
      </c>
      <c r="F394">
        <v>8.23</v>
      </c>
      <c r="H394" s="2">
        <f t="shared" si="12"/>
        <v>-3.6452004860269005E-3</v>
      </c>
      <c r="I394" s="18">
        <f>H394*'Portfolio Details'!$D$12</f>
        <v>-7.2904009720538016E-4</v>
      </c>
      <c r="J394" s="2">
        <f t="shared" si="11"/>
        <v>3.1446540880503138E-2</v>
      </c>
      <c r="K394" s="18">
        <f>J394*'Portfolio Details'!$D$12</f>
        <v>6.2893081761006275E-3</v>
      </c>
    </row>
    <row r="395" spans="2:11" x14ac:dyDescent="0.35">
      <c r="B395" t="s">
        <v>15</v>
      </c>
      <c r="C395" s="1">
        <v>45077</v>
      </c>
      <c r="D395">
        <v>8.1999999999999993</v>
      </c>
      <c r="E395">
        <v>8.2899999999999991</v>
      </c>
      <c r="F395">
        <v>8.27</v>
      </c>
      <c r="H395" s="2">
        <f t="shared" si="12"/>
        <v>1.0975609756097571E-2</v>
      </c>
      <c r="I395" s="18">
        <f>H395*'Portfolio Details'!$D$12</f>
        <v>2.1951219512195141E-3</v>
      </c>
      <c r="J395" s="2">
        <f t="shared" si="11"/>
        <v>2.7568922305764243E-2</v>
      </c>
      <c r="K395" s="18">
        <f>J395*'Portfolio Details'!$D$12</f>
        <v>5.5137844611528493E-3</v>
      </c>
    </row>
    <row r="396" spans="2:11" x14ac:dyDescent="0.35">
      <c r="B396" t="s">
        <v>15</v>
      </c>
      <c r="C396" s="1">
        <v>45078</v>
      </c>
      <c r="D396">
        <v>8.2899999999999991</v>
      </c>
      <c r="E396">
        <v>8.36</v>
      </c>
      <c r="F396">
        <v>8.34</v>
      </c>
      <c r="H396" s="2">
        <f t="shared" si="12"/>
        <v>8.443908323281013E-3</v>
      </c>
      <c r="I396" s="18">
        <f>H396*'Portfolio Details'!$D$12</f>
        <v>1.6887816646562028E-3</v>
      </c>
      <c r="J396" s="2">
        <f t="shared" si="11"/>
        <v>1.6109045848822667E-2</v>
      </c>
      <c r="K396" s="18">
        <f>J396*'Portfolio Details'!$D$12</f>
        <v>3.2218091697645336E-3</v>
      </c>
    </row>
    <row r="397" spans="2:11" x14ac:dyDescent="0.35">
      <c r="B397" t="s">
        <v>15</v>
      </c>
      <c r="C397" s="1">
        <v>45079</v>
      </c>
      <c r="D397">
        <v>8.36</v>
      </c>
      <c r="E397">
        <v>8.41</v>
      </c>
      <c r="F397">
        <v>8.3800000000000008</v>
      </c>
      <c r="H397" s="2">
        <f t="shared" si="12"/>
        <v>5.9808612440193087E-3</v>
      </c>
      <c r="I397" s="18">
        <f>H397*'Portfolio Details'!$D$12</f>
        <v>1.1961722488038617E-3</v>
      </c>
      <c r="J397" s="2">
        <f t="shared" si="11"/>
        <v>3.9555006180469698E-2</v>
      </c>
      <c r="K397" s="18">
        <f>J397*'Portfolio Details'!$D$12</f>
        <v>7.9110012360939404E-3</v>
      </c>
    </row>
    <row r="398" spans="2:11" x14ac:dyDescent="0.35">
      <c r="B398" t="s">
        <v>15</v>
      </c>
      <c r="C398" s="1">
        <v>45082</v>
      </c>
      <c r="D398">
        <v>8.41</v>
      </c>
      <c r="E398">
        <v>8.39</v>
      </c>
      <c r="F398">
        <v>8.42</v>
      </c>
      <c r="H398" s="2">
        <f t="shared" si="12"/>
        <v>-2.3781212841854638E-3</v>
      </c>
      <c r="I398" s="18">
        <f>H398*'Portfolio Details'!$D$12</f>
        <v>-4.7562425683709278E-4</v>
      </c>
      <c r="J398" s="2">
        <f t="shared" si="11"/>
        <v>4.0841584158415767E-2</v>
      </c>
      <c r="K398" s="18">
        <f>J398*'Portfolio Details'!$D$12</f>
        <v>8.168316831683153E-3</v>
      </c>
    </row>
    <row r="399" spans="2:11" x14ac:dyDescent="0.35">
      <c r="B399" t="s">
        <v>15</v>
      </c>
      <c r="C399" s="1">
        <v>45083</v>
      </c>
      <c r="D399">
        <v>8.39</v>
      </c>
      <c r="E399">
        <v>8.4600000000000009</v>
      </c>
      <c r="F399">
        <v>8.43</v>
      </c>
      <c r="H399" s="2">
        <f t="shared" si="12"/>
        <v>8.3432657926103548E-3</v>
      </c>
      <c r="I399" s="18">
        <f>H399*'Portfolio Details'!$D$12</f>
        <v>1.6686531585220711E-3</v>
      </c>
      <c r="J399" s="2">
        <f t="shared" si="11"/>
        <v>3.5714285714285809E-2</v>
      </c>
      <c r="K399" s="18">
        <f>J399*'Portfolio Details'!$D$12</f>
        <v>7.1428571428571626E-3</v>
      </c>
    </row>
    <row r="400" spans="2:11" x14ac:dyDescent="0.35">
      <c r="B400" t="s">
        <v>15</v>
      </c>
      <c r="C400" s="1">
        <v>45084</v>
      </c>
      <c r="D400">
        <v>8.4600000000000009</v>
      </c>
      <c r="E400">
        <v>8.5399999999999991</v>
      </c>
      <c r="F400">
        <v>8.5299999999999994</v>
      </c>
      <c r="H400" s="2">
        <f t="shared" si="12"/>
        <v>9.4562647754135032E-3</v>
      </c>
      <c r="I400" s="18">
        <f>H400*'Portfolio Details'!$D$12</f>
        <v>1.8912529550827008E-3</v>
      </c>
      <c r="J400" s="2">
        <f t="shared" si="11"/>
        <v>3.3251231527093861E-2</v>
      </c>
      <c r="K400" s="18">
        <f>J400*'Portfolio Details'!$D$12</f>
        <v>6.6502463054187722E-3</v>
      </c>
    </row>
    <row r="401" spans="2:11" x14ac:dyDescent="0.35">
      <c r="B401" t="s">
        <v>15</v>
      </c>
      <c r="C401" s="1">
        <v>45085</v>
      </c>
      <c r="D401">
        <v>8.5399999999999991</v>
      </c>
      <c r="E401">
        <v>8.4600000000000009</v>
      </c>
      <c r="F401">
        <v>8.52</v>
      </c>
      <c r="H401" s="2">
        <f t="shared" si="12"/>
        <v>-9.3676814988288282E-3</v>
      </c>
      <c r="I401" s="18">
        <f>H401*'Portfolio Details'!$D$12</f>
        <v>-1.8735362997657657E-3</v>
      </c>
      <c r="J401" s="2">
        <f t="shared" si="11"/>
        <v>3.6764705882353033E-2</v>
      </c>
      <c r="K401" s="18">
        <f>J401*'Portfolio Details'!$D$12</f>
        <v>7.3529411764706072E-3</v>
      </c>
    </row>
    <row r="402" spans="2:11" x14ac:dyDescent="0.35">
      <c r="B402" t="s">
        <v>15</v>
      </c>
      <c r="C402" s="1">
        <v>45086</v>
      </c>
      <c r="D402">
        <v>8.4600000000000009</v>
      </c>
      <c r="E402">
        <v>8.42</v>
      </c>
      <c r="F402">
        <v>8.4700000000000006</v>
      </c>
      <c r="H402" s="2">
        <f t="shared" si="12"/>
        <v>-4.7281323877069736E-3</v>
      </c>
      <c r="I402" s="18">
        <f>H402*'Portfolio Details'!$D$12</f>
        <v>-9.4562647754139475E-4</v>
      </c>
      <c r="J402" s="2">
        <f t="shared" si="11"/>
        <v>3.1862745098039102E-2</v>
      </c>
      <c r="K402" s="18">
        <f>J402*'Portfolio Details'!$D$12</f>
        <v>6.3725490196078205E-3</v>
      </c>
    </row>
    <row r="403" spans="2:11" x14ac:dyDescent="0.35">
      <c r="B403" t="s">
        <v>15</v>
      </c>
      <c r="C403" s="1">
        <v>45089</v>
      </c>
      <c r="D403">
        <v>8.42</v>
      </c>
      <c r="E403">
        <v>8.43</v>
      </c>
      <c r="F403">
        <v>8.4499999999999993</v>
      </c>
      <c r="H403" s="2">
        <f t="shared" si="12"/>
        <v>1.1876484560569001E-3</v>
      </c>
      <c r="I403" s="18">
        <f>H403*'Portfolio Details'!$D$12</f>
        <v>2.3752969121138001E-4</v>
      </c>
      <c r="J403" s="2">
        <f t="shared" si="11"/>
        <v>3.3128834355828252E-2</v>
      </c>
      <c r="K403" s="18">
        <f>J403*'Portfolio Details'!$D$12</f>
        <v>6.6257668711656508E-3</v>
      </c>
    </row>
    <row r="404" spans="2:11" x14ac:dyDescent="0.35">
      <c r="B404" t="s">
        <v>15</v>
      </c>
      <c r="C404" s="1">
        <v>45090</v>
      </c>
      <c r="D404">
        <v>8.43</v>
      </c>
      <c r="E404">
        <v>8.51</v>
      </c>
      <c r="F404">
        <v>8.51</v>
      </c>
      <c r="H404" s="2">
        <f t="shared" si="12"/>
        <v>9.4899169632265412E-3</v>
      </c>
      <c r="I404" s="18">
        <f>H404*'Portfolio Details'!$D$12</f>
        <v>1.8979833926453084E-3</v>
      </c>
      <c r="J404" s="2">
        <f t="shared" si="11"/>
        <v>4.2079207920792117E-2</v>
      </c>
      <c r="K404" s="18">
        <f>J404*'Portfolio Details'!$D$12</f>
        <v>8.4158415841584233E-3</v>
      </c>
    </row>
    <row r="405" spans="2:11" x14ac:dyDescent="0.35">
      <c r="B405" t="s">
        <v>15</v>
      </c>
      <c r="C405" s="1">
        <v>45091</v>
      </c>
      <c r="D405">
        <v>8.51</v>
      </c>
      <c r="E405">
        <v>8.5299999999999994</v>
      </c>
      <c r="F405">
        <v>8.5299999999999994</v>
      </c>
      <c r="H405" s="2">
        <f t="shared" si="12"/>
        <v>2.3501762632196499E-3</v>
      </c>
      <c r="I405" s="18">
        <f>H405*'Portfolio Details'!$D$12</f>
        <v>4.7003525264393002E-4</v>
      </c>
      <c r="J405" s="2">
        <f t="shared" si="11"/>
        <v>4.4609665427509215E-2</v>
      </c>
      <c r="K405" s="18">
        <f>J405*'Portfolio Details'!$D$12</f>
        <v>8.9219330855018434E-3</v>
      </c>
    </row>
    <row r="406" spans="2:11" x14ac:dyDescent="0.35">
      <c r="B406" t="s">
        <v>15</v>
      </c>
      <c r="C406" s="1">
        <v>45092</v>
      </c>
      <c r="D406">
        <v>8.5299999999999994</v>
      </c>
      <c r="E406">
        <v>8.69</v>
      </c>
      <c r="F406">
        <v>8.64</v>
      </c>
      <c r="H406" s="2">
        <f t="shared" si="12"/>
        <v>1.8757327080890951E-2</v>
      </c>
      <c r="I406" s="18">
        <f>H406*'Portfolio Details'!$D$12</f>
        <v>3.7514654161781903E-3</v>
      </c>
      <c r="J406" s="2">
        <f t="shared" si="11"/>
        <v>7.4165636588380712E-2</v>
      </c>
      <c r="K406" s="18">
        <f>J406*'Portfolio Details'!$D$12</f>
        <v>1.4833127317676144E-2</v>
      </c>
    </row>
    <row r="407" spans="2:11" x14ac:dyDescent="0.35">
      <c r="B407" t="s">
        <v>15</v>
      </c>
      <c r="C407" s="1">
        <v>45093</v>
      </c>
      <c r="D407">
        <v>8.69</v>
      </c>
      <c r="E407">
        <v>8.7200000000000006</v>
      </c>
      <c r="F407">
        <v>8.73</v>
      </c>
      <c r="H407" s="2">
        <f t="shared" si="12"/>
        <v>3.4522439585731313E-3</v>
      </c>
      <c r="I407" s="18">
        <f>H407*'Portfolio Details'!$D$12</f>
        <v>6.9044879171462634E-4</v>
      </c>
      <c r="J407" s="2">
        <f t="shared" si="11"/>
        <v>8.4577114427860867E-2</v>
      </c>
      <c r="K407" s="18">
        <f>J407*'Portfolio Details'!$D$12</f>
        <v>1.6915422885572174E-2</v>
      </c>
    </row>
    <row r="408" spans="2:11" x14ac:dyDescent="0.35">
      <c r="B408" t="s">
        <v>15</v>
      </c>
      <c r="C408" s="1">
        <v>45096</v>
      </c>
      <c r="D408">
        <v>8.7200000000000006</v>
      </c>
      <c r="E408">
        <v>8.73</v>
      </c>
      <c r="F408">
        <v>8.77</v>
      </c>
      <c r="H408" s="2">
        <f t="shared" si="12"/>
        <v>1.1467889908256534E-3</v>
      </c>
      <c r="I408" s="18">
        <f>H408*'Portfolio Details'!$D$12</f>
        <v>2.2935779816513069E-4</v>
      </c>
      <c r="J408" s="2">
        <f t="shared" si="11"/>
        <v>8.7281795511222171E-2</v>
      </c>
      <c r="K408" s="18">
        <f>J408*'Portfolio Details'!$D$12</f>
        <v>1.7456359102244436E-2</v>
      </c>
    </row>
    <row r="409" spans="2:11" x14ac:dyDescent="0.35">
      <c r="B409" t="s">
        <v>15</v>
      </c>
      <c r="C409" s="1">
        <v>45097</v>
      </c>
      <c r="D409">
        <v>8.73</v>
      </c>
      <c r="E409">
        <v>8.73</v>
      </c>
      <c r="F409">
        <v>8.74</v>
      </c>
      <c r="H409" s="2">
        <f t="shared" si="12"/>
        <v>0</v>
      </c>
      <c r="I409" s="18">
        <f>H409*'Portfolio Details'!$D$12</f>
        <v>0</v>
      </c>
      <c r="J409" s="2">
        <f t="shared" si="11"/>
        <v>9.6855345911949664E-2</v>
      </c>
      <c r="K409" s="18">
        <f>J409*'Portfolio Details'!$D$12</f>
        <v>1.9371069182389934E-2</v>
      </c>
    </row>
    <row r="410" spans="2:11" x14ac:dyDescent="0.35">
      <c r="B410" t="s">
        <v>15</v>
      </c>
      <c r="C410" s="1">
        <v>45098</v>
      </c>
      <c r="D410">
        <v>8.73</v>
      </c>
      <c r="E410">
        <v>8.73</v>
      </c>
      <c r="F410">
        <v>8.7200000000000006</v>
      </c>
      <c r="H410" s="2">
        <f t="shared" si="12"/>
        <v>0</v>
      </c>
      <c r="I410" s="18">
        <f>H410*'Portfolio Details'!$D$12</f>
        <v>0</v>
      </c>
      <c r="J410" s="2">
        <f t="shared" ref="J410:J473" si="13">(INDEX(E387:E1885,MATCH(EDATE(C387,1),C387:C1885,1))/E387)-1</f>
        <v>0.10227272727272729</v>
      </c>
      <c r="K410" s="18">
        <f>J410*'Portfolio Details'!$D$12</f>
        <v>2.0454545454545461E-2</v>
      </c>
    </row>
    <row r="411" spans="2:11" x14ac:dyDescent="0.35">
      <c r="B411" t="s">
        <v>15</v>
      </c>
      <c r="C411" s="1">
        <v>45099</v>
      </c>
      <c r="D411">
        <v>8.73</v>
      </c>
      <c r="E411">
        <v>8.8800000000000008</v>
      </c>
      <c r="F411">
        <v>8.83</v>
      </c>
      <c r="H411" s="2">
        <f t="shared" si="12"/>
        <v>1.7182130584192379E-2</v>
      </c>
      <c r="I411" s="18">
        <f>H411*'Portfolio Details'!$D$12</f>
        <v>3.4364261168384758E-3</v>
      </c>
      <c r="J411" s="2">
        <f t="shared" si="13"/>
        <v>0.10447761194029881</v>
      </c>
      <c r="K411" s="18">
        <f>J411*'Portfolio Details'!$D$12</f>
        <v>2.0895522388059765E-2</v>
      </c>
    </row>
    <row r="412" spans="2:11" x14ac:dyDescent="0.35">
      <c r="B412" t="s">
        <v>15</v>
      </c>
      <c r="C412" s="1">
        <v>45100</v>
      </c>
      <c r="D412">
        <v>8.8800000000000008</v>
      </c>
      <c r="E412">
        <v>8.68</v>
      </c>
      <c r="F412">
        <v>8.66</v>
      </c>
      <c r="H412" s="2">
        <f t="shared" si="12"/>
        <v>-2.2522522522522626E-2</v>
      </c>
      <c r="I412" s="18">
        <f>H412*'Portfolio Details'!$D$12</f>
        <v>-4.5045045045045253E-3</v>
      </c>
      <c r="J412" s="2">
        <f t="shared" si="13"/>
        <v>7.5588599752168362E-2</v>
      </c>
      <c r="K412" s="18">
        <f>J412*'Portfolio Details'!$D$12</f>
        <v>1.5117719950433673E-2</v>
      </c>
    </row>
    <row r="413" spans="2:11" x14ac:dyDescent="0.35">
      <c r="B413" t="s">
        <v>15</v>
      </c>
      <c r="C413" s="1">
        <v>45103</v>
      </c>
      <c r="D413">
        <v>8.68</v>
      </c>
      <c r="E413">
        <v>8.77</v>
      </c>
      <c r="F413">
        <v>8.76</v>
      </c>
      <c r="H413" s="2">
        <f t="shared" si="12"/>
        <v>1.0368663594469973E-2</v>
      </c>
      <c r="I413" s="18">
        <f>H413*'Portfolio Details'!$D$12</f>
        <v>2.0737327188939947E-3</v>
      </c>
      <c r="J413" s="2">
        <f t="shared" si="13"/>
        <v>7.0283600493218357E-2</v>
      </c>
      <c r="K413" s="18">
        <f>J413*'Portfolio Details'!$D$12</f>
        <v>1.4056720098643671E-2</v>
      </c>
    </row>
    <row r="414" spans="2:11" x14ac:dyDescent="0.35">
      <c r="B414" t="s">
        <v>15</v>
      </c>
      <c r="C414" s="1">
        <v>45104</v>
      </c>
      <c r="D414">
        <v>8.77</v>
      </c>
      <c r="E414">
        <v>8.83</v>
      </c>
      <c r="F414">
        <v>8.83</v>
      </c>
      <c r="H414" s="2">
        <f t="shared" si="12"/>
        <v>6.8415051311288E-3</v>
      </c>
      <c r="I414" s="18">
        <f>H414*'Portfolio Details'!$D$12</f>
        <v>1.36830102622576E-3</v>
      </c>
      <c r="J414" s="2">
        <f t="shared" si="13"/>
        <v>7.5588599752168362E-2</v>
      </c>
      <c r="K414" s="18">
        <f>J414*'Portfolio Details'!$D$12</f>
        <v>1.5117719950433673E-2</v>
      </c>
    </row>
    <row r="415" spans="2:11" x14ac:dyDescent="0.35">
      <c r="B415" t="s">
        <v>15</v>
      </c>
      <c r="C415" s="1">
        <v>45105</v>
      </c>
      <c r="D415">
        <v>8.83</v>
      </c>
      <c r="E415">
        <v>8.92</v>
      </c>
      <c r="F415">
        <v>8.89</v>
      </c>
      <c r="H415" s="2">
        <f t="shared" si="12"/>
        <v>1.0192525481313774E-2</v>
      </c>
      <c r="I415" s="18">
        <f>H415*'Portfolio Details'!$D$12</f>
        <v>2.0385050962627551E-3</v>
      </c>
      <c r="J415" s="2">
        <f t="shared" si="13"/>
        <v>6.9512195121951281E-2</v>
      </c>
      <c r="K415" s="18">
        <f>J415*'Portfolio Details'!$D$12</f>
        <v>1.3902439024390256E-2</v>
      </c>
    </row>
    <row r="416" spans="2:11" x14ac:dyDescent="0.35">
      <c r="B416" t="s">
        <v>15</v>
      </c>
      <c r="C416" s="1">
        <v>45107</v>
      </c>
      <c r="D416">
        <v>8.92</v>
      </c>
      <c r="E416">
        <v>9.01</v>
      </c>
      <c r="F416">
        <v>9</v>
      </c>
      <c r="H416" s="2">
        <f t="shared" si="12"/>
        <v>1.0089686098654793E-2</v>
      </c>
      <c r="I416" s="18">
        <f>H416*'Portfolio Details'!$D$12</f>
        <v>2.0179372197309587E-3</v>
      </c>
      <c r="J416" s="2">
        <f t="shared" si="13"/>
        <v>8.3839611178614826E-2</v>
      </c>
      <c r="K416" s="18">
        <f>J416*'Portfolio Details'!$D$12</f>
        <v>1.6767922235722967E-2</v>
      </c>
    </row>
    <row r="417" spans="2:11" x14ac:dyDescent="0.35">
      <c r="B417" t="s">
        <v>15</v>
      </c>
      <c r="C417" s="1">
        <v>45110</v>
      </c>
      <c r="D417">
        <v>9.01</v>
      </c>
      <c r="E417">
        <v>8.94</v>
      </c>
      <c r="F417">
        <v>9.01</v>
      </c>
      <c r="H417" s="2">
        <f t="shared" si="12"/>
        <v>-7.769145394006638E-3</v>
      </c>
      <c r="I417" s="18">
        <f>H417*'Portfolio Details'!$D$12</f>
        <v>-1.5538290788013277E-3</v>
      </c>
      <c r="J417" s="2">
        <f t="shared" si="13"/>
        <v>9.8780487804878137E-2</v>
      </c>
      <c r="K417" s="18">
        <f>J417*'Portfolio Details'!$D$12</f>
        <v>1.9756097560975627E-2</v>
      </c>
    </row>
    <row r="418" spans="2:11" x14ac:dyDescent="0.35">
      <c r="B418" t="s">
        <v>15</v>
      </c>
      <c r="C418" s="1">
        <v>45111</v>
      </c>
      <c r="D418">
        <v>8.94</v>
      </c>
      <c r="E418">
        <v>8.9499999999999993</v>
      </c>
      <c r="F418">
        <v>8.94</v>
      </c>
      <c r="H418" s="2">
        <f t="shared" si="12"/>
        <v>1.1185682326622093E-3</v>
      </c>
      <c r="I418" s="18">
        <f>H418*'Portfolio Details'!$D$12</f>
        <v>2.2371364653244187E-4</v>
      </c>
      <c r="J418" s="2">
        <f t="shared" si="13"/>
        <v>8.6851628468033848E-2</v>
      </c>
      <c r="K418" s="18">
        <f>J418*'Portfolio Details'!$D$12</f>
        <v>1.7370325693606772E-2</v>
      </c>
    </row>
    <row r="419" spans="2:11" x14ac:dyDescent="0.35">
      <c r="B419" t="s">
        <v>15</v>
      </c>
      <c r="C419" s="1">
        <v>45112</v>
      </c>
      <c r="D419">
        <v>8.9499999999999993</v>
      </c>
      <c r="E419">
        <v>9.01</v>
      </c>
      <c r="F419">
        <v>8.99</v>
      </c>
      <c r="H419" s="2">
        <f t="shared" si="12"/>
        <v>6.7039106145252436E-3</v>
      </c>
      <c r="I419" s="18">
        <f>H419*'Portfolio Details'!$D$12</f>
        <v>1.3407821229050488E-3</v>
      </c>
      <c r="J419" s="2">
        <f t="shared" si="13"/>
        <v>7.7751196172248793E-2</v>
      </c>
      <c r="K419" s="18">
        <f>J419*'Portfolio Details'!$D$12</f>
        <v>1.5550239234449759E-2</v>
      </c>
    </row>
    <row r="420" spans="2:11" x14ac:dyDescent="0.35">
      <c r="B420" t="s">
        <v>15</v>
      </c>
      <c r="C420" s="1">
        <v>45113</v>
      </c>
      <c r="D420">
        <v>9.01</v>
      </c>
      <c r="E420">
        <v>9.1300000000000008</v>
      </c>
      <c r="F420">
        <v>9.11</v>
      </c>
      <c r="H420" s="2">
        <f t="shared" si="12"/>
        <v>1.3318534961154427E-2</v>
      </c>
      <c r="I420" s="18">
        <f>H420*'Portfolio Details'!$D$12</f>
        <v>2.6637069922308856E-3</v>
      </c>
      <c r="J420" s="2">
        <f t="shared" si="13"/>
        <v>7.1343638525564801E-2</v>
      </c>
      <c r="K420" s="18">
        <f>J420*'Portfolio Details'!$D$12</f>
        <v>1.4268727705112961E-2</v>
      </c>
    </row>
    <row r="421" spans="2:11" x14ac:dyDescent="0.35">
      <c r="B421" t="s">
        <v>15</v>
      </c>
      <c r="C421" s="1">
        <v>45114</v>
      </c>
      <c r="D421">
        <v>9.1300000000000008</v>
      </c>
      <c r="E421">
        <v>9.0500000000000007</v>
      </c>
      <c r="F421">
        <v>9.09</v>
      </c>
      <c r="H421" s="2">
        <f t="shared" si="12"/>
        <v>-8.7623220153341119E-3</v>
      </c>
      <c r="I421" s="18">
        <f>H421*'Portfolio Details'!$D$12</f>
        <v>-1.7524644030668226E-3</v>
      </c>
      <c r="J421" s="2">
        <f t="shared" si="13"/>
        <v>7.3897497020262159E-2</v>
      </c>
      <c r="K421" s="18">
        <f>J421*'Portfolio Details'!$D$12</f>
        <v>1.4779499404052432E-2</v>
      </c>
    </row>
    <row r="422" spans="2:11" x14ac:dyDescent="0.35">
      <c r="B422" t="s">
        <v>15</v>
      </c>
      <c r="C422" s="1">
        <v>45117</v>
      </c>
      <c r="D422">
        <v>9.0500000000000007</v>
      </c>
      <c r="E422">
        <v>9.02</v>
      </c>
      <c r="F422">
        <v>9.02</v>
      </c>
      <c r="H422" s="2">
        <f t="shared" si="12"/>
        <v>-3.3149171270719924E-3</v>
      </c>
      <c r="I422" s="18">
        <f>H422*'Portfolio Details'!$D$12</f>
        <v>-6.629834254143985E-4</v>
      </c>
      <c r="J422" s="2">
        <f t="shared" si="13"/>
        <v>7.9196217494089893E-2</v>
      </c>
      <c r="K422" s="18">
        <f>J422*'Portfolio Details'!$D$12</f>
        <v>1.5839243498817979E-2</v>
      </c>
    </row>
    <row r="423" spans="2:11" x14ac:dyDescent="0.35">
      <c r="B423" t="s">
        <v>15</v>
      </c>
      <c r="C423" s="1">
        <v>45118</v>
      </c>
      <c r="D423">
        <v>9.02</v>
      </c>
      <c r="E423">
        <v>9.14</v>
      </c>
      <c r="F423">
        <v>9.1199999999999992</v>
      </c>
      <c r="H423" s="2">
        <f t="shared" si="12"/>
        <v>1.330376940133049E-2</v>
      </c>
      <c r="I423" s="18">
        <f>H423*'Portfolio Details'!$D$12</f>
        <v>2.6607538802660979E-3</v>
      </c>
      <c r="J423" s="2">
        <f t="shared" si="13"/>
        <v>5.9718969555035306E-2</v>
      </c>
      <c r="K423" s="18">
        <f>J423*'Portfolio Details'!$D$12</f>
        <v>1.1943793911007063E-2</v>
      </c>
    </row>
    <row r="424" spans="2:11" x14ac:dyDescent="0.35">
      <c r="B424" t="s">
        <v>15</v>
      </c>
      <c r="C424" s="1">
        <v>45119</v>
      </c>
      <c r="D424">
        <v>9.14</v>
      </c>
      <c r="E424">
        <v>9.17</v>
      </c>
      <c r="F424">
        <v>9.16</v>
      </c>
      <c r="H424" s="2">
        <f t="shared" si="12"/>
        <v>3.2822757111596879E-3</v>
      </c>
      <c r="I424" s="18">
        <f>H424*'Portfolio Details'!$D$12</f>
        <v>6.5645514223193762E-4</v>
      </c>
      <c r="J424" s="2">
        <f t="shared" si="13"/>
        <v>6.9739952718676168E-2</v>
      </c>
      <c r="K424" s="18">
        <f>J424*'Portfolio Details'!$D$12</f>
        <v>1.3947990543735234E-2</v>
      </c>
    </row>
    <row r="425" spans="2:11" x14ac:dyDescent="0.35">
      <c r="B425" t="s">
        <v>15</v>
      </c>
      <c r="C425" s="1">
        <v>45120</v>
      </c>
      <c r="D425">
        <v>9.17</v>
      </c>
      <c r="E425">
        <v>9.15</v>
      </c>
      <c r="F425">
        <v>9.16</v>
      </c>
      <c r="H425" s="2">
        <f t="shared" si="12"/>
        <v>-2.1810250817884125E-3</v>
      </c>
      <c r="I425" s="18">
        <f>H425*'Portfolio Details'!$D$12</f>
        <v>-4.3620501635768252E-4</v>
      </c>
      <c r="J425" s="2">
        <f t="shared" si="13"/>
        <v>7.4821852731591587E-2</v>
      </c>
      <c r="K425" s="18">
        <f>J425*'Portfolio Details'!$D$12</f>
        <v>1.4964370546318318E-2</v>
      </c>
    </row>
    <row r="426" spans="2:11" x14ac:dyDescent="0.35">
      <c r="B426" t="s">
        <v>15</v>
      </c>
      <c r="C426" s="1">
        <v>45121</v>
      </c>
      <c r="D426">
        <v>9.15</v>
      </c>
      <c r="E426">
        <v>9.1300000000000008</v>
      </c>
      <c r="F426">
        <v>9.1300000000000008</v>
      </c>
      <c r="H426" s="2">
        <f t="shared" si="12"/>
        <v>-2.1857923497267118E-3</v>
      </c>
      <c r="I426" s="18">
        <f>H426*'Portfolio Details'!$D$12</f>
        <v>-4.371584699453424E-4</v>
      </c>
      <c r="J426" s="2">
        <f t="shared" si="13"/>
        <v>8.7781731909845728E-2</v>
      </c>
      <c r="K426" s="18">
        <f>J426*'Portfolio Details'!$D$12</f>
        <v>1.7556346381969148E-2</v>
      </c>
    </row>
    <row r="427" spans="2:11" x14ac:dyDescent="0.35">
      <c r="B427" t="s">
        <v>15</v>
      </c>
      <c r="C427" s="1">
        <v>45124</v>
      </c>
      <c r="D427">
        <v>9.1300000000000008</v>
      </c>
      <c r="E427">
        <v>9.2100000000000009</v>
      </c>
      <c r="F427">
        <v>9.1999999999999993</v>
      </c>
      <c r="H427" s="2">
        <f t="shared" si="12"/>
        <v>8.7623220153341119E-3</v>
      </c>
      <c r="I427" s="18">
        <f>H427*'Portfolio Details'!$D$12</f>
        <v>1.7524644030668226E-3</v>
      </c>
      <c r="J427" s="2">
        <f t="shared" si="13"/>
        <v>7.5205640423031905E-2</v>
      </c>
      <c r="K427" s="18">
        <f>J427*'Portfolio Details'!$D$12</f>
        <v>1.5041128084606382E-2</v>
      </c>
    </row>
    <row r="428" spans="2:11" x14ac:dyDescent="0.35">
      <c r="B428" t="s">
        <v>15</v>
      </c>
      <c r="C428" s="1">
        <v>45125</v>
      </c>
      <c r="D428">
        <v>9.2100000000000009</v>
      </c>
      <c r="E428">
        <v>9.17</v>
      </c>
      <c r="F428">
        <v>9.17</v>
      </c>
      <c r="H428" s="2">
        <f t="shared" si="12"/>
        <v>-4.3431053203041303E-3</v>
      </c>
      <c r="I428" s="18">
        <f>H428*'Portfolio Details'!$D$12</f>
        <v>-8.6862106406082606E-4</v>
      </c>
      <c r="J428" s="2">
        <f t="shared" si="13"/>
        <v>7.0339976553341232E-2</v>
      </c>
      <c r="K428" s="18">
        <f>J428*'Portfolio Details'!$D$12</f>
        <v>1.4067995310668248E-2</v>
      </c>
    </row>
    <row r="429" spans="2:11" x14ac:dyDescent="0.35">
      <c r="B429" t="s">
        <v>15</v>
      </c>
      <c r="C429" s="1">
        <v>45126</v>
      </c>
      <c r="D429">
        <v>9.17</v>
      </c>
      <c r="E429">
        <v>9.2100000000000009</v>
      </c>
      <c r="F429">
        <v>9.19</v>
      </c>
      <c r="H429" s="2">
        <f t="shared" si="12"/>
        <v>4.362050163577047E-3</v>
      </c>
      <c r="I429" s="18">
        <f>H429*'Portfolio Details'!$D$12</f>
        <v>8.7241003271540949E-4</v>
      </c>
      <c r="J429" s="2">
        <f t="shared" si="13"/>
        <v>5.0632911392405111E-2</v>
      </c>
      <c r="K429" s="18">
        <f>J429*'Portfolio Details'!$D$12</f>
        <v>1.0126582278481023E-2</v>
      </c>
    </row>
    <row r="430" spans="2:11" x14ac:dyDescent="0.35">
      <c r="B430" t="s">
        <v>15</v>
      </c>
      <c r="C430" s="1">
        <v>45127</v>
      </c>
      <c r="D430">
        <v>9.2100000000000009</v>
      </c>
      <c r="E430">
        <v>9.31</v>
      </c>
      <c r="F430">
        <v>9.2899999999999991</v>
      </c>
      <c r="H430" s="2">
        <f t="shared" si="12"/>
        <v>1.0857763300760048E-2</v>
      </c>
      <c r="I430" s="18">
        <f>H430*'Portfolio Details'!$D$12</f>
        <v>2.1715526601520097E-3</v>
      </c>
      <c r="J430" s="2">
        <f t="shared" si="13"/>
        <v>4.7018348623853123E-2</v>
      </c>
      <c r="K430" s="18">
        <f>J430*'Portfolio Details'!$D$12</f>
        <v>9.4036697247706254E-3</v>
      </c>
    </row>
    <row r="431" spans="2:11" x14ac:dyDescent="0.35">
      <c r="B431" t="s">
        <v>15</v>
      </c>
      <c r="C431" s="1">
        <v>45128</v>
      </c>
      <c r="D431">
        <v>9.31</v>
      </c>
      <c r="E431">
        <v>9.2899999999999991</v>
      </c>
      <c r="F431">
        <v>9.32</v>
      </c>
      <c r="H431" s="2">
        <f t="shared" si="12"/>
        <v>-2.1482277121376292E-3</v>
      </c>
      <c r="I431" s="18">
        <f>H431*'Portfolio Details'!$D$12</f>
        <v>-4.2964554242752584E-4</v>
      </c>
      <c r="J431" s="2">
        <f t="shared" si="13"/>
        <v>5.4982817869415834E-2</v>
      </c>
      <c r="K431" s="18">
        <f>J431*'Portfolio Details'!$D$12</f>
        <v>1.0996563573883168E-2</v>
      </c>
    </row>
    <row r="432" spans="2:11" x14ac:dyDescent="0.35">
      <c r="B432" t="s">
        <v>15</v>
      </c>
      <c r="C432" s="1">
        <v>45131</v>
      </c>
      <c r="D432">
        <v>9.2899999999999991</v>
      </c>
      <c r="E432">
        <v>9.35</v>
      </c>
      <c r="F432">
        <v>9.36</v>
      </c>
      <c r="H432" s="2">
        <f t="shared" si="12"/>
        <v>6.4585575888052027E-3</v>
      </c>
      <c r="I432" s="18">
        <f>H432*'Portfolio Details'!$D$12</f>
        <v>1.2917115177610407E-3</v>
      </c>
      <c r="J432" s="2">
        <f t="shared" si="13"/>
        <v>6.6437571592210753E-2</v>
      </c>
      <c r="K432" s="18">
        <f>J432*'Portfolio Details'!$D$12</f>
        <v>1.3287514318442151E-2</v>
      </c>
    </row>
    <row r="433" spans="2:11" x14ac:dyDescent="0.35">
      <c r="B433" t="s">
        <v>15</v>
      </c>
      <c r="C433" s="1">
        <v>45132</v>
      </c>
      <c r="D433">
        <v>9.35</v>
      </c>
      <c r="E433">
        <v>9.3800000000000008</v>
      </c>
      <c r="F433">
        <v>9.3800000000000008</v>
      </c>
      <c r="H433" s="2">
        <f t="shared" si="12"/>
        <v>3.2085561497328108E-3</v>
      </c>
      <c r="I433" s="18">
        <f>H433*'Portfolio Details'!$D$12</f>
        <v>6.4171122994656222E-4</v>
      </c>
      <c r="J433" s="2">
        <f t="shared" si="13"/>
        <v>6.4146620847651548E-2</v>
      </c>
      <c r="K433" s="18">
        <f>J433*'Portfolio Details'!$D$12</f>
        <v>1.282932416953031E-2</v>
      </c>
    </row>
    <row r="434" spans="2:11" x14ac:dyDescent="0.35">
      <c r="B434" t="s">
        <v>15</v>
      </c>
      <c r="C434" s="1">
        <v>45133</v>
      </c>
      <c r="D434">
        <v>9.3800000000000008</v>
      </c>
      <c r="E434">
        <v>9.4</v>
      </c>
      <c r="F434">
        <v>9.39</v>
      </c>
      <c r="H434" s="2">
        <f t="shared" si="12"/>
        <v>2.132196162046851E-3</v>
      </c>
      <c r="I434" s="18">
        <f>H434*'Portfolio Details'!$D$12</f>
        <v>4.2643923240937021E-4</v>
      </c>
      <c r="J434" s="2">
        <f t="shared" si="13"/>
        <v>4.6171171171170977E-2</v>
      </c>
      <c r="K434" s="18">
        <f>J434*'Portfolio Details'!$D$12</f>
        <v>9.2342342342341954E-3</v>
      </c>
    </row>
    <row r="435" spans="2:11" x14ac:dyDescent="0.35">
      <c r="B435" t="s">
        <v>15</v>
      </c>
      <c r="C435" s="1">
        <v>45134</v>
      </c>
      <c r="D435">
        <v>9.4</v>
      </c>
      <c r="E435">
        <v>9.66</v>
      </c>
      <c r="F435">
        <v>9.65</v>
      </c>
      <c r="H435" s="2">
        <f t="shared" si="12"/>
        <v>2.765957446808498E-2</v>
      </c>
      <c r="I435" s="18">
        <f>H435*'Portfolio Details'!$D$12</f>
        <v>5.5319148936169961E-3</v>
      </c>
      <c r="J435" s="2">
        <f t="shared" si="13"/>
        <v>7.0276497695852536E-2</v>
      </c>
      <c r="K435" s="18">
        <f>J435*'Portfolio Details'!$D$12</f>
        <v>1.4055299539170507E-2</v>
      </c>
    </row>
    <row r="436" spans="2:11" x14ac:dyDescent="0.35">
      <c r="B436" t="s">
        <v>15</v>
      </c>
      <c r="C436" s="1">
        <v>45135</v>
      </c>
      <c r="D436">
        <v>9.66</v>
      </c>
      <c r="E436">
        <v>9.7200000000000006</v>
      </c>
      <c r="F436">
        <v>9.7100000000000009</v>
      </c>
      <c r="H436" s="2">
        <f t="shared" si="12"/>
        <v>6.2111801242237252E-3</v>
      </c>
      <c r="I436" s="18">
        <f>H436*'Portfolio Details'!$D$12</f>
        <v>1.242236024844745E-3</v>
      </c>
      <c r="J436" s="2">
        <f t="shared" si="13"/>
        <v>7.1835803876852955E-2</v>
      </c>
      <c r="K436" s="18">
        <f>J436*'Portfolio Details'!$D$12</f>
        <v>1.4367160775370591E-2</v>
      </c>
    </row>
    <row r="437" spans="2:11" x14ac:dyDescent="0.35">
      <c r="B437" t="s">
        <v>15</v>
      </c>
      <c r="C437" s="1">
        <v>45138</v>
      </c>
      <c r="D437">
        <v>9.7200000000000006</v>
      </c>
      <c r="E437">
        <v>9.69</v>
      </c>
      <c r="F437">
        <v>9.6999999999999993</v>
      </c>
      <c r="H437" s="2">
        <f t="shared" si="12"/>
        <v>-3.0864197530865445E-3</v>
      </c>
      <c r="I437" s="18">
        <f>H437*'Portfolio Details'!$D$12</f>
        <v>-6.1728395061730898E-4</v>
      </c>
      <c r="J437" s="2">
        <f t="shared" si="13"/>
        <v>9.3997734994337501E-2</v>
      </c>
      <c r="K437" s="18">
        <f>J437*'Portfolio Details'!$D$12</f>
        <v>1.8799546998867503E-2</v>
      </c>
    </row>
    <row r="438" spans="2:11" x14ac:dyDescent="0.35">
      <c r="B438" t="s">
        <v>15</v>
      </c>
      <c r="C438" s="1">
        <v>45139</v>
      </c>
      <c r="D438">
        <v>9.69</v>
      </c>
      <c r="E438">
        <v>9.65</v>
      </c>
      <c r="F438">
        <v>9.69</v>
      </c>
      <c r="H438" s="2">
        <f t="shared" si="12"/>
        <v>-4.1279669762640525E-3</v>
      </c>
      <c r="I438" s="18">
        <f>H438*'Portfolio Details'!$D$12</f>
        <v>-8.2559339525281052E-4</v>
      </c>
      <c r="J438" s="2">
        <f t="shared" si="13"/>
        <v>8.9686098654708557E-2</v>
      </c>
      <c r="K438" s="18">
        <f>J438*'Portfolio Details'!$D$12</f>
        <v>1.7937219730941711E-2</v>
      </c>
    </row>
    <row r="439" spans="2:11" x14ac:dyDescent="0.35">
      <c r="B439" t="s">
        <v>15</v>
      </c>
      <c r="C439" s="1">
        <v>45140</v>
      </c>
      <c r="D439">
        <v>9.65</v>
      </c>
      <c r="E439">
        <v>9.6199999999999992</v>
      </c>
      <c r="F439">
        <v>9.57</v>
      </c>
      <c r="H439" s="2">
        <f t="shared" si="12"/>
        <v>-3.1088082901555847E-3</v>
      </c>
      <c r="I439" s="18">
        <f>H439*'Portfolio Details'!$D$12</f>
        <v>-6.2176165803111698E-4</v>
      </c>
      <c r="J439" s="2">
        <f t="shared" si="13"/>
        <v>7.8801331853496137E-2</v>
      </c>
      <c r="K439" s="18">
        <f>J439*'Portfolio Details'!$D$12</f>
        <v>1.5760266370699227E-2</v>
      </c>
    </row>
    <row r="440" spans="2:11" x14ac:dyDescent="0.35">
      <c r="B440" t="s">
        <v>15</v>
      </c>
      <c r="C440" s="1">
        <v>45141</v>
      </c>
      <c r="D440">
        <v>9.6199999999999992</v>
      </c>
      <c r="E440">
        <v>9.65</v>
      </c>
      <c r="F440">
        <v>9.67</v>
      </c>
      <c r="H440" s="2">
        <f t="shared" si="12"/>
        <v>3.1185031185032575E-3</v>
      </c>
      <c r="I440" s="18">
        <f>H440*'Portfolio Details'!$D$12</f>
        <v>6.2370062370065149E-4</v>
      </c>
      <c r="J440" s="2">
        <f t="shared" si="13"/>
        <v>7.9418344519015749E-2</v>
      </c>
      <c r="K440" s="18">
        <f>J440*'Portfolio Details'!$D$12</f>
        <v>1.588366890380315E-2</v>
      </c>
    </row>
    <row r="441" spans="2:11" x14ac:dyDescent="0.35">
      <c r="B441" t="s">
        <v>15</v>
      </c>
      <c r="C441" s="1">
        <v>45142</v>
      </c>
      <c r="D441">
        <v>9.65</v>
      </c>
      <c r="E441">
        <v>9.7100000000000009</v>
      </c>
      <c r="F441">
        <v>9.69</v>
      </c>
      <c r="H441" s="2">
        <f t="shared" si="12"/>
        <v>6.2176165803109473E-3</v>
      </c>
      <c r="I441" s="18">
        <f>H441*'Portfolio Details'!$D$12</f>
        <v>1.2435233160621895E-3</v>
      </c>
      <c r="J441" s="2">
        <f t="shared" si="13"/>
        <v>8.4916201117318568E-2</v>
      </c>
      <c r="K441" s="18">
        <f>J441*'Portfolio Details'!$D$12</f>
        <v>1.6983240223463713E-2</v>
      </c>
    </row>
    <row r="442" spans="2:11" x14ac:dyDescent="0.35">
      <c r="B442" t="s">
        <v>15</v>
      </c>
      <c r="C442" s="1">
        <v>45145</v>
      </c>
      <c r="D442">
        <v>9.7100000000000009</v>
      </c>
      <c r="E442">
        <v>9.9</v>
      </c>
      <c r="F442">
        <v>9.86</v>
      </c>
      <c r="H442" s="2">
        <f t="shared" si="12"/>
        <v>1.9567456230690006E-2</v>
      </c>
      <c r="I442" s="18">
        <f>H442*'Portfolio Details'!$D$12</f>
        <v>3.9134912461380013E-3</v>
      </c>
      <c r="J442" s="2">
        <f t="shared" si="13"/>
        <v>7.7691453940066824E-2</v>
      </c>
      <c r="K442" s="18">
        <f>J442*'Portfolio Details'!$D$12</f>
        <v>1.5538290788013366E-2</v>
      </c>
    </row>
    <row r="443" spans="2:11" x14ac:dyDescent="0.35">
      <c r="B443" t="s">
        <v>15</v>
      </c>
      <c r="C443" s="1">
        <v>45146</v>
      </c>
      <c r="D443">
        <v>9.9</v>
      </c>
      <c r="E443">
        <v>9.91</v>
      </c>
      <c r="F443">
        <v>9.91</v>
      </c>
      <c r="H443" s="2">
        <f t="shared" si="12"/>
        <v>1.0101010101009056E-3</v>
      </c>
      <c r="I443" s="18">
        <f>H443*'Portfolio Details'!$D$12</f>
        <v>2.0202020202018112E-4</v>
      </c>
      <c r="J443" s="2">
        <f t="shared" si="13"/>
        <v>6.3526834611171923E-2</v>
      </c>
      <c r="K443" s="18">
        <f>J443*'Portfolio Details'!$D$12</f>
        <v>1.2705366922234385E-2</v>
      </c>
    </row>
    <row r="444" spans="2:11" x14ac:dyDescent="0.35">
      <c r="B444" t="s">
        <v>15</v>
      </c>
      <c r="C444" s="1">
        <v>45147</v>
      </c>
      <c r="D444">
        <v>9.91</v>
      </c>
      <c r="E444">
        <v>9.93</v>
      </c>
      <c r="F444">
        <v>9.93</v>
      </c>
      <c r="H444" s="2">
        <f t="shared" si="12"/>
        <v>2.0181634712410634E-3</v>
      </c>
      <c r="I444" s="18">
        <f>H444*'Portfolio Details'!$D$12</f>
        <v>4.036326942482127E-4</v>
      </c>
      <c r="J444" s="2">
        <f t="shared" si="13"/>
        <v>9.3922651933701529E-2</v>
      </c>
      <c r="K444" s="18">
        <f>J444*'Portfolio Details'!$D$12</f>
        <v>1.8784530386740307E-2</v>
      </c>
    </row>
    <row r="445" spans="2:11" x14ac:dyDescent="0.35">
      <c r="B445" t="s">
        <v>15</v>
      </c>
      <c r="C445" s="1">
        <v>45148</v>
      </c>
      <c r="D445">
        <v>9.93</v>
      </c>
      <c r="E445">
        <v>9.84</v>
      </c>
      <c r="F445">
        <v>9.8800000000000008</v>
      </c>
      <c r="H445" s="2">
        <f t="shared" si="12"/>
        <v>-9.0634441087613649E-3</v>
      </c>
      <c r="I445" s="18">
        <f>H445*'Portfolio Details'!$D$12</f>
        <v>-1.812688821752273E-3</v>
      </c>
      <c r="J445" s="2">
        <f t="shared" si="13"/>
        <v>9.090909090909105E-2</v>
      </c>
      <c r="K445" s="18">
        <f>J445*'Portfolio Details'!$D$12</f>
        <v>1.8181818181818212E-2</v>
      </c>
    </row>
    <row r="446" spans="2:11" x14ac:dyDescent="0.35">
      <c r="B446" t="s">
        <v>15</v>
      </c>
      <c r="C446" s="1">
        <v>45149</v>
      </c>
      <c r="D446">
        <v>9.84</v>
      </c>
      <c r="E446">
        <v>9.7200000000000006</v>
      </c>
      <c r="F446">
        <v>9.76</v>
      </c>
      <c r="H446" s="2">
        <f t="shared" si="12"/>
        <v>-1.2195121951219412E-2</v>
      </c>
      <c r="I446" s="18">
        <f>H446*'Portfolio Details'!$D$12</f>
        <v>-2.4390243902438825E-3</v>
      </c>
      <c r="J446" s="2">
        <f t="shared" si="13"/>
        <v>6.3457330415754853E-2</v>
      </c>
      <c r="K446" s="18">
        <f>J446*'Portfolio Details'!$D$12</f>
        <v>1.2691466083150971E-2</v>
      </c>
    </row>
    <row r="447" spans="2:11" x14ac:dyDescent="0.35">
      <c r="B447" t="s">
        <v>15</v>
      </c>
      <c r="C447" s="1">
        <v>45152</v>
      </c>
      <c r="D447">
        <v>9.7200000000000006</v>
      </c>
      <c r="E447">
        <v>9.68</v>
      </c>
      <c r="F447">
        <v>9.68</v>
      </c>
      <c r="H447" s="2">
        <f t="shared" si="12"/>
        <v>-4.115226337448652E-3</v>
      </c>
      <c r="I447" s="18">
        <f>H447*'Portfolio Details'!$D$12</f>
        <v>-8.2304526748973046E-4</v>
      </c>
      <c r="J447" s="2">
        <f t="shared" si="13"/>
        <v>5.9978189749182231E-2</v>
      </c>
      <c r="K447" s="18">
        <f>J447*'Portfolio Details'!$D$12</f>
        <v>1.1995637949836447E-2</v>
      </c>
    </row>
    <row r="448" spans="2:11" x14ac:dyDescent="0.35">
      <c r="B448" t="s">
        <v>15</v>
      </c>
      <c r="C448" s="1">
        <v>45154</v>
      </c>
      <c r="D448">
        <v>9.68</v>
      </c>
      <c r="E448">
        <v>9.77</v>
      </c>
      <c r="F448">
        <v>9.6999999999999993</v>
      </c>
      <c r="H448" s="2">
        <f t="shared" si="12"/>
        <v>9.2975206611569661E-3</v>
      </c>
      <c r="I448" s="18">
        <f>H448*'Portfolio Details'!$D$12</f>
        <v>1.8595041322313933E-3</v>
      </c>
      <c r="J448" s="2">
        <f t="shared" si="13"/>
        <v>6.2295081967213228E-2</v>
      </c>
      <c r="K448" s="18">
        <f>J448*'Portfolio Details'!$D$12</f>
        <v>1.2459016393442646E-2</v>
      </c>
    </row>
    <row r="449" spans="2:11" x14ac:dyDescent="0.35">
      <c r="B449" t="s">
        <v>15</v>
      </c>
      <c r="C449" s="1">
        <v>45155</v>
      </c>
      <c r="D449">
        <v>9.77</v>
      </c>
      <c r="E449">
        <v>9.77</v>
      </c>
      <c r="F449">
        <v>9.76</v>
      </c>
      <c r="H449" s="2">
        <f t="shared" si="12"/>
        <v>0</v>
      </c>
      <c r="I449" s="18">
        <f>H449*'Portfolio Details'!$D$12</f>
        <v>0</v>
      </c>
      <c r="J449" s="2">
        <f t="shared" si="13"/>
        <v>6.0240963855421548E-2</v>
      </c>
      <c r="K449" s="18">
        <f>J449*'Portfolio Details'!$D$12</f>
        <v>1.204819277108431E-2</v>
      </c>
    </row>
    <row r="450" spans="2:11" x14ac:dyDescent="0.35">
      <c r="B450" t="s">
        <v>15</v>
      </c>
      <c r="C450" s="1">
        <v>45156</v>
      </c>
      <c r="D450">
        <v>9.77</v>
      </c>
      <c r="E450">
        <v>9.68</v>
      </c>
      <c r="F450">
        <v>9.6999999999999993</v>
      </c>
      <c r="H450" s="2">
        <f t="shared" si="12"/>
        <v>-9.2118730808598004E-3</v>
      </c>
      <c r="I450" s="18">
        <f>H450*'Portfolio Details'!$D$12</f>
        <v>-1.8423746161719602E-3</v>
      </c>
      <c r="J450" s="2">
        <f t="shared" si="13"/>
        <v>6.0803474484256048E-2</v>
      </c>
      <c r="K450" s="18">
        <f>J450*'Portfolio Details'!$D$12</f>
        <v>1.2160694896851211E-2</v>
      </c>
    </row>
    <row r="451" spans="2:11" x14ac:dyDescent="0.35">
      <c r="B451" t="s">
        <v>15</v>
      </c>
      <c r="C451" s="1">
        <v>45159</v>
      </c>
      <c r="D451">
        <v>9.68</v>
      </c>
      <c r="E451">
        <v>9.7799999999999994</v>
      </c>
      <c r="F451">
        <v>9.73</v>
      </c>
      <c r="H451" s="2">
        <f t="shared" ref="H451:H514" si="14">E451/D451-1</f>
        <v>1.0330578512396604E-2</v>
      </c>
      <c r="I451" s="18">
        <f>H451*'Portfolio Details'!$D$12</f>
        <v>2.0661157024793211E-3</v>
      </c>
      <c r="J451" s="2">
        <f t="shared" si="13"/>
        <v>5.5616139585605184E-2</v>
      </c>
      <c r="K451" s="18">
        <f>J451*'Portfolio Details'!$D$12</f>
        <v>1.1123227917121038E-2</v>
      </c>
    </row>
    <row r="452" spans="2:11" x14ac:dyDescent="0.35">
      <c r="B452" t="s">
        <v>15</v>
      </c>
      <c r="C452" s="1">
        <v>45160</v>
      </c>
      <c r="D452">
        <v>9.7799999999999994</v>
      </c>
      <c r="E452">
        <v>9.74</v>
      </c>
      <c r="F452">
        <v>9.75</v>
      </c>
      <c r="H452" s="2">
        <f t="shared" si="14"/>
        <v>-4.0899795501021519E-3</v>
      </c>
      <c r="I452" s="18">
        <f>H452*'Portfolio Details'!$D$12</f>
        <v>-8.1799591002043039E-4</v>
      </c>
      <c r="J452" s="2">
        <f t="shared" si="13"/>
        <v>5.1031487513572005E-2</v>
      </c>
      <c r="K452" s="18">
        <f>J452*'Portfolio Details'!$D$12</f>
        <v>1.0206297502714401E-2</v>
      </c>
    </row>
    <row r="453" spans="2:11" x14ac:dyDescent="0.35">
      <c r="B453" t="s">
        <v>15</v>
      </c>
      <c r="C453" s="1">
        <v>45161</v>
      </c>
      <c r="D453">
        <v>9.74</v>
      </c>
      <c r="E453">
        <v>9.76</v>
      </c>
      <c r="F453">
        <v>9.75</v>
      </c>
      <c r="H453" s="2">
        <f t="shared" si="14"/>
        <v>2.0533880903490509E-3</v>
      </c>
      <c r="I453" s="18">
        <f>H453*'Portfolio Details'!$D$12</f>
        <v>4.106776180698102E-4</v>
      </c>
      <c r="J453" s="2">
        <f t="shared" si="13"/>
        <v>3.9742212674543476E-2</v>
      </c>
      <c r="K453" s="18">
        <f>J453*'Portfolio Details'!$D$12</f>
        <v>7.9484425349086955E-3</v>
      </c>
    </row>
    <row r="454" spans="2:11" x14ac:dyDescent="0.35">
      <c r="B454" t="s">
        <v>15</v>
      </c>
      <c r="C454" s="1">
        <v>45162</v>
      </c>
      <c r="D454">
        <v>9.76</v>
      </c>
      <c r="E454">
        <v>9.7100000000000009</v>
      </c>
      <c r="F454">
        <v>9.74</v>
      </c>
      <c r="H454" s="2">
        <f t="shared" si="14"/>
        <v>-5.1229508196720674E-3</v>
      </c>
      <c r="I454" s="18">
        <f>H454*'Portfolio Details'!$D$12</f>
        <v>-1.0245901639344135E-3</v>
      </c>
      <c r="J454" s="2">
        <f t="shared" si="13"/>
        <v>5.2744886975242267E-2</v>
      </c>
      <c r="K454" s="18">
        <f>J454*'Portfolio Details'!$D$12</f>
        <v>1.0548977395048453E-2</v>
      </c>
    </row>
    <row r="455" spans="2:11" x14ac:dyDescent="0.35">
      <c r="B455" t="s">
        <v>15</v>
      </c>
      <c r="C455" s="1">
        <v>45163</v>
      </c>
      <c r="D455">
        <v>9.7100000000000009</v>
      </c>
      <c r="E455">
        <v>9.57</v>
      </c>
      <c r="F455">
        <v>9.6</v>
      </c>
      <c r="H455" s="2">
        <f t="shared" si="14"/>
        <v>-1.4418125643666402E-2</v>
      </c>
      <c r="I455" s="18">
        <f>H455*'Portfolio Details'!$D$12</f>
        <v>-2.8836251287332804E-3</v>
      </c>
      <c r="J455" s="2">
        <f t="shared" si="13"/>
        <v>3.8502673796791509E-2</v>
      </c>
      <c r="K455" s="18">
        <f>J455*'Portfolio Details'!$D$12</f>
        <v>7.7005347593583021E-3</v>
      </c>
    </row>
    <row r="456" spans="2:11" x14ac:dyDescent="0.35">
      <c r="B456" t="s">
        <v>15</v>
      </c>
      <c r="C456" s="1">
        <v>45166</v>
      </c>
      <c r="D456">
        <v>9.57</v>
      </c>
      <c r="E456">
        <v>9.66</v>
      </c>
      <c r="F456">
        <v>9.64</v>
      </c>
      <c r="H456" s="2">
        <f t="shared" si="14"/>
        <v>9.4043887147334804E-3</v>
      </c>
      <c r="I456" s="18">
        <f>H456*'Portfolio Details'!$D$12</f>
        <v>1.8808777429466961E-3</v>
      </c>
      <c r="J456" s="2">
        <f t="shared" si="13"/>
        <v>2.025586353944564E-2</v>
      </c>
      <c r="K456" s="18">
        <f>J456*'Portfolio Details'!$D$12</f>
        <v>4.051172707889128E-3</v>
      </c>
    </row>
    <row r="457" spans="2:11" x14ac:dyDescent="0.35">
      <c r="B457" t="s">
        <v>15</v>
      </c>
      <c r="C457" s="1">
        <v>45167</v>
      </c>
      <c r="D457">
        <v>9.66</v>
      </c>
      <c r="E457">
        <v>9.64</v>
      </c>
      <c r="F457">
        <v>9.65</v>
      </c>
      <c r="H457" s="2">
        <f t="shared" si="14"/>
        <v>-2.0703933747411307E-3</v>
      </c>
      <c r="I457" s="18">
        <f>H457*'Portfolio Details'!$D$12</f>
        <v>-4.1407867494822618E-4</v>
      </c>
      <c r="J457" s="2">
        <f t="shared" si="13"/>
        <v>1.8085106382978777E-2</v>
      </c>
      <c r="K457" s="18">
        <f>J457*'Portfolio Details'!$D$12</f>
        <v>3.6170212765957556E-3</v>
      </c>
    </row>
    <row r="458" spans="2:11" x14ac:dyDescent="0.35">
      <c r="B458" t="s">
        <v>15</v>
      </c>
      <c r="C458" s="1">
        <v>45168</v>
      </c>
      <c r="D458">
        <v>9.64</v>
      </c>
      <c r="E458">
        <v>9.65</v>
      </c>
      <c r="F458">
        <v>9.67</v>
      </c>
      <c r="H458" s="2">
        <f t="shared" si="14"/>
        <v>1.0373443983402453E-3</v>
      </c>
      <c r="I458" s="18">
        <f>H458*'Portfolio Details'!$D$12</f>
        <v>2.0746887966804906E-4</v>
      </c>
      <c r="J458" s="2">
        <f t="shared" si="13"/>
        <v>-9.3167701863353658E-3</v>
      </c>
      <c r="K458" s="18">
        <f>J458*'Portfolio Details'!$D$12</f>
        <v>-1.8633540372670733E-3</v>
      </c>
    </row>
    <row r="459" spans="2:11" x14ac:dyDescent="0.35">
      <c r="B459" t="s">
        <v>15</v>
      </c>
      <c r="C459" s="1">
        <v>45169</v>
      </c>
      <c r="D459">
        <v>9.65</v>
      </c>
      <c r="E459">
        <v>9.61</v>
      </c>
      <c r="F459">
        <v>9.6199999999999992</v>
      </c>
      <c r="H459" s="2">
        <f t="shared" si="14"/>
        <v>-4.1450777202073352E-3</v>
      </c>
      <c r="I459" s="18">
        <f>H459*'Portfolio Details'!$D$12</f>
        <v>-8.2901554404146705E-4</v>
      </c>
      <c r="J459" s="2">
        <f t="shared" si="13"/>
        <v>-6.1728395061728669E-3</v>
      </c>
      <c r="K459" s="18">
        <f>J459*'Portfolio Details'!$D$12</f>
        <v>-1.2345679012345735E-3</v>
      </c>
    </row>
    <row r="460" spans="2:11" x14ac:dyDescent="0.35">
      <c r="B460" t="s">
        <v>15</v>
      </c>
      <c r="C460" s="1">
        <v>45170</v>
      </c>
      <c r="D460">
        <v>9.61</v>
      </c>
      <c r="E460">
        <v>9.59</v>
      </c>
      <c r="F460">
        <v>9.57</v>
      </c>
      <c r="H460" s="2">
        <f t="shared" si="14"/>
        <v>-2.0811654526534662E-3</v>
      </c>
      <c r="I460" s="18">
        <f>H460*'Portfolio Details'!$D$12</f>
        <v>-4.1623309053069325E-4</v>
      </c>
      <c r="J460" s="2">
        <f t="shared" si="13"/>
        <v>-8.2559339525284381E-3</v>
      </c>
      <c r="K460" s="18">
        <f>J460*'Portfolio Details'!$D$12</f>
        <v>-1.6511867905056876E-3</v>
      </c>
    </row>
    <row r="461" spans="2:11" x14ac:dyDescent="0.35">
      <c r="B461" t="s">
        <v>15</v>
      </c>
      <c r="C461" s="1">
        <v>45173</v>
      </c>
      <c r="D461">
        <v>9.59</v>
      </c>
      <c r="E461">
        <v>9.59</v>
      </c>
      <c r="F461">
        <v>9.58</v>
      </c>
      <c r="H461" s="2">
        <f t="shared" si="14"/>
        <v>0</v>
      </c>
      <c r="I461" s="18">
        <f>H461*'Portfolio Details'!$D$12</f>
        <v>0</v>
      </c>
      <c r="J461" s="2">
        <f t="shared" si="13"/>
        <v>-6.2176165803109473E-3</v>
      </c>
      <c r="K461" s="18">
        <f>J461*'Portfolio Details'!$D$12</f>
        <v>-1.2435233160621895E-3</v>
      </c>
    </row>
    <row r="462" spans="2:11" x14ac:dyDescent="0.35">
      <c r="B462" t="s">
        <v>15</v>
      </c>
      <c r="C462" s="1">
        <v>45174</v>
      </c>
      <c r="D462">
        <v>9.59</v>
      </c>
      <c r="E462">
        <v>9.7200000000000006</v>
      </c>
      <c r="F462">
        <v>9.69</v>
      </c>
      <c r="H462" s="2">
        <f t="shared" si="14"/>
        <v>1.355578727841511E-2</v>
      </c>
      <c r="I462" s="18">
        <f>H462*'Portfolio Details'!$D$12</f>
        <v>2.7111574556830222E-3</v>
      </c>
      <c r="J462" s="2">
        <f t="shared" si="13"/>
        <v>-3.1185031185030354E-3</v>
      </c>
      <c r="K462" s="18">
        <f>J462*'Portfolio Details'!$D$12</f>
        <v>-6.2370062370060715E-4</v>
      </c>
    </row>
    <row r="463" spans="2:11" x14ac:dyDescent="0.35">
      <c r="B463" t="s">
        <v>15</v>
      </c>
      <c r="C463" s="1">
        <v>45175</v>
      </c>
      <c r="D463">
        <v>9.7200000000000006</v>
      </c>
      <c r="E463">
        <v>9.7799999999999994</v>
      </c>
      <c r="F463">
        <v>9.7799999999999994</v>
      </c>
      <c r="H463" s="2">
        <f t="shared" si="14"/>
        <v>6.1728395061726449E-3</v>
      </c>
      <c r="I463" s="18">
        <f>H463*'Portfolio Details'!$D$12</f>
        <v>1.2345679012345291E-3</v>
      </c>
      <c r="J463" s="2">
        <f t="shared" si="13"/>
        <v>-6.2176165803109473E-3</v>
      </c>
      <c r="K463" s="18">
        <f>J463*'Portfolio Details'!$D$12</f>
        <v>-1.2435233160621895E-3</v>
      </c>
    </row>
    <row r="464" spans="2:11" x14ac:dyDescent="0.35">
      <c r="B464" t="s">
        <v>15</v>
      </c>
      <c r="C464" s="1">
        <v>45176</v>
      </c>
      <c r="D464">
        <v>9.7799999999999994</v>
      </c>
      <c r="E464">
        <v>9.7799999999999994</v>
      </c>
      <c r="F464">
        <v>9.8000000000000007</v>
      </c>
      <c r="H464" s="2">
        <f t="shared" si="14"/>
        <v>0</v>
      </c>
      <c r="I464" s="18">
        <f>H464*'Portfolio Details'!$D$12</f>
        <v>0</v>
      </c>
      <c r="J464" s="2">
        <f t="shared" si="13"/>
        <v>-1.2358393408856916E-2</v>
      </c>
      <c r="K464" s="18">
        <f>J464*'Portfolio Details'!$D$12</f>
        <v>-2.4716786817713834E-3</v>
      </c>
    </row>
    <row r="465" spans="2:11" x14ac:dyDescent="0.35">
      <c r="B465" t="s">
        <v>15</v>
      </c>
      <c r="C465" s="1">
        <v>45177</v>
      </c>
      <c r="D465">
        <v>9.7799999999999994</v>
      </c>
      <c r="E465">
        <v>9.76</v>
      </c>
      <c r="F465">
        <v>9.7799999999999994</v>
      </c>
      <c r="H465" s="2">
        <f t="shared" si="14"/>
        <v>-2.0449897750510759E-3</v>
      </c>
      <c r="I465" s="18">
        <f>H465*'Portfolio Details'!$D$12</f>
        <v>-4.089979550102152E-4</v>
      </c>
      <c r="J465" s="2">
        <f t="shared" si="13"/>
        <v>-1.2121212121212199E-2</v>
      </c>
      <c r="K465" s="18">
        <f>J465*'Portfolio Details'!$D$12</f>
        <v>-2.4242424242424399E-3</v>
      </c>
    </row>
    <row r="466" spans="2:11" x14ac:dyDescent="0.35">
      <c r="B466" t="s">
        <v>15</v>
      </c>
      <c r="C466" s="1">
        <v>45180</v>
      </c>
      <c r="D466">
        <v>9.76</v>
      </c>
      <c r="E466">
        <v>9.83</v>
      </c>
      <c r="F466">
        <v>9.82</v>
      </c>
      <c r="H466" s="2">
        <f t="shared" si="14"/>
        <v>7.1721311475410054E-3</v>
      </c>
      <c r="I466" s="18">
        <f>H466*'Portfolio Details'!$D$12</f>
        <v>1.4344262295082012E-3</v>
      </c>
      <c r="J466" s="2">
        <f t="shared" si="13"/>
        <v>-1.5136226034308864E-2</v>
      </c>
      <c r="K466" s="18">
        <f>J466*'Portfolio Details'!$D$12</f>
        <v>-3.027245206861773E-3</v>
      </c>
    </row>
    <row r="467" spans="2:11" x14ac:dyDescent="0.35">
      <c r="B467" t="s">
        <v>15</v>
      </c>
      <c r="C467" s="1">
        <v>45181</v>
      </c>
      <c r="D467">
        <v>9.83</v>
      </c>
      <c r="E467">
        <v>9.82</v>
      </c>
      <c r="F467">
        <v>9.8699999999999992</v>
      </c>
      <c r="H467" s="2">
        <f t="shared" si="14"/>
        <v>-1.0172939979653517E-3</v>
      </c>
      <c r="I467" s="18">
        <f>H467*'Portfolio Details'!$D$12</f>
        <v>-2.0345879959307036E-4</v>
      </c>
      <c r="J467" s="2">
        <f t="shared" si="13"/>
        <v>-1.7119838872104776E-2</v>
      </c>
      <c r="K467" s="18">
        <f>J467*'Portfolio Details'!$D$12</f>
        <v>-3.4239677744209553E-3</v>
      </c>
    </row>
    <row r="468" spans="2:11" x14ac:dyDescent="0.35">
      <c r="B468" t="s">
        <v>15</v>
      </c>
      <c r="C468" s="1">
        <v>45182</v>
      </c>
      <c r="D468">
        <v>9.82</v>
      </c>
      <c r="E468">
        <v>9.84</v>
      </c>
      <c r="F468">
        <v>9.84</v>
      </c>
      <c r="H468" s="2">
        <f t="shared" si="14"/>
        <v>2.0366598778003286E-3</v>
      </c>
      <c r="I468" s="18">
        <f>H468*'Portfolio Details'!$D$12</f>
        <v>4.0733197556006576E-4</v>
      </c>
      <c r="J468" s="2">
        <f t="shared" si="13"/>
        <v>-8.1300813008130524E-3</v>
      </c>
      <c r="K468" s="18">
        <f>J468*'Portfolio Details'!$D$12</f>
        <v>-1.6260162601626105E-3</v>
      </c>
    </row>
    <row r="469" spans="2:11" x14ac:dyDescent="0.35">
      <c r="B469" t="s">
        <v>15</v>
      </c>
      <c r="C469" s="1">
        <v>45183</v>
      </c>
      <c r="D469">
        <v>9.84</v>
      </c>
      <c r="E469">
        <v>9.8699999999999992</v>
      </c>
      <c r="F469">
        <v>9.8699999999999992</v>
      </c>
      <c r="H469" s="2">
        <f t="shared" si="14"/>
        <v>3.0487804878047697E-3</v>
      </c>
      <c r="I469" s="18">
        <f>H469*'Portfolio Details'!$D$12</f>
        <v>6.0975609756095403E-4</v>
      </c>
      <c r="J469" s="2">
        <f t="shared" si="13"/>
        <v>1.1316872427983515E-2</v>
      </c>
      <c r="K469" s="18">
        <f>J469*'Portfolio Details'!$D$12</f>
        <v>2.2633744855967033E-3</v>
      </c>
    </row>
    <row r="470" spans="2:11" x14ac:dyDescent="0.35">
      <c r="B470" t="s">
        <v>15</v>
      </c>
      <c r="C470" s="1">
        <v>45184</v>
      </c>
      <c r="D470">
        <v>9.8699999999999992</v>
      </c>
      <c r="E470">
        <v>9.91</v>
      </c>
      <c r="F470">
        <v>9.92</v>
      </c>
      <c r="H470" s="2">
        <f t="shared" si="14"/>
        <v>4.0526849037487711E-3</v>
      </c>
      <c r="I470" s="18">
        <f>H470*'Portfolio Details'!$D$12</f>
        <v>8.1053698074975424E-4</v>
      </c>
      <c r="J470" s="2">
        <f t="shared" si="13"/>
        <v>1.962809917355357E-2</v>
      </c>
      <c r="K470" s="18">
        <f>J470*'Portfolio Details'!$D$12</f>
        <v>3.9256198347107146E-3</v>
      </c>
    </row>
    <row r="471" spans="2:11" x14ac:dyDescent="0.35">
      <c r="B471" t="s">
        <v>15</v>
      </c>
      <c r="C471" s="1">
        <v>45187</v>
      </c>
      <c r="D471">
        <v>9.91</v>
      </c>
      <c r="E471">
        <v>9.8800000000000008</v>
      </c>
      <c r="F471">
        <v>9.91</v>
      </c>
      <c r="H471" s="2">
        <f t="shared" si="14"/>
        <v>-3.0272452068617062E-3</v>
      </c>
      <c r="I471" s="18">
        <f>H471*'Portfolio Details'!$D$12</f>
        <v>-6.054490413723413E-4</v>
      </c>
      <c r="J471" s="2">
        <f t="shared" si="13"/>
        <v>1.4329580348004134E-2</v>
      </c>
      <c r="K471" s="18">
        <f>J471*'Portfolio Details'!$D$12</f>
        <v>2.8659160696008269E-3</v>
      </c>
    </row>
    <row r="472" spans="2:11" x14ac:dyDescent="0.35">
      <c r="B472" t="s">
        <v>15</v>
      </c>
      <c r="C472" s="1">
        <v>45189</v>
      </c>
      <c r="D472">
        <v>9.8800000000000008</v>
      </c>
      <c r="E472">
        <v>9.82</v>
      </c>
      <c r="F472">
        <v>9.83</v>
      </c>
      <c r="H472" s="2">
        <f t="shared" si="14"/>
        <v>-6.0728744939271273E-3</v>
      </c>
      <c r="I472" s="18">
        <f>H472*'Portfolio Details'!$D$12</f>
        <v>-1.2145748987854256E-3</v>
      </c>
      <c r="J472" s="2">
        <f t="shared" si="13"/>
        <v>1.4329580348004134E-2</v>
      </c>
      <c r="K472" s="18">
        <f>J472*'Portfolio Details'!$D$12</f>
        <v>2.8659160696008269E-3</v>
      </c>
    </row>
    <row r="473" spans="2:11" x14ac:dyDescent="0.35">
      <c r="B473" t="s">
        <v>15</v>
      </c>
      <c r="C473" s="1">
        <v>45190</v>
      </c>
      <c r="D473">
        <v>9.82</v>
      </c>
      <c r="E473">
        <v>9.7200000000000006</v>
      </c>
      <c r="F473">
        <v>9.77</v>
      </c>
      <c r="H473" s="2">
        <f t="shared" si="14"/>
        <v>-1.0183299389001976E-2</v>
      </c>
      <c r="I473" s="18">
        <f>H473*'Portfolio Details'!$D$12</f>
        <v>-2.0366598778003954E-3</v>
      </c>
      <c r="J473" s="2">
        <f t="shared" si="13"/>
        <v>2.0661157024793431E-2</v>
      </c>
      <c r="K473" s="18">
        <f>J473*'Portfolio Details'!$D$12</f>
        <v>4.1322314049586865E-3</v>
      </c>
    </row>
    <row r="474" spans="2:11" x14ac:dyDescent="0.35">
      <c r="B474" t="s">
        <v>15</v>
      </c>
      <c r="C474" s="1">
        <v>45191</v>
      </c>
      <c r="D474">
        <v>9.7200000000000006</v>
      </c>
      <c r="E474">
        <v>9.59</v>
      </c>
      <c r="F474">
        <v>9.6</v>
      </c>
      <c r="H474" s="2">
        <f t="shared" si="14"/>
        <v>-1.3374485596707952E-2</v>
      </c>
      <c r="I474" s="18">
        <f>H474*'Portfolio Details'!$D$12</f>
        <v>-2.6748971193415907E-3</v>
      </c>
      <c r="J474" s="2">
        <f t="shared" ref="J474:J537" si="15">(INDEX(E451:E1949,MATCH(EDATE(C451,1),C451:C1949,1))/E451)-1</f>
        <v>-6.1349693251532278E-3</v>
      </c>
      <c r="K474" s="18">
        <f>J474*'Portfolio Details'!$D$12</f>
        <v>-1.2269938650306456E-3</v>
      </c>
    </row>
    <row r="475" spans="2:11" x14ac:dyDescent="0.35">
      <c r="B475" t="s">
        <v>15</v>
      </c>
      <c r="C475" s="1">
        <v>45194</v>
      </c>
      <c r="D475">
        <v>9.59</v>
      </c>
      <c r="E475">
        <v>9.6</v>
      </c>
      <c r="F475">
        <v>9.58</v>
      </c>
      <c r="H475" s="2">
        <f t="shared" si="14"/>
        <v>1.0427528675702735E-3</v>
      </c>
      <c r="I475" s="18">
        <f>H475*'Portfolio Details'!$D$12</f>
        <v>2.0855057351405472E-4</v>
      </c>
      <c r="J475" s="2">
        <f t="shared" si="15"/>
        <v>-1.5400410677618104E-2</v>
      </c>
      <c r="K475" s="18">
        <f>J475*'Portfolio Details'!$D$12</f>
        <v>-3.080082135523621E-3</v>
      </c>
    </row>
    <row r="476" spans="2:11" x14ac:dyDescent="0.35">
      <c r="B476" t="s">
        <v>15</v>
      </c>
      <c r="C476" s="1">
        <v>45195</v>
      </c>
      <c r="D476">
        <v>9.6</v>
      </c>
      <c r="E476">
        <v>9.6</v>
      </c>
      <c r="F476">
        <v>9.6</v>
      </c>
      <c r="H476" s="2">
        <f t="shared" si="14"/>
        <v>0</v>
      </c>
      <c r="I476" s="18">
        <f>H476*'Portfolio Details'!$D$12</f>
        <v>0</v>
      </c>
      <c r="J476" s="2">
        <f t="shared" si="15"/>
        <v>-1.7418032786885251E-2</v>
      </c>
      <c r="K476" s="18">
        <f>J476*'Portfolio Details'!$D$12</f>
        <v>-3.4836065573770505E-3</v>
      </c>
    </row>
    <row r="477" spans="2:11" x14ac:dyDescent="0.35">
      <c r="B477" t="s">
        <v>15</v>
      </c>
      <c r="C477" s="1">
        <v>45196</v>
      </c>
      <c r="D477">
        <v>9.6</v>
      </c>
      <c r="E477">
        <v>9.6999999999999993</v>
      </c>
      <c r="F477">
        <v>9.65</v>
      </c>
      <c r="H477" s="2">
        <f t="shared" si="14"/>
        <v>1.0416666666666741E-2</v>
      </c>
      <c r="I477" s="18">
        <f>H477*'Portfolio Details'!$D$12</f>
        <v>2.083333333333348E-3</v>
      </c>
      <c r="J477" s="2">
        <f t="shared" si="15"/>
        <v>-1.2358393408856916E-2</v>
      </c>
      <c r="K477" s="18">
        <f>J477*'Portfolio Details'!$D$12</f>
        <v>-2.4716786817713834E-3</v>
      </c>
    </row>
    <row r="478" spans="2:11" x14ac:dyDescent="0.35">
      <c r="B478" t="s">
        <v>15</v>
      </c>
      <c r="C478" s="1">
        <v>45197</v>
      </c>
      <c r="D478">
        <v>9.6999999999999993</v>
      </c>
      <c r="E478">
        <v>9.7100000000000009</v>
      </c>
      <c r="F478">
        <v>9.68</v>
      </c>
      <c r="H478" s="2">
        <f t="shared" si="14"/>
        <v>1.0309278350517648E-3</v>
      </c>
      <c r="I478" s="18">
        <f>H478*'Portfolio Details'!$D$12</f>
        <v>2.0618556701035295E-4</v>
      </c>
      <c r="J478" s="2">
        <f t="shared" si="15"/>
        <v>3.1347962382444194E-3</v>
      </c>
      <c r="K478" s="18">
        <f>J478*'Portfolio Details'!$D$12</f>
        <v>6.2695924764888389E-4</v>
      </c>
    </row>
    <row r="479" spans="2:11" x14ac:dyDescent="0.35">
      <c r="B479" t="s">
        <v>15</v>
      </c>
      <c r="C479" s="1">
        <v>45198</v>
      </c>
      <c r="D479">
        <v>9.7100000000000009</v>
      </c>
      <c r="E479">
        <v>9.81</v>
      </c>
      <c r="F479">
        <v>9.8000000000000007</v>
      </c>
      <c r="H479" s="2">
        <f t="shared" si="14"/>
        <v>1.029866117404743E-2</v>
      </c>
      <c r="I479" s="18">
        <f>H479*'Portfolio Details'!$D$12</f>
        <v>2.059732234809486E-3</v>
      </c>
      <c r="J479" s="2">
        <f t="shared" si="15"/>
        <v>5.1759834368529933E-3</v>
      </c>
      <c r="K479" s="18">
        <f>J479*'Portfolio Details'!$D$12</f>
        <v>1.0351966873705988E-3</v>
      </c>
    </row>
    <row r="480" spans="2:11" x14ac:dyDescent="0.35">
      <c r="B480" t="s">
        <v>15</v>
      </c>
      <c r="C480" s="1">
        <v>45202</v>
      </c>
      <c r="D480">
        <v>9.81</v>
      </c>
      <c r="E480">
        <v>9.7899999999999991</v>
      </c>
      <c r="F480">
        <v>9.81</v>
      </c>
      <c r="H480" s="2">
        <f t="shared" si="14"/>
        <v>-2.0387359836901986E-3</v>
      </c>
      <c r="I480" s="18">
        <f>H480*'Portfolio Details'!$D$12</f>
        <v>-4.0774719673803973E-4</v>
      </c>
      <c r="J480" s="2">
        <f t="shared" si="15"/>
        <v>1.763485477178417E-2</v>
      </c>
      <c r="K480" s="18">
        <f>J480*'Portfolio Details'!$D$12</f>
        <v>3.5269709543568339E-3</v>
      </c>
    </row>
    <row r="481" spans="2:11" x14ac:dyDescent="0.35">
      <c r="B481" t="s">
        <v>15</v>
      </c>
      <c r="C481" s="1">
        <v>45203</v>
      </c>
      <c r="D481">
        <v>9.7899999999999991</v>
      </c>
      <c r="E481">
        <v>9.66</v>
      </c>
      <c r="F481">
        <v>9.68</v>
      </c>
      <c r="H481" s="2">
        <f t="shared" si="14"/>
        <v>-1.327885597548506E-2</v>
      </c>
      <c r="I481" s="18">
        <f>H481*'Portfolio Details'!$D$12</f>
        <v>-2.6557711950970122E-3</v>
      </c>
      <c r="J481" s="2">
        <f t="shared" si="15"/>
        <v>1.6580310880829119E-2</v>
      </c>
      <c r="K481" s="18">
        <f>J481*'Portfolio Details'!$D$12</f>
        <v>3.3160621761658239E-3</v>
      </c>
    </row>
    <row r="482" spans="2:11" x14ac:dyDescent="0.35">
      <c r="B482" t="s">
        <v>15</v>
      </c>
      <c r="C482" s="1">
        <v>45204</v>
      </c>
      <c r="D482">
        <v>9.66</v>
      </c>
      <c r="E482">
        <v>9.59</v>
      </c>
      <c r="F482">
        <v>9.6199999999999992</v>
      </c>
      <c r="H482" s="2">
        <f t="shared" si="14"/>
        <v>-7.2463768115942351E-3</v>
      </c>
      <c r="I482" s="18">
        <f>H482*'Portfolio Details'!$D$12</f>
        <v>-1.4492753623188471E-3</v>
      </c>
      <c r="J482" s="2">
        <f t="shared" si="15"/>
        <v>2.0811654526534884E-2</v>
      </c>
      <c r="K482" s="18">
        <f>J482*'Portfolio Details'!$D$12</f>
        <v>4.1623309053069766E-3</v>
      </c>
    </row>
    <row r="483" spans="2:11" x14ac:dyDescent="0.35">
      <c r="B483" t="s">
        <v>15</v>
      </c>
      <c r="C483" s="1">
        <v>45205</v>
      </c>
      <c r="D483">
        <v>9.59</v>
      </c>
      <c r="E483">
        <v>9.66</v>
      </c>
      <c r="F483">
        <v>9.65</v>
      </c>
      <c r="H483" s="2">
        <f t="shared" si="14"/>
        <v>7.2992700729928028E-3</v>
      </c>
      <c r="I483" s="18">
        <f>H483*'Portfolio Details'!$D$12</f>
        <v>1.4598540145985607E-3</v>
      </c>
      <c r="J483" s="2">
        <f t="shared" si="15"/>
        <v>2.294056308654846E-2</v>
      </c>
      <c r="K483" s="18">
        <f>J483*'Portfolio Details'!$D$12</f>
        <v>4.5881126173096922E-3</v>
      </c>
    </row>
    <row r="484" spans="2:11" x14ac:dyDescent="0.35">
      <c r="B484" t="s">
        <v>15</v>
      </c>
      <c r="C484" s="1">
        <v>45208</v>
      </c>
      <c r="D484">
        <v>9.66</v>
      </c>
      <c r="E484">
        <v>9.64</v>
      </c>
      <c r="F484">
        <v>9.66</v>
      </c>
      <c r="H484" s="2">
        <f t="shared" si="14"/>
        <v>-2.0703933747411307E-3</v>
      </c>
      <c r="I484" s="18">
        <f>H484*'Portfolio Details'!$D$12</f>
        <v>-4.1407867494822618E-4</v>
      </c>
      <c r="J484" s="2">
        <f t="shared" si="15"/>
        <v>7.2992700729928028E-3</v>
      </c>
      <c r="K484" s="18">
        <f>J484*'Portfolio Details'!$D$12</f>
        <v>1.4598540145985607E-3</v>
      </c>
    </row>
    <row r="485" spans="2:11" x14ac:dyDescent="0.35">
      <c r="B485" t="s">
        <v>15</v>
      </c>
      <c r="C485" s="1">
        <v>45209</v>
      </c>
      <c r="D485">
        <v>9.64</v>
      </c>
      <c r="E485">
        <v>9.65</v>
      </c>
      <c r="F485">
        <v>9.66</v>
      </c>
      <c r="H485" s="2">
        <f t="shared" si="14"/>
        <v>1.0373443983402453E-3</v>
      </c>
      <c r="I485" s="18">
        <f>H485*'Portfolio Details'!$D$12</f>
        <v>2.0746887966804906E-4</v>
      </c>
      <c r="J485" s="2">
        <f t="shared" si="15"/>
        <v>-1.3374485596707952E-2</v>
      </c>
      <c r="K485" s="18">
        <f>J485*'Portfolio Details'!$D$12</f>
        <v>-2.6748971193415907E-3</v>
      </c>
    </row>
    <row r="486" spans="2:11" x14ac:dyDescent="0.35">
      <c r="B486" t="s">
        <v>15</v>
      </c>
      <c r="C486" s="1">
        <v>45210</v>
      </c>
      <c r="D486">
        <v>9.65</v>
      </c>
      <c r="E486">
        <v>9.69</v>
      </c>
      <c r="F486">
        <v>9.75</v>
      </c>
      <c r="H486" s="2">
        <f t="shared" si="14"/>
        <v>4.1450777202072242E-3</v>
      </c>
      <c r="I486" s="18">
        <f>H486*'Portfolio Details'!$D$12</f>
        <v>8.2901554404144493E-4</v>
      </c>
      <c r="J486" s="2">
        <f t="shared" si="15"/>
        <v>-1.2269938650306678E-2</v>
      </c>
      <c r="K486" s="18">
        <f>J486*'Portfolio Details'!$D$12</f>
        <v>-2.4539877300613355E-3</v>
      </c>
    </row>
    <row r="487" spans="2:11" x14ac:dyDescent="0.35">
      <c r="B487" t="s">
        <v>15</v>
      </c>
      <c r="C487" s="1">
        <v>45211</v>
      </c>
      <c r="D487">
        <v>9.69</v>
      </c>
      <c r="E487">
        <v>9.7100000000000009</v>
      </c>
      <c r="F487">
        <v>9.7200000000000006</v>
      </c>
      <c r="H487" s="2">
        <f t="shared" si="14"/>
        <v>2.0639834881321928E-3</v>
      </c>
      <c r="I487" s="18">
        <f>H487*'Portfolio Details'!$D$12</f>
        <v>4.127966976264386E-4</v>
      </c>
      <c r="J487" s="2">
        <f t="shared" si="15"/>
        <v>-1.2269938650306678E-2</v>
      </c>
      <c r="K487" s="18">
        <f>J487*'Portfolio Details'!$D$12</f>
        <v>-2.4539877300613355E-3</v>
      </c>
    </row>
    <row r="488" spans="2:11" x14ac:dyDescent="0.35">
      <c r="B488" t="s">
        <v>15</v>
      </c>
      <c r="C488" s="1">
        <v>45212</v>
      </c>
      <c r="D488">
        <v>9.7100000000000009</v>
      </c>
      <c r="E488">
        <v>9.73</v>
      </c>
      <c r="F488">
        <v>9.7200000000000006</v>
      </c>
      <c r="H488" s="2">
        <f t="shared" si="14"/>
        <v>2.059732234809486E-3</v>
      </c>
      <c r="I488" s="18">
        <f>H488*'Portfolio Details'!$D$12</f>
        <v>4.1194644696189724E-4</v>
      </c>
      <c r="J488" s="2">
        <f t="shared" si="15"/>
        <v>-1.0245901639344246E-2</v>
      </c>
      <c r="K488" s="18">
        <f>J488*'Portfolio Details'!$D$12</f>
        <v>-2.0491803278688491E-3</v>
      </c>
    </row>
    <row r="489" spans="2:11" x14ac:dyDescent="0.35">
      <c r="B489" t="s">
        <v>15</v>
      </c>
      <c r="C489" s="1">
        <v>45215</v>
      </c>
      <c r="D489">
        <v>9.73</v>
      </c>
      <c r="E489">
        <v>9.6999999999999993</v>
      </c>
      <c r="F489">
        <v>9.7200000000000006</v>
      </c>
      <c r="H489" s="2">
        <f t="shared" si="14"/>
        <v>-3.0832476875644055E-3</v>
      </c>
      <c r="I489" s="18">
        <f>H489*'Portfolio Details'!$D$12</f>
        <v>-6.1664953751288114E-4</v>
      </c>
      <c r="J489" s="2">
        <f t="shared" si="15"/>
        <v>-1.4242115971515812E-2</v>
      </c>
      <c r="K489" s="18">
        <f>J489*'Portfolio Details'!$D$12</f>
        <v>-2.8484231943031626E-3</v>
      </c>
    </row>
    <row r="490" spans="2:11" x14ac:dyDescent="0.35">
      <c r="B490" t="s">
        <v>15</v>
      </c>
      <c r="C490" s="1">
        <v>45216</v>
      </c>
      <c r="D490">
        <v>9.6999999999999993</v>
      </c>
      <c r="E490">
        <v>9.7200000000000006</v>
      </c>
      <c r="F490">
        <v>9.74</v>
      </c>
      <c r="H490" s="2">
        <f t="shared" si="14"/>
        <v>2.0618556701033075E-3</v>
      </c>
      <c r="I490" s="18">
        <f>H490*'Portfolio Details'!$D$12</f>
        <v>4.1237113402066151E-4</v>
      </c>
      <c r="J490" s="2">
        <f t="shared" si="15"/>
        <v>-1.1201629327902141E-2</v>
      </c>
      <c r="K490" s="18">
        <f>J490*'Portfolio Details'!$D$12</f>
        <v>-2.2403258655804281E-3</v>
      </c>
    </row>
    <row r="491" spans="2:11" x14ac:dyDescent="0.35">
      <c r="B491" t="s">
        <v>15</v>
      </c>
      <c r="C491" s="1">
        <v>45217</v>
      </c>
      <c r="D491">
        <v>9.7200000000000006</v>
      </c>
      <c r="E491">
        <v>9.75</v>
      </c>
      <c r="F491">
        <v>9.77</v>
      </c>
      <c r="H491" s="2">
        <f t="shared" si="14"/>
        <v>3.0864197530864335E-3</v>
      </c>
      <c r="I491" s="18">
        <f>H491*'Portfolio Details'!$D$12</f>
        <v>6.1728395061728676E-4</v>
      </c>
      <c r="J491" s="2">
        <f t="shared" si="15"/>
        <v>-1.1178861788617822E-2</v>
      </c>
      <c r="K491" s="18">
        <f>J491*'Portfolio Details'!$D$12</f>
        <v>-2.2357723577235643E-3</v>
      </c>
    </row>
    <row r="492" spans="2:11" x14ac:dyDescent="0.35">
      <c r="B492" t="s">
        <v>15</v>
      </c>
      <c r="C492" s="1">
        <v>45218</v>
      </c>
      <c r="D492">
        <v>9.75</v>
      </c>
      <c r="E492">
        <v>9.74</v>
      </c>
      <c r="F492">
        <v>9.73</v>
      </c>
      <c r="H492" s="2">
        <f t="shared" si="14"/>
        <v>-1.0256410256409554E-3</v>
      </c>
      <c r="I492" s="18">
        <f>H492*'Portfolio Details'!$D$12</f>
        <v>-2.0512820512819108E-4</v>
      </c>
      <c r="J492" s="2">
        <f t="shared" si="15"/>
        <v>-1.4184397163120477E-2</v>
      </c>
      <c r="K492" s="18">
        <f>J492*'Portfolio Details'!$D$12</f>
        <v>-2.8368794326240955E-3</v>
      </c>
    </row>
    <row r="493" spans="2:11" x14ac:dyDescent="0.35">
      <c r="B493" t="s">
        <v>15</v>
      </c>
      <c r="C493" s="1">
        <v>45219</v>
      </c>
      <c r="D493">
        <v>9.74</v>
      </c>
      <c r="E493">
        <v>9.66</v>
      </c>
      <c r="F493">
        <v>9.67</v>
      </c>
      <c r="H493" s="2">
        <f t="shared" si="14"/>
        <v>-8.2135523613963146E-3</v>
      </c>
      <c r="I493" s="18">
        <f>H493*'Portfolio Details'!$D$12</f>
        <v>-1.6427104722792629E-3</v>
      </c>
      <c r="J493" s="2">
        <f t="shared" si="15"/>
        <v>-1.8163471241170459E-2</v>
      </c>
      <c r="K493" s="18">
        <f>J493*'Portfolio Details'!$D$12</f>
        <v>-3.6326942482340918E-3</v>
      </c>
    </row>
    <row r="494" spans="2:11" x14ac:dyDescent="0.35">
      <c r="B494" t="s">
        <v>15</v>
      </c>
      <c r="C494" s="1">
        <v>45222</v>
      </c>
      <c r="D494">
        <v>9.66</v>
      </c>
      <c r="E494">
        <v>9.65</v>
      </c>
      <c r="F494">
        <v>9.66</v>
      </c>
      <c r="H494" s="2">
        <f t="shared" si="14"/>
        <v>-1.0351966873706209E-3</v>
      </c>
      <c r="I494" s="18">
        <f>H494*'Portfolio Details'!$D$12</f>
        <v>-2.0703933747412417E-4</v>
      </c>
      <c r="J494" s="2">
        <f t="shared" si="15"/>
        <v>-1.3157894736842146E-2</v>
      </c>
      <c r="K494" s="18">
        <f>J494*'Portfolio Details'!$D$12</f>
        <v>-2.6315789473684292E-3</v>
      </c>
    </row>
    <row r="495" spans="2:11" x14ac:dyDescent="0.35">
      <c r="B495" t="s">
        <v>15</v>
      </c>
      <c r="C495" s="1">
        <v>45224</v>
      </c>
      <c r="D495">
        <v>9.65</v>
      </c>
      <c r="E495">
        <v>9.4499999999999993</v>
      </c>
      <c r="F495">
        <v>9.48</v>
      </c>
      <c r="H495" s="2">
        <f t="shared" si="14"/>
        <v>-2.0725388601036343E-2</v>
      </c>
      <c r="I495" s="18">
        <f>H495*'Portfolio Details'!$D$12</f>
        <v>-4.1450777202072684E-3</v>
      </c>
      <c r="J495" s="2">
        <f t="shared" si="15"/>
        <v>-1.6293279022403295E-2</v>
      </c>
      <c r="K495" s="18">
        <f>J495*'Portfolio Details'!$D$12</f>
        <v>-3.2586558044806592E-3</v>
      </c>
    </row>
    <row r="496" spans="2:11" x14ac:dyDescent="0.35">
      <c r="B496" t="s">
        <v>15</v>
      </c>
      <c r="C496" s="1">
        <v>45225</v>
      </c>
      <c r="D496">
        <v>9.4499999999999993</v>
      </c>
      <c r="E496">
        <v>9.51</v>
      </c>
      <c r="F496">
        <v>9.32</v>
      </c>
      <c r="H496" s="2">
        <f t="shared" si="14"/>
        <v>6.3492063492063266E-3</v>
      </c>
      <c r="I496" s="18">
        <f>H496*'Portfolio Details'!$D$12</f>
        <v>1.2698412698412655E-3</v>
      </c>
      <c r="J496" s="2">
        <f t="shared" si="15"/>
        <v>-6.1728395061728669E-3</v>
      </c>
      <c r="K496" s="18">
        <f>J496*'Portfolio Details'!$D$12</f>
        <v>-1.2345679012345735E-3</v>
      </c>
    </row>
    <row r="497" spans="2:11" x14ac:dyDescent="0.35">
      <c r="B497" t="s">
        <v>15</v>
      </c>
      <c r="C497" s="1">
        <v>45226</v>
      </c>
      <c r="D497">
        <v>9.51</v>
      </c>
      <c r="E497">
        <v>9.39</v>
      </c>
      <c r="F497">
        <v>9.42</v>
      </c>
      <c r="H497" s="2">
        <f t="shared" si="14"/>
        <v>-1.2618296529968376E-2</v>
      </c>
      <c r="I497" s="18">
        <f>H497*'Portfolio Details'!$D$12</f>
        <v>-2.5236593059936754E-3</v>
      </c>
      <c r="J497" s="2">
        <f t="shared" si="15"/>
        <v>7.2992700729928028E-3</v>
      </c>
      <c r="K497" s="18">
        <f>J497*'Portfolio Details'!$D$12</f>
        <v>1.4598540145985607E-3</v>
      </c>
    </row>
    <row r="498" spans="2:11" x14ac:dyDescent="0.35">
      <c r="B498" t="s">
        <v>15</v>
      </c>
      <c r="C498" s="1">
        <v>45229</v>
      </c>
      <c r="D498">
        <v>9.39</v>
      </c>
      <c r="E498">
        <v>9.43</v>
      </c>
      <c r="F498">
        <v>9.43</v>
      </c>
      <c r="H498" s="2">
        <f t="shared" si="14"/>
        <v>4.2598509052182987E-3</v>
      </c>
      <c r="I498" s="18">
        <f>H498*'Portfolio Details'!$D$12</f>
        <v>8.5197018104365974E-4</v>
      </c>
      <c r="J498" s="2">
        <f t="shared" si="15"/>
        <v>-1.5625E-2</v>
      </c>
      <c r="K498" s="18">
        <f>J498*'Portfolio Details'!$D$12</f>
        <v>-3.1250000000000002E-3</v>
      </c>
    </row>
    <row r="499" spans="2:11" x14ac:dyDescent="0.35">
      <c r="B499" t="s">
        <v>15</v>
      </c>
      <c r="C499" s="1">
        <v>45230</v>
      </c>
      <c r="D499">
        <v>9.43</v>
      </c>
      <c r="E499">
        <v>9.3800000000000008</v>
      </c>
      <c r="F499">
        <v>9.41</v>
      </c>
      <c r="H499" s="2">
        <f t="shared" si="14"/>
        <v>-5.3022269353126816E-3</v>
      </c>
      <c r="I499" s="18">
        <f>H499*'Portfolio Details'!$D$12</f>
        <v>-1.0604453870625365E-3</v>
      </c>
      <c r="J499" s="2">
        <f t="shared" si="15"/>
        <v>-9.3750000000000222E-3</v>
      </c>
      <c r="K499" s="18">
        <f>J499*'Portfolio Details'!$D$12</f>
        <v>-1.8750000000000045E-3</v>
      </c>
    </row>
    <row r="500" spans="2:11" x14ac:dyDescent="0.35">
      <c r="B500" t="s">
        <v>15</v>
      </c>
      <c r="C500" s="1">
        <v>45231</v>
      </c>
      <c r="D500">
        <v>9.3800000000000008</v>
      </c>
      <c r="E500">
        <v>9.42</v>
      </c>
      <c r="F500">
        <v>9.4</v>
      </c>
      <c r="H500" s="2">
        <f t="shared" si="14"/>
        <v>4.2643923240937021E-3</v>
      </c>
      <c r="I500" s="18">
        <f>H500*'Portfolio Details'!$D$12</f>
        <v>8.5287846481874041E-4</v>
      </c>
      <c r="J500" s="2">
        <f t="shared" si="15"/>
        <v>-3.1958762886597825E-2</v>
      </c>
      <c r="K500" s="18">
        <f>J500*'Portfolio Details'!$D$12</f>
        <v>-6.3917525773195651E-3</v>
      </c>
    </row>
    <row r="501" spans="2:11" x14ac:dyDescent="0.35">
      <c r="B501" t="s">
        <v>15</v>
      </c>
      <c r="C501" s="1">
        <v>45232</v>
      </c>
      <c r="D501">
        <v>9.42</v>
      </c>
      <c r="E501">
        <v>9.5</v>
      </c>
      <c r="F501">
        <v>9.51</v>
      </c>
      <c r="H501" s="2">
        <f t="shared" si="14"/>
        <v>8.4925690021231404E-3</v>
      </c>
      <c r="I501" s="18">
        <f>H501*'Portfolio Details'!$D$12</f>
        <v>1.6985138004246281E-3</v>
      </c>
      <c r="J501" s="2">
        <f t="shared" si="15"/>
        <v>-3.2955715756951665E-2</v>
      </c>
      <c r="K501" s="18">
        <f>J501*'Portfolio Details'!$D$12</f>
        <v>-6.5911431513903333E-3</v>
      </c>
    </row>
    <row r="502" spans="2:11" x14ac:dyDescent="0.35">
      <c r="B502" t="s">
        <v>15</v>
      </c>
      <c r="C502" s="1">
        <v>45233</v>
      </c>
      <c r="D502">
        <v>9.5</v>
      </c>
      <c r="E502">
        <v>9.58</v>
      </c>
      <c r="F502">
        <v>9.58</v>
      </c>
      <c r="H502" s="2">
        <f t="shared" si="14"/>
        <v>8.4210526315788847E-3</v>
      </c>
      <c r="I502" s="18">
        <f>H502*'Portfolio Details'!$D$12</f>
        <v>1.684210526315777E-3</v>
      </c>
      <c r="J502" s="2">
        <f t="shared" si="15"/>
        <v>-4.2813455657492394E-2</v>
      </c>
      <c r="K502" s="18">
        <f>J502*'Portfolio Details'!$D$12</f>
        <v>-8.5626911314984795E-3</v>
      </c>
    </row>
    <row r="503" spans="2:11" x14ac:dyDescent="0.35">
      <c r="B503" t="s">
        <v>15</v>
      </c>
      <c r="C503" s="1">
        <v>45236</v>
      </c>
      <c r="D503">
        <v>9.58</v>
      </c>
      <c r="E503">
        <v>9.69</v>
      </c>
      <c r="F503">
        <v>9.65</v>
      </c>
      <c r="H503" s="2">
        <f t="shared" si="14"/>
        <v>1.1482254697285921E-2</v>
      </c>
      <c r="I503" s="18">
        <f>H503*'Portfolio Details'!$D$12</f>
        <v>2.2964509394571841E-3</v>
      </c>
      <c r="J503" s="2">
        <f t="shared" si="15"/>
        <v>-2.1450459652706755E-2</v>
      </c>
      <c r="K503" s="18">
        <f>J503*'Portfolio Details'!$D$12</f>
        <v>-4.2900919305413508E-3</v>
      </c>
    </row>
    <row r="504" spans="2:11" x14ac:dyDescent="0.35">
      <c r="B504" t="s">
        <v>15</v>
      </c>
      <c r="C504" s="1">
        <v>45237</v>
      </c>
      <c r="D504">
        <v>9.69</v>
      </c>
      <c r="E504">
        <v>9.8000000000000007</v>
      </c>
      <c r="F504">
        <v>9.77</v>
      </c>
      <c r="H504" s="2">
        <f t="shared" si="14"/>
        <v>1.1351909184726727E-2</v>
      </c>
      <c r="I504" s="18">
        <f>H504*'Portfolio Details'!$D$12</f>
        <v>2.2703818369453456E-3</v>
      </c>
      <c r="J504" s="2">
        <f t="shared" si="15"/>
        <v>-8.281573498964856E-3</v>
      </c>
      <c r="K504" s="18">
        <f>J504*'Portfolio Details'!$D$12</f>
        <v>-1.6563146997929713E-3</v>
      </c>
    </row>
    <row r="505" spans="2:11" x14ac:dyDescent="0.35">
      <c r="B505" t="s">
        <v>15</v>
      </c>
      <c r="C505" s="1">
        <v>45238</v>
      </c>
      <c r="D505">
        <v>9.8000000000000007</v>
      </c>
      <c r="E505">
        <v>9.89</v>
      </c>
      <c r="F505">
        <v>9.91</v>
      </c>
      <c r="H505" s="2">
        <f t="shared" si="14"/>
        <v>9.1836734693877542E-3</v>
      </c>
      <c r="I505" s="18">
        <f>H505*'Portfolio Details'!$D$12</f>
        <v>1.8367346938775509E-3</v>
      </c>
      <c r="J505" s="2">
        <f t="shared" si="15"/>
        <v>-1.0427528675703845E-3</v>
      </c>
      <c r="K505" s="18">
        <f>J505*'Portfolio Details'!$D$12</f>
        <v>-2.0855057351407691E-4</v>
      </c>
    </row>
    <row r="506" spans="2:11" x14ac:dyDescent="0.35">
      <c r="B506" t="s">
        <v>15</v>
      </c>
      <c r="C506" s="1">
        <v>45239</v>
      </c>
      <c r="D506">
        <v>9.89</v>
      </c>
      <c r="E506">
        <v>9.92</v>
      </c>
      <c r="F506">
        <v>9.94</v>
      </c>
      <c r="H506" s="2">
        <f t="shared" si="14"/>
        <v>3.0333670374114163E-3</v>
      </c>
      <c r="I506" s="18">
        <f>H506*'Portfolio Details'!$D$12</f>
        <v>6.0667340748228333E-4</v>
      </c>
      <c r="J506" s="2">
        <f t="shared" si="15"/>
        <v>3.1055900621117516E-3</v>
      </c>
      <c r="K506" s="18">
        <f>J506*'Portfolio Details'!$D$12</f>
        <v>6.2111801242235041E-4</v>
      </c>
    </row>
    <row r="507" spans="2:11" x14ac:dyDescent="0.35">
      <c r="B507" t="s">
        <v>15</v>
      </c>
      <c r="C507" s="1">
        <v>45240</v>
      </c>
      <c r="D507">
        <v>9.92</v>
      </c>
      <c r="E507">
        <v>9.94</v>
      </c>
      <c r="F507">
        <v>9.92</v>
      </c>
      <c r="H507" s="2">
        <f t="shared" si="14"/>
        <v>2.0161290322580072E-3</v>
      </c>
      <c r="I507" s="18">
        <f>H507*'Portfolio Details'!$D$12</f>
        <v>4.0322580645160146E-4</v>
      </c>
      <c r="J507" s="2">
        <f t="shared" si="15"/>
        <v>2.9045643153526868E-2</v>
      </c>
      <c r="K507" s="18">
        <f>J507*'Portfolio Details'!$D$12</f>
        <v>5.8091286307053736E-3</v>
      </c>
    </row>
    <row r="508" spans="2:11" x14ac:dyDescent="0.35">
      <c r="B508" t="s">
        <v>15</v>
      </c>
      <c r="C508" s="1">
        <v>45242</v>
      </c>
      <c r="D508">
        <v>9.94</v>
      </c>
      <c r="E508">
        <v>9.92</v>
      </c>
      <c r="F508">
        <v>9.9499999999999993</v>
      </c>
      <c r="H508" s="2">
        <f t="shared" si="14"/>
        <v>-2.012072434607548E-3</v>
      </c>
      <c r="I508" s="18">
        <f>H508*'Portfolio Details'!$D$12</f>
        <v>-4.0241448692150965E-4</v>
      </c>
      <c r="J508" s="2">
        <f t="shared" si="15"/>
        <v>3.0051813471502431E-2</v>
      </c>
      <c r="K508" s="18">
        <f>J508*'Portfolio Details'!$D$12</f>
        <v>6.0103626943004869E-3</v>
      </c>
    </row>
    <row r="509" spans="2:11" x14ac:dyDescent="0.35">
      <c r="B509" t="s">
        <v>15</v>
      </c>
      <c r="C509" s="1">
        <v>45243</v>
      </c>
      <c r="D509">
        <v>9.92</v>
      </c>
      <c r="E509">
        <v>9.93</v>
      </c>
      <c r="F509">
        <v>9.94</v>
      </c>
      <c r="H509" s="2">
        <f t="shared" si="14"/>
        <v>1.0080645161290036E-3</v>
      </c>
      <c r="I509" s="18">
        <f>H509*'Portfolio Details'!$D$12</f>
        <v>2.0161290322580073E-4</v>
      </c>
      <c r="J509" s="2">
        <f t="shared" si="15"/>
        <v>2.5799793601651189E-2</v>
      </c>
      <c r="K509" s="18">
        <f>J509*'Portfolio Details'!$D$12</f>
        <v>5.1599587203302382E-3</v>
      </c>
    </row>
    <row r="510" spans="2:11" x14ac:dyDescent="0.35">
      <c r="B510" t="s">
        <v>15</v>
      </c>
      <c r="C510" s="1">
        <v>45245</v>
      </c>
      <c r="D510">
        <v>9.93</v>
      </c>
      <c r="E510">
        <v>9.93</v>
      </c>
      <c r="F510">
        <v>9.94</v>
      </c>
      <c r="H510" s="2">
        <f t="shared" si="14"/>
        <v>0</v>
      </c>
      <c r="I510" s="18">
        <f>H510*'Portfolio Details'!$D$12</f>
        <v>0</v>
      </c>
      <c r="J510" s="2">
        <f t="shared" si="15"/>
        <v>2.1627188465499492E-2</v>
      </c>
      <c r="K510" s="18">
        <f>J510*'Portfolio Details'!$D$12</f>
        <v>4.3254376930998983E-3</v>
      </c>
    </row>
    <row r="511" spans="2:11" x14ac:dyDescent="0.35">
      <c r="B511" t="s">
        <v>15</v>
      </c>
      <c r="C511" s="1">
        <v>45246</v>
      </c>
      <c r="D511">
        <v>9.93</v>
      </c>
      <c r="E511">
        <v>10.029999999999999</v>
      </c>
      <c r="F511">
        <v>10.039999999999999</v>
      </c>
      <c r="H511" s="2">
        <f t="shared" si="14"/>
        <v>1.0070493454179319E-2</v>
      </c>
      <c r="I511" s="18">
        <f>H511*'Portfolio Details'!$D$12</f>
        <v>2.014098690835864E-3</v>
      </c>
      <c r="J511" s="2">
        <f t="shared" si="15"/>
        <v>2.0554984583761593E-2</v>
      </c>
      <c r="K511" s="18">
        <f>J511*'Portfolio Details'!$D$12</f>
        <v>4.1109969167523186E-3</v>
      </c>
    </row>
    <row r="512" spans="2:11" x14ac:dyDescent="0.35">
      <c r="B512" t="s">
        <v>15</v>
      </c>
      <c r="C512" s="1">
        <v>45247</v>
      </c>
      <c r="D512">
        <v>10.029999999999999</v>
      </c>
      <c r="E512">
        <v>10.15</v>
      </c>
      <c r="F512">
        <v>10.14</v>
      </c>
      <c r="H512" s="2">
        <f t="shared" si="14"/>
        <v>1.1964107676969205E-2</v>
      </c>
      <c r="I512" s="18">
        <f>H512*'Portfolio Details'!$D$12</f>
        <v>2.3928215353938411E-3</v>
      </c>
      <c r="J512" s="2">
        <f t="shared" si="15"/>
        <v>3.4020618556701132E-2</v>
      </c>
      <c r="K512" s="18">
        <f>J512*'Portfolio Details'!$D$12</f>
        <v>6.8041237113402268E-3</v>
      </c>
    </row>
    <row r="513" spans="2:11" x14ac:dyDescent="0.35">
      <c r="B513" t="s">
        <v>15</v>
      </c>
      <c r="C513" s="1">
        <v>45250</v>
      </c>
      <c r="D513">
        <v>10.15</v>
      </c>
      <c r="E513">
        <v>10.16</v>
      </c>
      <c r="F513">
        <v>10.199999999999999</v>
      </c>
      <c r="H513" s="2">
        <f t="shared" si="14"/>
        <v>9.852216748769127E-4</v>
      </c>
      <c r="I513" s="18">
        <f>H513*'Portfolio Details'!$D$12</f>
        <v>1.9704433497538256E-4</v>
      </c>
      <c r="J513" s="2">
        <f t="shared" si="15"/>
        <v>4.4238683127572065E-2</v>
      </c>
      <c r="K513" s="18">
        <f>J513*'Portfolio Details'!$D$12</f>
        <v>8.847736625514413E-3</v>
      </c>
    </row>
    <row r="514" spans="2:11" x14ac:dyDescent="0.35">
      <c r="B514" t="s">
        <v>15</v>
      </c>
      <c r="C514" s="1">
        <v>45251</v>
      </c>
      <c r="D514">
        <v>10.16</v>
      </c>
      <c r="E514">
        <v>10.220000000000001</v>
      </c>
      <c r="F514">
        <v>10.199999999999999</v>
      </c>
      <c r="H514" s="2">
        <f t="shared" si="14"/>
        <v>5.9055118110236116E-3</v>
      </c>
      <c r="I514" s="18">
        <f>H514*'Portfolio Details'!$D$12</f>
        <v>1.1811023622047224E-3</v>
      </c>
      <c r="J514" s="2">
        <f t="shared" si="15"/>
        <v>4.1025641025641102E-2</v>
      </c>
      <c r="K514" s="18">
        <f>J514*'Portfolio Details'!$D$12</f>
        <v>8.2051282051282207E-3</v>
      </c>
    </row>
    <row r="515" spans="2:11" x14ac:dyDescent="0.35">
      <c r="B515" t="s">
        <v>15</v>
      </c>
      <c r="C515" s="1">
        <v>45252</v>
      </c>
      <c r="D515">
        <v>10.220000000000001</v>
      </c>
      <c r="E515">
        <v>10.29</v>
      </c>
      <c r="F515">
        <v>10.3</v>
      </c>
      <c r="H515" s="2">
        <f t="shared" ref="H515:H578" si="16">E515/D515-1</f>
        <v>6.849315068492956E-3</v>
      </c>
      <c r="I515" s="18">
        <f>H515*'Portfolio Details'!$D$12</f>
        <v>1.3698630136985913E-3</v>
      </c>
      <c r="J515" s="2">
        <f t="shared" si="15"/>
        <v>4.2094455852156099E-2</v>
      </c>
      <c r="K515" s="18">
        <f>J515*'Portfolio Details'!$D$12</f>
        <v>8.4188911704312207E-3</v>
      </c>
    </row>
    <row r="516" spans="2:11" x14ac:dyDescent="0.35">
      <c r="B516" t="s">
        <v>15</v>
      </c>
      <c r="C516" s="1">
        <v>45253</v>
      </c>
      <c r="D516">
        <v>10.29</v>
      </c>
      <c r="E516">
        <v>10.17</v>
      </c>
      <c r="F516">
        <v>10.210000000000001</v>
      </c>
      <c r="H516" s="2">
        <f t="shared" si="16"/>
        <v>-1.1661807580174877E-2</v>
      </c>
      <c r="I516" s="18">
        <f>H516*'Portfolio Details'!$D$12</f>
        <v>-2.3323615160349754E-3</v>
      </c>
      <c r="J516" s="2">
        <f t="shared" si="15"/>
        <v>5.1759834368529933E-2</v>
      </c>
      <c r="K516" s="18">
        <f>J516*'Portfolio Details'!$D$12</f>
        <v>1.0351966873705987E-2</v>
      </c>
    </row>
    <row r="517" spans="2:11" x14ac:dyDescent="0.35">
      <c r="B517" t="s">
        <v>15</v>
      </c>
      <c r="C517" s="1">
        <v>45254</v>
      </c>
      <c r="D517">
        <v>10.17</v>
      </c>
      <c r="E517">
        <v>10.220000000000001</v>
      </c>
      <c r="F517">
        <v>10.25</v>
      </c>
      <c r="H517" s="2">
        <f t="shared" si="16"/>
        <v>4.9164208456244918E-3</v>
      </c>
      <c r="I517" s="18">
        <f>H517*'Portfolio Details'!$D$12</f>
        <v>9.832841691248984E-4</v>
      </c>
      <c r="J517" s="2">
        <f t="shared" si="15"/>
        <v>5.3886010362694359E-2</v>
      </c>
      <c r="K517" s="18">
        <f>J517*'Portfolio Details'!$D$12</f>
        <v>1.0777202072538872E-2</v>
      </c>
    </row>
    <row r="518" spans="2:11" x14ac:dyDescent="0.35">
      <c r="B518" t="s">
        <v>15</v>
      </c>
      <c r="C518" s="1">
        <v>45258</v>
      </c>
      <c r="D518">
        <v>10.220000000000001</v>
      </c>
      <c r="E518">
        <v>10.16</v>
      </c>
      <c r="F518">
        <v>10.19</v>
      </c>
      <c r="H518" s="2">
        <f t="shared" si="16"/>
        <v>-5.8708414872798986E-3</v>
      </c>
      <c r="I518" s="18">
        <f>H518*'Portfolio Details'!$D$12</f>
        <v>-1.1741682974559797E-3</v>
      </c>
      <c r="J518" s="2">
        <f t="shared" si="15"/>
        <v>8.148148148148171E-2</v>
      </c>
      <c r="K518" s="18">
        <f>J518*'Portfolio Details'!$D$12</f>
        <v>1.6296296296296343E-2</v>
      </c>
    </row>
    <row r="519" spans="2:11" x14ac:dyDescent="0.35">
      <c r="B519" t="s">
        <v>15</v>
      </c>
      <c r="C519" s="1">
        <v>45259</v>
      </c>
      <c r="D519">
        <v>10.16</v>
      </c>
      <c r="E519">
        <v>10.210000000000001</v>
      </c>
      <c r="F519">
        <v>10.220000000000001</v>
      </c>
      <c r="H519" s="2">
        <f t="shared" si="16"/>
        <v>4.9212598425196763E-3</v>
      </c>
      <c r="I519" s="18">
        <f>H519*'Portfolio Details'!$D$12</f>
        <v>9.8425196850393526E-4</v>
      </c>
      <c r="J519" s="2">
        <f t="shared" si="15"/>
        <v>7.4658254468980223E-2</v>
      </c>
      <c r="K519" s="18">
        <f>J519*'Portfolio Details'!$D$12</f>
        <v>1.4931650893796045E-2</v>
      </c>
    </row>
    <row r="520" spans="2:11" x14ac:dyDescent="0.35">
      <c r="B520" t="s">
        <v>15</v>
      </c>
      <c r="C520" s="1">
        <v>45260</v>
      </c>
      <c r="D520">
        <v>10.210000000000001</v>
      </c>
      <c r="E520">
        <v>10.38</v>
      </c>
      <c r="F520">
        <v>10.33</v>
      </c>
      <c r="H520" s="2">
        <f t="shared" si="16"/>
        <v>1.6650342801175277E-2</v>
      </c>
      <c r="I520" s="18">
        <f>H520*'Portfolio Details'!$D$12</f>
        <v>3.3300685602350557E-3</v>
      </c>
      <c r="J520" s="2">
        <f t="shared" si="15"/>
        <v>8.8391906283280086E-2</v>
      </c>
      <c r="K520" s="18">
        <f>J520*'Portfolio Details'!$D$12</f>
        <v>1.7678381256656019E-2</v>
      </c>
    </row>
    <row r="521" spans="2:11" x14ac:dyDescent="0.35">
      <c r="B521" t="s">
        <v>15</v>
      </c>
      <c r="C521" s="1">
        <v>45261</v>
      </c>
      <c r="D521">
        <v>10.38</v>
      </c>
      <c r="E521">
        <v>10.45</v>
      </c>
      <c r="F521">
        <v>10.44</v>
      </c>
      <c r="H521" s="2">
        <f t="shared" si="16"/>
        <v>6.7437379576107404E-3</v>
      </c>
      <c r="I521" s="18">
        <f>H521*'Portfolio Details'!$D$12</f>
        <v>1.3487475915221481E-3</v>
      </c>
      <c r="J521" s="2">
        <f t="shared" si="15"/>
        <v>0.10074231177094384</v>
      </c>
      <c r="K521" s="18">
        <f>J521*'Portfolio Details'!$D$12</f>
        <v>2.0148462354188768E-2</v>
      </c>
    </row>
    <row r="522" spans="2:11" x14ac:dyDescent="0.35">
      <c r="B522" t="s">
        <v>15</v>
      </c>
      <c r="C522" s="1">
        <v>45264</v>
      </c>
      <c r="D522">
        <v>10.45</v>
      </c>
      <c r="E522">
        <v>10.49</v>
      </c>
      <c r="F522">
        <v>10.48</v>
      </c>
      <c r="H522" s="2">
        <f t="shared" si="16"/>
        <v>3.827751196172402E-3</v>
      </c>
      <c r="I522" s="18">
        <f>H522*'Portfolio Details'!$D$12</f>
        <v>7.6555023923448047E-4</v>
      </c>
      <c r="J522" s="2">
        <f t="shared" si="15"/>
        <v>0.10660980810234544</v>
      </c>
      <c r="K522" s="18">
        <f>J522*'Portfolio Details'!$D$12</f>
        <v>2.132196162046909E-2</v>
      </c>
    </row>
    <row r="523" spans="2:11" x14ac:dyDescent="0.35">
      <c r="B523" t="s">
        <v>15</v>
      </c>
      <c r="C523" s="1">
        <v>45265</v>
      </c>
      <c r="D523">
        <v>10.49</v>
      </c>
      <c r="E523">
        <v>10.48</v>
      </c>
      <c r="F523">
        <v>10.49</v>
      </c>
      <c r="H523" s="2">
        <f t="shared" si="16"/>
        <v>-9.5328884652046142E-4</v>
      </c>
      <c r="I523" s="18">
        <f>H523*'Portfolio Details'!$D$12</f>
        <v>-1.906577693040923E-4</v>
      </c>
      <c r="J523" s="2">
        <f t="shared" si="15"/>
        <v>0.10934182590233532</v>
      </c>
      <c r="K523" s="18">
        <f>J523*'Portfolio Details'!$D$12</f>
        <v>2.1868365180467066E-2</v>
      </c>
    </row>
    <row r="524" spans="2:11" x14ac:dyDescent="0.35">
      <c r="B524" t="s">
        <v>15</v>
      </c>
      <c r="C524" s="1">
        <v>45266</v>
      </c>
      <c r="D524">
        <v>10.48</v>
      </c>
      <c r="E524">
        <v>10.42</v>
      </c>
      <c r="F524">
        <v>10.44</v>
      </c>
      <c r="H524" s="2">
        <f t="shared" si="16"/>
        <v>-5.7251908396946938E-3</v>
      </c>
      <c r="I524" s="18">
        <f>H524*'Portfolio Details'!$D$12</f>
        <v>-1.1450381679389387E-3</v>
      </c>
      <c r="J524" s="2">
        <f t="shared" si="15"/>
        <v>9.9999999999999867E-2</v>
      </c>
      <c r="K524" s="18">
        <f>J524*'Portfolio Details'!$D$12</f>
        <v>1.9999999999999976E-2</v>
      </c>
    </row>
    <row r="525" spans="2:11" x14ac:dyDescent="0.35">
      <c r="B525" t="s">
        <v>15</v>
      </c>
      <c r="C525" s="1">
        <v>45267</v>
      </c>
      <c r="D525">
        <v>10.42</v>
      </c>
      <c r="E525">
        <v>10.48</v>
      </c>
      <c r="F525">
        <v>10.45</v>
      </c>
      <c r="H525" s="2">
        <f t="shared" si="16"/>
        <v>5.7581573896352545E-3</v>
      </c>
      <c r="I525" s="18">
        <f>H525*'Portfolio Details'!$D$12</f>
        <v>1.151631477927051E-3</v>
      </c>
      <c r="J525" s="2">
        <f t="shared" si="15"/>
        <v>9.081419624217113E-2</v>
      </c>
      <c r="K525" s="18">
        <f>J525*'Portfolio Details'!$D$12</f>
        <v>1.8162839248434228E-2</v>
      </c>
    </row>
    <row r="526" spans="2:11" x14ac:dyDescent="0.35">
      <c r="B526" t="s">
        <v>15</v>
      </c>
      <c r="C526" s="1">
        <v>45268</v>
      </c>
      <c r="D526">
        <v>10.48</v>
      </c>
      <c r="E526">
        <v>10.41</v>
      </c>
      <c r="F526">
        <v>10.43</v>
      </c>
      <c r="H526" s="2">
        <f t="shared" si="16"/>
        <v>-6.6793893129771797E-3</v>
      </c>
      <c r="I526" s="18">
        <f>H526*'Portfolio Details'!$D$12</f>
        <v>-1.3358778625954361E-3</v>
      </c>
      <c r="J526" s="2">
        <f t="shared" si="15"/>
        <v>7.5335397316821595E-2</v>
      </c>
      <c r="K526" s="18">
        <f>J526*'Portfolio Details'!$D$12</f>
        <v>1.506707946336432E-2</v>
      </c>
    </row>
    <row r="527" spans="2:11" x14ac:dyDescent="0.35">
      <c r="B527" t="s">
        <v>15</v>
      </c>
      <c r="C527" s="1">
        <v>45271</v>
      </c>
      <c r="D527">
        <v>10.41</v>
      </c>
      <c r="E527">
        <v>10.37</v>
      </c>
      <c r="F527">
        <v>10.36</v>
      </c>
      <c r="H527" s="2">
        <f t="shared" si="16"/>
        <v>-3.842459173871382E-3</v>
      </c>
      <c r="I527" s="18">
        <f>H527*'Portfolio Details'!$D$12</f>
        <v>-7.6849183477427645E-4</v>
      </c>
      <c r="J527" s="2">
        <f t="shared" si="15"/>
        <v>6.938775510204076E-2</v>
      </c>
      <c r="K527" s="18">
        <f>J527*'Portfolio Details'!$D$12</f>
        <v>1.3877551020408153E-2</v>
      </c>
    </row>
    <row r="528" spans="2:11" x14ac:dyDescent="0.35">
      <c r="B528" t="s">
        <v>15</v>
      </c>
      <c r="C528" s="1">
        <v>45272</v>
      </c>
      <c r="D528">
        <v>10.37</v>
      </c>
      <c r="E528">
        <v>10.32</v>
      </c>
      <c r="F528">
        <v>10.34</v>
      </c>
      <c r="H528" s="2">
        <f t="shared" si="16"/>
        <v>-4.8216007714559916E-3</v>
      </c>
      <c r="I528" s="18">
        <f>H528*'Portfolio Details'!$D$12</f>
        <v>-9.6432015429119837E-4</v>
      </c>
      <c r="J528" s="2">
        <f t="shared" si="15"/>
        <v>5.2578361981799659E-2</v>
      </c>
      <c r="K528" s="18">
        <f>J528*'Portfolio Details'!$D$12</f>
        <v>1.0515672396359933E-2</v>
      </c>
    </row>
    <row r="529" spans="2:11" x14ac:dyDescent="0.35">
      <c r="B529" t="s">
        <v>15</v>
      </c>
      <c r="C529" s="1">
        <v>45273</v>
      </c>
      <c r="D529">
        <v>10.32</v>
      </c>
      <c r="E529">
        <v>10.42</v>
      </c>
      <c r="F529">
        <v>10.37</v>
      </c>
      <c r="H529" s="2">
        <f t="shared" si="16"/>
        <v>9.6899224806201723E-3</v>
      </c>
      <c r="I529" s="18">
        <f>H529*'Portfolio Details'!$D$12</f>
        <v>1.9379844961240345E-3</v>
      </c>
      <c r="J529" s="2">
        <f t="shared" si="15"/>
        <v>4.9395161290322509E-2</v>
      </c>
      <c r="K529" s="18">
        <f>J529*'Portfolio Details'!$D$12</f>
        <v>9.8790322580645032E-3</v>
      </c>
    </row>
    <row r="530" spans="2:11" x14ac:dyDescent="0.35">
      <c r="B530" t="s">
        <v>15</v>
      </c>
      <c r="C530" s="1">
        <v>45274</v>
      </c>
      <c r="D530">
        <v>10.42</v>
      </c>
      <c r="E530">
        <v>10.44</v>
      </c>
      <c r="F530">
        <v>10.44</v>
      </c>
      <c r="H530" s="2">
        <f t="shared" si="16"/>
        <v>1.9193857965451588E-3</v>
      </c>
      <c r="I530" s="18">
        <f>H530*'Portfolio Details'!$D$12</f>
        <v>3.8387715930903181E-4</v>
      </c>
      <c r="J530" s="2">
        <f t="shared" si="15"/>
        <v>4.728370221327971E-2</v>
      </c>
      <c r="K530" s="18">
        <f>J530*'Portfolio Details'!$D$12</f>
        <v>9.4567404426559431E-3</v>
      </c>
    </row>
    <row r="531" spans="2:11" x14ac:dyDescent="0.35">
      <c r="B531" t="s">
        <v>15</v>
      </c>
      <c r="C531" s="1">
        <v>45275</v>
      </c>
      <c r="D531">
        <v>10.44</v>
      </c>
      <c r="E531">
        <v>10.47</v>
      </c>
      <c r="F531">
        <v>10.44</v>
      </c>
      <c r="H531" s="2">
        <f t="shared" si="16"/>
        <v>2.8735632183909399E-3</v>
      </c>
      <c r="I531" s="18">
        <f>H531*'Portfolio Details'!$D$12</f>
        <v>5.7471264367818802E-4</v>
      </c>
      <c r="J531" s="2">
        <f t="shared" si="15"/>
        <v>4.0322580645161255E-2</v>
      </c>
      <c r="K531" s="18">
        <f>J531*'Portfolio Details'!$D$12</f>
        <v>8.0645161290322509E-3</v>
      </c>
    </row>
    <row r="532" spans="2:11" x14ac:dyDescent="0.35">
      <c r="B532" t="s">
        <v>15</v>
      </c>
      <c r="C532" s="1">
        <v>45278</v>
      </c>
      <c r="D532">
        <v>10.47</v>
      </c>
      <c r="E532">
        <v>10.56</v>
      </c>
      <c r="F532">
        <v>10.52</v>
      </c>
      <c r="H532" s="2">
        <f t="shared" si="16"/>
        <v>8.5959885386819312E-3</v>
      </c>
      <c r="I532" s="18">
        <f>H532*'Portfolio Details'!$D$12</f>
        <v>1.7191977077363864E-3</v>
      </c>
      <c r="J532" s="2">
        <f t="shared" si="15"/>
        <v>4.9345417925478419E-2</v>
      </c>
      <c r="K532" s="18">
        <f>J532*'Portfolio Details'!$D$12</f>
        <v>9.8690835850956844E-3</v>
      </c>
    </row>
    <row r="533" spans="2:11" x14ac:dyDescent="0.35">
      <c r="B533" t="s">
        <v>15</v>
      </c>
      <c r="C533" s="1">
        <v>45279</v>
      </c>
      <c r="D533">
        <v>10.56</v>
      </c>
      <c r="E533">
        <v>10.56</v>
      </c>
      <c r="F533">
        <v>10.51</v>
      </c>
      <c r="H533" s="2">
        <f t="shared" si="16"/>
        <v>0</v>
      </c>
      <c r="I533" s="18">
        <f>H533*'Portfolio Details'!$D$12</f>
        <v>0</v>
      </c>
      <c r="J533" s="2">
        <f t="shared" si="15"/>
        <v>5.4380664652567967E-2</v>
      </c>
      <c r="K533" s="18">
        <f>J533*'Portfolio Details'!$D$12</f>
        <v>1.0876132930513593E-2</v>
      </c>
    </row>
    <row r="534" spans="2:11" x14ac:dyDescent="0.35">
      <c r="B534" t="s">
        <v>15</v>
      </c>
      <c r="C534" s="1">
        <v>45280</v>
      </c>
      <c r="D534">
        <v>10.56</v>
      </c>
      <c r="E534">
        <v>10.4</v>
      </c>
      <c r="F534">
        <v>10.46</v>
      </c>
      <c r="H534" s="2">
        <f t="shared" si="16"/>
        <v>-1.5151515151515138E-2</v>
      </c>
      <c r="I534" s="18">
        <f>H534*'Portfolio Details'!$D$12</f>
        <v>-3.0303030303030277E-3</v>
      </c>
      <c r="J534" s="2">
        <f t="shared" si="15"/>
        <v>4.386839481555338E-2</v>
      </c>
      <c r="K534" s="18">
        <f>J534*'Portfolio Details'!$D$12</f>
        <v>8.7736789631106763E-3</v>
      </c>
    </row>
    <row r="535" spans="2:11" x14ac:dyDescent="0.35">
      <c r="B535" t="s">
        <v>15</v>
      </c>
      <c r="C535" s="1">
        <v>45281</v>
      </c>
      <c r="D535">
        <v>10.4</v>
      </c>
      <c r="E535">
        <v>10.4</v>
      </c>
      <c r="F535">
        <v>10.3</v>
      </c>
      <c r="H535" s="2">
        <f t="shared" si="16"/>
        <v>0</v>
      </c>
      <c r="I535" s="18">
        <f>H535*'Portfolio Details'!$D$12</f>
        <v>0</v>
      </c>
      <c r="J535" s="2">
        <f t="shared" si="15"/>
        <v>3.1527093596059208E-2</v>
      </c>
      <c r="K535" s="18">
        <f>J535*'Portfolio Details'!$D$12</f>
        <v>6.3054187192118421E-3</v>
      </c>
    </row>
    <row r="536" spans="2:11" x14ac:dyDescent="0.35">
      <c r="B536" t="s">
        <v>15</v>
      </c>
      <c r="C536" s="1">
        <v>45282</v>
      </c>
      <c r="D536">
        <v>10.4</v>
      </c>
      <c r="E536">
        <v>10.49</v>
      </c>
      <c r="F536">
        <v>10.49</v>
      </c>
      <c r="H536" s="2">
        <f t="shared" si="16"/>
        <v>8.6538461538461231E-3</v>
      </c>
      <c r="I536" s="18">
        <f>H536*'Portfolio Details'!$D$12</f>
        <v>1.7307692307692248E-3</v>
      </c>
      <c r="J536" s="2">
        <f t="shared" si="15"/>
        <v>2.3622047244094446E-2</v>
      </c>
      <c r="K536" s="18">
        <f>J536*'Portfolio Details'!$D$12</f>
        <v>4.7244094488188898E-3</v>
      </c>
    </row>
    <row r="537" spans="2:11" x14ac:dyDescent="0.35">
      <c r="B537" t="s">
        <v>15</v>
      </c>
      <c r="C537" s="1">
        <v>45286</v>
      </c>
      <c r="D537">
        <v>10.49</v>
      </c>
      <c r="E537">
        <v>10.61</v>
      </c>
      <c r="F537">
        <v>10.59</v>
      </c>
      <c r="H537" s="2">
        <f t="shared" si="16"/>
        <v>1.1439466158245981E-2</v>
      </c>
      <c r="I537" s="18">
        <f>H537*'Portfolio Details'!$D$12</f>
        <v>2.2878932316491964E-3</v>
      </c>
      <c r="J537" s="2">
        <f t="shared" si="15"/>
        <v>1.7612524461839474E-2</v>
      </c>
      <c r="K537" s="18">
        <f>J537*'Portfolio Details'!$D$12</f>
        <v>3.5225048923678949E-3</v>
      </c>
    </row>
    <row r="538" spans="2:11" x14ac:dyDescent="0.35">
      <c r="B538" t="s">
        <v>15</v>
      </c>
      <c r="C538" s="1">
        <v>45287</v>
      </c>
      <c r="D538">
        <v>10.61</v>
      </c>
      <c r="E538">
        <v>10.65</v>
      </c>
      <c r="F538">
        <v>10.64</v>
      </c>
      <c r="H538" s="2">
        <f t="shared" si="16"/>
        <v>3.7700282752122227E-3</v>
      </c>
      <c r="I538" s="18">
        <f>H538*'Portfolio Details'!$D$12</f>
        <v>7.5400565504244463E-4</v>
      </c>
      <c r="J538" s="2">
        <f t="shared" ref="J538:J601" si="17">(INDEX(E515:E2013,MATCH(EDATE(C515,1),C515:C2013,1))/E515)-1</f>
        <v>1.9436345966958424E-2</v>
      </c>
      <c r="K538" s="18">
        <f>J538*'Portfolio Details'!$D$12</f>
        <v>3.8872691933916851E-3</v>
      </c>
    </row>
    <row r="539" spans="2:11" x14ac:dyDescent="0.35">
      <c r="B539" t="s">
        <v>15</v>
      </c>
      <c r="C539" s="1">
        <v>45288</v>
      </c>
      <c r="D539">
        <v>10.65</v>
      </c>
      <c r="E539">
        <v>10.79</v>
      </c>
      <c r="F539">
        <v>10.72</v>
      </c>
      <c r="H539" s="2">
        <f t="shared" si="16"/>
        <v>1.3145539906103121E-2</v>
      </c>
      <c r="I539" s="18">
        <f>H539*'Portfolio Details'!$D$12</f>
        <v>2.6291079812206242E-3</v>
      </c>
      <c r="J539" s="2">
        <f t="shared" si="17"/>
        <v>3.1465093411995992E-2</v>
      </c>
      <c r="K539" s="18">
        <f>J539*'Portfolio Details'!$D$12</f>
        <v>6.2930186823991988E-3</v>
      </c>
    </row>
    <row r="540" spans="2:11" x14ac:dyDescent="0.35">
      <c r="B540" t="s">
        <v>15</v>
      </c>
      <c r="C540" s="1">
        <v>45289</v>
      </c>
      <c r="D540">
        <v>10.79</v>
      </c>
      <c r="E540">
        <v>10.76</v>
      </c>
      <c r="F540">
        <v>10.75</v>
      </c>
      <c r="H540" s="2">
        <f t="shared" si="16"/>
        <v>-2.78035217794248E-3</v>
      </c>
      <c r="I540" s="18">
        <f>H540*'Portfolio Details'!$D$12</f>
        <v>-5.5607043558849603E-4</v>
      </c>
      <c r="J540" s="2">
        <f t="shared" si="17"/>
        <v>2.6418786692759211E-2</v>
      </c>
      <c r="K540" s="18">
        <f>J540*'Portfolio Details'!$D$12</f>
        <v>5.2837573385518428E-3</v>
      </c>
    </row>
    <row r="541" spans="2:11" x14ac:dyDescent="0.35">
      <c r="B541" t="s">
        <v>15</v>
      </c>
      <c r="C541" s="1">
        <v>45292</v>
      </c>
      <c r="D541">
        <v>10.76</v>
      </c>
      <c r="E541">
        <v>10.8</v>
      </c>
      <c r="F541">
        <v>10.82</v>
      </c>
      <c r="H541" s="2">
        <f t="shared" si="16"/>
        <v>3.7174721189592308E-3</v>
      </c>
      <c r="I541" s="18">
        <f>H541*'Portfolio Details'!$D$12</f>
        <v>7.4349442379184616E-4</v>
      </c>
      <c r="J541" s="2">
        <f t="shared" si="17"/>
        <v>6.2007874015747921E-2</v>
      </c>
      <c r="K541" s="18">
        <f>J541*'Portfolio Details'!$D$12</f>
        <v>1.2401574803149585E-2</v>
      </c>
    </row>
    <row r="542" spans="2:11" x14ac:dyDescent="0.35">
      <c r="B542" t="s">
        <v>15</v>
      </c>
      <c r="C542" s="1">
        <v>45293</v>
      </c>
      <c r="D542">
        <v>10.8</v>
      </c>
      <c r="E542">
        <v>10.99</v>
      </c>
      <c r="F542">
        <v>10.95</v>
      </c>
      <c r="H542" s="2">
        <f t="shared" si="16"/>
        <v>1.7592592592592604E-2</v>
      </c>
      <c r="I542" s="18">
        <f>H542*'Portfolio Details'!$D$12</f>
        <v>3.5185185185185211E-3</v>
      </c>
      <c r="J542" s="2">
        <f t="shared" si="17"/>
        <v>5.3868756121449479E-2</v>
      </c>
      <c r="K542" s="18">
        <f>J542*'Portfolio Details'!$D$12</f>
        <v>1.0773751224289897E-2</v>
      </c>
    </row>
    <row r="543" spans="2:11" x14ac:dyDescent="0.35">
      <c r="B543" t="s">
        <v>15</v>
      </c>
      <c r="C543" s="1">
        <v>45294</v>
      </c>
      <c r="D543">
        <v>10.99</v>
      </c>
      <c r="E543">
        <v>11.09</v>
      </c>
      <c r="F543">
        <v>11.02</v>
      </c>
      <c r="H543" s="2">
        <f t="shared" si="16"/>
        <v>9.099181073703333E-3</v>
      </c>
      <c r="I543" s="18">
        <f>H543*'Portfolio Details'!$D$12</f>
        <v>1.8198362147406667E-3</v>
      </c>
      <c r="J543" s="2">
        <f t="shared" si="17"/>
        <v>3.6608863198458463E-2</v>
      </c>
      <c r="K543" s="18">
        <f>J543*'Portfolio Details'!$D$12</f>
        <v>7.3217726396916927E-3</v>
      </c>
    </row>
    <row r="544" spans="2:11" x14ac:dyDescent="0.35">
      <c r="B544" t="s">
        <v>15</v>
      </c>
      <c r="C544" s="1">
        <v>45295</v>
      </c>
      <c r="D544">
        <v>11.09</v>
      </c>
      <c r="E544">
        <v>11.15</v>
      </c>
      <c r="F544">
        <v>11.15</v>
      </c>
      <c r="H544" s="2">
        <f t="shared" si="16"/>
        <v>5.4102795311090635E-3</v>
      </c>
      <c r="I544" s="18">
        <f>H544*'Portfolio Details'!$D$12</f>
        <v>1.0820559062218128E-3</v>
      </c>
      <c r="J544" s="2">
        <f t="shared" si="17"/>
        <v>3.3492822966507241E-2</v>
      </c>
      <c r="K544" s="18">
        <f>J544*'Portfolio Details'!$D$12</f>
        <v>6.6985645933014485E-3</v>
      </c>
    </row>
    <row r="545" spans="2:11" x14ac:dyDescent="0.35">
      <c r="B545" t="s">
        <v>15</v>
      </c>
      <c r="C545" s="1">
        <v>45296</v>
      </c>
      <c r="D545">
        <v>11.15</v>
      </c>
      <c r="E545">
        <v>11.08</v>
      </c>
      <c r="F545">
        <v>11.08</v>
      </c>
      <c r="H545" s="2">
        <f t="shared" si="16"/>
        <v>-6.2780269058295701E-3</v>
      </c>
      <c r="I545" s="18">
        <f>H545*'Portfolio Details'!$D$12</f>
        <v>-1.2556053811659141E-3</v>
      </c>
      <c r="J545" s="2">
        <f t="shared" si="17"/>
        <v>6.2917063870352674E-2</v>
      </c>
      <c r="K545" s="18">
        <f>J545*'Portfolio Details'!$D$12</f>
        <v>1.2583412774070536E-2</v>
      </c>
    </row>
    <row r="546" spans="2:11" x14ac:dyDescent="0.35">
      <c r="B546" t="s">
        <v>15</v>
      </c>
      <c r="C546" s="1">
        <v>45299</v>
      </c>
      <c r="D546">
        <v>11.08</v>
      </c>
      <c r="E546">
        <v>10.99</v>
      </c>
      <c r="F546">
        <v>11</v>
      </c>
      <c r="H546" s="2">
        <f t="shared" si="16"/>
        <v>-8.1227436823104737E-3</v>
      </c>
      <c r="I546" s="18">
        <f>H546*'Portfolio Details'!$D$12</f>
        <v>-1.6245487364620948E-3</v>
      </c>
      <c r="J546" s="2">
        <f t="shared" si="17"/>
        <v>5.7251908396946494E-2</v>
      </c>
      <c r="K546" s="18">
        <f>J546*'Portfolio Details'!$D$12</f>
        <v>1.1450381679389299E-2</v>
      </c>
    </row>
    <row r="547" spans="2:11" x14ac:dyDescent="0.35">
      <c r="B547" t="s">
        <v>15</v>
      </c>
      <c r="C547" s="1">
        <v>45300</v>
      </c>
      <c r="D547">
        <v>10.99</v>
      </c>
      <c r="E547">
        <v>11.06</v>
      </c>
      <c r="F547">
        <v>11.07</v>
      </c>
      <c r="H547" s="2">
        <f t="shared" si="16"/>
        <v>6.3694267515923553E-3</v>
      </c>
      <c r="I547" s="18">
        <f>H547*'Portfolio Details'!$D$12</f>
        <v>1.2738853503184711E-3</v>
      </c>
      <c r="J547" s="2">
        <f t="shared" si="17"/>
        <v>6.3339731285988465E-2</v>
      </c>
      <c r="K547" s="18">
        <f>J547*'Portfolio Details'!$D$12</f>
        <v>1.2667946257197693E-2</v>
      </c>
    </row>
    <row r="548" spans="2:11" x14ac:dyDescent="0.35">
      <c r="B548" t="s">
        <v>15</v>
      </c>
      <c r="C548" s="1">
        <v>45301</v>
      </c>
      <c r="D548">
        <v>11.06</v>
      </c>
      <c r="E548">
        <v>11.09</v>
      </c>
      <c r="F548">
        <v>11.07</v>
      </c>
      <c r="H548" s="2">
        <f t="shared" si="16"/>
        <v>2.7124773960216508E-3</v>
      </c>
      <c r="I548" s="18">
        <f>H548*'Portfolio Details'!$D$12</f>
        <v>5.4249547920433023E-4</v>
      </c>
      <c r="J548" s="2">
        <f t="shared" si="17"/>
        <v>5.7251908396946494E-2</v>
      </c>
      <c r="K548" s="18">
        <f>J548*'Portfolio Details'!$D$12</f>
        <v>1.1450381679389299E-2</v>
      </c>
    </row>
    <row r="549" spans="2:11" x14ac:dyDescent="0.35">
      <c r="B549" t="s">
        <v>15</v>
      </c>
      <c r="C549" s="1">
        <v>45302</v>
      </c>
      <c r="D549">
        <v>11.09</v>
      </c>
      <c r="E549">
        <v>11.13</v>
      </c>
      <c r="F549">
        <v>11.13</v>
      </c>
      <c r="H549" s="2">
        <f t="shared" si="16"/>
        <v>3.6068530207395977E-3</v>
      </c>
      <c r="I549" s="18">
        <f>H549*'Portfolio Details'!$D$12</f>
        <v>7.2137060414791956E-4</v>
      </c>
      <c r="J549" s="2">
        <f t="shared" si="17"/>
        <v>5.5715658021133541E-2</v>
      </c>
      <c r="K549" s="18">
        <f>J549*'Portfolio Details'!$D$12</f>
        <v>1.1143131604226709E-2</v>
      </c>
    </row>
    <row r="550" spans="2:11" x14ac:dyDescent="0.35">
      <c r="B550" t="s">
        <v>15</v>
      </c>
      <c r="C550" s="1">
        <v>45303</v>
      </c>
      <c r="D550">
        <v>11.13</v>
      </c>
      <c r="E550">
        <v>11.1</v>
      </c>
      <c r="F550">
        <v>11.11</v>
      </c>
      <c r="H550" s="2">
        <f t="shared" si="16"/>
        <v>-2.6954177897574594E-3</v>
      </c>
      <c r="I550" s="18">
        <f>H550*'Portfolio Details'!$D$12</f>
        <v>-5.3908355795149185E-4</v>
      </c>
      <c r="J550" s="2">
        <f t="shared" si="17"/>
        <v>7.3288331726133249E-2</v>
      </c>
      <c r="K550" s="18">
        <f>J550*'Portfolio Details'!$D$12</f>
        <v>1.4657666345226651E-2</v>
      </c>
    </row>
    <row r="551" spans="2:11" x14ac:dyDescent="0.35">
      <c r="B551" t="s">
        <v>15</v>
      </c>
      <c r="C551" s="1">
        <v>45306</v>
      </c>
      <c r="D551">
        <v>11.1</v>
      </c>
      <c r="E551">
        <v>11.18</v>
      </c>
      <c r="F551">
        <v>11.18</v>
      </c>
      <c r="H551" s="2">
        <f t="shared" si="16"/>
        <v>7.2072072072071336E-3</v>
      </c>
      <c r="I551" s="18">
        <f>H551*'Portfolio Details'!$D$12</f>
        <v>1.4414414414414267E-3</v>
      </c>
      <c r="J551" s="2">
        <f t="shared" si="17"/>
        <v>7.5581395348837122E-2</v>
      </c>
      <c r="K551" s="18">
        <f>J551*'Portfolio Details'!$D$12</f>
        <v>1.5116279069767424E-2</v>
      </c>
    </row>
    <row r="552" spans="2:11" x14ac:dyDescent="0.35">
      <c r="B552" t="s">
        <v>15</v>
      </c>
      <c r="C552" s="1">
        <v>45307</v>
      </c>
      <c r="D552">
        <v>11.18</v>
      </c>
      <c r="E552">
        <v>11.08</v>
      </c>
      <c r="F552">
        <v>11.11</v>
      </c>
      <c r="H552" s="2">
        <f t="shared" si="16"/>
        <v>-8.9445438282647061E-3</v>
      </c>
      <c r="I552" s="18">
        <f>H552*'Portfolio Details'!$D$12</f>
        <v>-1.7889087656529413E-3</v>
      </c>
      <c r="J552" s="2">
        <f t="shared" si="17"/>
        <v>6.5259117082533624E-2</v>
      </c>
      <c r="K552" s="18">
        <f>J552*'Portfolio Details'!$D$12</f>
        <v>1.3051823416506726E-2</v>
      </c>
    </row>
    <row r="553" spans="2:11" x14ac:dyDescent="0.35">
      <c r="B553" t="s">
        <v>15</v>
      </c>
      <c r="C553" s="1">
        <v>45308</v>
      </c>
      <c r="D553">
        <v>11.08</v>
      </c>
      <c r="E553">
        <v>11.01</v>
      </c>
      <c r="F553">
        <v>11.02</v>
      </c>
      <c r="H553" s="2">
        <f t="shared" si="16"/>
        <v>-6.3176895306858993E-3</v>
      </c>
      <c r="I553" s="18">
        <f>H553*'Portfolio Details'!$D$12</f>
        <v>-1.26353790613718E-3</v>
      </c>
      <c r="J553" s="2">
        <f t="shared" si="17"/>
        <v>6.321839080459779E-2</v>
      </c>
      <c r="K553" s="18">
        <f>J553*'Portfolio Details'!$D$12</f>
        <v>1.2643678160919559E-2</v>
      </c>
    </row>
    <row r="554" spans="2:11" x14ac:dyDescent="0.35">
      <c r="B554" t="s">
        <v>15</v>
      </c>
      <c r="C554" s="1">
        <v>45309</v>
      </c>
      <c r="D554">
        <v>11.01</v>
      </c>
      <c r="E554">
        <v>11.07</v>
      </c>
      <c r="F554">
        <v>10.96</v>
      </c>
      <c r="H554" s="2">
        <f t="shared" si="16"/>
        <v>5.4495912806540314E-3</v>
      </c>
      <c r="I554" s="18">
        <f>H554*'Portfolio Details'!$D$12</f>
        <v>1.0899182561308063E-3</v>
      </c>
      <c r="J554" s="2">
        <f t="shared" si="17"/>
        <v>6.7812798471824198E-2</v>
      </c>
      <c r="K554" s="18">
        <f>J554*'Portfolio Details'!$D$12</f>
        <v>1.356255969436484E-2</v>
      </c>
    </row>
    <row r="555" spans="2:11" x14ac:dyDescent="0.35">
      <c r="B555" t="s">
        <v>15</v>
      </c>
      <c r="C555" s="1">
        <v>45310</v>
      </c>
      <c r="D555">
        <v>11.07</v>
      </c>
      <c r="E555">
        <v>11.13</v>
      </c>
      <c r="F555">
        <v>11.12</v>
      </c>
      <c r="H555" s="2">
        <f t="shared" si="16"/>
        <v>5.4200542005420349E-3</v>
      </c>
      <c r="I555" s="18">
        <f>H555*'Portfolio Details'!$D$12</f>
        <v>1.0840108401084069E-3</v>
      </c>
      <c r="J555" s="2">
        <f t="shared" si="17"/>
        <v>4.8295454545454586E-2</v>
      </c>
      <c r="K555" s="18">
        <f>J555*'Portfolio Details'!$D$12</f>
        <v>9.6590909090909175E-3</v>
      </c>
    </row>
    <row r="556" spans="2:11" x14ac:dyDescent="0.35">
      <c r="B556" t="s">
        <v>15</v>
      </c>
      <c r="C556" s="1">
        <v>45311</v>
      </c>
      <c r="D556">
        <v>11.13</v>
      </c>
      <c r="E556">
        <v>11.1</v>
      </c>
      <c r="F556">
        <v>11.14</v>
      </c>
      <c r="H556" s="2">
        <f t="shared" si="16"/>
        <v>-2.6954177897574594E-3</v>
      </c>
      <c r="I556" s="18">
        <f>H556*'Portfolio Details'!$D$12</f>
        <v>-5.3908355795149185E-4</v>
      </c>
      <c r="J556" s="2">
        <f t="shared" si="17"/>
        <v>5.3977272727272707E-2</v>
      </c>
      <c r="K556" s="18">
        <f>J556*'Portfolio Details'!$D$12</f>
        <v>1.0795454545454542E-2</v>
      </c>
    </row>
    <row r="557" spans="2:11" x14ac:dyDescent="0.35">
      <c r="B557" t="s">
        <v>15</v>
      </c>
      <c r="C557" s="1">
        <v>45314</v>
      </c>
      <c r="D557">
        <v>11.1</v>
      </c>
      <c r="E557">
        <v>11.28</v>
      </c>
      <c r="F557">
        <v>11.3</v>
      </c>
      <c r="H557" s="2">
        <f t="shared" si="16"/>
        <v>1.6216216216216273E-2</v>
      </c>
      <c r="I557" s="18">
        <f>H557*'Portfolio Details'!$D$12</f>
        <v>3.2432432432432548E-3</v>
      </c>
      <c r="J557" s="2">
        <f t="shared" si="17"/>
        <v>6.7307692307692291E-2</v>
      </c>
      <c r="K557" s="18">
        <f>J557*'Portfolio Details'!$D$12</f>
        <v>1.3461538461538459E-2</v>
      </c>
    </row>
    <row r="558" spans="2:11" x14ac:dyDescent="0.35">
      <c r="B558" t="s">
        <v>15</v>
      </c>
      <c r="C558" s="1">
        <v>45315</v>
      </c>
      <c r="D558">
        <v>11.28</v>
      </c>
      <c r="E558">
        <v>11.37</v>
      </c>
      <c r="F558">
        <v>11.34</v>
      </c>
      <c r="H558" s="2">
        <f t="shared" si="16"/>
        <v>7.9787234042552058E-3</v>
      </c>
      <c r="I558" s="18">
        <f>H558*'Portfolio Details'!$D$12</f>
        <v>1.5957446808510412E-3</v>
      </c>
      <c r="J558" s="2">
        <f t="shared" si="17"/>
        <v>6.7307692307692291E-2</v>
      </c>
      <c r="K558" s="18">
        <f>J558*'Portfolio Details'!$D$12</f>
        <v>1.3461538461538459E-2</v>
      </c>
    </row>
    <row r="559" spans="2:11" x14ac:dyDescent="0.35">
      <c r="B559" t="s">
        <v>15</v>
      </c>
      <c r="C559" s="1">
        <v>45316</v>
      </c>
      <c r="D559">
        <v>11.37</v>
      </c>
      <c r="E559">
        <v>11.25</v>
      </c>
      <c r="F559">
        <v>11.27</v>
      </c>
      <c r="H559" s="2">
        <f t="shared" si="16"/>
        <v>-1.055408970976246E-2</v>
      </c>
      <c r="I559" s="18">
        <f>H559*'Portfolio Details'!$D$12</f>
        <v>-2.1108179419524922E-3</v>
      </c>
      <c r="J559" s="2">
        <f t="shared" si="17"/>
        <v>5.8150619637750145E-2</v>
      </c>
      <c r="K559" s="18">
        <f>J559*'Portfolio Details'!$D$12</f>
        <v>1.1630123927550029E-2</v>
      </c>
    </row>
    <row r="560" spans="2:11" x14ac:dyDescent="0.35">
      <c r="B560" t="s">
        <v>15</v>
      </c>
      <c r="C560" s="1">
        <v>45320</v>
      </c>
      <c r="D560">
        <v>11.25</v>
      </c>
      <c r="E560">
        <v>11.36</v>
      </c>
      <c r="F560">
        <v>11.34</v>
      </c>
      <c r="H560" s="2">
        <f t="shared" si="16"/>
        <v>9.7777777777776631E-3</v>
      </c>
      <c r="I560" s="18">
        <f>H560*'Portfolio Details'!$D$12</f>
        <v>1.9555555555555329E-3</v>
      </c>
      <c r="J560" s="2">
        <f t="shared" si="17"/>
        <v>6.0320452403393121E-2</v>
      </c>
      <c r="K560" s="18">
        <f>J560*'Portfolio Details'!$D$12</f>
        <v>1.2064090480678625E-2</v>
      </c>
    </row>
    <row r="561" spans="2:11" x14ac:dyDescent="0.35">
      <c r="B561" t="s">
        <v>15</v>
      </c>
      <c r="C561" s="1">
        <v>45321</v>
      </c>
      <c r="D561">
        <v>11.36</v>
      </c>
      <c r="E561">
        <v>11.33</v>
      </c>
      <c r="F561">
        <v>11.39</v>
      </c>
      <c r="H561" s="2">
        <f t="shared" si="16"/>
        <v>-2.6408450704225039E-3</v>
      </c>
      <c r="I561" s="18">
        <f>H561*'Portfolio Details'!$D$12</f>
        <v>-5.2816901408450081E-4</v>
      </c>
      <c r="J561" s="2">
        <f t="shared" si="17"/>
        <v>5.6338028169014009E-2</v>
      </c>
      <c r="K561" s="18">
        <f>J561*'Portfolio Details'!$D$12</f>
        <v>1.1267605633802802E-2</v>
      </c>
    </row>
    <row r="562" spans="2:11" x14ac:dyDescent="0.35">
      <c r="B562" t="s">
        <v>15</v>
      </c>
      <c r="C562" s="1">
        <v>45322</v>
      </c>
      <c r="D562">
        <v>11.33</v>
      </c>
      <c r="E562">
        <v>11.6</v>
      </c>
      <c r="F562">
        <v>11.54</v>
      </c>
      <c r="H562" s="2">
        <f t="shared" si="16"/>
        <v>2.383053839364524E-2</v>
      </c>
      <c r="I562" s="18">
        <f>H562*'Portfolio Details'!$D$12</f>
        <v>4.7661076787290481E-3</v>
      </c>
      <c r="J562" s="2">
        <f t="shared" si="17"/>
        <v>4.2632066728452322E-2</v>
      </c>
      <c r="K562" s="18">
        <f>J562*'Portfolio Details'!$D$12</f>
        <v>8.5264133456904641E-3</v>
      </c>
    </row>
    <row r="563" spans="2:11" x14ac:dyDescent="0.35">
      <c r="B563" t="s">
        <v>15</v>
      </c>
      <c r="C563" s="1">
        <v>45323</v>
      </c>
      <c r="D563">
        <v>11.6</v>
      </c>
      <c r="E563">
        <v>11.58</v>
      </c>
      <c r="F563">
        <v>11.61</v>
      </c>
      <c r="H563" s="2">
        <f t="shared" si="16"/>
        <v>-1.7241379310344307E-3</v>
      </c>
      <c r="I563" s="18">
        <f>H563*'Portfolio Details'!$D$12</f>
        <v>-3.4482758620688617E-4</v>
      </c>
      <c r="J563" s="2">
        <f t="shared" si="17"/>
        <v>5.5762081784386686E-2</v>
      </c>
      <c r="K563" s="18">
        <f>J563*'Portfolio Details'!$D$12</f>
        <v>1.1152416356877339E-2</v>
      </c>
    </row>
    <row r="564" spans="2:11" x14ac:dyDescent="0.35">
      <c r="B564" t="s">
        <v>15</v>
      </c>
      <c r="C564" s="1">
        <v>45324</v>
      </c>
      <c r="D564">
        <v>11.58</v>
      </c>
      <c r="E564">
        <v>11.61</v>
      </c>
      <c r="F564">
        <v>11.65</v>
      </c>
      <c r="H564" s="2">
        <f t="shared" si="16"/>
        <v>2.5906735751295429E-3</v>
      </c>
      <c r="I564" s="18">
        <f>H564*'Portfolio Details'!$D$12</f>
        <v>5.1813471502590855E-4</v>
      </c>
      <c r="J564" s="2">
        <f t="shared" si="17"/>
        <v>7.2222222222222188E-2</v>
      </c>
      <c r="K564" s="18">
        <f>J564*'Portfolio Details'!$D$12</f>
        <v>1.4444444444444439E-2</v>
      </c>
    </row>
    <row r="565" spans="2:11" x14ac:dyDescent="0.35">
      <c r="B565" t="s">
        <v>15</v>
      </c>
      <c r="C565" s="1">
        <v>45327</v>
      </c>
      <c r="D565">
        <v>11.61</v>
      </c>
      <c r="E565">
        <v>11.75</v>
      </c>
      <c r="F565">
        <v>11.75</v>
      </c>
      <c r="H565" s="2">
        <f t="shared" si="16"/>
        <v>1.2058570198105079E-2</v>
      </c>
      <c r="I565" s="18">
        <f>H565*'Portfolio Details'!$D$12</f>
        <v>2.4117140396210158E-3</v>
      </c>
      <c r="J565" s="2">
        <f t="shared" si="17"/>
        <v>5.6414922656960798E-2</v>
      </c>
      <c r="K565" s="18">
        <f>J565*'Portfolio Details'!$D$12</f>
        <v>1.1282984531392161E-2</v>
      </c>
    </row>
    <row r="566" spans="2:11" x14ac:dyDescent="0.35">
      <c r="B566" t="s">
        <v>15</v>
      </c>
      <c r="C566" s="1">
        <v>45328</v>
      </c>
      <c r="D566">
        <v>11.75</v>
      </c>
      <c r="E566">
        <v>11.89</v>
      </c>
      <c r="F566">
        <v>11.86</v>
      </c>
      <c r="H566" s="2">
        <f t="shared" si="16"/>
        <v>1.1914893617021249E-2</v>
      </c>
      <c r="I566" s="18">
        <f>H566*'Portfolio Details'!$D$12</f>
        <v>2.3829787234042501E-3</v>
      </c>
      <c r="J566" s="2">
        <f t="shared" si="17"/>
        <v>4.6889089269612327E-2</v>
      </c>
      <c r="K566" s="18">
        <f>J566*'Portfolio Details'!$D$12</f>
        <v>9.3778178539224658E-3</v>
      </c>
    </row>
    <row r="567" spans="2:11" x14ac:dyDescent="0.35">
      <c r="B567" t="s">
        <v>15</v>
      </c>
      <c r="C567" s="1">
        <v>45329</v>
      </c>
      <c r="D567">
        <v>11.89</v>
      </c>
      <c r="E567">
        <v>11.98</v>
      </c>
      <c r="F567">
        <v>11.97</v>
      </c>
      <c r="H567" s="2">
        <f t="shared" si="16"/>
        <v>7.569386038688064E-3</v>
      </c>
      <c r="I567" s="18">
        <f>H567*'Portfolio Details'!$D$12</f>
        <v>1.513877207737613E-3</v>
      </c>
      <c r="J567" s="2">
        <f t="shared" si="17"/>
        <v>4.1255605381165905E-2</v>
      </c>
      <c r="K567" s="18">
        <f>J567*'Portfolio Details'!$D$12</f>
        <v>8.2511210762331814E-3</v>
      </c>
    </row>
    <row r="568" spans="2:11" x14ac:dyDescent="0.35">
      <c r="B568" t="s">
        <v>15</v>
      </c>
      <c r="C568" s="1">
        <v>45330</v>
      </c>
      <c r="D568">
        <v>11.98</v>
      </c>
      <c r="E568">
        <v>12.03</v>
      </c>
      <c r="F568">
        <v>12.04</v>
      </c>
      <c r="H568" s="2">
        <f t="shared" si="16"/>
        <v>4.1736227045074958E-3</v>
      </c>
      <c r="I568" s="18">
        <f>H568*'Portfolio Details'!$D$12</f>
        <v>8.3472454090149917E-4</v>
      </c>
      <c r="J568" s="2">
        <f t="shared" si="17"/>
        <v>6.0469314079422354E-2</v>
      </c>
      <c r="K568" s="18">
        <f>J568*'Portfolio Details'!$D$12</f>
        <v>1.2093862815884471E-2</v>
      </c>
    </row>
    <row r="569" spans="2:11" x14ac:dyDescent="0.35">
      <c r="B569" t="s">
        <v>15</v>
      </c>
      <c r="C569" s="1">
        <v>45331</v>
      </c>
      <c r="D569">
        <v>12.03</v>
      </c>
      <c r="E569">
        <v>12.14</v>
      </c>
      <c r="F569">
        <v>12.08</v>
      </c>
      <c r="H569" s="2">
        <f t="shared" si="16"/>
        <v>9.1438071487948136E-3</v>
      </c>
      <c r="I569" s="18">
        <f>H569*'Portfolio Details'!$D$12</f>
        <v>1.8287614297589627E-3</v>
      </c>
      <c r="J569" s="2">
        <f t="shared" si="17"/>
        <v>9.4631483166514929E-2</v>
      </c>
      <c r="K569" s="18">
        <f>J569*'Portfolio Details'!$D$12</f>
        <v>1.8926296633302989E-2</v>
      </c>
    </row>
    <row r="570" spans="2:11" x14ac:dyDescent="0.35">
      <c r="B570" t="s">
        <v>15</v>
      </c>
      <c r="C570" s="1">
        <v>45334</v>
      </c>
      <c r="D570">
        <v>12.14</v>
      </c>
      <c r="E570">
        <v>12.18</v>
      </c>
      <c r="F570">
        <v>12.19</v>
      </c>
      <c r="H570" s="2">
        <f t="shared" si="16"/>
        <v>3.2948929159801743E-3</v>
      </c>
      <c r="I570" s="18">
        <f>H570*'Portfolio Details'!$D$12</f>
        <v>6.5897858319603493E-4</v>
      </c>
      <c r="J570" s="2">
        <f t="shared" si="17"/>
        <v>9.7649186256781206E-2</v>
      </c>
      <c r="K570" s="18">
        <f>J570*'Portfolio Details'!$D$12</f>
        <v>1.9529837251356243E-2</v>
      </c>
    </row>
    <row r="571" spans="2:11" x14ac:dyDescent="0.35">
      <c r="B571" t="s">
        <v>15</v>
      </c>
      <c r="C571" s="1">
        <v>45335</v>
      </c>
      <c r="D571">
        <v>12.18</v>
      </c>
      <c r="E571">
        <v>12.28</v>
      </c>
      <c r="F571">
        <v>12.27</v>
      </c>
      <c r="H571" s="2">
        <f t="shared" si="16"/>
        <v>8.2101806239736064E-3</v>
      </c>
      <c r="I571" s="18">
        <f>H571*'Portfolio Details'!$D$12</f>
        <v>1.6420361247947214E-3</v>
      </c>
      <c r="J571" s="2">
        <f t="shared" si="17"/>
        <v>9.4679891794409388E-2</v>
      </c>
      <c r="K571" s="18">
        <f>J571*'Portfolio Details'!$D$12</f>
        <v>1.8935978358881878E-2</v>
      </c>
    </row>
    <row r="572" spans="2:11" x14ac:dyDescent="0.35">
      <c r="B572" t="s">
        <v>15</v>
      </c>
      <c r="C572" s="1">
        <v>45336</v>
      </c>
      <c r="D572">
        <v>12.28</v>
      </c>
      <c r="E572">
        <v>12.26</v>
      </c>
      <c r="F572">
        <v>12.17</v>
      </c>
      <c r="H572" s="2">
        <f t="shared" si="16"/>
        <v>-1.6286644951140072E-3</v>
      </c>
      <c r="I572" s="18">
        <f>H572*'Portfolio Details'!$D$12</f>
        <v>-3.2573289902280148E-4</v>
      </c>
      <c r="J572" s="2">
        <f t="shared" si="17"/>
        <v>9.0745732255166134E-2</v>
      </c>
      <c r="K572" s="18">
        <f>J572*'Portfolio Details'!$D$12</f>
        <v>1.8149146451033226E-2</v>
      </c>
    </row>
    <row r="573" spans="2:11" x14ac:dyDescent="0.35">
      <c r="B573" t="s">
        <v>15</v>
      </c>
      <c r="C573" s="1">
        <v>45337</v>
      </c>
      <c r="D573">
        <v>12.26</v>
      </c>
      <c r="E573">
        <v>12.17</v>
      </c>
      <c r="F573">
        <v>12.19</v>
      </c>
      <c r="H573" s="2">
        <f t="shared" si="16"/>
        <v>-7.3409461663948017E-3</v>
      </c>
      <c r="I573" s="18">
        <f>H573*'Portfolio Details'!$D$12</f>
        <v>-1.4681892332789603E-3</v>
      </c>
      <c r="J573" s="2">
        <f t="shared" si="17"/>
        <v>9.7297297297297414E-2</v>
      </c>
      <c r="K573" s="18">
        <f>J573*'Portfolio Details'!$D$12</f>
        <v>1.9459459459459483E-2</v>
      </c>
    </row>
    <row r="574" spans="2:11" x14ac:dyDescent="0.35">
      <c r="B574" t="s">
        <v>15</v>
      </c>
      <c r="C574" s="1">
        <v>45338</v>
      </c>
      <c r="D574">
        <v>12.17</v>
      </c>
      <c r="E574">
        <v>12.25</v>
      </c>
      <c r="F574">
        <v>12.26</v>
      </c>
      <c r="H574" s="2">
        <f t="shared" si="16"/>
        <v>6.5735414954806171E-3</v>
      </c>
      <c r="I574" s="18">
        <f>H574*'Portfolio Details'!$D$12</f>
        <v>1.3147082990961235E-3</v>
      </c>
      <c r="J574" s="2">
        <f t="shared" si="17"/>
        <v>8.8550983899821079E-2</v>
      </c>
      <c r="K574" s="18">
        <f>J574*'Portfolio Details'!$D$12</f>
        <v>1.7710196779964216E-2</v>
      </c>
    </row>
    <row r="575" spans="2:11" x14ac:dyDescent="0.35">
      <c r="B575" t="s">
        <v>15</v>
      </c>
      <c r="C575" s="1">
        <v>45341</v>
      </c>
      <c r="D575">
        <v>12.25</v>
      </c>
      <c r="E575">
        <v>12.37</v>
      </c>
      <c r="F575">
        <v>12.35</v>
      </c>
      <c r="H575" s="2">
        <f t="shared" si="16"/>
        <v>9.7959183673468342E-3</v>
      </c>
      <c r="I575" s="18">
        <f>H575*'Portfolio Details'!$D$12</f>
        <v>1.9591836734693668E-3</v>
      </c>
      <c r="J575" s="2">
        <f t="shared" si="17"/>
        <v>0.10559566787003605</v>
      </c>
      <c r="K575" s="18">
        <f>J575*'Portfolio Details'!$D$12</f>
        <v>2.1119133574007212E-2</v>
      </c>
    </row>
    <row r="576" spans="2:11" x14ac:dyDescent="0.35">
      <c r="B576" t="s">
        <v>15</v>
      </c>
      <c r="C576" s="1">
        <v>45342</v>
      </c>
      <c r="D576">
        <v>12.37</v>
      </c>
      <c r="E576">
        <v>12.37</v>
      </c>
      <c r="F576">
        <v>12.36</v>
      </c>
      <c r="H576" s="2">
        <f t="shared" si="16"/>
        <v>0</v>
      </c>
      <c r="I576" s="18">
        <f>H576*'Portfolio Details'!$D$12</f>
        <v>0</v>
      </c>
      <c r="J576" s="2">
        <f t="shared" si="17"/>
        <v>0.11262488646684843</v>
      </c>
      <c r="K576" s="18">
        <f>J576*'Portfolio Details'!$D$12</f>
        <v>2.2524977293369688E-2</v>
      </c>
    </row>
    <row r="577" spans="2:11" x14ac:dyDescent="0.35">
      <c r="B577" t="s">
        <v>15</v>
      </c>
      <c r="C577" s="1">
        <v>45343</v>
      </c>
      <c r="D577">
        <v>12.37</v>
      </c>
      <c r="E577">
        <v>12.33</v>
      </c>
      <c r="F577">
        <v>12.35</v>
      </c>
      <c r="H577" s="2">
        <f t="shared" si="16"/>
        <v>-3.2336297493936739E-3</v>
      </c>
      <c r="I577" s="18">
        <f>H577*'Portfolio Details'!$D$12</f>
        <v>-6.4672594987873482E-4</v>
      </c>
      <c r="J577" s="2">
        <f t="shared" si="17"/>
        <v>0.10659439927732617</v>
      </c>
      <c r="K577" s="18">
        <f>J577*'Portfolio Details'!$D$12</f>
        <v>2.1318879855465236E-2</v>
      </c>
    </row>
    <row r="578" spans="2:11" x14ac:dyDescent="0.35">
      <c r="B578" t="s">
        <v>15</v>
      </c>
      <c r="C578" s="1">
        <v>45344</v>
      </c>
      <c r="D578">
        <v>12.33</v>
      </c>
      <c r="E578">
        <v>12.36</v>
      </c>
      <c r="F578">
        <v>12.31</v>
      </c>
      <c r="H578" s="2">
        <f t="shared" si="16"/>
        <v>2.4330900243307862E-3</v>
      </c>
      <c r="I578" s="18">
        <f>H578*'Portfolio Details'!$D$12</f>
        <v>4.8661800486615725E-4</v>
      </c>
      <c r="J578" s="2">
        <f t="shared" si="17"/>
        <v>0.11141060197663966</v>
      </c>
      <c r="K578" s="18">
        <f>J578*'Portfolio Details'!$D$12</f>
        <v>2.2282120395327933E-2</v>
      </c>
    </row>
    <row r="579" spans="2:11" x14ac:dyDescent="0.35">
      <c r="B579" t="s">
        <v>15</v>
      </c>
      <c r="C579" s="1">
        <v>45345</v>
      </c>
      <c r="D579">
        <v>12.36</v>
      </c>
      <c r="E579">
        <v>12.42</v>
      </c>
      <c r="F579">
        <v>12.4</v>
      </c>
      <c r="H579" s="2">
        <f t="shared" ref="H579:H642" si="18">E579/D579-1</f>
        <v>4.8543689320388328E-3</v>
      </c>
      <c r="I579" s="18">
        <f>H579*'Portfolio Details'!$D$12</f>
        <v>9.7087378640776662E-4</v>
      </c>
      <c r="J579" s="2">
        <f t="shared" si="17"/>
        <v>0.11441441441441436</v>
      </c>
      <c r="K579" s="18">
        <f>J579*'Portfolio Details'!$D$12</f>
        <v>2.2882882882882871E-2</v>
      </c>
    </row>
    <row r="580" spans="2:11" x14ac:dyDescent="0.35">
      <c r="B580" t="s">
        <v>15</v>
      </c>
      <c r="C580" s="1">
        <v>45348</v>
      </c>
      <c r="D580">
        <v>12.42</v>
      </c>
      <c r="E580">
        <v>12.32</v>
      </c>
      <c r="F580">
        <v>12.34</v>
      </c>
      <c r="H580" s="2">
        <f t="shared" si="18"/>
        <v>-8.0515297906601502E-3</v>
      </c>
      <c r="I580" s="18">
        <f>H580*'Portfolio Details'!$D$12</f>
        <v>-1.6103059581320301E-3</v>
      </c>
      <c r="J580" s="2">
        <f t="shared" si="17"/>
        <v>0.10106382978723416</v>
      </c>
      <c r="K580" s="18">
        <f>J580*'Portfolio Details'!$D$12</f>
        <v>2.0212765957446834E-2</v>
      </c>
    </row>
    <row r="581" spans="2:11" x14ac:dyDescent="0.35">
      <c r="B581" t="s">
        <v>15</v>
      </c>
      <c r="C581" s="1">
        <v>45349</v>
      </c>
      <c r="D581">
        <v>12.32</v>
      </c>
      <c r="E581">
        <v>12.36</v>
      </c>
      <c r="F581">
        <v>12.35</v>
      </c>
      <c r="H581" s="2">
        <f t="shared" si="18"/>
        <v>3.2467532467532756E-3</v>
      </c>
      <c r="I581" s="18">
        <f>H581*'Portfolio Details'!$D$12</f>
        <v>6.493506493506552E-4</v>
      </c>
      <c r="J581" s="2">
        <f t="shared" si="17"/>
        <v>9.2348284960422244E-2</v>
      </c>
      <c r="K581" s="18">
        <f>J581*'Portfolio Details'!$D$12</f>
        <v>1.846965699208445E-2</v>
      </c>
    </row>
    <row r="582" spans="2:11" x14ac:dyDescent="0.35">
      <c r="B582" t="s">
        <v>15</v>
      </c>
      <c r="C582" s="1">
        <v>45350</v>
      </c>
      <c r="D582">
        <v>12.36</v>
      </c>
      <c r="E582">
        <v>12.26</v>
      </c>
      <c r="F582">
        <v>12.31</v>
      </c>
      <c r="H582" s="2">
        <f t="shared" si="18"/>
        <v>-8.090614886731351E-3</v>
      </c>
      <c r="I582" s="18">
        <f>H582*'Portfolio Details'!$D$12</f>
        <v>-1.6181229773462704E-3</v>
      </c>
      <c r="J582" s="2">
        <f t="shared" si="17"/>
        <v>0.10400000000000009</v>
      </c>
      <c r="K582" s="18">
        <f>J582*'Portfolio Details'!$D$12</f>
        <v>2.080000000000002E-2</v>
      </c>
    </row>
    <row r="583" spans="2:11" x14ac:dyDescent="0.35">
      <c r="B583" t="s">
        <v>15</v>
      </c>
      <c r="C583" s="1">
        <v>45351</v>
      </c>
      <c r="D583">
        <v>12.26</v>
      </c>
      <c r="E583">
        <v>12.2</v>
      </c>
      <c r="F583">
        <v>12.16</v>
      </c>
      <c r="H583" s="2">
        <f t="shared" si="18"/>
        <v>-4.8939641109299048E-3</v>
      </c>
      <c r="I583" s="18">
        <f>H583*'Portfolio Details'!$D$12</f>
        <v>-9.78792822185981E-4</v>
      </c>
      <c r="J583" s="2">
        <f t="shared" si="17"/>
        <v>7.3943661971830998E-2</v>
      </c>
      <c r="K583" s="18">
        <f>J583*'Portfolio Details'!$D$12</f>
        <v>1.47887323943662E-2</v>
      </c>
    </row>
    <row r="584" spans="2:11" x14ac:dyDescent="0.35">
      <c r="B584" t="s">
        <v>15</v>
      </c>
      <c r="C584" s="1">
        <v>45352</v>
      </c>
      <c r="D584">
        <v>12.2</v>
      </c>
      <c r="E584">
        <v>12.05</v>
      </c>
      <c r="F584">
        <v>12.08</v>
      </c>
      <c r="H584" s="2">
        <f t="shared" si="18"/>
        <v>-1.2295081967212962E-2</v>
      </c>
      <c r="I584" s="18">
        <f>H584*'Portfolio Details'!$D$12</f>
        <v>-2.4590163934425924E-3</v>
      </c>
      <c r="J584" s="2">
        <f t="shared" si="17"/>
        <v>7.6787290379523254E-2</v>
      </c>
      <c r="K584" s="18">
        <f>J584*'Portfolio Details'!$D$12</f>
        <v>1.5357458075904652E-2</v>
      </c>
    </row>
    <row r="585" spans="2:11" x14ac:dyDescent="0.35">
      <c r="B585" t="s">
        <v>15</v>
      </c>
      <c r="C585" s="1">
        <v>45353</v>
      </c>
      <c r="D585">
        <v>12.05</v>
      </c>
      <c r="E585">
        <v>12.24</v>
      </c>
      <c r="F585">
        <v>12.21</v>
      </c>
      <c r="H585" s="2">
        <f t="shared" si="18"/>
        <v>1.5767634854771728E-2</v>
      </c>
      <c r="I585" s="18">
        <f>H585*'Portfolio Details'!$D$12</f>
        <v>3.1535269709543458E-3</v>
      </c>
      <c r="J585" s="2">
        <f t="shared" si="17"/>
        <v>5.1724137931034475E-2</v>
      </c>
      <c r="K585" s="18">
        <f>J585*'Portfolio Details'!$D$12</f>
        <v>1.0344827586206896E-2</v>
      </c>
    </row>
    <row r="586" spans="2:11" x14ac:dyDescent="0.35">
      <c r="B586" t="s">
        <v>15</v>
      </c>
      <c r="C586" s="1">
        <v>45355</v>
      </c>
      <c r="D586">
        <v>12.24</v>
      </c>
      <c r="E586">
        <v>12.15</v>
      </c>
      <c r="F586">
        <v>12.17</v>
      </c>
      <c r="H586" s="2">
        <f t="shared" si="18"/>
        <v>-7.3529411764705621E-3</v>
      </c>
      <c r="I586" s="18">
        <f>H586*'Portfolio Details'!$D$12</f>
        <v>-1.4705882352941124E-3</v>
      </c>
      <c r="J586" s="2">
        <f t="shared" si="17"/>
        <v>4.0587219343696024E-2</v>
      </c>
      <c r="K586" s="18">
        <f>J586*'Portfolio Details'!$D$12</f>
        <v>8.1174438687392058E-3</v>
      </c>
    </row>
    <row r="587" spans="2:11" x14ac:dyDescent="0.35">
      <c r="B587" t="s">
        <v>15</v>
      </c>
      <c r="C587" s="1">
        <v>45356</v>
      </c>
      <c r="D587">
        <v>12.15</v>
      </c>
      <c r="E587">
        <v>12.12</v>
      </c>
      <c r="F587">
        <v>12.1</v>
      </c>
      <c r="H587" s="2">
        <f t="shared" si="18"/>
        <v>-2.4691358024692134E-3</v>
      </c>
      <c r="I587" s="18">
        <f>H587*'Portfolio Details'!$D$12</f>
        <v>-4.9382716049384268E-4</v>
      </c>
      <c r="J587" s="2">
        <f t="shared" si="17"/>
        <v>5.4263565891472965E-2</v>
      </c>
      <c r="K587" s="18">
        <f>J587*'Portfolio Details'!$D$12</f>
        <v>1.0852713178294594E-2</v>
      </c>
    </row>
    <row r="588" spans="2:11" x14ac:dyDescent="0.35">
      <c r="B588" t="s">
        <v>15</v>
      </c>
      <c r="C588" s="1">
        <v>45357</v>
      </c>
      <c r="D588">
        <v>12.12</v>
      </c>
      <c r="E588">
        <v>12.19</v>
      </c>
      <c r="F588">
        <v>12.11</v>
      </c>
      <c r="H588" s="2">
        <f t="shared" si="18"/>
        <v>5.7755775577557067E-3</v>
      </c>
      <c r="I588" s="18">
        <f>H588*'Portfolio Details'!$D$12</f>
        <v>1.1551155115511415E-3</v>
      </c>
      <c r="J588" s="2">
        <f t="shared" si="17"/>
        <v>3.1489361702127683E-2</v>
      </c>
      <c r="K588" s="18">
        <f>J588*'Portfolio Details'!$D$12</f>
        <v>6.2978723404255371E-3</v>
      </c>
    </row>
    <row r="589" spans="2:11" x14ac:dyDescent="0.35">
      <c r="B589" t="s">
        <v>15</v>
      </c>
      <c r="C589" s="1">
        <v>45358</v>
      </c>
      <c r="D589">
        <v>12.19</v>
      </c>
      <c r="E589">
        <v>12.23</v>
      </c>
      <c r="F589">
        <v>12.23</v>
      </c>
      <c r="H589" s="2">
        <f t="shared" si="18"/>
        <v>3.2813781788352259E-3</v>
      </c>
      <c r="I589" s="18">
        <f>H589*'Portfolio Details'!$D$12</f>
        <v>6.5627563576704524E-4</v>
      </c>
      <c r="J589" s="2">
        <f t="shared" si="17"/>
        <v>2.5231286795626584E-2</v>
      </c>
      <c r="K589" s="18">
        <f>J589*'Portfolio Details'!$D$12</f>
        <v>5.0462573591253173E-3</v>
      </c>
    </row>
    <row r="590" spans="2:11" x14ac:dyDescent="0.35">
      <c r="B590" t="s">
        <v>15</v>
      </c>
      <c r="C590" s="1">
        <v>45362</v>
      </c>
      <c r="D590">
        <v>12.23</v>
      </c>
      <c r="E590">
        <v>12.28</v>
      </c>
      <c r="F590">
        <v>12.31</v>
      </c>
      <c r="H590" s="2">
        <f t="shared" si="18"/>
        <v>4.0883074407194187E-3</v>
      </c>
      <c r="I590" s="18">
        <f>H590*'Portfolio Details'!$D$12</f>
        <v>8.1766148814388373E-4</v>
      </c>
      <c r="J590" s="2">
        <f t="shared" si="17"/>
        <v>2.0868113522537479E-2</v>
      </c>
      <c r="K590" s="18">
        <f>J590*'Portfolio Details'!$D$12</f>
        <v>4.1736227045074958E-3</v>
      </c>
    </row>
    <row r="591" spans="2:11" x14ac:dyDescent="0.35">
      <c r="B591" t="s">
        <v>15</v>
      </c>
      <c r="C591" s="1">
        <v>45363</v>
      </c>
      <c r="D591">
        <v>12.28</v>
      </c>
      <c r="E591">
        <v>12.18</v>
      </c>
      <c r="F591">
        <v>12.19</v>
      </c>
      <c r="H591" s="2">
        <f t="shared" si="18"/>
        <v>-8.1433224755700362E-3</v>
      </c>
      <c r="I591" s="18">
        <f>H591*'Portfolio Details'!$D$12</f>
        <v>-1.6286644951140072E-3</v>
      </c>
      <c r="J591" s="2">
        <f t="shared" si="17"/>
        <v>1.6625103906899419E-2</v>
      </c>
      <c r="K591" s="18">
        <f>J591*'Portfolio Details'!$D$12</f>
        <v>3.3250207813798841E-3</v>
      </c>
    </row>
    <row r="592" spans="2:11" x14ac:dyDescent="0.35">
      <c r="B592" t="s">
        <v>15</v>
      </c>
      <c r="C592" s="1">
        <v>45364</v>
      </c>
      <c r="D592">
        <v>12.18</v>
      </c>
      <c r="E592">
        <v>11.96</v>
      </c>
      <c r="F592">
        <v>11.98</v>
      </c>
      <c r="H592" s="2">
        <f t="shared" si="18"/>
        <v>-1.8062397372742067E-2</v>
      </c>
      <c r="I592" s="18">
        <f>H592*'Portfolio Details'!$D$12</f>
        <v>-3.6124794745484136E-3</v>
      </c>
      <c r="J592" s="2">
        <f t="shared" si="17"/>
        <v>7.4135090609555032E-3</v>
      </c>
      <c r="K592" s="18">
        <f>J592*'Portfolio Details'!$D$12</f>
        <v>1.4827018121911007E-3</v>
      </c>
    </row>
    <row r="593" spans="2:11" x14ac:dyDescent="0.35">
      <c r="B593" t="s">
        <v>15</v>
      </c>
      <c r="C593" s="1">
        <v>45365</v>
      </c>
      <c r="D593">
        <v>11.96</v>
      </c>
      <c r="E593">
        <v>12.05</v>
      </c>
      <c r="F593">
        <v>11.99</v>
      </c>
      <c r="H593" s="2">
        <f t="shared" si="18"/>
        <v>7.5250836120401843E-3</v>
      </c>
      <c r="I593" s="18">
        <f>H593*'Portfolio Details'!$D$12</f>
        <v>1.5050167224080369E-3</v>
      </c>
      <c r="J593" s="2">
        <f t="shared" si="17"/>
        <v>0</v>
      </c>
      <c r="K593" s="18">
        <f>J593*'Portfolio Details'!$D$12</f>
        <v>0</v>
      </c>
    </row>
    <row r="594" spans="2:11" x14ac:dyDescent="0.35">
      <c r="B594" t="s">
        <v>15</v>
      </c>
      <c r="C594" s="1">
        <v>45366</v>
      </c>
      <c r="D594">
        <v>12.05</v>
      </c>
      <c r="E594">
        <v>11.96</v>
      </c>
      <c r="F594">
        <v>11.95</v>
      </c>
      <c r="H594" s="2">
        <f t="shared" si="18"/>
        <v>-7.468879668049766E-3</v>
      </c>
      <c r="I594" s="18">
        <f>H594*'Portfolio Details'!$D$12</f>
        <v>-1.4937759336099534E-3</v>
      </c>
      <c r="J594" s="2">
        <f t="shared" si="17"/>
        <v>-2.6058631921824005E-2</v>
      </c>
      <c r="K594" s="18">
        <f>J594*'Portfolio Details'!$D$12</f>
        <v>-5.2117263843648011E-3</v>
      </c>
    </row>
    <row r="595" spans="2:11" x14ac:dyDescent="0.35">
      <c r="B595" t="s">
        <v>15</v>
      </c>
      <c r="C595" s="1">
        <v>45369</v>
      </c>
      <c r="D595">
        <v>11.96</v>
      </c>
      <c r="E595">
        <v>12.01</v>
      </c>
      <c r="F595">
        <v>11.97</v>
      </c>
      <c r="H595" s="2">
        <f t="shared" si="18"/>
        <v>4.1806020066887939E-3</v>
      </c>
      <c r="I595" s="18">
        <f>H595*'Portfolio Details'!$D$12</f>
        <v>8.361204013377588E-4</v>
      </c>
      <c r="J595" s="2">
        <f t="shared" si="17"/>
        <v>-1.7128874388254389E-2</v>
      </c>
      <c r="K595" s="18">
        <f>J595*'Portfolio Details'!$D$12</f>
        <v>-3.4257748776508781E-3</v>
      </c>
    </row>
    <row r="596" spans="2:11" x14ac:dyDescent="0.35">
      <c r="B596" t="s">
        <v>15</v>
      </c>
      <c r="C596" s="1">
        <v>45370</v>
      </c>
      <c r="D596">
        <v>12.01</v>
      </c>
      <c r="E596">
        <v>11.81</v>
      </c>
      <c r="F596">
        <v>11.86</v>
      </c>
      <c r="H596" s="2">
        <f t="shared" si="18"/>
        <v>-1.6652789342214813E-2</v>
      </c>
      <c r="I596" s="18">
        <f>H596*'Portfolio Details'!$D$12</f>
        <v>-3.330557868442963E-3</v>
      </c>
      <c r="J596" s="2">
        <f t="shared" si="17"/>
        <v>-1.7255546425636759E-2</v>
      </c>
      <c r="K596" s="18">
        <f>J596*'Portfolio Details'!$D$12</f>
        <v>-3.4511092851273518E-3</v>
      </c>
    </row>
    <row r="597" spans="2:11" x14ac:dyDescent="0.35">
      <c r="B597" t="s">
        <v>15</v>
      </c>
      <c r="C597" s="1">
        <v>45371</v>
      </c>
      <c r="D597">
        <v>11.81</v>
      </c>
      <c r="E597">
        <v>11.83</v>
      </c>
      <c r="F597">
        <v>11.79</v>
      </c>
      <c r="H597" s="2">
        <f t="shared" si="18"/>
        <v>1.6934801016088574E-3</v>
      </c>
      <c r="I597" s="18">
        <f>H597*'Portfolio Details'!$D$12</f>
        <v>3.3869602032177148E-4</v>
      </c>
      <c r="J597" s="2">
        <f t="shared" si="17"/>
        <v>-2.3673469387755053E-2</v>
      </c>
      <c r="K597" s="18">
        <f>J597*'Portfolio Details'!$D$12</f>
        <v>-4.7346938775510109E-3</v>
      </c>
    </row>
    <row r="598" spans="2:11" x14ac:dyDescent="0.35">
      <c r="B598" t="s">
        <v>15</v>
      </c>
      <c r="C598" s="1">
        <v>45372</v>
      </c>
      <c r="D598">
        <v>11.83</v>
      </c>
      <c r="E598">
        <v>11.96</v>
      </c>
      <c r="F598">
        <v>11.89</v>
      </c>
      <c r="H598" s="2">
        <f t="shared" si="18"/>
        <v>1.098901098901095E-2</v>
      </c>
      <c r="I598" s="18">
        <f>H598*'Portfolio Details'!$D$12</f>
        <v>2.19780219780219E-3</v>
      </c>
      <c r="J598" s="2">
        <f t="shared" si="17"/>
        <v>-4.5270816491511656E-2</v>
      </c>
      <c r="K598" s="18">
        <f>J598*'Portfolio Details'!$D$12</f>
        <v>-9.0541632983023312E-3</v>
      </c>
    </row>
    <row r="599" spans="2:11" x14ac:dyDescent="0.35">
      <c r="B599" t="s">
        <v>15</v>
      </c>
      <c r="C599" s="1">
        <v>45373</v>
      </c>
      <c r="D599">
        <v>11.96</v>
      </c>
      <c r="E599">
        <v>12.06</v>
      </c>
      <c r="F599">
        <v>12.01</v>
      </c>
      <c r="H599" s="2">
        <f t="shared" si="18"/>
        <v>8.3612040133778098E-3</v>
      </c>
      <c r="I599" s="18">
        <f>H599*'Portfolio Details'!$D$12</f>
        <v>1.6722408026755621E-3</v>
      </c>
      <c r="J599" s="2">
        <f t="shared" si="17"/>
        <v>-4.3654001616814764E-2</v>
      </c>
      <c r="K599" s="18">
        <f>J599*'Portfolio Details'!$D$12</f>
        <v>-8.7308003233629531E-3</v>
      </c>
    </row>
    <row r="600" spans="2:11" x14ac:dyDescent="0.35">
      <c r="B600" t="s">
        <v>15</v>
      </c>
      <c r="C600" s="1">
        <v>45377</v>
      </c>
      <c r="D600">
        <v>12.06</v>
      </c>
      <c r="E600">
        <v>12.12</v>
      </c>
      <c r="F600">
        <v>12.1</v>
      </c>
      <c r="H600" s="2">
        <f t="shared" si="18"/>
        <v>4.9751243781093191E-3</v>
      </c>
      <c r="I600" s="18">
        <f>H600*'Portfolio Details'!$D$12</f>
        <v>9.9502487562186381E-4</v>
      </c>
      <c r="J600" s="2">
        <f t="shared" si="17"/>
        <v>-3.0008110300080992E-2</v>
      </c>
      <c r="K600" s="18">
        <f>J600*'Portfolio Details'!$D$12</f>
        <v>-6.0016220600161985E-3</v>
      </c>
    </row>
    <row r="601" spans="2:11" x14ac:dyDescent="0.35">
      <c r="B601" t="s">
        <v>15</v>
      </c>
      <c r="C601" s="1">
        <v>45378</v>
      </c>
      <c r="D601">
        <v>12.12</v>
      </c>
      <c r="E601">
        <v>12.16</v>
      </c>
      <c r="F601">
        <v>12.14</v>
      </c>
      <c r="H601" s="2">
        <f t="shared" si="18"/>
        <v>3.3003300330034513E-3</v>
      </c>
      <c r="I601" s="18">
        <f>H601*'Portfolio Details'!$D$12</f>
        <v>6.6006600660069032E-4</v>
      </c>
      <c r="J601" s="2">
        <f t="shared" si="17"/>
        <v>-2.4271844660194053E-2</v>
      </c>
      <c r="K601" s="18">
        <f>J601*'Portfolio Details'!$D$12</f>
        <v>-4.8543689320388111E-3</v>
      </c>
    </row>
    <row r="602" spans="2:11" x14ac:dyDescent="0.35">
      <c r="B602" t="s">
        <v>15</v>
      </c>
      <c r="C602" s="1">
        <v>45379</v>
      </c>
      <c r="D602">
        <v>12.16</v>
      </c>
      <c r="E602">
        <v>12.24</v>
      </c>
      <c r="F602">
        <v>12.25</v>
      </c>
      <c r="H602" s="2">
        <f t="shared" si="18"/>
        <v>6.5789473684210176E-3</v>
      </c>
      <c r="I602" s="18">
        <f>H602*'Portfolio Details'!$D$12</f>
        <v>1.3157894736842036E-3</v>
      </c>
      <c r="J602" s="2">
        <f t="shared" ref="J602:J665" si="19">(INDEX(E579:E2077,MATCH(EDATE(C579,1),C579:C2077,1))/E579)-1</f>
        <v>-2.8985507246376718E-2</v>
      </c>
      <c r="K602" s="18">
        <f>J602*'Portfolio Details'!$D$12</f>
        <v>-5.7971014492753442E-3</v>
      </c>
    </row>
    <row r="603" spans="2:11" x14ac:dyDescent="0.35">
      <c r="B603" t="s">
        <v>15</v>
      </c>
      <c r="C603" s="1">
        <v>45383</v>
      </c>
      <c r="D603">
        <v>12.24</v>
      </c>
      <c r="E603">
        <v>12.39</v>
      </c>
      <c r="F603">
        <v>12.38</v>
      </c>
      <c r="H603" s="2">
        <f t="shared" si="18"/>
        <v>1.225490196078427E-2</v>
      </c>
      <c r="I603" s="18">
        <f>H603*'Portfolio Details'!$D$12</f>
        <v>2.450980392156854E-3</v>
      </c>
      <c r="J603" s="2">
        <f t="shared" si="19"/>
        <v>-1.6233766233766267E-2</v>
      </c>
      <c r="K603" s="18">
        <f>J603*'Portfolio Details'!$D$12</f>
        <v>-3.2467532467532535E-3</v>
      </c>
    </row>
    <row r="604" spans="2:11" x14ac:dyDescent="0.35">
      <c r="B604" t="s">
        <v>15</v>
      </c>
      <c r="C604" s="1">
        <v>45384</v>
      </c>
      <c r="D604">
        <v>12.39</v>
      </c>
      <c r="E604">
        <v>12.4</v>
      </c>
      <c r="F604">
        <v>12.35</v>
      </c>
      <c r="H604" s="2">
        <f t="shared" si="18"/>
        <v>8.0710250201776468E-4</v>
      </c>
      <c r="I604" s="18">
        <f>H604*'Portfolio Details'!$D$12</f>
        <v>1.6142050040355294E-4</v>
      </c>
      <c r="J604" s="2">
        <f t="shared" si="19"/>
        <v>-1.6181229773462702E-2</v>
      </c>
      <c r="K604" s="18">
        <f>J604*'Portfolio Details'!$D$12</f>
        <v>-3.2362459546925407E-3</v>
      </c>
    </row>
    <row r="605" spans="2:11" x14ac:dyDescent="0.35">
      <c r="B605" t="s">
        <v>15</v>
      </c>
      <c r="C605" s="1">
        <v>45385</v>
      </c>
      <c r="D605">
        <v>12.4</v>
      </c>
      <c r="E605">
        <v>12.38</v>
      </c>
      <c r="F605">
        <v>12.39</v>
      </c>
      <c r="H605" s="2">
        <f t="shared" si="18"/>
        <v>-1.612903225806428E-3</v>
      </c>
      <c r="I605" s="18">
        <f>H605*'Portfolio Details'!$D$12</f>
        <v>-3.2258064516128561E-4</v>
      </c>
      <c r="J605" s="2">
        <f t="shared" si="19"/>
        <v>-1.6313213703099683E-3</v>
      </c>
      <c r="K605" s="18">
        <f>J605*'Portfolio Details'!$D$12</f>
        <v>-3.2626427406199369E-4</v>
      </c>
    </row>
    <row r="606" spans="2:11" x14ac:dyDescent="0.35">
      <c r="B606" t="s">
        <v>15</v>
      </c>
      <c r="C606" s="1">
        <v>45386</v>
      </c>
      <c r="D606">
        <v>12.38</v>
      </c>
      <c r="E606">
        <v>12.39</v>
      </c>
      <c r="F606">
        <v>12.35</v>
      </c>
      <c r="H606" s="2">
        <f t="shared" si="18"/>
        <v>8.077544426494665E-4</v>
      </c>
      <c r="I606" s="18">
        <f>H606*'Portfolio Details'!$D$12</f>
        <v>1.6155088852989332E-4</v>
      </c>
      <c r="J606" s="2">
        <f t="shared" si="19"/>
        <v>3.2786885245903452E-3</v>
      </c>
      <c r="K606" s="18">
        <f>J606*'Portfolio Details'!$D$12</f>
        <v>6.5573770491806911E-4</v>
      </c>
    </row>
    <row r="607" spans="2:11" x14ac:dyDescent="0.35">
      <c r="B607" t="s">
        <v>15</v>
      </c>
      <c r="C607" s="1">
        <v>45387</v>
      </c>
      <c r="D607">
        <v>12.39</v>
      </c>
      <c r="E607">
        <v>12.37</v>
      </c>
      <c r="F607">
        <v>12.45</v>
      </c>
      <c r="H607" s="2">
        <f t="shared" si="18"/>
        <v>-1.6142050040356404E-3</v>
      </c>
      <c r="I607" s="18">
        <f>H607*'Portfolio Details'!$D$12</f>
        <v>-3.2284100080712811E-4</v>
      </c>
      <c r="J607" s="2">
        <f t="shared" si="19"/>
        <v>2.8215767634854672E-2</v>
      </c>
      <c r="K607" s="18">
        <f>J607*'Portfolio Details'!$D$12</f>
        <v>5.6431535269709345E-3</v>
      </c>
    </row>
    <row r="608" spans="2:11" x14ac:dyDescent="0.35">
      <c r="B608" t="s">
        <v>15</v>
      </c>
      <c r="C608" s="1">
        <v>45390</v>
      </c>
      <c r="D608">
        <v>12.37</v>
      </c>
      <c r="E608">
        <v>12.41</v>
      </c>
      <c r="F608">
        <v>12.42</v>
      </c>
      <c r="H608" s="2">
        <f t="shared" si="18"/>
        <v>3.2336297493937849E-3</v>
      </c>
      <c r="I608" s="18">
        <f>H608*'Portfolio Details'!$D$12</f>
        <v>6.4672594987875704E-4</v>
      </c>
      <c r="J608" s="2">
        <f t="shared" si="19"/>
        <v>1.3071895424836555E-2</v>
      </c>
      <c r="K608" s="18">
        <f>J608*'Portfolio Details'!$D$12</f>
        <v>2.614379084967311E-3</v>
      </c>
    </row>
    <row r="609" spans="2:11" x14ac:dyDescent="0.35">
      <c r="B609" t="s">
        <v>15</v>
      </c>
      <c r="C609" s="1">
        <v>45391</v>
      </c>
      <c r="D609">
        <v>12.41</v>
      </c>
      <c r="E609">
        <v>12.41</v>
      </c>
      <c r="F609">
        <v>12.41</v>
      </c>
      <c r="H609" s="2">
        <f t="shared" si="18"/>
        <v>0</v>
      </c>
      <c r="I609" s="18">
        <f>H609*'Portfolio Details'!$D$12</f>
        <v>0</v>
      </c>
      <c r="J609" s="2">
        <f t="shared" si="19"/>
        <v>1.9753086419753041E-2</v>
      </c>
      <c r="K609" s="18">
        <f>J609*'Portfolio Details'!$D$12</f>
        <v>3.9506172839506087E-3</v>
      </c>
    </row>
    <row r="610" spans="2:11" x14ac:dyDescent="0.35">
      <c r="B610" t="s">
        <v>15</v>
      </c>
      <c r="C610" s="1">
        <v>45392</v>
      </c>
      <c r="D610">
        <v>12.41</v>
      </c>
      <c r="E610">
        <v>12.44</v>
      </c>
      <c r="F610">
        <v>12.39</v>
      </c>
      <c r="H610" s="2">
        <f t="shared" si="18"/>
        <v>2.4174053182917099E-3</v>
      </c>
      <c r="I610" s="18">
        <f>H610*'Portfolio Details'!$D$12</f>
        <v>4.8348106365834201E-4</v>
      </c>
      <c r="J610" s="2">
        <f t="shared" si="19"/>
        <v>2.0627062706270571E-2</v>
      </c>
      <c r="K610" s="18">
        <f>J610*'Portfolio Details'!$D$12</f>
        <v>4.1254125412541146E-3</v>
      </c>
    </row>
    <row r="611" spans="2:11" x14ac:dyDescent="0.35">
      <c r="B611" t="s">
        <v>15</v>
      </c>
      <c r="C611" s="1">
        <v>45394</v>
      </c>
      <c r="D611">
        <v>12.44</v>
      </c>
      <c r="E611">
        <v>12.27</v>
      </c>
      <c r="F611">
        <v>12.36</v>
      </c>
      <c r="H611" s="2">
        <f t="shared" si="18"/>
        <v>-1.3665594855305496E-2</v>
      </c>
      <c r="I611" s="18">
        <f>H611*'Portfolio Details'!$D$12</f>
        <v>-2.7331189710610992E-3</v>
      </c>
      <c r="J611" s="2">
        <f t="shared" si="19"/>
        <v>1.4766201804758072E-2</v>
      </c>
      <c r="K611" s="18">
        <f>J611*'Portfolio Details'!$D$12</f>
        <v>2.9532403609516147E-3</v>
      </c>
    </row>
    <row r="612" spans="2:11" x14ac:dyDescent="0.35">
      <c r="B612" t="s">
        <v>15</v>
      </c>
      <c r="C612" s="1">
        <v>45397</v>
      </c>
      <c r="D612">
        <v>12.27</v>
      </c>
      <c r="E612">
        <v>12.1</v>
      </c>
      <c r="F612">
        <v>12.13</v>
      </c>
      <c r="H612" s="2">
        <f t="shared" si="18"/>
        <v>-1.3854930725346382E-2</v>
      </c>
      <c r="I612" s="18">
        <f>H612*'Portfolio Details'!$D$12</f>
        <v>-2.7709861450692765E-3</v>
      </c>
      <c r="J612" s="2">
        <f t="shared" si="19"/>
        <v>1.1447260834014594E-2</v>
      </c>
      <c r="K612" s="18">
        <f>J612*'Portfolio Details'!$D$12</f>
        <v>2.2894521668029191E-3</v>
      </c>
    </row>
    <row r="613" spans="2:11" x14ac:dyDescent="0.35">
      <c r="B613" t="s">
        <v>15</v>
      </c>
      <c r="C613" s="1">
        <v>45398</v>
      </c>
      <c r="D613">
        <v>12.1</v>
      </c>
      <c r="E613">
        <v>12.14</v>
      </c>
      <c r="F613">
        <v>12.11</v>
      </c>
      <c r="H613" s="2">
        <f t="shared" si="18"/>
        <v>3.3057851239670644E-3</v>
      </c>
      <c r="I613" s="18">
        <f>H613*'Portfolio Details'!$D$12</f>
        <v>6.6115702479341287E-4</v>
      </c>
      <c r="J613" s="2">
        <f t="shared" si="19"/>
        <v>1.3029315960912058E-2</v>
      </c>
      <c r="K613" s="18">
        <f>J613*'Portfolio Details'!$D$12</f>
        <v>2.6058631921824118E-3</v>
      </c>
    </row>
    <row r="614" spans="2:11" x14ac:dyDescent="0.35">
      <c r="B614" t="s">
        <v>15</v>
      </c>
      <c r="C614" s="1">
        <v>45400</v>
      </c>
      <c r="D614">
        <v>12.14</v>
      </c>
      <c r="E614">
        <v>11.93</v>
      </c>
      <c r="F614">
        <v>12.01</v>
      </c>
      <c r="H614" s="2">
        <f t="shared" si="18"/>
        <v>-1.7298187808896248E-2</v>
      </c>
      <c r="I614" s="18">
        <f>H614*'Portfolio Details'!$D$12</f>
        <v>-3.4596375617792496E-3</v>
      </c>
      <c r="J614" s="2">
        <f t="shared" si="19"/>
        <v>7.3891625615762901E-3</v>
      </c>
      <c r="K614" s="18">
        <f>J614*'Portfolio Details'!$D$12</f>
        <v>1.477832512315258E-3</v>
      </c>
    </row>
    <row r="615" spans="2:11" x14ac:dyDescent="0.35">
      <c r="B615" t="s">
        <v>15</v>
      </c>
      <c r="C615" s="1">
        <v>45401</v>
      </c>
      <c r="D615">
        <v>11.93</v>
      </c>
      <c r="E615">
        <v>11.85</v>
      </c>
      <c r="F615">
        <v>11.86</v>
      </c>
      <c r="H615" s="2">
        <f t="shared" si="18"/>
        <v>-6.7057837384744134E-3</v>
      </c>
      <c r="I615" s="18">
        <f>H615*'Portfolio Details'!$D$12</f>
        <v>-1.3411567476948828E-3</v>
      </c>
      <c r="J615" s="2">
        <f t="shared" si="19"/>
        <v>2.5919732441471499E-2</v>
      </c>
      <c r="K615" s="18">
        <f>J615*'Portfolio Details'!$D$12</f>
        <v>5.1839464882943E-3</v>
      </c>
    </row>
    <row r="616" spans="2:11" x14ac:dyDescent="0.35">
      <c r="B616" t="s">
        <v>15</v>
      </c>
      <c r="C616" s="1">
        <v>45404</v>
      </c>
      <c r="D616">
        <v>11.85</v>
      </c>
      <c r="E616">
        <v>12.01</v>
      </c>
      <c r="F616">
        <v>12.01</v>
      </c>
      <c r="H616" s="2">
        <f t="shared" si="18"/>
        <v>1.3502109704641274E-2</v>
      </c>
      <c r="I616" s="18">
        <f>H616*'Portfolio Details'!$D$12</f>
        <v>2.7004219409282552E-3</v>
      </c>
      <c r="J616" s="2">
        <f t="shared" si="19"/>
        <v>1.8257261410788317E-2</v>
      </c>
      <c r="K616" s="18">
        <f>J616*'Portfolio Details'!$D$12</f>
        <v>3.6514522821576635E-3</v>
      </c>
    </row>
    <row r="617" spans="2:11" x14ac:dyDescent="0.35">
      <c r="B617" t="s">
        <v>15</v>
      </c>
      <c r="C617" s="1">
        <v>45405</v>
      </c>
      <c r="D617">
        <v>12.01</v>
      </c>
      <c r="E617">
        <v>11.89</v>
      </c>
      <c r="F617">
        <v>11.93</v>
      </c>
      <c r="H617" s="2">
        <f t="shared" si="18"/>
        <v>-9.9916736053288213E-3</v>
      </c>
      <c r="I617" s="18">
        <f>H617*'Portfolio Details'!$D$12</f>
        <v>-1.9983347210657644E-3</v>
      </c>
      <c r="J617" s="2">
        <f t="shared" si="19"/>
        <v>1.1705685618728978E-2</v>
      </c>
      <c r="K617" s="18">
        <f>J617*'Portfolio Details'!$D$12</f>
        <v>2.3411371237457958E-3</v>
      </c>
    </row>
    <row r="618" spans="2:11" x14ac:dyDescent="0.35">
      <c r="B618" t="s">
        <v>15</v>
      </c>
      <c r="C618" s="1">
        <v>45406</v>
      </c>
      <c r="D618">
        <v>11.89</v>
      </c>
      <c r="E618">
        <v>12.06</v>
      </c>
      <c r="F618">
        <v>12.03</v>
      </c>
      <c r="H618" s="2">
        <f t="shared" si="18"/>
        <v>1.4297729184188368E-2</v>
      </c>
      <c r="I618" s="18">
        <f>H618*'Portfolio Details'!$D$12</f>
        <v>2.8595458368376736E-3</v>
      </c>
      <c r="J618" s="2">
        <f t="shared" si="19"/>
        <v>-6.6611157368858809E-3</v>
      </c>
      <c r="K618" s="18">
        <f>J618*'Portfolio Details'!$D$12</f>
        <v>-1.3322231473771762E-3</v>
      </c>
    </row>
    <row r="619" spans="2:11" x14ac:dyDescent="0.35">
      <c r="B619" t="s">
        <v>15</v>
      </c>
      <c r="C619" s="1">
        <v>45407</v>
      </c>
      <c r="D619">
        <v>12.06</v>
      </c>
      <c r="E619">
        <v>12.15</v>
      </c>
      <c r="F619">
        <v>12.11</v>
      </c>
      <c r="H619" s="2">
        <f t="shared" si="18"/>
        <v>7.4626865671640896E-3</v>
      </c>
      <c r="I619" s="18">
        <f>H619*'Portfolio Details'!$D$12</f>
        <v>1.4925373134328181E-3</v>
      </c>
      <c r="J619" s="2">
        <f t="shared" si="19"/>
        <v>3.3869602032174928E-3</v>
      </c>
      <c r="K619" s="18">
        <f>J619*'Portfolio Details'!$D$12</f>
        <v>6.7739204064349863E-4</v>
      </c>
    </row>
    <row r="620" spans="2:11" x14ac:dyDescent="0.35">
      <c r="B620" t="s">
        <v>15</v>
      </c>
      <c r="C620" s="1">
        <v>45408</v>
      </c>
      <c r="D620">
        <v>12.15</v>
      </c>
      <c r="E620">
        <v>12.21</v>
      </c>
      <c r="F620">
        <v>12.21</v>
      </c>
      <c r="H620" s="2">
        <f t="shared" si="18"/>
        <v>4.9382716049382047E-3</v>
      </c>
      <c r="I620" s="18">
        <f>H620*'Portfolio Details'!$D$12</f>
        <v>9.876543209876409E-4</v>
      </c>
      <c r="J620" s="2">
        <f t="shared" si="19"/>
        <v>1.6906170752324368E-3</v>
      </c>
      <c r="K620" s="18">
        <f>J620*'Portfolio Details'!$D$12</f>
        <v>3.3812341504648737E-4</v>
      </c>
    </row>
    <row r="621" spans="2:11" x14ac:dyDescent="0.35">
      <c r="B621" t="s">
        <v>15</v>
      </c>
      <c r="C621" s="1">
        <v>45411</v>
      </c>
      <c r="D621">
        <v>12.21</v>
      </c>
      <c r="E621">
        <v>12.23</v>
      </c>
      <c r="F621">
        <v>12.21</v>
      </c>
      <c r="H621" s="2">
        <f t="shared" si="18"/>
        <v>1.6380016380015405E-3</v>
      </c>
      <c r="I621" s="18">
        <f>H621*'Portfolio Details'!$D$12</f>
        <v>3.2760032760030815E-4</v>
      </c>
      <c r="J621" s="2">
        <f t="shared" si="19"/>
        <v>-9.1973244147157684E-3</v>
      </c>
      <c r="K621" s="18">
        <f>J621*'Portfolio Details'!$D$12</f>
        <v>-1.8394648829431538E-3</v>
      </c>
    </row>
    <row r="622" spans="2:11" x14ac:dyDescent="0.35">
      <c r="B622" t="s">
        <v>15</v>
      </c>
      <c r="C622" s="1">
        <v>45412</v>
      </c>
      <c r="D622">
        <v>12.23</v>
      </c>
      <c r="E622">
        <v>12.24</v>
      </c>
      <c r="F622">
        <v>12.27</v>
      </c>
      <c r="H622" s="2">
        <f t="shared" si="18"/>
        <v>8.1766148814388373E-4</v>
      </c>
      <c r="I622" s="18">
        <f>H622*'Portfolio Details'!$D$12</f>
        <v>1.6353229762877675E-4</v>
      </c>
      <c r="J622" s="2">
        <f t="shared" si="19"/>
        <v>-4.1459369817579139E-3</v>
      </c>
      <c r="K622" s="18">
        <f>J622*'Portfolio Details'!$D$12</f>
        <v>-8.2918739635158285E-4</v>
      </c>
    </row>
    <row r="623" spans="2:11" x14ac:dyDescent="0.35">
      <c r="B623" t="s">
        <v>15</v>
      </c>
      <c r="C623" s="1">
        <v>45414</v>
      </c>
      <c r="D623">
        <v>12.24</v>
      </c>
      <c r="E623">
        <v>12.27</v>
      </c>
      <c r="F623">
        <v>12.26</v>
      </c>
      <c r="H623" s="2">
        <f t="shared" si="18"/>
        <v>2.450980392156854E-3</v>
      </c>
      <c r="I623" s="18">
        <f>H623*'Portfolio Details'!$D$12</f>
        <v>4.9019607843137081E-4</v>
      </c>
      <c r="J623" s="2">
        <f t="shared" si="19"/>
        <v>7.4257425742576544E-3</v>
      </c>
      <c r="K623" s="18">
        <f>J623*'Portfolio Details'!$D$12</f>
        <v>1.4851485148515309E-3</v>
      </c>
    </row>
    <row r="624" spans="2:11" x14ac:dyDescent="0.35">
      <c r="B624" t="s">
        <v>15</v>
      </c>
      <c r="C624" s="1">
        <v>45415</v>
      </c>
      <c r="D624">
        <v>12.27</v>
      </c>
      <c r="E624">
        <v>12.25</v>
      </c>
      <c r="F624">
        <v>12.25</v>
      </c>
      <c r="H624" s="2">
        <f t="shared" si="18"/>
        <v>-1.6299918500407573E-3</v>
      </c>
      <c r="I624" s="18">
        <f>H624*'Portfolio Details'!$D$12</f>
        <v>-3.2599837000815148E-4</v>
      </c>
      <c r="J624" s="2">
        <f t="shared" si="19"/>
        <v>4.1118421052632748E-3</v>
      </c>
      <c r="K624" s="18">
        <f>J624*'Portfolio Details'!$D$12</f>
        <v>8.2236842105265495E-4</v>
      </c>
    </row>
    <row r="625" spans="2:11" x14ac:dyDescent="0.35">
      <c r="B625" t="s">
        <v>15</v>
      </c>
      <c r="C625" s="1">
        <v>45418</v>
      </c>
      <c r="D625">
        <v>12.25</v>
      </c>
      <c r="E625">
        <v>12.29</v>
      </c>
      <c r="F625">
        <v>12.27</v>
      </c>
      <c r="H625" s="2">
        <f t="shared" si="18"/>
        <v>3.2653061224490187E-3</v>
      </c>
      <c r="I625" s="18">
        <f>H625*'Portfolio Details'!$D$12</f>
        <v>6.5306122448980384E-4</v>
      </c>
      <c r="J625" s="2">
        <f t="shared" si="19"/>
        <v>-2.450980392156854E-3</v>
      </c>
      <c r="K625" s="18">
        <f>J625*'Portfolio Details'!$D$12</f>
        <v>-4.9019607843137081E-4</v>
      </c>
    </row>
    <row r="626" spans="2:11" x14ac:dyDescent="0.35">
      <c r="B626" t="s">
        <v>15</v>
      </c>
      <c r="C626" s="1">
        <v>45419</v>
      </c>
      <c r="D626">
        <v>12.29</v>
      </c>
      <c r="E626">
        <v>12.14</v>
      </c>
      <c r="F626">
        <v>12.19</v>
      </c>
      <c r="H626" s="2">
        <f t="shared" si="18"/>
        <v>-1.2205044751830596E-2</v>
      </c>
      <c r="I626" s="18">
        <f>H626*'Portfolio Details'!$D$12</f>
        <v>-2.4410089503661193E-3</v>
      </c>
      <c r="J626" s="2">
        <f t="shared" si="19"/>
        <v>-1.2106537530266359E-2</v>
      </c>
      <c r="K626" s="18">
        <f>J626*'Portfolio Details'!$D$12</f>
        <v>-2.4213075060532719E-3</v>
      </c>
    </row>
    <row r="627" spans="2:11" x14ac:dyDescent="0.35">
      <c r="B627" t="s">
        <v>15</v>
      </c>
      <c r="C627" s="1">
        <v>45420</v>
      </c>
      <c r="D627">
        <v>12.14</v>
      </c>
      <c r="E627">
        <v>12.1</v>
      </c>
      <c r="F627">
        <v>12.09</v>
      </c>
      <c r="H627" s="2">
        <f t="shared" si="18"/>
        <v>-3.2948929159802853E-3</v>
      </c>
      <c r="I627" s="18">
        <f>H627*'Portfolio Details'!$D$12</f>
        <v>-6.5897858319605715E-4</v>
      </c>
      <c r="J627" s="2">
        <f t="shared" si="19"/>
        <v>-1.0483870967741948E-2</v>
      </c>
      <c r="K627" s="18">
        <f>J627*'Portfolio Details'!$D$12</f>
        <v>-2.0967741935483896E-3</v>
      </c>
    </row>
    <row r="628" spans="2:11" x14ac:dyDescent="0.35">
      <c r="B628" t="s">
        <v>15</v>
      </c>
      <c r="C628" s="1">
        <v>45421</v>
      </c>
      <c r="D628">
        <v>12.1</v>
      </c>
      <c r="E628">
        <v>11.91</v>
      </c>
      <c r="F628">
        <v>11.97</v>
      </c>
      <c r="H628" s="2">
        <f t="shared" si="18"/>
        <v>-1.5702479338842945E-2</v>
      </c>
      <c r="I628" s="18">
        <f>H628*'Portfolio Details'!$D$12</f>
        <v>-3.1404958677685893E-3</v>
      </c>
      <c r="J628" s="2">
        <f t="shared" si="19"/>
        <v>-1.0500807754442731E-2</v>
      </c>
      <c r="K628" s="18">
        <f>J628*'Portfolio Details'!$D$12</f>
        <v>-2.1001615508885463E-3</v>
      </c>
    </row>
    <row r="629" spans="2:11" x14ac:dyDescent="0.35">
      <c r="B629" t="s">
        <v>15</v>
      </c>
      <c r="C629" s="1">
        <v>45422</v>
      </c>
      <c r="D629">
        <v>11.91</v>
      </c>
      <c r="E629">
        <v>12.03</v>
      </c>
      <c r="F629">
        <v>12.01</v>
      </c>
      <c r="H629" s="2">
        <f t="shared" si="18"/>
        <v>1.0075566750629594E-2</v>
      </c>
      <c r="I629" s="18">
        <f>H629*'Portfolio Details'!$D$12</f>
        <v>2.0151133501259189E-3</v>
      </c>
      <c r="J629" s="2">
        <f t="shared" si="19"/>
        <v>-1.1299435028248594E-2</v>
      </c>
      <c r="K629" s="18">
        <f>J629*'Portfolio Details'!$D$12</f>
        <v>-2.2598870056497189E-3</v>
      </c>
    </row>
    <row r="630" spans="2:11" x14ac:dyDescent="0.35">
      <c r="B630" t="s">
        <v>15</v>
      </c>
      <c r="C630" s="1">
        <v>45425</v>
      </c>
      <c r="D630">
        <v>12.03</v>
      </c>
      <c r="E630">
        <v>12.16</v>
      </c>
      <c r="F630">
        <v>12.05</v>
      </c>
      <c r="H630" s="2">
        <f t="shared" si="18"/>
        <v>1.0806317539484578E-2</v>
      </c>
      <c r="I630" s="18">
        <f>H630*'Portfolio Details'!$D$12</f>
        <v>2.1612635078969156E-3</v>
      </c>
      <c r="J630" s="2">
        <f t="shared" si="19"/>
        <v>-9.7008892481810216E-3</v>
      </c>
      <c r="K630" s="18">
        <f>J630*'Portfolio Details'!$D$12</f>
        <v>-1.9401778496362045E-3</v>
      </c>
    </row>
    <row r="631" spans="2:11" x14ac:dyDescent="0.35">
      <c r="B631" t="s">
        <v>15</v>
      </c>
      <c r="C631" s="1">
        <v>45426</v>
      </c>
      <c r="D631">
        <v>12.16</v>
      </c>
      <c r="E631">
        <v>12.14</v>
      </c>
      <c r="F631">
        <v>12.15</v>
      </c>
      <c r="H631" s="2">
        <f t="shared" si="18"/>
        <v>-1.6447368421051989E-3</v>
      </c>
      <c r="I631" s="18">
        <f>H631*'Portfolio Details'!$D$12</f>
        <v>-3.2894736842103978E-4</v>
      </c>
      <c r="J631" s="2">
        <f t="shared" si="19"/>
        <v>-2.4979854955680891E-2</v>
      </c>
      <c r="K631" s="18">
        <f>J631*'Portfolio Details'!$D$12</f>
        <v>-4.995970991136179E-3</v>
      </c>
    </row>
    <row r="632" spans="2:11" x14ac:dyDescent="0.35">
      <c r="B632" t="s">
        <v>15</v>
      </c>
      <c r="C632" s="1">
        <v>45427</v>
      </c>
      <c r="D632">
        <v>12.14</v>
      </c>
      <c r="E632">
        <v>12.21</v>
      </c>
      <c r="F632">
        <v>12.21</v>
      </c>
      <c r="H632" s="2">
        <f t="shared" si="18"/>
        <v>5.7660626029654161E-3</v>
      </c>
      <c r="I632" s="18">
        <f>H632*'Portfolio Details'!$D$12</f>
        <v>1.1532125205930832E-3</v>
      </c>
      <c r="J632" s="2">
        <f t="shared" si="19"/>
        <v>-4.0290088638195054E-2</v>
      </c>
      <c r="K632" s="18">
        <f>J632*'Portfolio Details'!$D$12</f>
        <v>-8.0580177276390105E-3</v>
      </c>
    </row>
    <row r="633" spans="2:11" x14ac:dyDescent="0.35">
      <c r="B633" t="s">
        <v>15</v>
      </c>
      <c r="C633" s="1">
        <v>45428</v>
      </c>
      <c r="D633">
        <v>12.21</v>
      </c>
      <c r="E633">
        <v>12.23</v>
      </c>
      <c r="F633">
        <v>12.2</v>
      </c>
      <c r="H633" s="2">
        <f t="shared" si="18"/>
        <v>1.6380016380015405E-3</v>
      </c>
      <c r="I633" s="18">
        <f>H633*'Portfolio Details'!$D$12</f>
        <v>3.2760032760030815E-4</v>
      </c>
      <c r="J633" s="2">
        <f t="shared" si="19"/>
        <v>-3.2958199356913243E-2</v>
      </c>
      <c r="K633" s="18">
        <f>J633*'Portfolio Details'!$D$12</f>
        <v>-6.591639871382649E-3</v>
      </c>
    </row>
    <row r="634" spans="2:11" x14ac:dyDescent="0.35">
      <c r="B634" t="s">
        <v>15</v>
      </c>
      <c r="C634" s="1">
        <v>45429</v>
      </c>
      <c r="D634">
        <v>12.23</v>
      </c>
      <c r="E634">
        <v>12.28</v>
      </c>
      <c r="F634">
        <v>12.26</v>
      </c>
      <c r="H634" s="2">
        <f t="shared" si="18"/>
        <v>4.0883074407194187E-3</v>
      </c>
      <c r="I634" s="18">
        <f>H634*'Portfolio Details'!$D$12</f>
        <v>8.1766148814388373E-4</v>
      </c>
      <c r="J634" s="2">
        <f t="shared" si="19"/>
        <v>-1.9559902200488977E-2</v>
      </c>
      <c r="K634" s="18">
        <f>J634*'Portfolio Details'!$D$12</f>
        <v>-3.9119804400977957E-3</v>
      </c>
    </row>
    <row r="635" spans="2:11" x14ac:dyDescent="0.35">
      <c r="B635" t="s">
        <v>15</v>
      </c>
      <c r="C635" s="1">
        <v>45430</v>
      </c>
      <c r="D635">
        <v>12.28</v>
      </c>
      <c r="E635">
        <v>12.29</v>
      </c>
      <c r="F635">
        <v>12.29</v>
      </c>
      <c r="H635" s="2">
        <f t="shared" si="18"/>
        <v>8.143322475568926E-4</v>
      </c>
      <c r="I635" s="18">
        <f>H635*'Portfolio Details'!$D$12</f>
        <v>1.6286644951137854E-4</v>
      </c>
      <c r="J635" s="2">
        <f t="shared" si="19"/>
        <v>9.0909090909092605E-3</v>
      </c>
      <c r="K635" s="18">
        <f>J635*'Portfolio Details'!$D$12</f>
        <v>1.8181818181818522E-3</v>
      </c>
    </row>
    <row r="636" spans="2:11" x14ac:dyDescent="0.35">
      <c r="B636" t="s">
        <v>15</v>
      </c>
      <c r="C636" s="1">
        <v>45433</v>
      </c>
      <c r="D636">
        <v>12.29</v>
      </c>
      <c r="E636">
        <v>12.34</v>
      </c>
      <c r="F636">
        <v>12.32</v>
      </c>
      <c r="H636" s="2">
        <f t="shared" si="18"/>
        <v>4.0683482506103097E-3</v>
      </c>
      <c r="I636" s="18">
        <f>H636*'Portfolio Details'!$D$12</f>
        <v>8.1366965012206202E-4</v>
      </c>
      <c r="J636" s="2">
        <f t="shared" si="19"/>
        <v>7.4135090609555032E-3</v>
      </c>
      <c r="K636" s="18">
        <f>J636*'Portfolio Details'!$D$12</f>
        <v>1.4827018121911007E-3</v>
      </c>
    </row>
    <row r="637" spans="2:11" x14ac:dyDescent="0.35">
      <c r="B637" t="s">
        <v>15</v>
      </c>
      <c r="C637" s="1">
        <v>45434</v>
      </c>
      <c r="D637">
        <v>12.34</v>
      </c>
      <c r="E637">
        <v>12.4</v>
      </c>
      <c r="F637">
        <v>12.38</v>
      </c>
      <c r="H637" s="2">
        <f t="shared" si="18"/>
        <v>4.8622366288493257E-3</v>
      </c>
      <c r="I637" s="18">
        <f>H637*'Portfolio Details'!$D$12</f>
        <v>9.7244732576986517E-4</v>
      </c>
      <c r="J637" s="2">
        <f t="shared" si="19"/>
        <v>3.0176026823134805E-2</v>
      </c>
      <c r="K637" s="18">
        <f>J637*'Portfolio Details'!$D$12</f>
        <v>6.0352053646269615E-3</v>
      </c>
    </row>
    <row r="638" spans="2:11" x14ac:dyDescent="0.35">
      <c r="B638" t="s">
        <v>15</v>
      </c>
      <c r="C638" s="1">
        <v>45435</v>
      </c>
      <c r="D638">
        <v>12.4</v>
      </c>
      <c r="E638">
        <v>12.36</v>
      </c>
      <c r="F638">
        <v>12.34</v>
      </c>
      <c r="H638" s="2">
        <f t="shared" si="18"/>
        <v>-3.225806451612967E-3</v>
      </c>
      <c r="I638" s="18">
        <f>H638*'Portfolio Details'!$D$12</f>
        <v>-6.4516129032259344E-4</v>
      </c>
      <c r="J638" s="2">
        <f t="shared" si="19"/>
        <v>3.7130801687763615E-2</v>
      </c>
      <c r="K638" s="18">
        <f>J638*'Portfolio Details'!$D$12</f>
        <v>7.426160337552723E-3</v>
      </c>
    </row>
    <row r="639" spans="2:11" x14ac:dyDescent="0.35">
      <c r="B639" t="s">
        <v>15</v>
      </c>
      <c r="C639" s="1">
        <v>45436</v>
      </c>
      <c r="D639">
        <v>12.36</v>
      </c>
      <c r="E639">
        <v>12.31</v>
      </c>
      <c r="F639">
        <v>12.31</v>
      </c>
      <c r="H639" s="2">
        <f t="shared" si="18"/>
        <v>-4.04530744336562E-3</v>
      </c>
      <c r="I639" s="18">
        <f>H639*'Portfolio Details'!$D$12</f>
        <v>-8.0906148867312402E-4</v>
      </c>
      <c r="J639" s="2">
        <f t="shared" si="19"/>
        <v>3.2472939217318864E-2</v>
      </c>
      <c r="K639" s="18">
        <f>J639*'Portfolio Details'!$D$12</f>
        <v>6.4945878434637732E-3</v>
      </c>
    </row>
    <row r="640" spans="2:11" x14ac:dyDescent="0.35">
      <c r="B640" t="s">
        <v>15</v>
      </c>
      <c r="C640" s="1">
        <v>45439</v>
      </c>
      <c r="D640">
        <v>12.31</v>
      </c>
      <c r="E640">
        <v>12.28</v>
      </c>
      <c r="F640">
        <v>12.32</v>
      </c>
      <c r="H640" s="2">
        <f t="shared" si="18"/>
        <v>-2.4370430544273791E-3</v>
      </c>
      <c r="I640" s="18">
        <f>H640*'Portfolio Details'!$D$12</f>
        <v>-4.8740861088547582E-4</v>
      </c>
      <c r="J640" s="2">
        <f t="shared" si="19"/>
        <v>3.9529015979814952E-2</v>
      </c>
      <c r="K640" s="18">
        <f>J640*'Portfolio Details'!$D$12</f>
        <v>7.9058031959629901E-3</v>
      </c>
    </row>
    <row r="641" spans="2:11" x14ac:dyDescent="0.35">
      <c r="B641" t="s">
        <v>15</v>
      </c>
      <c r="C641" s="1">
        <v>45440</v>
      </c>
      <c r="D641">
        <v>12.28</v>
      </c>
      <c r="E641">
        <v>12.33</v>
      </c>
      <c r="F641">
        <v>12.34</v>
      </c>
      <c r="H641" s="2">
        <f t="shared" si="18"/>
        <v>4.0716612377851291E-3</v>
      </c>
      <c r="I641" s="18">
        <f>H641*'Portfolio Details'!$D$12</f>
        <v>8.1433224755702585E-4</v>
      </c>
      <c r="J641" s="2">
        <f t="shared" si="19"/>
        <v>2.0729684908789459E-2</v>
      </c>
      <c r="K641" s="18">
        <f>J641*'Portfolio Details'!$D$12</f>
        <v>4.1459369817578922E-3</v>
      </c>
    </row>
    <row r="642" spans="2:11" x14ac:dyDescent="0.35">
      <c r="B642" t="s">
        <v>15</v>
      </c>
      <c r="C642" s="1">
        <v>45441</v>
      </c>
      <c r="D642">
        <v>12.33</v>
      </c>
      <c r="E642">
        <v>12.4</v>
      </c>
      <c r="F642">
        <v>12.38</v>
      </c>
      <c r="H642" s="2">
        <f t="shared" si="18"/>
        <v>5.6772100567721306E-3</v>
      </c>
      <c r="I642" s="18">
        <f>H642*'Portfolio Details'!$D$12</f>
        <v>1.1354420113544263E-3</v>
      </c>
      <c r="J642" s="2">
        <f t="shared" si="19"/>
        <v>1.3168724279835509E-2</v>
      </c>
      <c r="K642" s="18">
        <f>J642*'Portfolio Details'!$D$12</f>
        <v>2.6337448559671018E-3</v>
      </c>
    </row>
    <row r="643" spans="2:11" x14ac:dyDescent="0.35">
      <c r="B643" t="s">
        <v>15</v>
      </c>
      <c r="C643" s="1">
        <v>45442</v>
      </c>
      <c r="D643">
        <v>12.4</v>
      </c>
      <c r="E643">
        <v>12.2</v>
      </c>
      <c r="F643">
        <v>12.23</v>
      </c>
      <c r="H643" s="2">
        <f t="shared" ref="H643:H706" si="20">E643/D643-1</f>
        <v>-1.6129032258064613E-2</v>
      </c>
      <c r="I643" s="18">
        <f>H643*'Portfolio Details'!$D$12</f>
        <v>-3.2258064516129227E-3</v>
      </c>
      <c r="J643" s="2">
        <f t="shared" si="19"/>
        <v>8.1900081900081467E-3</v>
      </c>
      <c r="K643" s="18">
        <f>J643*'Portfolio Details'!$D$12</f>
        <v>1.6380016380016294E-3</v>
      </c>
    </row>
    <row r="644" spans="2:11" x14ac:dyDescent="0.35">
      <c r="B644" t="s">
        <v>15</v>
      </c>
      <c r="C644" s="1">
        <v>45443</v>
      </c>
      <c r="D644">
        <v>12.2</v>
      </c>
      <c r="E644">
        <v>12.08</v>
      </c>
      <c r="F644">
        <v>12.06</v>
      </c>
      <c r="H644" s="2">
        <f t="shared" si="20"/>
        <v>-9.8360655737704805E-3</v>
      </c>
      <c r="I644" s="18">
        <f>H644*'Portfolio Details'!$D$12</f>
        <v>-1.9672131147540962E-3</v>
      </c>
      <c r="J644" s="2">
        <f t="shared" si="19"/>
        <v>1.3900245298446468E-2</v>
      </c>
      <c r="K644" s="18">
        <f>J644*'Portfolio Details'!$D$12</f>
        <v>2.7800490596892936E-3</v>
      </c>
    </row>
    <row r="645" spans="2:11" x14ac:dyDescent="0.35">
      <c r="B645" t="s">
        <v>15</v>
      </c>
      <c r="C645" s="1">
        <v>45446</v>
      </c>
      <c r="D645">
        <v>12.08</v>
      </c>
      <c r="E645">
        <v>12.17</v>
      </c>
      <c r="F645">
        <v>12.15</v>
      </c>
      <c r="H645" s="2">
        <f t="shared" si="20"/>
        <v>7.4503311258278249E-3</v>
      </c>
      <c r="I645" s="18">
        <f>H645*'Portfolio Details'!$D$12</f>
        <v>1.490066225165565E-3</v>
      </c>
      <c r="J645" s="2">
        <f t="shared" si="19"/>
        <v>-3.2679738562092497E-3</v>
      </c>
      <c r="K645" s="18">
        <f>J645*'Portfolio Details'!$D$12</f>
        <v>-6.5359477124184997E-4</v>
      </c>
    </row>
    <row r="646" spans="2:11" x14ac:dyDescent="0.35">
      <c r="B646" t="s">
        <v>15</v>
      </c>
      <c r="C646" s="1">
        <v>45447</v>
      </c>
      <c r="D646">
        <v>12.17</v>
      </c>
      <c r="E646">
        <v>12.11</v>
      </c>
      <c r="F646">
        <v>12.02</v>
      </c>
      <c r="H646" s="2">
        <f t="shared" si="20"/>
        <v>-4.9301561216105183E-3</v>
      </c>
      <c r="I646" s="18">
        <f>H646*'Portfolio Details'!$D$12</f>
        <v>-9.860312243221037E-4</v>
      </c>
      <c r="J646" s="2">
        <f t="shared" si="19"/>
        <v>-1.5484922575387028E-2</v>
      </c>
      <c r="K646" s="18">
        <f>J646*'Portfolio Details'!$D$12</f>
        <v>-3.0969845150774057E-3</v>
      </c>
    </row>
    <row r="647" spans="2:11" x14ac:dyDescent="0.35">
      <c r="B647" t="s">
        <v>15</v>
      </c>
      <c r="C647" s="1">
        <v>45448</v>
      </c>
      <c r="D647">
        <v>12.11</v>
      </c>
      <c r="E647">
        <v>12.38</v>
      </c>
      <c r="F647">
        <v>12.29</v>
      </c>
      <c r="H647" s="2">
        <f t="shared" si="20"/>
        <v>2.2295623451692892E-2</v>
      </c>
      <c r="I647" s="18">
        <f>H647*'Portfolio Details'!$D$12</f>
        <v>4.4591246903385789E-3</v>
      </c>
      <c r="J647" s="2">
        <f t="shared" si="19"/>
        <v>-6.5306122448979265E-3</v>
      </c>
      <c r="K647" s="18">
        <f>J647*'Portfolio Details'!$D$12</f>
        <v>-1.3061224489795853E-3</v>
      </c>
    </row>
    <row r="648" spans="2:11" x14ac:dyDescent="0.35">
      <c r="B648" t="s">
        <v>15</v>
      </c>
      <c r="C648" s="1">
        <v>45449</v>
      </c>
      <c r="D648">
        <v>12.38</v>
      </c>
      <c r="E648">
        <v>12.36</v>
      </c>
      <c r="F648">
        <v>12.34</v>
      </c>
      <c r="H648" s="2">
        <f t="shared" si="20"/>
        <v>-1.615508885298933E-3</v>
      </c>
      <c r="I648" s="18">
        <f>H648*'Portfolio Details'!$D$12</f>
        <v>-3.2310177705978664E-4</v>
      </c>
      <c r="J648" s="2">
        <f t="shared" si="19"/>
        <v>5.695687550854478E-3</v>
      </c>
      <c r="K648" s="18">
        <f>J648*'Portfolio Details'!$D$12</f>
        <v>1.1391375101708957E-3</v>
      </c>
    </row>
    <row r="649" spans="2:11" x14ac:dyDescent="0.35">
      <c r="B649" t="s">
        <v>15</v>
      </c>
      <c r="C649" s="1">
        <v>45450</v>
      </c>
      <c r="D649">
        <v>12.36</v>
      </c>
      <c r="E649">
        <v>12.55</v>
      </c>
      <c r="F649">
        <v>12.51</v>
      </c>
      <c r="H649" s="2">
        <f t="shared" si="20"/>
        <v>1.5372168284789822E-2</v>
      </c>
      <c r="I649" s="18">
        <f>H649*'Portfolio Details'!$D$12</f>
        <v>3.0744336569579647E-3</v>
      </c>
      <c r="J649" s="2">
        <f t="shared" si="19"/>
        <v>3.3772652388797342E-2</v>
      </c>
      <c r="K649" s="18">
        <f>J649*'Portfolio Details'!$D$12</f>
        <v>6.754530477759469E-3</v>
      </c>
    </row>
    <row r="650" spans="2:11" x14ac:dyDescent="0.35">
      <c r="B650" t="s">
        <v>15</v>
      </c>
      <c r="C650" s="1">
        <v>45453</v>
      </c>
      <c r="D650">
        <v>12.55</v>
      </c>
      <c r="E650">
        <v>12.65</v>
      </c>
      <c r="F650">
        <v>12.64</v>
      </c>
      <c r="H650" s="2">
        <f t="shared" si="20"/>
        <v>7.9681274900398336E-3</v>
      </c>
      <c r="I650" s="18">
        <f>H650*'Portfolio Details'!$D$12</f>
        <v>1.5936254980079669E-3</v>
      </c>
      <c r="J650" s="2">
        <f t="shared" si="19"/>
        <v>3.7190082644628086E-2</v>
      </c>
      <c r="K650" s="18">
        <f>J650*'Portfolio Details'!$D$12</f>
        <v>7.4380165289256173E-3</v>
      </c>
    </row>
    <row r="651" spans="2:11" x14ac:dyDescent="0.35">
      <c r="B651" t="s">
        <v>15</v>
      </c>
      <c r="C651" s="1">
        <v>45454</v>
      </c>
      <c r="D651">
        <v>12.65</v>
      </c>
      <c r="E651">
        <v>12.59</v>
      </c>
      <c r="F651">
        <v>12.65</v>
      </c>
      <c r="H651" s="2">
        <f t="shared" si="20"/>
        <v>-4.7430830039526528E-3</v>
      </c>
      <c r="I651" s="18">
        <f>H651*'Portfolio Details'!$D$12</f>
        <v>-9.4861660079053061E-4</v>
      </c>
      <c r="J651" s="2">
        <f t="shared" si="19"/>
        <v>5.3736356003358576E-2</v>
      </c>
      <c r="K651" s="18">
        <f>J651*'Portfolio Details'!$D$12</f>
        <v>1.0747271200671716E-2</v>
      </c>
    </row>
    <row r="652" spans="2:11" x14ac:dyDescent="0.35">
      <c r="B652" t="s">
        <v>15</v>
      </c>
      <c r="C652" s="1">
        <v>45455</v>
      </c>
      <c r="D652">
        <v>12.59</v>
      </c>
      <c r="E652">
        <v>12.69</v>
      </c>
      <c r="F652">
        <v>12.67</v>
      </c>
      <c r="H652" s="2">
        <f t="shared" si="20"/>
        <v>7.9428117553612676E-3</v>
      </c>
      <c r="I652" s="18">
        <f>H652*'Portfolio Details'!$D$12</f>
        <v>1.5885623510722537E-3</v>
      </c>
      <c r="J652" s="2">
        <f t="shared" si="19"/>
        <v>5.1537822111388243E-2</v>
      </c>
      <c r="K652" s="18">
        <f>J652*'Portfolio Details'!$D$12</f>
        <v>1.0307564422277649E-2</v>
      </c>
    </row>
    <row r="653" spans="2:11" x14ac:dyDescent="0.35">
      <c r="B653" t="s">
        <v>15</v>
      </c>
      <c r="C653" s="1">
        <v>45456</v>
      </c>
      <c r="D653">
        <v>12.69</v>
      </c>
      <c r="E653">
        <v>12.77</v>
      </c>
      <c r="F653">
        <v>12.75</v>
      </c>
      <c r="H653" s="2">
        <f t="shared" si="20"/>
        <v>6.3041765169424835E-3</v>
      </c>
      <c r="I653" s="18">
        <f>H653*'Portfolio Details'!$D$12</f>
        <v>1.2608353033884967E-3</v>
      </c>
      <c r="J653" s="2">
        <f t="shared" si="19"/>
        <v>5.0164473684210398E-2</v>
      </c>
      <c r="K653" s="18">
        <f>J653*'Portfolio Details'!$D$12</f>
        <v>1.0032894736842081E-2</v>
      </c>
    </row>
    <row r="654" spans="2:11" x14ac:dyDescent="0.35">
      <c r="B654" t="s">
        <v>15</v>
      </c>
      <c r="C654" s="1">
        <v>45457</v>
      </c>
      <c r="D654">
        <v>12.77</v>
      </c>
      <c r="E654">
        <v>12.85</v>
      </c>
      <c r="F654">
        <v>12.82</v>
      </c>
      <c r="H654" s="2">
        <f t="shared" si="20"/>
        <v>6.2646828504306917E-3</v>
      </c>
      <c r="I654" s="18">
        <f>H654*'Portfolio Details'!$D$12</f>
        <v>1.2529365700861385E-3</v>
      </c>
      <c r="J654" s="2">
        <f t="shared" si="19"/>
        <v>5.8484349258649093E-2</v>
      </c>
      <c r="K654" s="18">
        <f>J654*'Portfolio Details'!$D$12</f>
        <v>1.1696869851729819E-2</v>
      </c>
    </row>
    <row r="655" spans="2:11" x14ac:dyDescent="0.35">
      <c r="B655" t="s">
        <v>15</v>
      </c>
      <c r="C655" s="1">
        <v>45461</v>
      </c>
      <c r="D655">
        <v>12.85</v>
      </c>
      <c r="E655">
        <v>12.8</v>
      </c>
      <c r="F655">
        <v>12.78</v>
      </c>
      <c r="H655" s="2">
        <f t="shared" si="20"/>
        <v>-3.8910505836574627E-3</v>
      </c>
      <c r="I655" s="18">
        <f>H655*'Portfolio Details'!$D$12</f>
        <v>-7.7821011673149263E-4</v>
      </c>
      <c r="J655" s="2">
        <f t="shared" si="19"/>
        <v>5.2416052416052406E-2</v>
      </c>
      <c r="K655" s="18">
        <f>J655*'Portfolio Details'!$D$12</f>
        <v>1.0483210483210482E-2</v>
      </c>
    </row>
    <row r="656" spans="2:11" x14ac:dyDescent="0.35">
      <c r="B656" t="s">
        <v>15</v>
      </c>
      <c r="C656" s="1">
        <v>45462</v>
      </c>
      <c r="D656">
        <v>12.8</v>
      </c>
      <c r="E656">
        <v>12.75</v>
      </c>
      <c r="F656">
        <v>12.72</v>
      </c>
      <c r="H656" s="2">
        <f t="shared" si="20"/>
        <v>-3.90625E-3</v>
      </c>
      <c r="I656" s="18">
        <f>H656*'Portfolio Details'!$D$12</f>
        <v>-7.8125000000000004E-4</v>
      </c>
      <c r="J656" s="2">
        <f t="shared" si="19"/>
        <v>5.0695012264922346E-2</v>
      </c>
      <c r="K656" s="18">
        <f>J656*'Portfolio Details'!$D$12</f>
        <v>1.0139002452984471E-2</v>
      </c>
    </row>
    <row r="657" spans="2:11" x14ac:dyDescent="0.35">
      <c r="B657" t="s">
        <v>15</v>
      </c>
      <c r="C657" s="1">
        <v>45463</v>
      </c>
      <c r="D657">
        <v>12.75</v>
      </c>
      <c r="E657">
        <v>12.67</v>
      </c>
      <c r="F657">
        <v>12.64</v>
      </c>
      <c r="H657" s="2">
        <f t="shared" si="20"/>
        <v>-6.2745098039215241E-3</v>
      </c>
      <c r="I657" s="18">
        <f>H657*'Portfolio Details'!$D$12</f>
        <v>-1.2549019607843049E-3</v>
      </c>
      <c r="J657" s="2">
        <f t="shared" si="19"/>
        <v>4.6416938110749317E-2</v>
      </c>
      <c r="K657" s="18">
        <f>J657*'Portfolio Details'!$D$12</f>
        <v>9.2833876221498635E-3</v>
      </c>
    </row>
    <row r="658" spans="2:11" x14ac:dyDescent="0.35">
      <c r="B658" t="s">
        <v>15</v>
      </c>
      <c r="C658" s="1">
        <v>45464</v>
      </c>
      <c r="D658">
        <v>12.67</v>
      </c>
      <c r="E658">
        <v>12.66</v>
      </c>
      <c r="F658">
        <v>12.72</v>
      </c>
      <c r="H658" s="2">
        <f t="shared" si="20"/>
        <v>-7.8926598263617809E-4</v>
      </c>
      <c r="I658" s="18">
        <f>H658*'Portfolio Details'!$D$12</f>
        <v>-1.5785319652723563E-4</v>
      </c>
      <c r="J658" s="2">
        <f t="shared" si="19"/>
        <v>4.1497152156224626E-2</v>
      </c>
      <c r="K658" s="18">
        <f>J658*'Portfolio Details'!$D$12</f>
        <v>8.2994304312449252E-3</v>
      </c>
    </row>
    <row r="659" spans="2:11" x14ac:dyDescent="0.35">
      <c r="B659" t="s">
        <v>15</v>
      </c>
      <c r="C659" s="1">
        <v>45467</v>
      </c>
      <c r="D659">
        <v>12.66</v>
      </c>
      <c r="E659">
        <v>12.63</v>
      </c>
      <c r="F659">
        <v>12.65</v>
      </c>
      <c r="H659" s="2">
        <f t="shared" si="20"/>
        <v>-2.3696682464454666E-3</v>
      </c>
      <c r="I659" s="18">
        <f>H659*'Portfolio Details'!$D$12</f>
        <v>-4.7393364928909336E-4</v>
      </c>
      <c r="J659" s="2">
        <f t="shared" si="19"/>
        <v>2.5931928687196182E-2</v>
      </c>
      <c r="K659" s="18">
        <f>J659*'Portfolio Details'!$D$12</f>
        <v>5.1863857374392364E-3</v>
      </c>
    </row>
    <row r="660" spans="2:11" x14ac:dyDescent="0.35">
      <c r="B660" t="s">
        <v>15</v>
      </c>
      <c r="C660" s="1">
        <v>45468</v>
      </c>
      <c r="D660">
        <v>12.63</v>
      </c>
      <c r="E660">
        <v>12.63</v>
      </c>
      <c r="F660">
        <v>12.63</v>
      </c>
      <c r="H660" s="2">
        <f t="shared" si="20"/>
        <v>0</v>
      </c>
      <c r="I660" s="18">
        <f>H660*'Portfolio Details'!$D$12</f>
        <v>0</v>
      </c>
      <c r="J660" s="2">
        <f t="shared" si="19"/>
        <v>2.0967741935483897E-2</v>
      </c>
      <c r="K660" s="18">
        <f>J660*'Portfolio Details'!$D$12</f>
        <v>4.1935483870967792E-3</v>
      </c>
    </row>
    <row r="661" spans="2:11" x14ac:dyDescent="0.35">
      <c r="B661" t="s">
        <v>15</v>
      </c>
      <c r="C661" s="1">
        <v>45469</v>
      </c>
      <c r="D661">
        <v>12.63</v>
      </c>
      <c r="E661">
        <v>12.63</v>
      </c>
      <c r="F661">
        <v>12.62</v>
      </c>
      <c r="H661" s="2">
        <f t="shared" si="20"/>
        <v>0</v>
      </c>
      <c r="I661" s="18">
        <f>H661*'Portfolio Details'!$D$12</f>
        <v>0</v>
      </c>
      <c r="J661" s="2">
        <f t="shared" si="19"/>
        <v>2.4271844660194164E-2</v>
      </c>
      <c r="K661" s="18">
        <f>J661*'Portfolio Details'!$D$12</f>
        <v>4.8543689320388328E-3</v>
      </c>
    </row>
    <row r="662" spans="2:11" x14ac:dyDescent="0.35">
      <c r="B662" t="s">
        <v>15</v>
      </c>
      <c r="C662" s="1">
        <v>45470</v>
      </c>
      <c r="D662">
        <v>12.63</v>
      </c>
      <c r="E662">
        <v>12.66</v>
      </c>
      <c r="F662">
        <v>12.67</v>
      </c>
      <c r="H662" s="2">
        <f t="shared" si="20"/>
        <v>2.3752969121140222E-3</v>
      </c>
      <c r="I662" s="18">
        <f>H662*'Portfolio Details'!$D$12</f>
        <v>4.7505938242280448E-4</v>
      </c>
      <c r="J662" s="2">
        <f t="shared" si="19"/>
        <v>2.5995125913891082E-2</v>
      </c>
      <c r="K662" s="18">
        <f>J662*'Portfolio Details'!$D$12</f>
        <v>5.1990251827782165E-3</v>
      </c>
    </row>
    <row r="663" spans="2:11" x14ac:dyDescent="0.35">
      <c r="B663" t="s">
        <v>15</v>
      </c>
      <c r="C663" s="1">
        <v>45471</v>
      </c>
      <c r="D663">
        <v>12.66</v>
      </c>
      <c r="E663">
        <v>12.81</v>
      </c>
      <c r="F663">
        <v>12.78</v>
      </c>
      <c r="H663" s="2">
        <f t="shared" si="20"/>
        <v>1.1848341232227444E-2</v>
      </c>
      <c r="I663" s="18">
        <f>H663*'Portfolio Details'!$D$12</f>
        <v>2.3696682464454891E-3</v>
      </c>
      <c r="J663" s="2">
        <f t="shared" si="19"/>
        <v>3.0944625407166138E-2</v>
      </c>
      <c r="K663" s="18">
        <f>J663*'Portfolio Details'!$D$12</f>
        <v>6.1889250814332279E-3</v>
      </c>
    </row>
    <row r="664" spans="2:11" x14ac:dyDescent="0.35">
      <c r="B664" t="s">
        <v>15</v>
      </c>
      <c r="C664" s="1">
        <v>45474</v>
      </c>
      <c r="D664">
        <v>12.81</v>
      </c>
      <c r="E664">
        <v>12.82</v>
      </c>
      <c r="F664">
        <v>12.81</v>
      </c>
      <c r="H664" s="2">
        <f t="shared" si="20"/>
        <v>7.8064012490242085E-4</v>
      </c>
      <c r="I664" s="18">
        <f>H664*'Portfolio Details'!$D$12</f>
        <v>1.5612802498048419E-4</v>
      </c>
      <c r="J664" s="2">
        <f t="shared" si="19"/>
        <v>3.8929440389294356E-2</v>
      </c>
      <c r="K664" s="18">
        <f>J664*'Portfolio Details'!$D$12</f>
        <v>7.7858880778588716E-3</v>
      </c>
    </row>
    <row r="665" spans="2:11" x14ac:dyDescent="0.35">
      <c r="B665" t="s">
        <v>15</v>
      </c>
      <c r="C665" s="1">
        <v>45475</v>
      </c>
      <c r="D665">
        <v>12.82</v>
      </c>
      <c r="E665">
        <v>12.82</v>
      </c>
      <c r="F665">
        <v>12.77</v>
      </c>
      <c r="H665" s="2">
        <f t="shared" si="20"/>
        <v>0</v>
      </c>
      <c r="I665" s="18">
        <f>H665*'Portfolio Details'!$D$12</f>
        <v>0</v>
      </c>
      <c r="J665" s="2">
        <f t="shared" si="19"/>
        <v>3.3064516129032162E-2</v>
      </c>
      <c r="K665" s="18">
        <f>J665*'Portfolio Details'!$D$12</f>
        <v>6.6129032258064324E-3</v>
      </c>
    </row>
    <row r="666" spans="2:11" x14ac:dyDescent="0.35">
      <c r="B666" t="s">
        <v>15</v>
      </c>
      <c r="C666" s="1">
        <v>45476</v>
      </c>
      <c r="D666">
        <v>12.82</v>
      </c>
      <c r="E666">
        <v>12.84</v>
      </c>
      <c r="F666">
        <v>12.86</v>
      </c>
      <c r="H666" s="2">
        <f t="shared" si="20"/>
        <v>1.5600624024960652E-3</v>
      </c>
      <c r="I666" s="18">
        <f>H666*'Portfolio Details'!$D$12</f>
        <v>3.1201248049921308E-4</v>
      </c>
      <c r="J666" s="2">
        <f t="shared" ref="J666:J729" si="21">(INDEX(E643:E2141,MATCH(EDATE(C643,1),C643:C2141,1))/E643)-1</f>
        <v>5.0000000000000044E-2</v>
      </c>
      <c r="K666" s="18">
        <f>J666*'Portfolio Details'!$D$12</f>
        <v>1.0000000000000009E-2</v>
      </c>
    </row>
    <row r="667" spans="2:11" x14ac:dyDescent="0.35">
      <c r="B667" t="s">
        <v>15</v>
      </c>
      <c r="C667" s="1">
        <v>45477</v>
      </c>
      <c r="D667">
        <v>12.84</v>
      </c>
      <c r="E667">
        <v>13.03</v>
      </c>
      <c r="F667">
        <v>13</v>
      </c>
      <c r="H667" s="2">
        <f t="shared" si="20"/>
        <v>1.4797507788161912E-2</v>
      </c>
      <c r="I667" s="18">
        <f>H667*'Portfolio Details'!$D$12</f>
        <v>2.9595015576323828E-3</v>
      </c>
      <c r="J667" s="2">
        <f t="shared" si="21"/>
        <v>6.0430463576158999E-2</v>
      </c>
      <c r="K667" s="18">
        <f>J667*'Portfolio Details'!$D$12</f>
        <v>1.2086092715231801E-2</v>
      </c>
    </row>
    <row r="668" spans="2:11" x14ac:dyDescent="0.35">
      <c r="B668" t="s">
        <v>15</v>
      </c>
      <c r="C668" s="1">
        <v>45478</v>
      </c>
      <c r="D668">
        <v>13.03</v>
      </c>
      <c r="E668">
        <v>13.21</v>
      </c>
      <c r="F668">
        <v>13.16</v>
      </c>
      <c r="H668" s="2">
        <f t="shared" si="20"/>
        <v>1.3814274750575617E-2</v>
      </c>
      <c r="I668" s="18">
        <f>H668*'Portfolio Details'!$D$12</f>
        <v>2.7628549501151236E-3</v>
      </c>
      <c r="J668" s="2">
        <f t="shared" si="21"/>
        <v>5.5053410024650695E-2</v>
      </c>
      <c r="K668" s="18">
        <f>J668*'Portfolio Details'!$D$12</f>
        <v>1.101068200493014E-2</v>
      </c>
    </row>
    <row r="669" spans="2:11" x14ac:dyDescent="0.35">
      <c r="B669" t="s">
        <v>15</v>
      </c>
      <c r="C669" s="1">
        <v>45481</v>
      </c>
      <c r="D669">
        <v>13.21</v>
      </c>
      <c r="E669">
        <v>13.18</v>
      </c>
      <c r="F669">
        <v>13.22</v>
      </c>
      <c r="H669" s="2">
        <f t="shared" si="20"/>
        <v>-2.2710068130205041E-3</v>
      </c>
      <c r="I669" s="18">
        <f>H669*'Portfolio Details'!$D$12</f>
        <v>-4.5420136260410082E-4</v>
      </c>
      <c r="J669" s="2">
        <f t="shared" si="21"/>
        <v>7.597027250206434E-2</v>
      </c>
      <c r="K669" s="18">
        <f>J669*'Portfolio Details'!$D$12</f>
        <v>1.5194054500412869E-2</v>
      </c>
    </row>
    <row r="670" spans="2:11" x14ac:dyDescent="0.35">
      <c r="B670" t="s">
        <v>15</v>
      </c>
      <c r="C670" s="1">
        <v>45482</v>
      </c>
      <c r="D670">
        <v>13.18</v>
      </c>
      <c r="E670">
        <v>13.33</v>
      </c>
      <c r="F670">
        <v>13.27</v>
      </c>
      <c r="H670" s="2">
        <f t="shared" si="20"/>
        <v>1.1380880121396153E-2</v>
      </c>
      <c r="I670" s="18">
        <f>H670*'Portfolio Details'!$D$12</f>
        <v>2.2761760242792305E-3</v>
      </c>
      <c r="J670" s="2">
        <f t="shared" si="21"/>
        <v>6.7043618739903055E-2</v>
      </c>
      <c r="K670" s="18">
        <f>J670*'Portfolio Details'!$D$12</f>
        <v>1.3408723747980612E-2</v>
      </c>
    </row>
    <row r="671" spans="2:11" x14ac:dyDescent="0.35">
      <c r="B671" t="s">
        <v>15</v>
      </c>
      <c r="C671" s="1">
        <v>45483</v>
      </c>
      <c r="D671">
        <v>13.33</v>
      </c>
      <c r="E671">
        <v>13.38</v>
      </c>
      <c r="F671">
        <v>13.3</v>
      </c>
      <c r="H671" s="2">
        <f t="shared" si="20"/>
        <v>3.7509377344335793E-3</v>
      </c>
      <c r="I671" s="18">
        <f>H671*'Portfolio Details'!$D$12</f>
        <v>7.5018754688671585E-4</v>
      </c>
      <c r="J671" s="2">
        <f t="shared" si="21"/>
        <v>6.8770226537216983E-2</v>
      </c>
      <c r="K671" s="18">
        <f>J671*'Portfolio Details'!$D$12</f>
        <v>1.3754045307443397E-2</v>
      </c>
    </row>
    <row r="672" spans="2:11" x14ac:dyDescent="0.35">
      <c r="B672" t="s">
        <v>15</v>
      </c>
      <c r="C672" s="1">
        <v>45484</v>
      </c>
      <c r="D672">
        <v>13.38</v>
      </c>
      <c r="E672">
        <v>13.3</v>
      </c>
      <c r="F672">
        <v>13.3</v>
      </c>
      <c r="H672" s="2">
        <f t="shared" si="20"/>
        <v>-5.9790732436472149E-3</v>
      </c>
      <c r="I672" s="18">
        <f>H672*'Portfolio Details'!$D$12</f>
        <v>-1.1958146487294431E-3</v>
      </c>
      <c r="J672" s="2">
        <f t="shared" si="21"/>
        <v>5.2589641434263035E-2</v>
      </c>
      <c r="K672" s="18">
        <f>J672*'Portfolio Details'!$D$12</f>
        <v>1.0517928286852607E-2</v>
      </c>
    </row>
    <row r="673" spans="2:11" x14ac:dyDescent="0.35">
      <c r="B673" t="s">
        <v>15</v>
      </c>
      <c r="C673" s="1">
        <v>45485</v>
      </c>
      <c r="D673">
        <v>13.3</v>
      </c>
      <c r="E673">
        <v>13.3</v>
      </c>
      <c r="F673">
        <v>13.29</v>
      </c>
      <c r="H673" s="2">
        <f t="shared" si="20"/>
        <v>0</v>
      </c>
      <c r="I673" s="18">
        <f>H673*'Portfolio Details'!$D$12</f>
        <v>0</v>
      </c>
      <c r="J673" s="2">
        <f t="shared" si="21"/>
        <v>5.7707509881423036E-2</v>
      </c>
      <c r="K673" s="18">
        <f>J673*'Portfolio Details'!$D$12</f>
        <v>1.1541501976284608E-2</v>
      </c>
    </row>
    <row r="674" spans="2:11" x14ac:dyDescent="0.35">
      <c r="B674" t="s">
        <v>15</v>
      </c>
      <c r="C674" s="1">
        <v>45488</v>
      </c>
      <c r="D674">
        <v>13.3</v>
      </c>
      <c r="E674">
        <v>13.46</v>
      </c>
      <c r="F674">
        <v>13.46</v>
      </c>
      <c r="H674" s="2">
        <f t="shared" si="20"/>
        <v>1.2030075187969835E-2</v>
      </c>
      <c r="I674" s="18">
        <f>H674*'Portfolio Details'!$D$12</f>
        <v>2.4060150375939671E-3</v>
      </c>
      <c r="J674" s="2">
        <f t="shared" si="21"/>
        <v>5.639396346306591E-2</v>
      </c>
      <c r="K674" s="18">
        <f>J674*'Portfolio Details'!$D$12</f>
        <v>1.1278792692613183E-2</v>
      </c>
    </row>
    <row r="675" spans="2:11" x14ac:dyDescent="0.35">
      <c r="B675" t="s">
        <v>15</v>
      </c>
      <c r="C675" s="1">
        <v>45489</v>
      </c>
      <c r="D675">
        <v>13.46</v>
      </c>
      <c r="E675">
        <v>13.43</v>
      </c>
      <c r="F675">
        <v>13.45</v>
      </c>
      <c r="H675" s="2">
        <f t="shared" si="20"/>
        <v>-2.2288261515602814E-3</v>
      </c>
      <c r="I675" s="18">
        <f>H675*'Portfolio Details'!$D$12</f>
        <v>-4.457652303120563E-4</v>
      </c>
      <c r="J675" s="2">
        <f t="shared" si="21"/>
        <v>4.8069345941686548E-2</v>
      </c>
      <c r="K675" s="18">
        <f>J675*'Portfolio Details'!$D$12</f>
        <v>9.6138691883373099E-3</v>
      </c>
    </row>
    <row r="676" spans="2:11" x14ac:dyDescent="0.35">
      <c r="B676" t="s">
        <v>15</v>
      </c>
      <c r="C676" s="1">
        <v>45491</v>
      </c>
      <c r="D676">
        <v>13.43</v>
      </c>
      <c r="E676">
        <v>13.44</v>
      </c>
      <c r="F676">
        <v>13.4</v>
      </c>
      <c r="H676" s="2">
        <f t="shared" si="20"/>
        <v>7.446016381236209E-4</v>
      </c>
      <c r="I676" s="18">
        <f>H676*'Portfolio Details'!$D$12</f>
        <v>1.489203276247242E-4</v>
      </c>
      <c r="J676" s="2">
        <f t="shared" si="21"/>
        <v>4.1503523884103499E-2</v>
      </c>
      <c r="K676" s="18">
        <f>J676*'Portfolio Details'!$D$12</f>
        <v>8.3007047768207005E-3</v>
      </c>
    </row>
    <row r="677" spans="2:11" x14ac:dyDescent="0.35">
      <c r="B677" t="s">
        <v>15</v>
      </c>
      <c r="C677" s="1">
        <v>45492</v>
      </c>
      <c r="D677">
        <v>13.44</v>
      </c>
      <c r="E677">
        <v>13.27</v>
      </c>
      <c r="F677">
        <v>13.3</v>
      </c>
      <c r="H677" s="2">
        <f t="shared" si="20"/>
        <v>-1.2648809523809534E-2</v>
      </c>
      <c r="I677" s="18">
        <f>H677*'Portfolio Details'!$D$12</f>
        <v>-2.5297619047619071E-3</v>
      </c>
      <c r="J677" s="2">
        <f t="shared" si="21"/>
        <v>3.5019455252918386E-2</v>
      </c>
      <c r="K677" s="18">
        <f>J677*'Portfolio Details'!$D$12</f>
        <v>7.0038910505836778E-3</v>
      </c>
    </row>
    <row r="678" spans="2:11" x14ac:dyDescent="0.35">
      <c r="B678" t="s">
        <v>15</v>
      </c>
      <c r="C678" s="1">
        <v>45495</v>
      </c>
      <c r="D678">
        <v>13.27</v>
      </c>
      <c r="E678">
        <v>13.38</v>
      </c>
      <c r="F678">
        <v>13.33</v>
      </c>
      <c r="H678" s="2">
        <f t="shared" si="20"/>
        <v>8.2893745290129051E-3</v>
      </c>
      <c r="I678" s="18">
        <f>H678*'Portfolio Details'!$D$12</f>
        <v>1.6578749058025811E-3</v>
      </c>
      <c r="J678" s="2">
        <f t="shared" si="21"/>
        <v>4.9999999999999822E-2</v>
      </c>
      <c r="K678" s="18">
        <f>J678*'Portfolio Details'!$D$12</f>
        <v>9.9999999999999655E-3</v>
      </c>
    </row>
    <row r="679" spans="2:11" x14ac:dyDescent="0.35">
      <c r="B679" t="s">
        <v>15</v>
      </c>
      <c r="C679" s="1">
        <v>45496</v>
      </c>
      <c r="D679">
        <v>13.38</v>
      </c>
      <c r="E679">
        <v>13.44</v>
      </c>
      <c r="F679">
        <v>13.37</v>
      </c>
      <c r="H679" s="2">
        <f t="shared" si="20"/>
        <v>4.484304932735439E-3</v>
      </c>
      <c r="I679" s="18">
        <f>H679*'Portfolio Details'!$D$12</f>
        <v>8.9686098654708781E-4</v>
      </c>
      <c r="J679" s="2">
        <f t="shared" si="21"/>
        <v>4.0784313725490184E-2</v>
      </c>
      <c r="K679" s="18">
        <f>J679*'Portfolio Details'!$D$12</f>
        <v>8.1568627450980379E-3</v>
      </c>
    </row>
    <row r="680" spans="2:11" x14ac:dyDescent="0.35">
      <c r="B680" t="s">
        <v>15</v>
      </c>
      <c r="C680" s="1">
        <v>45497</v>
      </c>
      <c r="D680">
        <v>13.44</v>
      </c>
      <c r="E680">
        <v>13.55</v>
      </c>
      <c r="F680">
        <v>13.53</v>
      </c>
      <c r="H680" s="2">
        <f t="shared" si="20"/>
        <v>8.184523809523947E-3</v>
      </c>
      <c r="I680" s="18">
        <f>H680*'Portfolio Details'!$D$12</f>
        <v>1.6369047619047895E-3</v>
      </c>
      <c r="J680" s="2">
        <f t="shared" si="21"/>
        <v>4.7355958958168909E-2</v>
      </c>
      <c r="K680" s="18">
        <f>J680*'Portfolio Details'!$D$12</f>
        <v>9.4711917916337832E-3</v>
      </c>
    </row>
    <row r="681" spans="2:11" x14ac:dyDescent="0.35">
      <c r="B681" t="s">
        <v>15</v>
      </c>
      <c r="C681" s="1">
        <v>45498</v>
      </c>
      <c r="D681">
        <v>13.55</v>
      </c>
      <c r="E681">
        <v>13.59</v>
      </c>
      <c r="F681">
        <v>13.54</v>
      </c>
      <c r="H681" s="2">
        <f t="shared" si="20"/>
        <v>2.952029520295163E-3</v>
      </c>
      <c r="I681" s="18">
        <f>H681*'Portfolio Details'!$D$12</f>
        <v>5.9040590405903262E-4</v>
      </c>
      <c r="J681" s="2">
        <f t="shared" si="21"/>
        <v>4.8183254344391635E-2</v>
      </c>
      <c r="K681" s="18">
        <f>J681*'Portfolio Details'!$D$12</f>
        <v>9.636650868878327E-3</v>
      </c>
    </row>
    <row r="682" spans="2:11" x14ac:dyDescent="0.35">
      <c r="B682" t="s">
        <v>15</v>
      </c>
      <c r="C682" s="1">
        <v>45499</v>
      </c>
      <c r="D682">
        <v>13.59</v>
      </c>
      <c r="E682">
        <v>13.93</v>
      </c>
      <c r="F682">
        <v>13.85</v>
      </c>
      <c r="H682" s="2">
        <f t="shared" si="20"/>
        <v>2.5018395879323085E-2</v>
      </c>
      <c r="I682" s="18">
        <f>H682*'Portfolio Details'!$D$12</f>
        <v>5.0036791758646176E-3</v>
      </c>
      <c r="J682" s="2">
        <f t="shared" si="21"/>
        <v>7.2842438638163198E-2</v>
      </c>
      <c r="K682" s="18">
        <f>J682*'Portfolio Details'!$D$12</f>
        <v>1.456848772763264E-2</v>
      </c>
    </row>
    <row r="683" spans="2:11" x14ac:dyDescent="0.35">
      <c r="B683" t="s">
        <v>15</v>
      </c>
      <c r="C683" s="1">
        <v>45502</v>
      </c>
      <c r="D683">
        <v>13.93</v>
      </c>
      <c r="E683">
        <v>14.01</v>
      </c>
      <c r="F683">
        <v>13.98</v>
      </c>
      <c r="H683" s="2">
        <f t="shared" si="20"/>
        <v>5.7430007178751463E-3</v>
      </c>
      <c r="I683" s="18">
        <f>H683*'Portfolio Details'!$D$12</f>
        <v>1.1486001435750293E-3</v>
      </c>
      <c r="J683" s="2">
        <f t="shared" si="21"/>
        <v>7.6009501187648487E-2</v>
      </c>
      <c r="K683" s="18">
        <f>J683*'Portfolio Details'!$D$12</f>
        <v>1.5201900237529698E-2</v>
      </c>
    </row>
    <row r="684" spans="2:11" x14ac:dyDescent="0.35">
      <c r="B684" t="s">
        <v>15</v>
      </c>
      <c r="C684" s="1">
        <v>45503</v>
      </c>
      <c r="D684">
        <v>14.01</v>
      </c>
      <c r="E684">
        <v>13.93</v>
      </c>
      <c r="F684">
        <v>13.97</v>
      </c>
      <c r="H684" s="2">
        <f t="shared" si="20"/>
        <v>-5.710206995003575E-3</v>
      </c>
      <c r="I684" s="18">
        <f>H684*'Portfolio Details'!$D$12</f>
        <v>-1.142041399000715E-3</v>
      </c>
      <c r="J684" s="2">
        <f t="shared" si="21"/>
        <v>0.10292953285827378</v>
      </c>
      <c r="K684" s="18">
        <f>J684*'Portfolio Details'!$D$12</f>
        <v>2.0585906571654756E-2</v>
      </c>
    </row>
    <row r="685" spans="2:11" x14ac:dyDescent="0.35">
      <c r="B685" t="s">
        <v>15</v>
      </c>
      <c r="C685" s="1">
        <v>45504</v>
      </c>
      <c r="D685">
        <v>13.93</v>
      </c>
      <c r="E685">
        <v>13.95</v>
      </c>
      <c r="F685">
        <v>14.01</v>
      </c>
      <c r="H685" s="2">
        <f t="shared" si="20"/>
        <v>1.4357501794688421E-3</v>
      </c>
      <c r="I685" s="18">
        <f>H685*'Portfolio Details'!$D$12</f>
        <v>2.8715003589376844E-4</v>
      </c>
      <c r="J685" s="2">
        <f t="shared" si="21"/>
        <v>0.10031595576619279</v>
      </c>
      <c r="K685" s="18">
        <f>J685*'Portfolio Details'!$D$12</f>
        <v>2.0063191153238558E-2</v>
      </c>
    </row>
    <row r="686" spans="2:11" x14ac:dyDescent="0.35">
      <c r="B686" t="s">
        <v>15</v>
      </c>
      <c r="C686" s="1">
        <v>45505</v>
      </c>
      <c r="D686">
        <v>13.95</v>
      </c>
      <c r="E686">
        <v>14.07</v>
      </c>
      <c r="F686">
        <v>14.08</v>
      </c>
      <c r="H686" s="2">
        <f t="shared" si="20"/>
        <v>8.6021505376345786E-3</v>
      </c>
      <c r="I686" s="18">
        <f>H686*'Portfolio Details'!$D$12</f>
        <v>1.7204301075269158E-3</v>
      </c>
      <c r="J686" s="2">
        <f t="shared" si="21"/>
        <v>8.7431693989070913E-2</v>
      </c>
      <c r="K686" s="18">
        <f>J686*'Portfolio Details'!$D$12</f>
        <v>1.7486338797814183E-2</v>
      </c>
    </row>
    <row r="687" spans="2:11" x14ac:dyDescent="0.35">
      <c r="B687" t="s">
        <v>15</v>
      </c>
      <c r="C687" s="1">
        <v>45506</v>
      </c>
      <c r="D687">
        <v>14.07</v>
      </c>
      <c r="E687">
        <v>14.13</v>
      </c>
      <c r="F687">
        <v>14.13</v>
      </c>
      <c r="H687" s="2">
        <f t="shared" si="20"/>
        <v>4.2643923240939241E-3</v>
      </c>
      <c r="I687" s="18">
        <f>H687*'Portfolio Details'!$D$12</f>
        <v>8.5287846481878486E-4</v>
      </c>
      <c r="J687" s="2">
        <f t="shared" si="21"/>
        <v>9.7503900156006296E-2</v>
      </c>
      <c r="K687" s="18">
        <f>J687*'Portfolio Details'!$D$12</f>
        <v>1.9500780031201259E-2</v>
      </c>
    </row>
    <row r="688" spans="2:11" x14ac:dyDescent="0.35">
      <c r="B688" t="s">
        <v>15</v>
      </c>
      <c r="C688" s="1">
        <v>45509</v>
      </c>
      <c r="D688">
        <v>14.13</v>
      </c>
      <c r="E688">
        <v>14.02</v>
      </c>
      <c r="F688">
        <v>14.03</v>
      </c>
      <c r="H688" s="2">
        <f t="shared" si="20"/>
        <v>-7.7848549186129157E-3</v>
      </c>
      <c r="I688" s="18">
        <f>H688*'Portfolio Details'!$D$12</f>
        <v>-1.5569709837225832E-3</v>
      </c>
      <c r="J688" s="2">
        <f t="shared" si="21"/>
        <v>0.10218408736349449</v>
      </c>
      <c r="K688" s="18">
        <f>J688*'Portfolio Details'!$D$12</f>
        <v>2.04368174726989E-2</v>
      </c>
    </row>
    <row r="689" spans="2:11" x14ac:dyDescent="0.35">
      <c r="B689" t="s">
        <v>15</v>
      </c>
      <c r="C689" s="1">
        <v>45510</v>
      </c>
      <c r="D689">
        <v>14.02</v>
      </c>
      <c r="E689">
        <v>13.88</v>
      </c>
      <c r="F689">
        <v>14.01</v>
      </c>
      <c r="H689" s="2">
        <f t="shared" si="20"/>
        <v>-9.9857346647644896E-3</v>
      </c>
      <c r="I689" s="18">
        <f>H689*'Portfolio Details'!$D$12</f>
        <v>-1.9971469329528981E-3</v>
      </c>
      <c r="J689" s="2">
        <f t="shared" si="21"/>
        <v>0.10046728971962615</v>
      </c>
      <c r="K689" s="18">
        <f>J689*'Portfolio Details'!$D$12</f>
        <v>2.0093457943925232E-2</v>
      </c>
    </row>
    <row r="690" spans="2:11" x14ac:dyDescent="0.35">
      <c r="B690" t="s">
        <v>15</v>
      </c>
      <c r="C690" s="1">
        <v>45511</v>
      </c>
      <c r="D690">
        <v>13.88</v>
      </c>
      <c r="E690">
        <v>14.16</v>
      </c>
      <c r="F690">
        <v>14.11</v>
      </c>
      <c r="H690" s="2">
        <f t="shared" si="20"/>
        <v>2.0172910662824117E-2</v>
      </c>
      <c r="I690" s="18">
        <f>H690*'Portfolio Details'!$D$12</f>
        <v>4.0345821325648238E-3</v>
      </c>
      <c r="J690" s="2">
        <f t="shared" si="21"/>
        <v>8.4420567920184375E-2</v>
      </c>
      <c r="K690" s="18">
        <f>J690*'Portfolio Details'!$D$12</f>
        <v>1.6884113584036877E-2</v>
      </c>
    </row>
    <row r="691" spans="2:11" x14ac:dyDescent="0.35">
      <c r="B691" t="s">
        <v>15</v>
      </c>
      <c r="C691" s="1">
        <v>45512</v>
      </c>
      <c r="D691">
        <v>14.16</v>
      </c>
      <c r="E691">
        <v>14.35</v>
      </c>
      <c r="F691">
        <v>14.29</v>
      </c>
      <c r="H691" s="2">
        <f t="shared" si="20"/>
        <v>1.3418079096045199E-2</v>
      </c>
      <c r="I691" s="18">
        <f>H691*'Portfolio Details'!$D$12</f>
        <v>2.6836158192090399E-3</v>
      </c>
      <c r="J691" s="2">
        <f t="shared" si="21"/>
        <v>6.1317183951551835E-2</v>
      </c>
      <c r="K691" s="18">
        <f>J691*'Portfolio Details'!$D$12</f>
        <v>1.2263436790310368E-2</v>
      </c>
    </row>
    <row r="692" spans="2:11" x14ac:dyDescent="0.35">
      <c r="B692" t="s">
        <v>15</v>
      </c>
      <c r="C692" s="1">
        <v>45513</v>
      </c>
      <c r="D692">
        <v>14.35</v>
      </c>
      <c r="E692">
        <v>14.26</v>
      </c>
      <c r="F692">
        <v>14.25</v>
      </c>
      <c r="H692" s="2">
        <f t="shared" si="20"/>
        <v>-6.2717770034843578E-3</v>
      </c>
      <c r="I692" s="18">
        <f>H692*'Portfolio Details'!$D$12</f>
        <v>-1.2543554006968717E-3</v>
      </c>
      <c r="J692" s="2">
        <f t="shared" si="21"/>
        <v>8.8770864946889239E-2</v>
      </c>
      <c r="K692" s="18">
        <f>J692*'Portfolio Details'!$D$12</f>
        <v>1.7754172989377849E-2</v>
      </c>
    </row>
    <row r="693" spans="2:11" x14ac:dyDescent="0.35">
      <c r="B693" t="s">
        <v>15</v>
      </c>
      <c r="C693" s="1">
        <v>45516</v>
      </c>
      <c r="D693">
        <v>14.26</v>
      </c>
      <c r="E693">
        <v>14.2</v>
      </c>
      <c r="F693">
        <v>14.21</v>
      </c>
      <c r="H693" s="2">
        <f t="shared" si="20"/>
        <v>-4.2075736325386526E-3</v>
      </c>
      <c r="I693" s="18">
        <f>H693*'Portfolio Details'!$D$12</f>
        <v>-8.4151472650773051E-4</v>
      </c>
      <c r="J693" s="2">
        <f t="shared" si="21"/>
        <v>6.9767441860465018E-2</v>
      </c>
      <c r="K693" s="18">
        <f>J693*'Portfolio Details'!$D$12</f>
        <v>1.3953488372093004E-2</v>
      </c>
    </row>
    <row r="694" spans="2:11" x14ac:dyDescent="0.35">
      <c r="B694" t="s">
        <v>15</v>
      </c>
      <c r="C694" s="1">
        <v>45517</v>
      </c>
      <c r="D694">
        <v>14.2</v>
      </c>
      <c r="E694">
        <v>14.21</v>
      </c>
      <c r="F694">
        <v>14.23</v>
      </c>
      <c r="H694" s="2">
        <f t="shared" si="20"/>
        <v>7.0422535211278614E-4</v>
      </c>
      <c r="I694" s="18">
        <f>H694*'Portfolio Details'!$D$12</f>
        <v>1.4084507042255723E-4</v>
      </c>
      <c r="J694" s="2">
        <f t="shared" si="21"/>
        <v>6.5769805680119475E-2</v>
      </c>
      <c r="K694" s="18">
        <f>J694*'Portfolio Details'!$D$12</f>
        <v>1.3153961136023896E-2</v>
      </c>
    </row>
    <row r="695" spans="2:11" x14ac:dyDescent="0.35">
      <c r="B695" t="s">
        <v>15</v>
      </c>
      <c r="C695" s="1">
        <v>45518</v>
      </c>
      <c r="D695">
        <v>14.21</v>
      </c>
      <c r="E695">
        <v>14.13</v>
      </c>
      <c r="F695">
        <v>14.17</v>
      </c>
      <c r="H695" s="2">
        <f t="shared" si="20"/>
        <v>-5.6298381421534538E-3</v>
      </c>
      <c r="I695" s="18">
        <f>H695*'Portfolio Details'!$D$12</f>
        <v>-1.1259676284306908E-3</v>
      </c>
      <c r="J695" s="2">
        <f t="shared" si="21"/>
        <v>7.2180451127819456E-2</v>
      </c>
      <c r="K695" s="18">
        <f>J695*'Portfolio Details'!$D$12</f>
        <v>1.4436090225563893E-2</v>
      </c>
    </row>
    <row r="696" spans="2:11" x14ac:dyDescent="0.35">
      <c r="B696" t="s">
        <v>15</v>
      </c>
      <c r="C696" s="1">
        <v>45520</v>
      </c>
      <c r="D696">
        <v>14.13</v>
      </c>
      <c r="E696">
        <v>14.19</v>
      </c>
      <c r="F696">
        <v>14.15</v>
      </c>
      <c r="H696" s="2">
        <f t="shared" si="20"/>
        <v>4.2462845010615702E-3</v>
      </c>
      <c r="I696" s="18">
        <f>H696*'Portfolio Details'!$D$12</f>
        <v>8.4925690021231404E-4</v>
      </c>
      <c r="J696" s="2">
        <f t="shared" si="21"/>
        <v>6.7669172932330657E-2</v>
      </c>
      <c r="K696" s="18">
        <f>J696*'Portfolio Details'!$D$12</f>
        <v>1.3533834586466132E-2</v>
      </c>
    </row>
    <row r="697" spans="2:11" x14ac:dyDescent="0.35">
      <c r="B697" t="s">
        <v>15</v>
      </c>
      <c r="C697" s="1">
        <v>45523</v>
      </c>
      <c r="D697">
        <v>14.19</v>
      </c>
      <c r="E697">
        <v>14.24</v>
      </c>
      <c r="F697">
        <v>14.24</v>
      </c>
      <c r="H697" s="2">
        <f t="shared" si="20"/>
        <v>3.5236081747709314E-3</v>
      </c>
      <c r="I697" s="18">
        <f>H697*'Portfolio Details'!$D$12</f>
        <v>7.0472163495418629E-4</v>
      </c>
      <c r="J697" s="2">
        <f t="shared" si="21"/>
        <v>4.9777117384844027E-2</v>
      </c>
      <c r="K697" s="18">
        <f>J697*'Portfolio Details'!$D$12</f>
        <v>9.9554234769688062E-3</v>
      </c>
    </row>
    <row r="698" spans="2:11" x14ac:dyDescent="0.35">
      <c r="B698" t="s">
        <v>15</v>
      </c>
      <c r="C698" s="1">
        <v>45524</v>
      </c>
      <c r="D698">
        <v>14.24</v>
      </c>
      <c r="E698">
        <v>14.33</v>
      </c>
      <c r="F698">
        <v>14.31</v>
      </c>
      <c r="H698" s="2">
        <f t="shared" si="20"/>
        <v>6.3202247191012084E-3</v>
      </c>
      <c r="I698" s="18">
        <f>H698*'Portfolio Details'!$D$12</f>
        <v>1.2640449438202418E-3</v>
      </c>
      <c r="J698" s="2">
        <f t="shared" si="21"/>
        <v>5.6589724497393856E-2</v>
      </c>
      <c r="K698" s="18">
        <f>J698*'Portfolio Details'!$D$12</f>
        <v>1.1317944899478773E-2</v>
      </c>
    </row>
    <row r="699" spans="2:11" x14ac:dyDescent="0.35">
      <c r="B699" t="s">
        <v>15</v>
      </c>
      <c r="C699" s="1">
        <v>45525</v>
      </c>
      <c r="D699">
        <v>14.33</v>
      </c>
      <c r="E699">
        <v>14.45</v>
      </c>
      <c r="F699">
        <v>14.46</v>
      </c>
      <c r="H699" s="2">
        <f t="shared" si="20"/>
        <v>8.3740404745289432E-3</v>
      </c>
      <c r="I699" s="18">
        <f>H699*'Portfolio Details'!$D$12</f>
        <v>1.6748080949057888E-3</v>
      </c>
      <c r="J699" s="2">
        <f t="shared" si="21"/>
        <v>5.5803571428571397E-2</v>
      </c>
      <c r="K699" s="18">
        <f>J699*'Portfolio Details'!$D$12</f>
        <v>1.1160714285714281E-2</v>
      </c>
    </row>
    <row r="700" spans="2:11" x14ac:dyDescent="0.35">
      <c r="B700" t="s">
        <v>15</v>
      </c>
      <c r="C700" s="1">
        <v>45526</v>
      </c>
      <c r="D700">
        <v>14.45</v>
      </c>
      <c r="E700">
        <v>14.46</v>
      </c>
      <c r="F700">
        <v>14.47</v>
      </c>
      <c r="H700" s="2">
        <f t="shared" si="20"/>
        <v>6.9204152249136008E-4</v>
      </c>
      <c r="I700" s="18">
        <f>H700*'Portfolio Details'!$D$12</f>
        <v>1.3840830449827202E-4</v>
      </c>
      <c r="J700" s="2">
        <f t="shared" si="21"/>
        <v>7.3097211755840386E-2</v>
      </c>
      <c r="K700" s="18">
        <f>J700*'Portfolio Details'!$D$12</f>
        <v>1.4619442351168077E-2</v>
      </c>
    </row>
    <row r="701" spans="2:11" x14ac:dyDescent="0.35">
      <c r="B701" t="s">
        <v>15</v>
      </c>
      <c r="C701" s="1">
        <v>45527</v>
      </c>
      <c r="D701">
        <v>14.46</v>
      </c>
      <c r="E701">
        <v>14.46</v>
      </c>
      <c r="F701">
        <v>14.47</v>
      </c>
      <c r="H701" s="2">
        <f t="shared" si="20"/>
        <v>0</v>
      </c>
      <c r="I701" s="18">
        <f>H701*'Portfolio Details'!$D$12</f>
        <v>0</v>
      </c>
      <c r="J701" s="2">
        <f t="shared" si="21"/>
        <v>8.0717488789237679E-2</v>
      </c>
      <c r="K701" s="18">
        <f>J701*'Portfolio Details'!$D$12</f>
        <v>1.6143497757847538E-2</v>
      </c>
    </row>
    <row r="702" spans="2:11" x14ac:dyDescent="0.35">
      <c r="B702" t="s">
        <v>15</v>
      </c>
      <c r="C702" s="1">
        <v>45530</v>
      </c>
      <c r="D702">
        <v>14.46</v>
      </c>
      <c r="E702">
        <v>14.47</v>
      </c>
      <c r="F702">
        <v>14.45</v>
      </c>
      <c r="H702" s="2">
        <f t="shared" si="20"/>
        <v>6.9156293222683018E-4</v>
      </c>
      <c r="I702" s="18">
        <f>H702*'Portfolio Details'!$D$12</f>
        <v>1.3831258644536604E-4</v>
      </c>
      <c r="J702" s="2">
        <f t="shared" si="21"/>
        <v>7.5892857142857206E-2</v>
      </c>
      <c r="K702" s="18">
        <f>J702*'Portfolio Details'!$D$12</f>
        <v>1.5178571428571442E-2</v>
      </c>
    </row>
    <row r="703" spans="2:11" x14ac:dyDescent="0.35">
      <c r="B703" t="s">
        <v>15</v>
      </c>
      <c r="C703" s="1">
        <v>45531</v>
      </c>
      <c r="D703">
        <v>14.47</v>
      </c>
      <c r="E703">
        <v>14.51</v>
      </c>
      <c r="F703">
        <v>14.53</v>
      </c>
      <c r="H703" s="2">
        <f t="shared" si="20"/>
        <v>2.7643400138215313E-3</v>
      </c>
      <c r="I703" s="18">
        <f>H703*'Portfolio Details'!$D$12</f>
        <v>5.5286800276430623E-4</v>
      </c>
      <c r="J703" s="2">
        <f t="shared" si="21"/>
        <v>6.7158671586715846E-2</v>
      </c>
      <c r="K703" s="18">
        <f>J703*'Portfolio Details'!$D$12</f>
        <v>1.343173431734317E-2</v>
      </c>
    </row>
    <row r="704" spans="2:11" x14ac:dyDescent="0.35">
      <c r="B704" t="s">
        <v>15</v>
      </c>
      <c r="C704" s="1">
        <v>45532</v>
      </c>
      <c r="D704">
        <v>14.51</v>
      </c>
      <c r="E704">
        <v>14.69</v>
      </c>
      <c r="F704">
        <v>14.62</v>
      </c>
      <c r="H704" s="2">
        <f t="shared" si="20"/>
        <v>1.2405237767057153E-2</v>
      </c>
      <c r="I704" s="18">
        <f>H704*'Portfolio Details'!$D$12</f>
        <v>2.4810475534114309E-3</v>
      </c>
      <c r="J704" s="2">
        <f t="shared" si="21"/>
        <v>6.4017660044150215E-2</v>
      </c>
      <c r="K704" s="18">
        <f>J704*'Portfolio Details'!$D$12</f>
        <v>1.2803532008830044E-2</v>
      </c>
    </row>
    <row r="705" spans="2:11" x14ac:dyDescent="0.35">
      <c r="B705" t="s">
        <v>15</v>
      </c>
      <c r="C705" s="1">
        <v>45533</v>
      </c>
      <c r="D705">
        <v>14.69</v>
      </c>
      <c r="E705">
        <v>14.65</v>
      </c>
      <c r="F705">
        <v>14.68</v>
      </c>
      <c r="H705" s="2">
        <f t="shared" si="20"/>
        <v>-2.7229407760380742E-3</v>
      </c>
      <c r="I705" s="18">
        <f>H705*'Portfolio Details'!$D$12</f>
        <v>-5.4458815520761481E-4</v>
      </c>
      <c r="J705" s="2">
        <f t="shared" si="21"/>
        <v>3.876525484565696E-2</v>
      </c>
      <c r="K705" s="18">
        <f>J705*'Portfolio Details'!$D$12</f>
        <v>7.7530509691313924E-3</v>
      </c>
    </row>
    <row r="706" spans="2:11" x14ac:dyDescent="0.35">
      <c r="B706" t="s">
        <v>15</v>
      </c>
      <c r="C706" s="1">
        <v>45534</v>
      </c>
      <c r="D706">
        <v>14.65</v>
      </c>
      <c r="E706">
        <v>14.87</v>
      </c>
      <c r="F706">
        <v>14.89</v>
      </c>
      <c r="H706" s="2">
        <f t="shared" si="20"/>
        <v>1.5017064846416295E-2</v>
      </c>
      <c r="I706" s="18">
        <f>H706*'Portfolio Details'!$D$12</f>
        <v>3.0034129692832591E-3</v>
      </c>
      <c r="J706" s="2">
        <f t="shared" si="21"/>
        <v>4.56816559600286E-2</v>
      </c>
      <c r="K706" s="18">
        <f>J706*'Portfolio Details'!$D$12</f>
        <v>9.1363311920057196E-3</v>
      </c>
    </row>
    <row r="707" spans="2:11" x14ac:dyDescent="0.35">
      <c r="B707" t="s">
        <v>15</v>
      </c>
      <c r="C707" s="1">
        <v>45537</v>
      </c>
      <c r="D707">
        <v>14.87</v>
      </c>
      <c r="E707">
        <v>14.75</v>
      </c>
      <c r="F707">
        <v>14.86</v>
      </c>
      <c r="H707" s="2">
        <f t="shared" ref="H707:H770" si="22">E707/D707-1</f>
        <v>-8.0699394754538689E-3</v>
      </c>
      <c r="I707" s="18">
        <f>H707*'Portfolio Details'!$D$12</f>
        <v>-1.613987895090774E-3</v>
      </c>
      <c r="J707" s="2">
        <f t="shared" si="21"/>
        <v>6.7480258435032248E-2</v>
      </c>
      <c r="K707" s="18">
        <f>J707*'Portfolio Details'!$D$12</f>
        <v>1.349605168700645E-2</v>
      </c>
    </row>
    <row r="708" spans="2:11" x14ac:dyDescent="0.35">
      <c r="B708" t="s">
        <v>15</v>
      </c>
      <c r="C708" s="1">
        <v>45538</v>
      </c>
      <c r="D708">
        <v>14.75</v>
      </c>
      <c r="E708">
        <v>14.71</v>
      </c>
      <c r="F708">
        <v>14.8</v>
      </c>
      <c r="H708" s="2">
        <f t="shared" si="22"/>
        <v>-2.7118644067796183E-3</v>
      </c>
      <c r="I708" s="18">
        <f>H708*'Portfolio Details'!$D$12</f>
        <v>-5.4237288135592363E-4</v>
      </c>
      <c r="J708" s="2">
        <f t="shared" si="21"/>
        <v>6.5949820788530511E-2</v>
      </c>
      <c r="K708" s="18">
        <f>J708*'Portfolio Details'!$D$12</f>
        <v>1.3189964157706104E-2</v>
      </c>
    </row>
    <row r="709" spans="2:11" x14ac:dyDescent="0.35">
      <c r="B709" t="s">
        <v>15</v>
      </c>
      <c r="C709" s="1">
        <v>45539</v>
      </c>
      <c r="D709">
        <v>14.71</v>
      </c>
      <c r="E709">
        <v>14.87</v>
      </c>
      <c r="F709">
        <v>14.77</v>
      </c>
      <c r="H709" s="2">
        <f t="shared" si="22"/>
        <v>1.0876954452753163E-2</v>
      </c>
      <c r="I709" s="18">
        <f>H709*'Portfolio Details'!$D$12</f>
        <v>2.1753908905506325E-3</v>
      </c>
      <c r="J709" s="2">
        <f t="shared" si="21"/>
        <v>5.6858564321250915E-2</v>
      </c>
      <c r="K709" s="18">
        <f>J709*'Portfolio Details'!$D$12</f>
        <v>1.1371712864250184E-2</v>
      </c>
    </row>
    <row r="710" spans="2:11" x14ac:dyDescent="0.35">
      <c r="B710" t="s">
        <v>15</v>
      </c>
      <c r="C710" s="1">
        <v>45540</v>
      </c>
      <c r="D710">
        <v>14.87</v>
      </c>
      <c r="E710">
        <v>14.85</v>
      </c>
      <c r="F710">
        <v>14.93</v>
      </c>
      <c r="H710" s="2">
        <f t="shared" si="22"/>
        <v>-1.3449899125755893E-3</v>
      </c>
      <c r="I710" s="18">
        <f>H710*'Portfolio Details'!$D$12</f>
        <v>-2.6899798251511786E-4</v>
      </c>
      <c r="J710" s="2">
        <f t="shared" si="21"/>
        <v>4.3878273177636151E-2</v>
      </c>
      <c r="K710" s="18">
        <f>J710*'Portfolio Details'!$D$12</f>
        <v>8.7756546355272306E-3</v>
      </c>
    </row>
    <row r="711" spans="2:11" x14ac:dyDescent="0.35">
      <c r="B711" t="s">
        <v>15</v>
      </c>
      <c r="C711" s="1">
        <v>45541</v>
      </c>
      <c r="D711">
        <v>14.85</v>
      </c>
      <c r="E711">
        <v>14.8</v>
      </c>
      <c r="F711">
        <v>14.82</v>
      </c>
      <c r="H711" s="2">
        <f t="shared" si="22"/>
        <v>-3.3670033670032407E-3</v>
      </c>
      <c r="I711" s="18">
        <f>H711*'Portfolio Details'!$D$12</f>
        <v>-6.7340067340064817E-4</v>
      </c>
      <c r="J711" s="2">
        <f t="shared" si="21"/>
        <v>5.9201141226818743E-2</v>
      </c>
      <c r="K711" s="18">
        <f>J711*'Portfolio Details'!$D$12</f>
        <v>1.184022824536375E-2</v>
      </c>
    </row>
    <row r="712" spans="2:11" x14ac:dyDescent="0.35">
      <c r="B712" t="s">
        <v>15</v>
      </c>
      <c r="C712" s="1">
        <v>45544</v>
      </c>
      <c r="D712">
        <v>14.8</v>
      </c>
      <c r="E712">
        <v>14.73</v>
      </c>
      <c r="F712">
        <v>14.73</v>
      </c>
      <c r="H712" s="2">
        <f t="shared" si="22"/>
        <v>-4.7297297297297369E-3</v>
      </c>
      <c r="I712" s="18">
        <f>H712*'Portfolio Details'!$D$12</f>
        <v>-9.4594594594594745E-4</v>
      </c>
      <c r="J712" s="2">
        <f t="shared" si="21"/>
        <v>6.6282420749279591E-2</v>
      </c>
      <c r="K712" s="18">
        <f>J712*'Portfolio Details'!$D$12</f>
        <v>1.3256484149855918E-2</v>
      </c>
    </row>
    <row r="713" spans="2:11" x14ac:dyDescent="0.35">
      <c r="B713" t="s">
        <v>15</v>
      </c>
      <c r="C713" s="1">
        <v>45545</v>
      </c>
      <c r="D713">
        <v>14.73</v>
      </c>
      <c r="E713">
        <v>14.86</v>
      </c>
      <c r="F713">
        <v>14.88</v>
      </c>
      <c r="H713" s="2">
        <f t="shared" si="22"/>
        <v>8.8255261371350535E-3</v>
      </c>
      <c r="I713" s="18">
        <f>H713*'Portfolio Details'!$D$12</f>
        <v>1.7651052274270107E-3</v>
      </c>
      <c r="J713" s="2">
        <f t="shared" si="21"/>
        <v>4.5197740112994378E-2</v>
      </c>
      <c r="K713" s="18">
        <f>J713*'Portfolio Details'!$D$12</f>
        <v>9.0395480225988756E-3</v>
      </c>
    </row>
    <row r="714" spans="2:11" x14ac:dyDescent="0.35">
      <c r="B714" t="s">
        <v>15</v>
      </c>
      <c r="C714" s="1">
        <v>45546</v>
      </c>
      <c r="D714">
        <v>14.86</v>
      </c>
      <c r="E714">
        <v>14.85</v>
      </c>
      <c r="F714">
        <v>14.93</v>
      </c>
      <c r="H714" s="2">
        <f t="shared" si="22"/>
        <v>-6.7294751009416842E-4</v>
      </c>
      <c r="I714" s="18">
        <f>H714*'Portfolio Details'!$D$12</f>
        <v>-1.3458950201883368E-4</v>
      </c>
      <c r="J714" s="2">
        <f t="shared" si="21"/>
        <v>3.1358885017421567E-2</v>
      </c>
      <c r="K714" s="18">
        <f>J714*'Portfolio Details'!$D$12</f>
        <v>6.2717770034843136E-3</v>
      </c>
    </row>
    <row r="715" spans="2:11" x14ac:dyDescent="0.35">
      <c r="B715" t="s">
        <v>15</v>
      </c>
      <c r="C715" s="1">
        <v>45547</v>
      </c>
      <c r="D715">
        <v>14.85</v>
      </c>
      <c r="E715">
        <v>15.01</v>
      </c>
      <c r="F715">
        <v>15</v>
      </c>
      <c r="H715" s="2">
        <f t="shared" si="22"/>
        <v>1.077441077441077E-2</v>
      </c>
      <c r="I715" s="18">
        <f>H715*'Portfolio Details'!$D$12</f>
        <v>2.1548821548821539E-3</v>
      </c>
      <c r="J715" s="2">
        <f t="shared" si="21"/>
        <v>3.295932678821889E-2</v>
      </c>
      <c r="K715" s="18">
        <f>J715*'Portfolio Details'!$D$12</f>
        <v>6.591865357643778E-3</v>
      </c>
    </row>
    <row r="716" spans="2:11" x14ac:dyDescent="0.35">
      <c r="B716" t="s">
        <v>15</v>
      </c>
      <c r="C716" s="1">
        <v>45548</v>
      </c>
      <c r="D716">
        <v>15.01</v>
      </c>
      <c r="E716">
        <v>15.05</v>
      </c>
      <c r="F716">
        <v>15.05</v>
      </c>
      <c r="H716" s="2">
        <f t="shared" si="22"/>
        <v>2.6648900732846315E-3</v>
      </c>
      <c r="I716" s="18">
        <f>H716*'Portfolio Details'!$D$12</f>
        <v>5.3297801465692631E-4</v>
      </c>
      <c r="J716" s="2">
        <f t="shared" si="21"/>
        <v>5.7042253521126796E-2</v>
      </c>
      <c r="K716" s="18">
        <f>J716*'Portfolio Details'!$D$12</f>
        <v>1.1408450704225359E-2</v>
      </c>
    </row>
    <row r="717" spans="2:11" x14ac:dyDescent="0.35">
      <c r="B717" t="s">
        <v>15</v>
      </c>
      <c r="C717" s="1">
        <v>45551</v>
      </c>
      <c r="D717">
        <v>15.05</v>
      </c>
      <c r="E717">
        <v>15.07</v>
      </c>
      <c r="F717">
        <v>15.09</v>
      </c>
      <c r="H717" s="2">
        <f t="shared" si="22"/>
        <v>1.3289036544850141E-3</v>
      </c>
      <c r="I717" s="18">
        <f>H717*'Portfolio Details'!$D$12</f>
        <v>2.6578073089700283E-4</v>
      </c>
      <c r="J717" s="2">
        <f t="shared" si="21"/>
        <v>5.9113300492610765E-2</v>
      </c>
      <c r="K717" s="18">
        <f>J717*'Portfolio Details'!$D$12</f>
        <v>1.1822660098522154E-2</v>
      </c>
    </row>
    <row r="718" spans="2:11" x14ac:dyDescent="0.35">
      <c r="B718" t="s">
        <v>15</v>
      </c>
      <c r="C718" s="1">
        <v>45552</v>
      </c>
      <c r="D718">
        <v>15.07</v>
      </c>
      <c r="E718">
        <v>15.06</v>
      </c>
      <c r="F718">
        <v>15.08</v>
      </c>
      <c r="H718" s="2">
        <f t="shared" si="22"/>
        <v>-6.635700066356387E-4</v>
      </c>
      <c r="I718" s="18">
        <f>H718*'Portfolio Details'!$D$12</f>
        <v>-1.3271400132712776E-4</v>
      </c>
      <c r="J718" s="2">
        <f t="shared" si="21"/>
        <v>6.5109695682944002E-2</v>
      </c>
      <c r="K718" s="18">
        <f>J718*'Portfolio Details'!$D$12</f>
        <v>1.3021939136588801E-2</v>
      </c>
    </row>
    <row r="719" spans="2:11" x14ac:dyDescent="0.35">
      <c r="B719" t="s">
        <v>15</v>
      </c>
      <c r="C719" s="1">
        <v>45553</v>
      </c>
      <c r="D719">
        <v>15.06</v>
      </c>
      <c r="E719">
        <v>14.89</v>
      </c>
      <c r="F719">
        <v>14.92</v>
      </c>
      <c r="H719" s="2">
        <f t="shared" si="22"/>
        <v>-1.1288180610889764E-2</v>
      </c>
      <c r="I719" s="18">
        <f>H719*'Portfolio Details'!$D$12</f>
        <v>-2.257636122177953E-3</v>
      </c>
      <c r="J719" s="2">
        <f t="shared" si="21"/>
        <v>6.2015503875969102E-2</v>
      </c>
      <c r="K719" s="18">
        <f>J719*'Portfolio Details'!$D$12</f>
        <v>1.2403100775193821E-2</v>
      </c>
    </row>
    <row r="720" spans="2:11" x14ac:dyDescent="0.35">
      <c r="B720" t="s">
        <v>15</v>
      </c>
      <c r="C720" s="1">
        <v>45554</v>
      </c>
      <c r="D720">
        <v>14.89</v>
      </c>
      <c r="E720">
        <v>14.85</v>
      </c>
      <c r="F720">
        <v>14.84</v>
      </c>
      <c r="H720" s="2">
        <f t="shared" si="22"/>
        <v>-2.686366689053088E-3</v>
      </c>
      <c r="I720" s="18">
        <f>H720*'Portfolio Details'!$D$12</f>
        <v>-5.3727333781061759E-4</v>
      </c>
      <c r="J720" s="2">
        <f t="shared" si="21"/>
        <v>4.2837078651685401E-2</v>
      </c>
      <c r="K720" s="18">
        <f>J720*'Portfolio Details'!$D$12</f>
        <v>8.5674157303370808E-3</v>
      </c>
    </row>
    <row r="721" spans="2:11" x14ac:dyDescent="0.35">
      <c r="B721" t="s">
        <v>15</v>
      </c>
      <c r="C721" s="1">
        <v>45555</v>
      </c>
      <c r="D721">
        <v>14.85</v>
      </c>
      <c r="E721">
        <v>14.98</v>
      </c>
      <c r="F721">
        <v>14.88</v>
      </c>
      <c r="H721" s="2">
        <f t="shared" si="22"/>
        <v>8.7542087542087366E-3</v>
      </c>
      <c r="I721" s="18">
        <f>H721*'Portfolio Details'!$D$12</f>
        <v>1.7508417508417474E-3</v>
      </c>
      <c r="J721" s="2">
        <f t="shared" si="21"/>
        <v>4.5359385903698479E-2</v>
      </c>
      <c r="K721" s="18">
        <f>J721*'Portfolio Details'!$D$12</f>
        <v>9.0718771807396965E-3</v>
      </c>
    </row>
    <row r="722" spans="2:11" x14ac:dyDescent="0.35">
      <c r="B722" t="s">
        <v>15</v>
      </c>
      <c r="C722" s="1">
        <v>45558</v>
      </c>
      <c r="D722">
        <v>14.98</v>
      </c>
      <c r="E722">
        <v>15.03</v>
      </c>
      <c r="F722">
        <v>15.03</v>
      </c>
      <c r="H722" s="2">
        <f t="shared" si="22"/>
        <v>3.3377837116153053E-3</v>
      </c>
      <c r="I722" s="18">
        <f>H722*'Portfolio Details'!$D$12</f>
        <v>6.6755674232306112E-4</v>
      </c>
      <c r="J722" s="2">
        <f t="shared" si="21"/>
        <v>3.667820069204164E-2</v>
      </c>
      <c r="K722" s="18">
        <f>J722*'Portfolio Details'!$D$12</f>
        <v>7.3356401384083282E-3</v>
      </c>
    </row>
    <row r="723" spans="2:11" x14ac:dyDescent="0.35">
      <c r="B723" t="s">
        <v>15</v>
      </c>
      <c r="C723" s="1">
        <v>45559</v>
      </c>
      <c r="D723">
        <v>15.03</v>
      </c>
      <c r="E723">
        <v>15.04</v>
      </c>
      <c r="F723">
        <v>15.07</v>
      </c>
      <c r="H723" s="2">
        <f t="shared" si="22"/>
        <v>6.6533599467732962E-4</v>
      </c>
      <c r="I723" s="18">
        <f>H723*'Portfolio Details'!$D$12</f>
        <v>1.3306719893546592E-4</v>
      </c>
      <c r="J723" s="2">
        <f t="shared" si="21"/>
        <v>3.596127247579517E-2</v>
      </c>
      <c r="K723" s="18">
        <f>J723*'Portfolio Details'!$D$12</f>
        <v>7.1922544951590339E-3</v>
      </c>
    </row>
    <row r="724" spans="2:11" x14ac:dyDescent="0.35">
      <c r="B724" t="s">
        <v>15</v>
      </c>
      <c r="C724" s="1">
        <v>45560</v>
      </c>
      <c r="D724">
        <v>15.04</v>
      </c>
      <c r="E724">
        <v>15.03</v>
      </c>
      <c r="F724">
        <v>14.99</v>
      </c>
      <c r="H724" s="2">
        <f t="shared" si="22"/>
        <v>-6.6489361702126715E-4</v>
      </c>
      <c r="I724" s="18">
        <f>H724*'Portfolio Details'!$D$12</f>
        <v>-1.3297872340425342E-4</v>
      </c>
      <c r="J724" s="2">
        <f t="shared" si="21"/>
        <v>3.9419087136929321E-2</v>
      </c>
      <c r="K724" s="18">
        <f>J724*'Portfolio Details'!$D$12</f>
        <v>7.8838174273858641E-3</v>
      </c>
    </row>
    <row r="725" spans="2:11" x14ac:dyDescent="0.35">
      <c r="B725" t="s">
        <v>15</v>
      </c>
      <c r="C725" s="1">
        <v>45561</v>
      </c>
      <c r="D725">
        <v>15.03</v>
      </c>
      <c r="E725">
        <v>15.01</v>
      </c>
      <c r="F725">
        <v>14.98</v>
      </c>
      <c r="H725" s="2">
        <f t="shared" si="22"/>
        <v>-1.3306719893545482E-3</v>
      </c>
      <c r="I725" s="18">
        <f>H725*'Portfolio Details'!$D$12</f>
        <v>-2.6613439787090968E-4</v>
      </c>
      <c r="J725" s="2">
        <f t="shared" si="21"/>
        <v>3.7318590186592893E-2</v>
      </c>
      <c r="K725" s="18">
        <f>J725*'Portfolio Details'!$D$12</f>
        <v>7.463718037318579E-3</v>
      </c>
    </row>
    <row r="726" spans="2:11" x14ac:dyDescent="0.35">
      <c r="B726" t="s">
        <v>15</v>
      </c>
      <c r="C726" s="1">
        <v>45562</v>
      </c>
      <c r="D726">
        <v>15.01</v>
      </c>
      <c r="E726">
        <v>15.2</v>
      </c>
      <c r="F726">
        <v>15.14</v>
      </c>
      <c r="H726" s="2">
        <f t="shared" si="22"/>
        <v>1.2658227848101333E-2</v>
      </c>
      <c r="I726" s="18">
        <f>H726*'Portfolio Details'!$D$12</f>
        <v>2.5316455696202667E-3</v>
      </c>
      <c r="J726" s="2">
        <f t="shared" si="21"/>
        <v>4.755341144038594E-2</v>
      </c>
      <c r="K726" s="18">
        <f>J726*'Portfolio Details'!$D$12</f>
        <v>9.5106822880771883E-3</v>
      </c>
    </row>
    <row r="727" spans="2:11" x14ac:dyDescent="0.35">
      <c r="B727" t="s">
        <v>15</v>
      </c>
      <c r="C727" s="1">
        <v>45565</v>
      </c>
      <c r="D727">
        <v>15.2</v>
      </c>
      <c r="E727">
        <v>15.1</v>
      </c>
      <c r="F727">
        <v>15.13</v>
      </c>
      <c r="H727" s="2">
        <f t="shared" si="22"/>
        <v>-6.5789473684210176E-3</v>
      </c>
      <c r="I727" s="18">
        <f>H727*'Portfolio Details'!$D$12</f>
        <v>-1.3157894736842036E-3</v>
      </c>
      <c r="J727" s="2">
        <f t="shared" si="21"/>
        <v>3.4717494894485945E-2</v>
      </c>
      <c r="K727" s="18">
        <f>J727*'Portfolio Details'!$D$12</f>
        <v>6.9434989788971892E-3</v>
      </c>
    </row>
    <row r="728" spans="2:11" x14ac:dyDescent="0.35">
      <c r="B728" t="s">
        <v>15</v>
      </c>
      <c r="C728" s="1">
        <v>45566</v>
      </c>
      <c r="D728">
        <v>15.1</v>
      </c>
      <c r="E728">
        <v>15.11</v>
      </c>
      <c r="F728">
        <v>15.07</v>
      </c>
      <c r="H728" s="2">
        <f t="shared" si="22"/>
        <v>6.6225165562916466E-4</v>
      </c>
      <c r="I728" s="18">
        <f>H728*'Portfolio Details'!$D$12</f>
        <v>1.3245033112583294E-4</v>
      </c>
      <c r="J728" s="2">
        <f t="shared" si="21"/>
        <v>3.7542662116040848E-2</v>
      </c>
      <c r="K728" s="18">
        <f>J728*'Portfolio Details'!$D$12</f>
        <v>7.50853242320817E-3</v>
      </c>
    </row>
    <row r="729" spans="2:11" x14ac:dyDescent="0.35">
      <c r="B729" t="s">
        <v>15</v>
      </c>
      <c r="C729" s="1">
        <v>45568</v>
      </c>
      <c r="D729">
        <v>15.11</v>
      </c>
      <c r="E729">
        <v>15.02</v>
      </c>
      <c r="F729">
        <v>15.02</v>
      </c>
      <c r="H729" s="2">
        <f t="shared" si="22"/>
        <v>-5.9563203176704604E-3</v>
      </c>
      <c r="I729" s="18">
        <f>H729*'Portfolio Details'!$D$12</f>
        <v>-1.1912640635340921E-3</v>
      </c>
      <c r="J729" s="2">
        <f t="shared" si="21"/>
        <v>1.5467383994619999E-2</v>
      </c>
      <c r="K729" s="18">
        <f>J729*'Portfolio Details'!$D$12</f>
        <v>3.0934767989239998E-3</v>
      </c>
    </row>
    <row r="730" spans="2:11" x14ac:dyDescent="0.35">
      <c r="B730" t="s">
        <v>15</v>
      </c>
      <c r="C730" s="1">
        <v>45569</v>
      </c>
      <c r="D730">
        <v>15.02</v>
      </c>
      <c r="E730">
        <v>15.14</v>
      </c>
      <c r="F730">
        <v>15</v>
      </c>
      <c r="H730" s="2">
        <f t="shared" si="22"/>
        <v>7.9893475366179523E-3</v>
      </c>
      <c r="I730" s="18">
        <f>H730*'Portfolio Details'!$D$12</f>
        <v>1.5978695073235905E-3</v>
      </c>
      <c r="J730" s="2">
        <f t="shared" ref="J730:J793" si="23">(INDEX(E707:E2205,MATCH(EDATE(C707,1),C707:C2205,1))/E707)-1</f>
        <v>2.4406779661017008E-2</v>
      </c>
      <c r="K730" s="18">
        <f>J730*'Portfolio Details'!$D$12</f>
        <v>4.8813559322034017E-3</v>
      </c>
    </row>
    <row r="731" spans="2:11" x14ac:dyDescent="0.35">
      <c r="B731" t="s">
        <v>15</v>
      </c>
      <c r="C731" s="1">
        <v>45572</v>
      </c>
      <c r="D731">
        <v>15.14</v>
      </c>
      <c r="E731">
        <v>14.85</v>
      </c>
      <c r="F731">
        <v>14.86</v>
      </c>
      <c r="H731" s="2">
        <f t="shared" si="22"/>
        <v>-1.915455746367245E-2</v>
      </c>
      <c r="I731" s="18">
        <f>H731*'Portfolio Details'!$D$12</f>
        <v>-3.8309114927344901E-3</v>
      </c>
      <c r="J731" s="2">
        <f t="shared" si="23"/>
        <v>2.1074099252209377E-2</v>
      </c>
      <c r="K731" s="18">
        <f>J731*'Portfolio Details'!$D$12</f>
        <v>4.2148198504418756E-3</v>
      </c>
    </row>
    <row r="732" spans="2:11" x14ac:dyDescent="0.35">
      <c r="B732" t="s">
        <v>15</v>
      </c>
      <c r="C732" s="1">
        <v>45573</v>
      </c>
      <c r="D732">
        <v>14.85</v>
      </c>
      <c r="E732">
        <v>15</v>
      </c>
      <c r="F732">
        <v>14.96</v>
      </c>
      <c r="H732" s="2">
        <f t="shared" si="22"/>
        <v>1.0101010101010166E-2</v>
      </c>
      <c r="I732" s="18">
        <f>H732*'Portfolio Details'!$D$12</f>
        <v>2.0202020202020332E-3</v>
      </c>
      <c r="J732" s="2">
        <f t="shared" si="23"/>
        <v>1.8157363819771399E-2</v>
      </c>
      <c r="K732" s="18">
        <f>J732*'Portfolio Details'!$D$12</f>
        <v>3.6314727639542802E-3</v>
      </c>
    </row>
    <row r="733" spans="2:11" x14ac:dyDescent="0.35">
      <c r="B733" t="s">
        <v>15</v>
      </c>
      <c r="C733" s="1">
        <v>45574</v>
      </c>
      <c r="D733">
        <v>15</v>
      </c>
      <c r="E733">
        <v>15.26</v>
      </c>
      <c r="F733">
        <v>15.26</v>
      </c>
      <c r="H733" s="2">
        <f t="shared" si="22"/>
        <v>1.7333333333333423E-2</v>
      </c>
      <c r="I733" s="18">
        <f>H733*'Portfolio Details'!$D$12</f>
        <v>3.4666666666666847E-3</v>
      </c>
      <c r="J733" s="2">
        <f t="shared" si="23"/>
        <v>1.9528619528619506E-2</v>
      </c>
      <c r="K733" s="18">
        <f>J733*'Portfolio Details'!$D$12</f>
        <v>3.9057239057239015E-3</v>
      </c>
    </row>
    <row r="734" spans="2:11" x14ac:dyDescent="0.35">
      <c r="B734" t="s">
        <v>15</v>
      </c>
      <c r="C734" s="1">
        <v>45575</v>
      </c>
      <c r="D734">
        <v>15.26</v>
      </c>
      <c r="E734">
        <v>15.04</v>
      </c>
      <c r="F734">
        <v>15.1</v>
      </c>
      <c r="H734" s="2">
        <f t="shared" si="22"/>
        <v>-1.4416775884665833E-2</v>
      </c>
      <c r="I734" s="18">
        <f>H734*'Portfolio Details'!$D$12</f>
        <v>-2.8833551769331667E-3</v>
      </c>
      <c r="J734" s="2">
        <f t="shared" si="23"/>
        <v>2.2972972972973071E-2</v>
      </c>
      <c r="K734" s="18">
        <f>J734*'Portfolio Details'!$D$12</f>
        <v>4.5945945945946145E-3</v>
      </c>
    </row>
    <row r="735" spans="2:11" x14ac:dyDescent="0.35">
      <c r="B735" t="s">
        <v>15</v>
      </c>
      <c r="C735" s="1">
        <v>45576</v>
      </c>
      <c r="D735">
        <v>15.04</v>
      </c>
      <c r="E735">
        <v>15.09</v>
      </c>
      <c r="F735">
        <v>15.12</v>
      </c>
      <c r="H735" s="2">
        <f t="shared" si="22"/>
        <v>3.3244680851063357E-3</v>
      </c>
      <c r="I735" s="18">
        <f>H735*'Portfolio Details'!$D$12</f>
        <v>6.6489361702126715E-4</v>
      </c>
      <c r="J735" s="2">
        <f t="shared" si="23"/>
        <v>3.5980991174473731E-2</v>
      </c>
      <c r="K735" s="18">
        <f>J735*'Portfolio Details'!$D$12</f>
        <v>7.1961982348947469E-3</v>
      </c>
    </row>
    <row r="736" spans="2:11" x14ac:dyDescent="0.35">
      <c r="B736" t="s">
        <v>15</v>
      </c>
      <c r="C736" s="1">
        <v>45579</v>
      </c>
      <c r="D736">
        <v>15.09</v>
      </c>
      <c r="E736">
        <v>15.2</v>
      </c>
      <c r="F736">
        <v>15.1</v>
      </c>
      <c r="H736" s="2">
        <f t="shared" si="22"/>
        <v>7.2895957587806315E-3</v>
      </c>
      <c r="I736" s="18">
        <f>H736*'Portfolio Details'!$D$12</f>
        <v>1.4579191517561263E-3</v>
      </c>
      <c r="J736" s="2">
        <f t="shared" si="23"/>
        <v>1.211305518169592E-2</v>
      </c>
      <c r="K736" s="18">
        <f>J736*'Portfolio Details'!$D$12</f>
        <v>2.4226110363391841E-3</v>
      </c>
    </row>
    <row r="737" spans="2:11" x14ac:dyDescent="0.35">
      <c r="B737" t="s">
        <v>15</v>
      </c>
      <c r="C737" s="1">
        <v>45580</v>
      </c>
      <c r="D737">
        <v>15.2</v>
      </c>
      <c r="E737">
        <v>15.15</v>
      </c>
      <c r="F737">
        <v>15.2</v>
      </c>
      <c r="H737" s="2">
        <f t="shared" si="22"/>
        <v>-3.2894736842105088E-3</v>
      </c>
      <c r="I737" s="18">
        <f>H737*'Portfolio Details'!$D$12</f>
        <v>-6.5789473684210178E-4</v>
      </c>
      <c r="J737" s="2">
        <f t="shared" si="23"/>
        <v>1.6161616161616266E-2</v>
      </c>
      <c r="K737" s="18">
        <f>J737*'Portfolio Details'!$D$12</f>
        <v>3.2323232323232531E-3</v>
      </c>
    </row>
    <row r="738" spans="2:11" x14ac:dyDescent="0.35">
      <c r="B738" t="s">
        <v>15</v>
      </c>
      <c r="C738" s="1">
        <v>45581</v>
      </c>
      <c r="D738">
        <v>15.15</v>
      </c>
      <c r="E738">
        <v>15.13</v>
      </c>
      <c r="F738">
        <v>15.14</v>
      </c>
      <c r="H738" s="2">
        <f t="shared" si="22"/>
        <v>-1.3201320132012473E-3</v>
      </c>
      <c r="I738" s="18">
        <f>H738*'Portfolio Details'!$D$12</f>
        <v>-2.6402640264024948E-4</v>
      </c>
      <c r="J738" s="2">
        <f t="shared" si="23"/>
        <v>5.3297801465690409E-3</v>
      </c>
      <c r="K738" s="18">
        <f>J738*'Portfolio Details'!$D$12</f>
        <v>1.0659560293138082E-3</v>
      </c>
    </row>
    <row r="739" spans="2:11" x14ac:dyDescent="0.35">
      <c r="B739" t="s">
        <v>15</v>
      </c>
      <c r="C739" s="1">
        <v>45582</v>
      </c>
      <c r="D739">
        <v>15.13</v>
      </c>
      <c r="E739">
        <v>14.99</v>
      </c>
      <c r="F739">
        <v>15.02</v>
      </c>
      <c r="H739" s="2">
        <f t="shared" si="22"/>
        <v>-9.2531394580304127E-3</v>
      </c>
      <c r="I739" s="18">
        <f>H739*'Portfolio Details'!$D$12</f>
        <v>-1.8506278916060827E-3</v>
      </c>
      <c r="J739" s="2">
        <f t="shared" si="23"/>
        <v>2.6578073089700283E-3</v>
      </c>
      <c r="K739" s="18">
        <f>J739*'Portfolio Details'!$D$12</f>
        <v>5.3156146179400565E-4</v>
      </c>
    </row>
    <row r="740" spans="2:11" x14ac:dyDescent="0.35">
      <c r="B740" t="s">
        <v>15</v>
      </c>
      <c r="C740" s="1">
        <v>45583</v>
      </c>
      <c r="D740">
        <v>14.99</v>
      </c>
      <c r="E740">
        <v>15.06</v>
      </c>
      <c r="F740">
        <v>15.03</v>
      </c>
      <c r="H740" s="2">
        <f t="shared" si="22"/>
        <v>4.6697798532355783E-3</v>
      </c>
      <c r="I740" s="18">
        <f>H740*'Portfolio Details'!$D$12</f>
        <v>9.3395597064711573E-4</v>
      </c>
      <c r="J740" s="2">
        <f t="shared" si="23"/>
        <v>3.9814200398142763E-3</v>
      </c>
      <c r="K740" s="18">
        <f>J740*'Portfolio Details'!$D$12</f>
        <v>7.9628400796285528E-4</v>
      </c>
    </row>
    <row r="741" spans="2:11" x14ac:dyDescent="0.35">
      <c r="B741" t="s">
        <v>15</v>
      </c>
      <c r="C741" s="1">
        <v>45586</v>
      </c>
      <c r="D741">
        <v>15.06</v>
      </c>
      <c r="E741">
        <v>14.94</v>
      </c>
      <c r="F741">
        <v>14.98</v>
      </c>
      <c r="H741" s="2">
        <f t="shared" si="22"/>
        <v>-7.9681274900399446E-3</v>
      </c>
      <c r="I741" s="18">
        <f>H741*'Portfolio Details'!$D$12</f>
        <v>-1.593625498007989E-3</v>
      </c>
      <c r="J741" s="2">
        <f t="shared" si="23"/>
        <v>-4.6480743691899029E-3</v>
      </c>
      <c r="K741" s="18">
        <f>J741*'Portfolio Details'!$D$12</f>
        <v>-9.2961487383798065E-4</v>
      </c>
    </row>
    <row r="742" spans="2:11" x14ac:dyDescent="0.35">
      <c r="B742" t="s">
        <v>15</v>
      </c>
      <c r="C742" s="1">
        <v>45587</v>
      </c>
      <c r="D742">
        <v>14.94</v>
      </c>
      <c r="E742">
        <v>14.73</v>
      </c>
      <c r="F742">
        <v>14.81</v>
      </c>
      <c r="H742" s="2">
        <f t="shared" si="22"/>
        <v>-1.4056224899598346E-2</v>
      </c>
      <c r="I742" s="18">
        <f>H742*'Portfolio Details'!$D$12</f>
        <v>-2.8112449799196693E-3</v>
      </c>
      <c r="J742" s="2">
        <f t="shared" si="23"/>
        <v>1.1417058428475402E-2</v>
      </c>
      <c r="K742" s="18">
        <f>J742*'Portfolio Details'!$D$12</f>
        <v>2.2834116856950805E-3</v>
      </c>
    </row>
    <row r="743" spans="2:11" x14ac:dyDescent="0.35">
      <c r="B743" t="s">
        <v>15</v>
      </c>
      <c r="C743" s="1">
        <v>45588</v>
      </c>
      <c r="D743">
        <v>14.73</v>
      </c>
      <c r="E743">
        <v>14.54</v>
      </c>
      <c r="F743">
        <v>14.64</v>
      </c>
      <c r="H743" s="2">
        <f t="shared" si="22"/>
        <v>-1.2898845892736044E-2</v>
      </c>
      <c r="I743" s="18">
        <f>H743*'Portfolio Details'!$D$12</f>
        <v>-2.5797691785472091E-3</v>
      </c>
      <c r="J743" s="2">
        <f t="shared" si="23"/>
        <v>1.4141414141414232E-2</v>
      </c>
      <c r="K743" s="18">
        <f>J743*'Portfolio Details'!$D$12</f>
        <v>2.8282828282828465E-3</v>
      </c>
    </row>
    <row r="744" spans="2:11" x14ac:dyDescent="0.35">
      <c r="B744" t="s">
        <v>15</v>
      </c>
      <c r="C744" s="1">
        <v>45589</v>
      </c>
      <c r="D744">
        <v>14.54</v>
      </c>
      <c r="E744">
        <v>14.59</v>
      </c>
      <c r="F744">
        <v>14.57</v>
      </c>
      <c r="H744" s="2">
        <f t="shared" si="22"/>
        <v>3.4387895460799012E-3</v>
      </c>
      <c r="I744" s="18">
        <f>H744*'Portfolio Details'!$D$12</f>
        <v>6.8775790921598028E-4</v>
      </c>
      <c r="J744" s="2">
        <f t="shared" si="23"/>
        <v>5.3404539385848437E-3</v>
      </c>
      <c r="K744" s="18">
        <f>J744*'Portfolio Details'!$D$12</f>
        <v>1.0680907877169687E-3</v>
      </c>
    </row>
    <row r="745" spans="2:11" x14ac:dyDescent="0.35">
      <c r="B745" t="s">
        <v>15</v>
      </c>
      <c r="C745" s="1">
        <v>45590</v>
      </c>
      <c r="D745">
        <v>14.59</v>
      </c>
      <c r="E745">
        <v>14.63</v>
      </c>
      <c r="F745">
        <v>14.63</v>
      </c>
      <c r="H745" s="2">
        <f t="shared" si="22"/>
        <v>2.7416038382455099E-3</v>
      </c>
      <c r="I745" s="18">
        <f>H745*'Portfolio Details'!$D$12</f>
        <v>5.4832076764910198E-4</v>
      </c>
      <c r="J745" s="2">
        <f t="shared" si="23"/>
        <v>-3.2601463739188263E-2</v>
      </c>
      <c r="K745" s="18">
        <f>J745*'Portfolio Details'!$D$12</f>
        <v>-6.5202927478376534E-3</v>
      </c>
    </row>
    <row r="746" spans="2:11" x14ac:dyDescent="0.35">
      <c r="B746" t="s">
        <v>15</v>
      </c>
      <c r="C746" s="1">
        <v>45593</v>
      </c>
      <c r="D746">
        <v>14.63</v>
      </c>
      <c r="E746">
        <v>14.77</v>
      </c>
      <c r="F746">
        <v>14.72</v>
      </c>
      <c r="H746" s="2">
        <f t="shared" si="22"/>
        <v>9.5693779904304499E-3</v>
      </c>
      <c r="I746" s="18">
        <f>H746*'Portfolio Details'!$D$12</f>
        <v>1.91387559808609E-3</v>
      </c>
      <c r="J746" s="2">
        <f t="shared" si="23"/>
        <v>-2.9920212765957355E-2</v>
      </c>
      <c r="K746" s="18">
        <f>J746*'Portfolio Details'!$D$12</f>
        <v>-5.9840425531914711E-3</v>
      </c>
    </row>
    <row r="747" spans="2:11" x14ac:dyDescent="0.35">
      <c r="B747" t="s">
        <v>15</v>
      </c>
      <c r="C747" s="1">
        <v>45594</v>
      </c>
      <c r="D747">
        <v>14.77</v>
      </c>
      <c r="E747">
        <v>14.71</v>
      </c>
      <c r="F747">
        <v>14.68</v>
      </c>
      <c r="H747" s="2">
        <f t="shared" si="22"/>
        <v>-4.062288422477911E-3</v>
      </c>
      <c r="I747" s="18">
        <f>H747*'Portfolio Details'!$D$12</f>
        <v>-8.1245768449558222E-4</v>
      </c>
      <c r="J747" s="2">
        <f t="shared" si="23"/>
        <v>-2.6613439787092408E-2</v>
      </c>
      <c r="K747" s="18">
        <f>J747*'Portfolio Details'!$D$12</f>
        <v>-5.3226879574184817E-3</v>
      </c>
    </row>
    <row r="748" spans="2:11" x14ac:dyDescent="0.35">
      <c r="B748" t="s">
        <v>15</v>
      </c>
      <c r="C748" s="1">
        <v>45595</v>
      </c>
      <c r="D748">
        <v>14.71</v>
      </c>
      <c r="E748">
        <v>14.57</v>
      </c>
      <c r="F748">
        <v>14.56</v>
      </c>
      <c r="H748" s="2">
        <f t="shared" si="22"/>
        <v>-9.517335146159156E-3</v>
      </c>
      <c r="I748" s="18">
        <f>H748*'Portfolio Details'!$D$12</f>
        <v>-1.9034670292318312E-3</v>
      </c>
      <c r="J748" s="2">
        <f t="shared" si="23"/>
        <v>-2.5316455696202445E-2</v>
      </c>
      <c r="K748" s="18">
        <f>J748*'Portfolio Details'!$D$12</f>
        <v>-5.0632911392404891E-3</v>
      </c>
    </row>
    <row r="749" spans="2:11" x14ac:dyDescent="0.35">
      <c r="B749" t="s">
        <v>15</v>
      </c>
      <c r="C749" s="1">
        <v>45596</v>
      </c>
      <c r="D749">
        <v>14.57</v>
      </c>
      <c r="E749">
        <v>14.71</v>
      </c>
      <c r="F749">
        <v>14.71</v>
      </c>
      <c r="H749" s="2">
        <f t="shared" si="22"/>
        <v>9.608785175017287E-3</v>
      </c>
      <c r="I749" s="18">
        <f>H749*'Portfolio Details'!$D$12</f>
        <v>1.9217570350034574E-3</v>
      </c>
      <c r="J749" s="2">
        <f t="shared" si="23"/>
        <v>-3.7499999999999867E-2</v>
      </c>
      <c r="K749" s="18">
        <f>J749*'Portfolio Details'!$D$12</f>
        <v>-7.4999999999999737E-3</v>
      </c>
    </row>
    <row r="750" spans="2:11" x14ac:dyDescent="0.35">
      <c r="B750" t="s">
        <v>15</v>
      </c>
      <c r="C750" s="1">
        <v>45597</v>
      </c>
      <c r="D750">
        <v>14.71</v>
      </c>
      <c r="E750">
        <v>14.86</v>
      </c>
      <c r="F750">
        <v>14.86</v>
      </c>
      <c r="H750" s="2">
        <f t="shared" si="22"/>
        <v>1.0197144799455993E-2</v>
      </c>
      <c r="I750" s="18">
        <f>H750*'Portfolio Details'!$D$12</f>
        <v>2.0394289598911985E-3</v>
      </c>
      <c r="J750" s="2">
        <f t="shared" si="23"/>
        <v>-3.5099337748344284E-2</v>
      </c>
      <c r="K750" s="18">
        <f>J750*'Portfolio Details'!$D$12</f>
        <v>-7.0198675496688573E-3</v>
      </c>
    </row>
    <row r="751" spans="2:11" x14ac:dyDescent="0.35">
      <c r="B751" t="s">
        <v>15</v>
      </c>
      <c r="C751" s="1">
        <v>45600</v>
      </c>
      <c r="D751">
        <v>14.86</v>
      </c>
      <c r="E751">
        <v>14.73</v>
      </c>
      <c r="F751">
        <v>14.7</v>
      </c>
      <c r="H751" s="2">
        <f t="shared" si="22"/>
        <v>-8.7483176312247446E-3</v>
      </c>
      <c r="I751" s="18">
        <f>H751*'Portfolio Details'!$D$12</f>
        <v>-1.7496635262449489E-3</v>
      </c>
      <c r="J751" s="2">
        <f t="shared" si="23"/>
        <v>-1.6545334215751106E-2</v>
      </c>
      <c r="K751" s="18">
        <f>J751*'Portfolio Details'!$D$12</f>
        <v>-3.3090668431502213E-3</v>
      </c>
    </row>
    <row r="752" spans="2:11" x14ac:dyDescent="0.35">
      <c r="B752" t="s">
        <v>15</v>
      </c>
      <c r="C752" s="1">
        <v>45601</v>
      </c>
      <c r="D752">
        <v>14.73</v>
      </c>
      <c r="E752">
        <v>14.68</v>
      </c>
      <c r="F752">
        <v>14.64</v>
      </c>
      <c r="H752" s="2">
        <f t="shared" si="22"/>
        <v>-3.3944331296673624E-3</v>
      </c>
      <c r="I752" s="18">
        <f>H752*'Portfolio Details'!$D$12</f>
        <v>-6.7888662593347255E-4</v>
      </c>
      <c r="J752" s="2">
        <f t="shared" si="23"/>
        <v>-1.0652463382157085E-2</v>
      </c>
      <c r="K752" s="18">
        <f>J752*'Portfolio Details'!$D$12</f>
        <v>-2.1304926764314168E-3</v>
      </c>
    </row>
    <row r="753" spans="2:11" x14ac:dyDescent="0.35">
      <c r="B753" t="s">
        <v>15</v>
      </c>
      <c r="C753" s="1">
        <v>45602</v>
      </c>
      <c r="D753">
        <v>14.68</v>
      </c>
      <c r="E753">
        <v>14.86</v>
      </c>
      <c r="F753">
        <v>14.84</v>
      </c>
      <c r="H753" s="2">
        <f t="shared" si="22"/>
        <v>1.2261580381471404E-2</v>
      </c>
      <c r="I753" s="18">
        <f>H753*'Portfolio Details'!$D$12</f>
        <v>2.4523160762942812E-3</v>
      </c>
      <c r="J753" s="2">
        <f t="shared" si="23"/>
        <v>-2.7080581241743729E-2</v>
      </c>
      <c r="K753" s="18">
        <f>J753*'Portfolio Details'!$D$12</f>
        <v>-5.4161162483487464E-3</v>
      </c>
    </row>
    <row r="754" spans="2:11" x14ac:dyDescent="0.35">
      <c r="B754" t="s">
        <v>15</v>
      </c>
      <c r="C754" s="1">
        <v>45603</v>
      </c>
      <c r="D754">
        <v>14.86</v>
      </c>
      <c r="E754">
        <v>14.76</v>
      </c>
      <c r="F754">
        <v>14.82</v>
      </c>
      <c r="H754" s="2">
        <f t="shared" si="22"/>
        <v>-6.7294751009421283E-3</v>
      </c>
      <c r="I754" s="18">
        <f>H754*'Portfolio Details'!$D$12</f>
        <v>-1.3458950201884257E-3</v>
      </c>
      <c r="J754" s="2">
        <f t="shared" si="23"/>
        <v>-6.0606060606060996E-3</v>
      </c>
      <c r="K754" s="18">
        <f>J754*'Portfolio Details'!$D$12</f>
        <v>-1.2121212121212199E-3</v>
      </c>
    </row>
    <row r="755" spans="2:11" x14ac:dyDescent="0.35">
      <c r="B755" t="s">
        <v>15</v>
      </c>
      <c r="C755" s="1">
        <v>45604</v>
      </c>
      <c r="D755">
        <v>14.76</v>
      </c>
      <c r="E755">
        <v>14.82</v>
      </c>
      <c r="F755">
        <v>14.81</v>
      </c>
      <c r="H755" s="2">
        <f t="shared" si="22"/>
        <v>4.0650406504065817E-3</v>
      </c>
      <c r="I755" s="18">
        <f>H755*'Portfolio Details'!$D$12</f>
        <v>8.1300813008131642E-4</v>
      </c>
      <c r="J755" s="2">
        <f t="shared" si="23"/>
        <v>-1.2000000000000011E-2</v>
      </c>
      <c r="K755" s="18">
        <f>J755*'Portfolio Details'!$D$12</f>
        <v>-2.4000000000000024E-3</v>
      </c>
    </row>
    <row r="756" spans="2:11" x14ac:dyDescent="0.35">
      <c r="B756" t="s">
        <v>15</v>
      </c>
      <c r="C756" s="1">
        <v>45607</v>
      </c>
      <c r="D756">
        <v>14.82</v>
      </c>
      <c r="E756">
        <v>14.61</v>
      </c>
      <c r="F756">
        <v>14.7</v>
      </c>
      <c r="H756" s="2">
        <f t="shared" si="22"/>
        <v>-1.4170040485830038E-2</v>
      </c>
      <c r="I756" s="18">
        <f>H756*'Portfolio Details'!$D$12</f>
        <v>-2.8340080971660077E-3</v>
      </c>
      <c r="J756" s="2">
        <f t="shared" si="23"/>
        <v>-2.8833551769331556E-2</v>
      </c>
      <c r="K756" s="18">
        <f>J756*'Portfolio Details'!$D$12</f>
        <v>-5.7667103538663117E-3</v>
      </c>
    </row>
    <row r="757" spans="2:11" x14ac:dyDescent="0.35">
      <c r="B757" t="s">
        <v>15</v>
      </c>
      <c r="C757" s="1">
        <v>45608</v>
      </c>
      <c r="D757">
        <v>14.61</v>
      </c>
      <c r="E757">
        <v>14.5</v>
      </c>
      <c r="F757">
        <v>14.61</v>
      </c>
      <c r="H757" s="2">
        <f t="shared" si="22"/>
        <v>-7.5290896646131866E-3</v>
      </c>
      <c r="I757" s="18">
        <f>H757*'Portfolio Details'!$D$12</f>
        <v>-1.5058179329226374E-3</v>
      </c>
      <c r="J757" s="2">
        <f t="shared" si="23"/>
        <v>-1.4627659574467988E-2</v>
      </c>
      <c r="K757" s="18">
        <f>J757*'Portfolio Details'!$D$12</f>
        <v>-2.9255319148935978E-3</v>
      </c>
    </row>
    <row r="758" spans="2:11" x14ac:dyDescent="0.35">
      <c r="B758" t="s">
        <v>15</v>
      </c>
      <c r="C758" s="1">
        <v>45609</v>
      </c>
      <c r="D758">
        <v>14.5</v>
      </c>
      <c r="E758">
        <v>14.2</v>
      </c>
      <c r="F758">
        <v>14.28</v>
      </c>
      <c r="H758" s="2">
        <f t="shared" si="22"/>
        <v>-2.0689655172413834E-2</v>
      </c>
      <c r="I758" s="18">
        <f>H758*'Portfolio Details'!$D$12</f>
        <v>-4.1379310344827674E-3</v>
      </c>
      <c r="J758" s="2">
        <f t="shared" si="23"/>
        <v>-3.1809145129224725E-2</v>
      </c>
      <c r="K758" s="18">
        <f>J758*'Portfolio Details'!$D$12</f>
        <v>-6.3618290258449454E-3</v>
      </c>
    </row>
    <row r="759" spans="2:11" x14ac:dyDescent="0.35">
      <c r="B759" t="s">
        <v>15</v>
      </c>
      <c r="C759" s="1">
        <v>45610</v>
      </c>
      <c r="D759">
        <v>14.2</v>
      </c>
      <c r="E759">
        <v>14.21</v>
      </c>
      <c r="F759">
        <v>14.25</v>
      </c>
      <c r="H759" s="2">
        <f t="shared" si="22"/>
        <v>7.0422535211278614E-4</v>
      </c>
      <c r="I759" s="18">
        <f>H759*'Portfolio Details'!$D$12</f>
        <v>1.4084507042255723E-4</v>
      </c>
      <c r="J759" s="2">
        <f t="shared" si="23"/>
        <v>-6.5131578947368318E-2</v>
      </c>
      <c r="K759" s="18">
        <f>J759*'Portfolio Details'!$D$12</f>
        <v>-1.3026315789473664E-2</v>
      </c>
    </row>
    <row r="760" spans="2:11" x14ac:dyDescent="0.35">
      <c r="B760" t="s">
        <v>15</v>
      </c>
      <c r="C760" s="1">
        <v>45614</v>
      </c>
      <c r="D760">
        <v>14.21</v>
      </c>
      <c r="E760">
        <v>14.02</v>
      </c>
      <c r="F760">
        <v>14.07</v>
      </c>
      <c r="H760" s="2">
        <f t="shared" si="22"/>
        <v>-1.3370865587614467E-2</v>
      </c>
      <c r="I760" s="18">
        <f>H760*'Portfolio Details'!$D$12</f>
        <v>-2.6741731175228935E-3</v>
      </c>
      <c r="J760" s="2">
        <f t="shared" si="23"/>
        <v>-6.2046204620462064E-2</v>
      </c>
      <c r="K760" s="18">
        <f>J760*'Portfolio Details'!$D$12</f>
        <v>-1.2409240924092414E-2</v>
      </c>
    </row>
    <row r="761" spans="2:11" x14ac:dyDescent="0.35">
      <c r="B761" t="s">
        <v>15</v>
      </c>
      <c r="C761" s="1">
        <v>45615</v>
      </c>
      <c r="D761">
        <v>14.02</v>
      </c>
      <c r="E761">
        <v>14.14</v>
      </c>
      <c r="F761">
        <v>14.15</v>
      </c>
      <c r="H761" s="2">
        <f t="shared" si="22"/>
        <v>8.5592011412269908E-3</v>
      </c>
      <c r="I761" s="18">
        <f>H761*'Portfolio Details'!$D$12</f>
        <v>1.7118402282453983E-3</v>
      </c>
      <c r="J761" s="2">
        <f t="shared" si="23"/>
        <v>-6.0806345009914109E-2</v>
      </c>
      <c r="K761" s="18">
        <f>J761*'Portfolio Details'!$D$12</f>
        <v>-1.2161269001982822E-2</v>
      </c>
    </row>
    <row r="762" spans="2:11" x14ac:dyDescent="0.35">
      <c r="B762" t="s">
        <v>15</v>
      </c>
      <c r="C762" s="1">
        <v>45617</v>
      </c>
      <c r="D762">
        <v>14.14</v>
      </c>
      <c r="E762">
        <v>14.11</v>
      </c>
      <c r="F762">
        <v>14.14</v>
      </c>
      <c r="H762" s="2">
        <f t="shared" si="22"/>
        <v>-2.1216407355022504E-3</v>
      </c>
      <c r="I762" s="18">
        <f>H762*'Portfolio Details'!$D$12</f>
        <v>-4.2432814710045011E-4</v>
      </c>
      <c r="J762" s="2">
        <f t="shared" si="23"/>
        <v>-5.2034689793195366E-2</v>
      </c>
      <c r="K762" s="18">
        <f>J762*'Portfolio Details'!$D$12</f>
        <v>-1.0406937958639074E-2</v>
      </c>
    </row>
    <row r="763" spans="2:11" x14ac:dyDescent="0.35">
      <c r="B763" t="s">
        <v>15</v>
      </c>
      <c r="C763" s="1">
        <v>45618</v>
      </c>
      <c r="D763">
        <v>14.11</v>
      </c>
      <c r="E763">
        <v>14.29</v>
      </c>
      <c r="F763">
        <v>14.25</v>
      </c>
      <c r="H763" s="2">
        <f t="shared" si="22"/>
        <v>1.275690999291279E-2</v>
      </c>
      <c r="I763" s="18">
        <f>H763*'Portfolio Details'!$D$12</f>
        <v>2.5513819985825584E-3</v>
      </c>
      <c r="J763" s="2">
        <f t="shared" si="23"/>
        <v>-6.9057104913678669E-2</v>
      </c>
      <c r="K763" s="18">
        <f>J763*'Portfolio Details'!$D$12</f>
        <v>-1.3811420982735734E-2</v>
      </c>
    </row>
    <row r="764" spans="2:11" x14ac:dyDescent="0.35">
      <c r="B764" t="s">
        <v>15</v>
      </c>
      <c r="C764" s="1">
        <v>45621</v>
      </c>
      <c r="D764">
        <v>14.29</v>
      </c>
      <c r="E764">
        <v>14.43</v>
      </c>
      <c r="F764">
        <v>14.42</v>
      </c>
      <c r="H764" s="2">
        <f t="shared" si="22"/>
        <v>9.7970608817354865E-3</v>
      </c>
      <c r="I764" s="18">
        <f>H764*'Portfolio Details'!$D$12</f>
        <v>1.9594121763470973E-3</v>
      </c>
      <c r="J764" s="2">
        <f t="shared" si="23"/>
        <v>-5.555555555555558E-2</v>
      </c>
      <c r="K764" s="18">
        <f>J764*'Portfolio Details'!$D$12</f>
        <v>-1.1111111111111117E-2</v>
      </c>
    </row>
    <row r="765" spans="2:11" x14ac:dyDescent="0.35">
      <c r="B765" t="s">
        <v>15</v>
      </c>
      <c r="C765" s="1">
        <v>45622</v>
      </c>
      <c r="D765">
        <v>14.43</v>
      </c>
      <c r="E765">
        <v>14.35</v>
      </c>
      <c r="F765">
        <v>14.4</v>
      </c>
      <c r="H765" s="2">
        <f t="shared" si="22"/>
        <v>-5.5440055440055813E-3</v>
      </c>
      <c r="I765" s="18">
        <f>H765*'Portfolio Details'!$D$12</f>
        <v>-1.1088011088011163E-3</v>
      </c>
      <c r="J765" s="2">
        <f t="shared" si="23"/>
        <v>-2.9871011541072745E-2</v>
      </c>
      <c r="K765" s="18">
        <f>J765*'Portfolio Details'!$D$12</f>
        <v>-5.974202308214549E-3</v>
      </c>
    </row>
    <row r="766" spans="2:11" x14ac:dyDescent="0.35">
      <c r="B766" t="s">
        <v>15</v>
      </c>
      <c r="C766" s="1">
        <v>45623</v>
      </c>
      <c r="D766">
        <v>14.35</v>
      </c>
      <c r="E766">
        <v>14.29</v>
      </c>
      <c r="F766">
        <v>14.29</v>
      </c>
      <c r="H766" s="2">
        <f t="shared" si="22"/>
        <v>-4.1811846689895349E-3</v>
      </c>
      <c r="I766" s="18">
        <f>H766*'Portfolio Details'!$D$12</f>
        <v>-8.3623693379790702E-4</v>
      </c>
      <c r="J766" s="2">
        <f t="shared" si="23"/>
        <v>-1.7193947730398951E-2</v>
      </c>
      <c r="K766" s="18">
        <f>J766*'Portfolio Details'!$D$12</f>
        <v>-3.4387895460797901E-3</v>
      </c>
    </row>
    <row r="767" spans="2:11" x14ac:dyDescent="0.35">
      <c r="B767" t="s">
        <v>15</v>
      </c>
      <c r="C767" s="1">
        <v>45624</v>
      </c>
      <c r="D767">
        <v>14.29</v>
      </c>
      <c r="E767">
        <v>14.18</v>
      </c>
      <c r="F767">
        <v>14.2</v>
      </c>
      <c r="H767" s="2">
        <f t="shared" si="22"/>
        <v>-7.6976906927921362E-3</v>
      </c>
      <c r="I767" s="18">
        <f>H767*'Portfolio Details'!$D$12</f>
        <v>-1.5395381385584273E-3</v>
      </c>
      <c r="J767" s="2">
        <f t="shared" si="23"/>
        <v>-2.0562028786840325E-2</v>
      </c>
      <c r="K767" s="18">
        <f>J767*'Portfolio Details'!$D$12</f>
        <v>-4.1124057573680654E-3</v>
      </c>
    </row>
    <row r="768" spans="2:11" x14ac:dyDescent="0.35">
      <c r="B768" t="s">
        <v>15</v>
      </c>
      <c r="C768" s="1">
        <v>45625</v>
      </c>
      <c r="D768">
        <v>14.18</v>
      </c>
      <c r="E768">
        <v>14.43</v>
      </c>
      <c r="F768">
        <v>14.38</v>
      </c>
      <c r="H768" s="2">
        <f t="shared" si="22"/>
        <v>1.7630465444287813E-2</v>
      </c>
      <c r="I768" s="18">
        <f>H768*'Portfolio Details'!$D$12</f>
        <v>3.5260930888575629E-3</v>
      </c>
      <c r="J768" s="2">
        <f t="shared" si="23"/>
        <v>-1.36705399863295E-2</v>
      </c>
      <c r="K768" s="18">
        <f>J768*'Portfolio Details'!$D$12</f>
        <v>-2.7341079972659E-3</v>
      </c>
    </row>
    <row r="769" spans="2:11" x14ac:dyDescent="0.35">
      <c r="B769" t="s">
        <v>15</v>
      </c>
      <c r="C769" s="1">
        <v>45628</v>
      </c>
      <c r="D769">
        <v>14.43</v>
      </c>
      <c r="E769">
        <v>14.6</v>
      </c>
      <c r="F769">
        <v>14.56</v>
      </c>
      <c r="H769" s="2">
        <f t="shared" si="22"/>
        <v>1.1781011781011763E-2</v>
      </c>
      <c r="I769" s="18">
        <f>H769*'Portfolio Details'!$D$12</f>
        <v>2.3562023562023527E-3</v>
      </c>
      <c r="J769" s="2">
        <f t="shared" si="23"/>
        <v>-3.9945836154366976E-2</v>
      </c>
      <c r="K769" s="18">
        <f>J769*'Portfolio Details'!$D$12</f>
        <v>-7.9891672308733952E-3</v>
      </c>
    </row>
    <row r="770" spans="2:11" x14ac:dyDescent="0.35">
      <c r="B770" t="s">
        <v>15</v>
      </c>
      <c r="C770" s="1">
        <v>45629</v>
      </c>
      <c r="D770">
        <v>14.6</v>
      </c>
      <c r="E770">
        <v>14.69</v>
      </c>
      <c r="F770">
        <v>14.66</v>
      </c>
      <c r="H770" s="2">
        <f t="shared" si="22"/>
        <v>6.164383561643838E-3</v>
      </c>
      <c r="I770" s="18">
        <f>H770*'Portfolio Details'!$D$12</f>
        <v>1.2328767123287677E-3</v>
      </c>
      <c r="J770" s="2">
        <f t="shared" si="23"/>
        <v>-1.9034670292318201E-2</v>
      </c>
      <c r="K770" s="18">
        <f>J770*'Portfolio Details'!$D$12</f>
        <v>-3.8069340584636403E-3</v>
      </c>
    </row>
    <row r="771" spans="2:11" x14ac:dyDescent="0.35">
      <c r="B771" t="s">
        <v>15</v>
      </c>
      <c r="C771" s="1">
        <v>45630</v>
      </c>
      <c r="D771">
        <v>14.69</v>
      </c>
      <c r="E771">
        <v>14.68</v>
      </c>
      <c r="F771">
        <v>14.64</v>
      </c>
      <c r="H771" s="2">
        <f t="shared" ref="H771:H834" si="24">E771/D771-1</f>
        <v>-6.8073519400946303E-4</v>
      </c>
      <c r="I771" s="18">
        <f>H771*'Portfolio Details'!$D$12</f>
        <v>-1.3614703880189262E-4</v>
      </c>
      <c r="J771" s="2">
        <f t="shared" si="23"/>
        <v>-9.608785175017176E-3</v>
      </c>
      <c r="K771" s="18">
        <f>J771*'Portfolio Details'!$D$12</f>
        <v>-1.9217570350034353E-3</v>
      </c>
    </row>
    <row r="772" spans="2:11" x14ac:dyDescent="0.35">
      <c r="B772" t="s">
        <v>15</v>
      </c>
      <c r="C772" s="1">
        <v>45631</v>
      </c>
      <c r="D772">
        <v>14.68</v>
      </c>
      <c r="E772">
        <v>14.75</v>
      </c>
      <c r="F772">
        <v>14.68</v>
      </c>
      <c r="H772" s="2">
        <f t="shared" si="24"/>
        <v>4.7683923705721387E-3</v>
      </c>
      <c r="I772" s="18">
        <f>H772*'Portfolio Details'!$D$12</f>
        <v>9.5367847411442774E-4</v>
      </c>
      <c r="J772" s="2">
        <f t="shared" si="23"/>
        <v>-1.9034670292318201E-2</v>
      </c>
      <c r="K772" s="18">
        <f>J772*'Portfolio Details'!$D$12</f>
        <v>-3.8069340584636403E-3</v>
      </c>
    </row>
    <row r="773" spans="2:11" x14ac:dyDescent="0.35">
      <c r="B773" t="s">
        <v>15</v>
      </c>
      <c r="C773" s="1">
        <v>45632</v>
      </c>
      <c r="D773">
        <v>14.75</v>
      </c>
      <c r="E773">
        <v>14.74</v>
      </c>
      <c r="F773">
        <v>14.76</v>
      </c>
      <c r="H773" s="2">
        <f t="shared" si="24"/>
        <v>-6.7796610169490457E-4</v>
      </c>
      <c r="I773" s="18">
        <f>H773*'Portfolio Details'!$D$12</f>
        <v>-1.3559322033898091E-4</v>
      </c>
      <c r="J773" s="2">
        <f t="shared" si="23"/>
        <v>-2.893674293405113E-2</v>
      </c>
      <c r="K773" s="18">
        <f>J773*'Portfolio Details'!$D$12</f>
        <v>-5.7873485868102266E-3</v>
      </c>
    </row>
    <row r="774" spans="2:11" x14ac:dyDescent="0.35">
      <c r="B774" t="s">
        <v>15</v>
      </c>
      <c r="C774" s="1">
        <v>45635</v>
      </c>
      <c r="D774">
        <v>14.74</v>
      </c>
      <c r="E774">
        <v>14.67</v>
      </c>
      <c r="F774">
        <v>14.69</v>
      </c>
      <c r="H774" s="2">
        <f t="shared" si="24"/>
        <v>-4.7489823609226933E-3</v>
      </c>
      <c r="I774" s="18">
        <f>H774*'Portfolio Details'!$D$12</f>
        <v>-9.4979647218453869E-4</v>
      </c>
      <c r="J774" s="2">
        <f t="shared" si="23"/>
        <v>-3.3944331296673624E-3</v>
      </c>
      <c r="K774" s="18">
        <f>J774*'Portfolio Details'!$D$12</f>
        <v>-6.7888662593347255E-4</v>
      </c>
    </row>
    <row r="775" spans="2:11" x14ac:dyDescent="0.35">
      <c r="B775" t="s">
        <v>15</v>
      </c>
      <c r="C775" s="1">
        <v>45636</v>
      </c>
      <c r="D775">
        <v>14.67</v>
      </c>
      <c r="E775">
        <v>14.68</v>
      </c>
      <c r="F775">
        <v>14.68</v>
      </c>
      <c r="H775" s="2">
        <f t="shared" si="24"/>
        <v>6.8166325835039565E-4</v>
      </c>
      <c r="I775" s="18">
        <f>H775*'Portfolio Details'!$D$12</f>
        <v>1.3633265167007914E-4</v>
      </c>
      <c r="J775" s="2">
        <f t="shared" si="23"/>
        <v>4.7683923705721387E-3</v>
      </c>
      <c r="K775" s="18">
        <f>J775*'Portfolio Details'!$D$12</f>
        <v>9.5367847411442774E-4</v>
      </c>
    </row>
    <row r="776" spans="2:11" x14ac:dyDescent="0.35">
      <c r="B776" t="s">
        <v>15</v>
      </c>
      <c r="C776" s="1">
        <v>45637</v>
      </c>
      <c r="D776">
        <v>14.68</v>
      </c>
      <c r="E776">
        <v>14.74</v>
      </c>
      <c r="F776">
        <v>14.73</v>
      </c>
      <c r="H776" s="2">
        <f t="shared" si="24"/>
        <v>4.0871934604904681E-3</v>
      </c>
      <c r="I776" s="18">
        <f>H776*'Portfolio Details'!$D$12</f>
        <v>8.1743869209809365E-4</v>
      </c>
      <c r="J776" s="2">
        <f t="shared" si="23"/>
        <v>-8.0753701211304652E-3</v>
      </c>
      <c r="K776" s="18">
        <f>J776*'Portfolio Details'!$D$12</f>
        <v>-1.6150740242260931E-3</v>
      </c>
    </row>
    <row r="777" spans="2:11" x14ac:dyDescent="0.35">
      <c r="B777" t="s">
        <v>15</v>
      </c>
      <c r="C777" s="1">
        <v>45638</v>
      </c>
      <c r="D777">
        <v>14.74</v>
      </c>
      <c r="E777">
        <v>14.67</v>
      </c>
      <c r="F777">
        <v>14.71</v>
      </c>
      <c r="H777" s="2">
        <f t="shared" si="24"/>
        <v>-4.7489823609226933E-3</v>
      </c>
      <c r="I777" s="18">
        <f>H777*'Portfolio Details'!$D$12</f>
        <v>-9.4979647218453869E-4</v>
      </c>
      <c r="J777" s="2">
        <f t="shared" si="23"/>
        <v>-1.3550135501354532E-3</v>
      </c>
      <c r="K777" s="18">
        <f>J777*'Portfolio Details'!$D$12</f>
        <v>-2.7100271002709068E-4</v>
      </c>
    </row>
    <row r="778" spans="2:11" x14ac:dyDescent="0.35">
      <c r="B778" t="s">
        <v>15</v>
      </c>
      <c r="C778" s="1">
        <v>45639</v>
      </c>
      <c r="D778">
        <v>14.67</v>
      </c>
      <c r="E778">
        <v>14.68</v>
      </c>
      <c r="F778">
        <v>14.6</v>
      </c>
      <c r="H778" s="2">
        <f t="shared" si="24"/>
        <v>6.8166325835039565E-4</v>
      </c>
      <c r="I778" s="18">
        <f>H778*'Portfolio Details'!$D$12</f>
        <v>1.3633265167007914E-4</v>
      </c>
      <c r="J778" s="2">
        <f t="shared" si="23"/>
        <v>-5.3981106612686069E-3</v>
      </c>
      <c r="K778" s="18">
        <f>J778*'Portfolio Details'!$D$12</f>
        <v>-1.0796221322537213E-3</v>
      </c>
    </row>
    <row r="779" spans="2:11" x14ac:dyDescent="0.35">
      <c r="B779" t="s">
        <v>15</v>
      </c>
      <c r="C779" s="1">
        <v>45642</v>
      </c>
      <c r="D779">
        <v>14.68</v>
      </c>
      <c r="E779">
        <v>14.69</v>
      </c>
      <c r="F779">
        <v>14.67</v>
      </c>
      <c r="H779" s="2">
        <f t="shared" si="24"/>
        <v>6.8119891008167066E-4</v>
      </c>
      <c r="I779" s="18">
        <f>H779*'Portfolio Details'!$D$12</f>
        <v>1.3623978201633414E-4</v>
      </c>
      <c r="J779" s="2">
        <f t="shared" si="23"/>
        <v>8.8980150581794426E-3</v>
      </c>
      <c r="K779" s="18">
        <f>J779*'Portfolio Details'!$D$12</f>
        <v>1.7796030116358887E-3</v>
      </c>
    </row>
    <row r="780" spans="2:11" x14ac:dyDescent="0.35">
      <c r="B780" t="s">
        <v>15</v>
      </c>
      <c r="C780" s="1">
        <v>45643</v>
      </c>
      <c r="D780">
        <v>14.69</v>
      </c>
      <c r="E780">
        <v>14.6</v>
      </c>
      <c r="F780">
        <v>14.65</v>
      </c>
      <c r="H780" s="2">
        <f t="shared" si="24"/>
        <v>-6.1266167460857224E-3</v>
      </c>
      <c r="I780" s="18">
        <f>H780*'Portfolio Details'!$D$12</f>
        <v>-1.2253233492171445E-3</v>
      </c>
      <c r="J780" s="2">
        <f t="shared" si="23"/>
        <v>1.172413793103444E-2</v>
      </c>
      <c r="K780" s="18">
        <f>J780*'Portfolio Details'!$D$12</f>
        <v>2.344827586206888E-3</v>
      </c>
    </row>
    <row r="781" spans="2:11" x14ac:dyDescent="0.35">
      <c r="B781" t="s">
        <v>15</v>
      </c>
      <c r="C781" s="1">
        <v>45644</v>
      </c>
      <c r="D781">
        <v>14.6</v>
      </c>
      <c r="E781">
        <v>14.71</v>
      </c>
      <c r="F781">
        <v>14.73</v>
      </c>
      <c r="H781" s="2">
        <f t="shared" si="24"/>
        <v>7.5342465753425181E-3</v>
      </c>
      <c r="I781" s="18">
        <f>H781*'Portfolio Details'!$D$12</f>
        <v>1.5068493150685036E-3</v>
      </c>
      <c r="J781" s="2">
        <f t="shared" si="23"/>
        <v>3.3802816901408406E-2</v>
      </c>
      <c r="K781" s="18">
        <f>J781*'Portfolio Details'!$D$12</f>
        <v>6.7605633802816818E-3</v>
      </c>
    </row>
    <row r="782" spans="2:11" x14ac:dyDescent="0.35">
      <c r="B782" t="s">
        <v>15</v>
      </c>
      <c r="C782" s="1">
        <v>45645</v>
      </c>
      <c r="D782">
        <v>14.71</v>
      </c>
      <c r="E782">
        <v>14.87</v>
      </c>
      <c r="F782">
        <v>14.8</v>
      </c>
      <c r="H782" s="2">
        <f t="shared" si="24"/>
        <v>1.0876954452753163E-2</v>
      </c>
      <c r="I782" s="18">
        <f>H782*'Portfolio Details'!$D$12</f>
        <v>2.1753908905506325E-3</v>
      </c>
      <c r="J782" s="2">
        <f t="shared" si="23"/>
        <v>3.3075299085151277E-2</v>
      </c>
      <c r="K782" s="18">
        <f>J782*'Portfolio Details'!$D$12</f>
        <v>6.6150598170302555E-3</v>
      </c>
    </row>
    <row r="783" spans="2:11" x14ac:dyDescent="0.35">
      <c r="B783" t="s">
        <v>15</v>
      </c>
      <c r="C783" s="1">
        <v>45646</v>
      </c>
      <c r="D783">
        <v>14.87</v>
      </c>
      <c r="E783">
        <v>14.82</v>
      </c>
      <c r="F783">
        <v>14.91</v>
      </c>
      <c r="H783" s="2">
        <f t="shared" si="24"/>
        <v>-3.3624747814390288E-3</v>
      </c>
      <c r="I783" s="18">
        <f>H783*'Portfolio Details'!$D$12</f>
        <v>-6.7249495628780582E-4</v>
      </c>
      <c r="J783" s="2">
        <f t="shared" si="23"/>
        <v>4.9215406562054254E-2</v>
      </c>
      <c r="K783" s="18">
        <f>J783*'Portfolio Details'!$D$12</f>
        <v>9.8430813124108507E-3</v>
      </c>
    </row>
    <row r="784" spans="2:11" x14ac:dyDescent="0.35">
      <c r="B784" t="s">
        <v>15</v>
      </c>
      <c r="C784" s="1">
        <v>45649</v>
      </c>
      <c r="D784">
        <v>14.82</v>
      </c>
      <c r="E784">
        <v>14.76</v>
      </c>
      <c r="F784">
        <v>14.8</v>
      </c>
      <c r="H784" s="2">
        <f t="shared" si="24"/>
        <v>-4.0485829959514552E-3</v>
      </c>
      <c r="I784" s="18">
        <f>H784*'Portfolio Details'!$D$12</f>
        <v>-8.0971659919029106E-4</v>
      </c>
      <c r="J784" s="2">
        <f t="shared" si="23"/>
        <v>5.1626591230551577E-2</v>
      </c>
      <c r="K784" s="18">
        <f>J784*'Portfolio Details'!$D$12</f>
        <v>1.0325318246110316E-2</v>
      </c>
    </row>
    <row r="785" spans="2:11" x14ac:dyDescent="0.35">
      <c r="B785" t="s">
        <v>15</v>
      </c>
      <c r="C785" s="1">
        <v>45650</v>
      </c>
      <c r="D785">
        <v>14.76</v>
      </c>
      <c r="E785">
        <v>14.8</v>
      </c>
      <c r="F785">
        <v>14.84</v>
      </c>
      <c r="H785" s="2">
        <f t="shared" si="24"/>
        <v>2.7100271002711285E-3</v>
      </c>
      <c r="I785" s="18">
        <f>H785*'Portfolio Details'!$D$12</f>
        <v>5.420054200542257E-4</v>
      </c>
      <c r="J785" s="2">
        <f t="shared" si="23"/>
        <v>5.0318922749822859E-2</v>
      </c>
      <c r="K785" s="18">
        <f>J785*'Portfolio Details'!$D$12</f>
        <v>1.0063784549964573E-2</v>
      </c>
    </row>
    <row r="786" spans="2:11" x14ac:dyDescent="0.35">
      <c r="B786" t="s">
        <v>15</v>
      </c>
      <c r="C786" s="1">
        <v>45652</v>
      </c>
      <c r="D786">
        <v>14.8</v>
      </c>
      <c r="E786">
        <v>14.86</v>
      </c>
      <c r="F786">
        <v>14.79</v>
      </c>
      <c r="H786" s="2">
        <f t="shared" si="24"/>
        <v>4.0540540540539016E-3</v>
      </c>
      <c r="I786" s="18">
        <f>H786*'Portfolio Details'!$D$12</f>
        <v>8.1081081081078041E-4</v>
      </c>
      <c r="J786" s="2">
        <f t="shared" si="23"/>
        <v>3.7088873337998596E-2</v>
      </c>
      <c r="K786" s="18">
        <f>J786*'Portfolio Details'!$D$12</f>
        <v>7.4177746675997197E-3</v>
      </c>
    </row>
    <row r="787" spans="2:11" x14ac:dyDescent="0.35">
      <c r="B787" t="s">
        <v>15</v>
      </c>
      <c r="C787" s="1">
        <v>45653</v>
      </c>
      <c r="D787">
        <v>14.86</v>
      </c>
      <c r="E787">
        <v>14.99</v>
      </c>
      <c r="F787">
        <v>14.99</v>
      </c>
      <c r="H787" s="2">
        <f t="shared" si="24"/>
        <v>8.7483176312248556E-3</v>
      </c>
      <c r="I787" s="18">
        <f>H787*'Portfolio Details'!$D$12</f>
        <v>1.7496635262449713E-3</v>
      </c>
      <c r="J787" s="2">
        <f t="shared" si="23"/>
        <v>2.5641025641025772E-2</v>
      </c>
      <c r="K787" s="18">
        <f>J787*'Portfolio Details'!$D$12</f>
        <v>5.1282051282051551E-3</v>
      </c>
    </row>
    <row r="788" spans="2:11" x14ac:dyDescent="0.35">
      <c r="B788" t="s">
        <v>15</v>
      </c>
      <c r="C788" s="1">
        <v>45656</v>
      </c>
      <c r="D788">
        <v>14.99</v>
      </c>
      <c r="E788">
        <v>15.2</v>
      </c>
      <c r="F788">
        <v>15.14</v>
      </c>
      <c r="H788" s="2">
        <f t="shared" si="24"/>
        <v>1.4009339559706513E-2</v>
      </c>
      <c r="I788" s="18">
        <f>H788*'Portfolio Details'!$D$12</f>
        <v>2.8018679119413028E-3</v>
      </c>
      <c r="J788" s="2">
        <f t="shared" si="23"/>
        <v>3.5540069686411213E-2</v>
      </c>
      <c r="K788" s="18">
        <f>J788*'Portfolio Details'!$D$12</f>
        <v>7.108013937282243E-3</v>
      </c>
    </row>
    <row r="789" spans="2:11" x14ac:dyDescent="0.35">
      <c r="B789" t="s">
        <v>15</v>
      </c>
      <c r="C789" s="1">
        <v>45657</v>
      </c>
      <c r="D789">
        <v>15.2</v>
      </c>
      <c r="E789">
        <v>15.28</v>
      </c>
      <c r="F789">
        <v>15.26</v>
      </c>
      <c r="H789" s="2">
        <f t="shared" si="24"/>
        <v>5.2631578947368585E-3</v>
      </c>
      <c r="I789" s="18">
        <f>H789*'Portfolio Details'!$D$12</f>
        <v>1.0526315789473716E-3</v>
      </c>
      <c r="J789" s="2">
        <f t="shared" si="23"/>
        <v>4.8985304408677433E-2</v>
      </c>
      <c r="K789" s="18">
        <f>J789*'Portfolio Details'!$D$12</f>
        <v>9.7970608817354865E-3</v>
      </c>
    </row>
    <row r="790" spans="2:11" x14ac:dyDescent="0.35">
      <c r="B790" t="s">
        <v>15</v>
      </c>
      <c r="C790" s="1">
        <v>45658</v>
      </c>
      <c r="D790">
        <v>15.28</v>
      </c>
      <c r="E790">
        <v>15.29</v>
      </c>
      <c r="F790">
        <v>15.31</v>
      </c>
      <c r="H790" s="2">
        <f t="shared" si="24"/>
        <v>6.544502617800152E-4</v>
      </c>
      <c r="I790" s="18">
        <f>H790*'Portfolio Details'!$D$12</f>
        <v>1.3089005235600304E-4</v>
      </c>
      <c r="J790" s="2">
        <f t="shared" si="23"/>
        <v>5.7122708039492265E-2</v>
      </c>
      <c r="K790" s="18">
        <f>J790*'Portfolio Details'!$D$12</f>
        <v>1.1424541607898454E-2</v>
      </c>
    </row>
    <row r="791" spans="2:11" x14ac:dyDescent="0.35">
      <c r="B791" t="s">
        <v>15</v>
      </c>
      <c r="C791" s="1">
        <v>45659</v>
      </c>
      <c r="D791">
        <v>15.29</v>
      </c>
      <c r="E791">
        <v>15.4</v>
      </c>
      <c r="F791">
        <v>15.36</v>
      </c>
      <c r="H791" s="2">
        <f t="shared" si="24"/>
        <v>7.1942446043167241E-3</v>
      </c>
      <c r="I791" s="18">
        <f>H791*'Portfolio Details'!$D$12</f>
        <v>1.4388489208633449E-3</v>
      </c>
      <c r="J791" s="2">
        <f t="shared" si="23"/>
        <v>3.8808038808038736E-2</v>
      </c>
      <c r="K791" s="18">
        <f>J791*'Portfolio Details'!$D$12</f>
        <v>7.7616077616077476E-3</v>
      </c>
    </row>
    <row r="792" spans="2:11" x14ac:dyDescent="0.35">
      <c r="B792" t="s">
        <v>15</v>
      </c>
      <c r="C792" s="1">
        <v>45660</v>
      </c>
      <c r="D792">
        <v>15.4</v>
      </c>
      <c r="E792">
        <v>15.23</v>
      </c>
      <c r="F792">
        <v>15.34</v>
      </c>
      <c r="H792" s="2">
        <f t="shared" si="24"/>
        <v>-1.103896103896107E-2</v>
      </c>
      <c r="I792" s="18">
        <f>H792*'Portfolio Details'!$D$12</f>
        <v>-2.2077922077922141E-3</v>
      </c>
      <c r="J792" s="2">
        <f t="shared" si="23"/>
        <v>5.4794520547945202E-2</v>
      </c>
      <c r="K792" s="18">
        <f>J792*'Portfolio Details'!$D$12</f>
        <v>1.0958904109589041E-2</v>
      </c>
    </row>
    <row r="793" spans="2:11" x14ac:dyDescent="0.35">
      <c r="B793" t="s">
        <v>15</v>
      </c>
      <c r="C793" s="1">
        <v>45663</v>
      </c>
      <c r="D793">
        <v>15.23</v>
      </c>
      <c r="E793">
        <v>15.13</v>
      </c>
      <c r="F793">
        <v>15.09</v>
      </c>
      <c r="H793" s="2">
        <f t="shared" si="24"/>
        <v>-6.5659881812212273E-3</v>
      </c>
      <c r="I793" s="18">
        <f>H793*'Portfolio Details'!$D$12</f>
        <v>-1.3131976362442455E-3</v>
      </c>
      <c r="J793" s="2">
        <f t="shared" si="23"/>
        <v>3.6759700476514778E-2</v>
      </c>
      <c r="K793" s="18">
        <f>J793*'Portfolio Details'!$D$12</f>
        <v>7.351940095302956E-3</v>
      </c>
    </row>
    <row r="794" spans="2:11" x14ac:dyDescent="0.35">
      <c r="B794" t="s">
        <v>15</v>
      </c>
      <c r="C794" s="1">
        <v>45664</v>
      </c>
      <c r="D794">
        <v>15.13</v>
      </c>
      <c r="E794">
        <v>15.29</v>
      </c>
      <c r="F794">
        <v>15.29</v>
      </c>
      <c r="H794" s="2">
        <f t="shared" si="24"/>
        <v>1.0575016523463265E-2</v>
      </c>
      <c r="I794" s="18">
        <f>H794*'Portfolio Details'!$D$12</f>
        <v>2.1150033046926533E-3</v>
      </c>
      <c r="J794" s="2">
        <f t="shared" ref="J794:J857" si="25">(INDEX(E771:E2269,MATCH(EDATE(C771,1),C771:C2269,1))/E771)-1</f>
        <v>3.7465940054495883E-2</v>
      </c>
      <c r="K794" s="18">
        <f>J794*'Portfolio Details'!$D$12</f>
        <v>7.493188010899177E-3</v>
      </c>
    </row>
    <row r="795" spans="2:11" x14ac:dyDescent="0.35">
      <c r="B795" t="s">
        <v>15</v>
      </c>
      <c r="C795" s="1">
        <v>45665</v>
      </c>
      <c r="D795">
        <v>15.29</v>
      </c>
      <c r="E795">
        <v>15.13</v>
      </c>
      <c r="F795">
        <v>15.23</v>
      </c>
      <c r="H795" s="2">
        <f t="shared" si="24"/>
        <v>-1.046435578809668E-2</v>
      </c>
      <c r="I795" s="18">
        <f>H795*'Portfolio Details'!$D$12</f>
        <v>-2.092871157619336E-3</v>
      </c>
      <c r="J795" s="2">
        <f t="shared" si="25"/>
        <v>3.2542372881355863E-2</v>
      </c>
      <c r="K795" s="18">
        <f>J795*'Portfolio Details'!$D$12</f>
        <v>6.5084745762711733E-3</v>
      </c>
    </row>
    <row r="796" spans="2:11" x14ac:dyDescent="0.35">
      <c r="B796" t="s">
        <v>15</v>
      </c>
      <c r="C796" s="1">
        <v>45666</v>
      </c>
      <c r="D796">
        <v>15.13</v>
      </c>
      <c r="E796">
        <v>15.06</v>
      </c>
      <c r="F796">
        <v>15.08</v>
      </c>
      <c r="H796" s="2">
        <f t="shared" si="24"/>
        <v>-4.6265697290152064E-3</v>
      </c>
      <c r="I796" s="18">
        <f>H796*'Portfolio Details'!$D$12</f>
        <v>-9.2531394580304134E-4</v>
      </c>
      <c r="J796" s="2">
        <f t="shared" si="25"/>
        <v>2.6458616010854863E-2</v>
      </c>
      <c r="K796" s="18">
        <f>J796*'Portfolio Details'!$D$12</f>
        <v>5.2917232021709726E-3</v>
      </c>
    </row>
    <row r="797" spans="2:11" x14ac:dyDescent="0.35">
      <c r="B797" t="s">
        <v>15</v>
      </c>
      <c r="C797" s="1">
        <v>45667</v>
      </c>
      <c r="D797">
        <v>15.06</v>
      </c>
      <c r="E797">
        <v>14.73</v>
      </c>
      <c r="F797">
        <v>14.86</v>
      </c>
      <c r="H797" s="2">
        <f t="shared" si="24"/>
        <v>-2.1912350597609542E-2</v>
      </c>
      <c r="I797" s="18">
        <f>H797*'Portfolio Details'!$D$12</f>
        <v>-4.3824701195219083E-3</v>
      </c>
      <c r="J797" s="2">
        <f t="shared" si="25"/>
        <v>2.6584867075664764E-2</v>
      </c>
      <c r="K797" s="18">
        <f>J797*'Portfolio Details'!$D$12</f>
        <v>5.3169734151329532E-3</v>
      </c>
    </row>
    <row r="798" spans="2:11" x14ac:dyDescent="0.35">
      <c r="B798" t="s">
        <v>15</v>
      </c>
      <c r="C798" s="1">
        <v>45670</v>
      </c>
      <c r="D798">
        <v>14.73</v>
      </c>
      <c r="E798">
        <v>14.37</v>
      </c>
      <c r="F798">
        <v>14.46</v>
      </c>
      <c r="H798" s="2">
        <f t="shared" si="24"/>
        <v>-2.4439918533604943E-2</v>
      </c>
      <c r="I798" s="18">
        <f>H798*'Portfolio Details'!$D$12</f>
        <v>-4.8879837067209893E-3</v>
      </c>
      <c r="J798" s="2">
        <f t="shared" si="25"/>
        <v>3.4059945504087974E-3</v>
      </c>
      <c r="K798" s="18">
        <f>J798*'Portfolio Details'!$D$12</f>
        <v>6.8119891008175957E-4</v>
      </c>
    </row>
    <row r="799" spans="2:11" x14ac:dyDescent="0.35">
      <c r="B799" t="s">
        <v>15</v>
      </c>
      <c r="C799" s="1">
        <v>45671</v>
      </c>
      <c r="D799">
        <v>14.37</v>
      </c>
      <c r="E799">
        <v>14.46</v>
      </c>
      <c r="F799">
        <v>14.43</v>
      </c>
      <c r="H799" s="2">
        <f t="shared" si="24"/>
        <v>6.2630480167016334E-3</v>
      </c>
      <c r="I799" s="18">
        <f>H799*'Portfolio Details'!$D$12</f>
        <v>1.2526096033403267E-3</v>
      </c>
      <c r="J799" s="2">
        <f t="shared" si="25"/>
        <v>-6.7842605156032132E-4</v>
      </c>
      <c r="K799" s="18">
        <f>J799*'Portfolio Details'!$D$12</f>
        <v>-1.3568521031206426E-4</v>
      </c>
    </row>
    <row r="800" spans="2:11" x14ac:dyDescent="0.35">
      <c r="B800" t="s">
        <v>15</v>
      </c>
      <c r="C800" s="1">
        <v>45672</v>
      </c>
      <c r="D800">
        <v>14.46</v>
      </c>
      <c r="E800">
        <v>14.33</v>
      </c>
      <c r="F800">
        <v>14.32</v>
      </c>
      <c r="H800" s="2">
        <f t="shared" si="24"/>
        <v>-8.9903181189489034E-3</v>
      </c>
      <c r="I800" s="18">
        <f>H800*'Portfolio Details'!$D$12</f>
        <v>-1.7980636237897808E-3</v>
      </c>
      <c r="J800" s="2">
        <f t="shared" si="25"/>
        <v>4.0899795501023739E-3</v>
      </c>
      <c r="K800" s="18">
        <f>J800*'Portfolio Details'!$D$12</f>
        <v>8.1799591002047485E-4</v>
      </c>
    </row>
    <row r="801" spans="2:11" x14ac:dyDescent="0.35">
      <c r="B801" t="s">
        <v>15</v>
      </c>
      <c r="C801" s="1">
        <v>45673</v>
      </c>
      <c r="D801">
        <v>14.33</v>
      </c>
      <c r="E801">
        <v>14.32</v>
      </c>
      <c r="F801">
        <v>14.33</v>
      </c>
      <c r="H801" s="2">
        <f t="shared" si="24"/>
        <v>-6.9783670621070826E-4</v>
      </c>
      <c r="I801" s="18">
        <f>H801*'Portfolio Details'!$D$12</f>
        <v>-1.3956734124214167E-4</v>
      </c>
      <c r="J801" s="2">
        <f t="shared" si="25"/>
        <v>-2.1117166212534122E-2</v>
      </c>
      <c r="K801" s="18">
        <f>J801*'Portfolio Details'!$D$12</f>
        <v>-4.2234332425068249E-3</v>
      </c>
    </row>
    <row r="802" spans="2:11" x14ac:dyDescent="0.35">
      <c r="B802" t="s">
        <v>15</v>
      </c>
      <c r="C802" s="1">
        <v>45674</v>
      </c>
      <c r="D802">
        <v>14.32</v>
      </c>
      <c r="E802">
        <v>14.41</v>
      </c>
      <c r="F802">
        <v>14.39</v>
      </c>
      <c r="H802" s="2">
        <f t="shared" si="24"/>
        <v>6.2849162011173743E-3</v>
      </c>
      <c r="I802" s="18">
        <f>H802*'Portfolio Details'!$D$12</f>
        <v>1.2569832402234749E-3</v>
      </c>
      <c r="J802" s="2">
        <f t="shared" si="25"/>
        <v>-2.5187202178352575E-2</v>
      </c>
      <c r="K802" s="18">
        <f>J802*'Portfolio Details'!$D$12</f>
        <v>-5.0374404356705151E-3</v>
      </c>
    </row>
    <row r="803" spans="2:11" x14ac:dyDescent="0.35">
      <c r="B803" t="s">
        <v>15</v>
      </c>
      <c r="C803" s="1">
        <v>45677</v>
      </c>
      <c r="D803">
        <v>14.41</v>
      </c>
      <c r="E803">
        <v>14.46</v>
      </c>
      <c r="F803">
        <v>14.37</v>
      </c>
      <c r="H803" s="2">
        <f t="shared" si="24"/>
        <v>3.4698126301180299E-3</v>
      </c>
      <c r="I803" s="18">
        <f>H803*'Portfolio Details'!$D$12</f>
        <v>6.9396252602360597E-4</v>
      </c>
      <c r="J803" s="2">
        <f t="shared" si="25"/>
        <v>-1.3013698630136905E-2</v>
      </c>
      <c r="K803" s="18">
        <f>J803*'Portfolio Details'!$D$12</f>
        <v>-2.6027397260273812E-3</v>
      </c>
    </row>
    <row r="804" spans="2:11" x14ac:dyDescent="0.35">
      <c r="B804" t="s">
        <v>15</v>
      </c>
      <c r="C804" s="1">
        <v>45678</v>
      </c>
      <c r="D804">
        <v>14.46</v>
      </c>
      <c r="E804">
        <v>14.37</v>
      </c>
      <c r="F804">
        <v>14.44</v>
      </c>
      <c r="H804" s="2">
        <f t="shared" si="24"/>
        <v>-6.2240663900415827E-3</v>
      </c>
      <c r="I804" s="18">
        <f>H804*'Portfolio Details'!$D$12</f>
        <v>-1.2448132780083167E-3</v>
      </c>
      <c r="J804" s="2">
        <f t="shared" si="25"/>
        <v>-2.0394289598912319E-2</v>
      </c>
      <c r="K804" s="18">
        <f>J804*'Portfolio Details'!$D$12</f>
        <v>-4.0788579197824637E-3</v>
      </c>
    </row>
    <row r="805" spans="2:11" x14ac:dyDescent="0.35">
      <c r="B805" t="s">
        <v>15</v>
      </c>
      <c r="C805" s="1">
        <v>45679</v>
      </c>
      <c r="D805">
        <v>14.37</v>
      </c>
      <c r="E805">
        <v>14.3</v>
      </c>
      <c r="F805">
        <v>14.33</v>
      </c>
      <c r="H805" s="2">
        <f t="shared" si="24"/>
        <v>-4.8712595685455051E-3</v>
      </c>
      <c r="I805" s="18">
        <f>H805*'Portfolio Details'!$D$12</f>
        <v>-9.7425191370910109E-4</v>
      </c>
      <c r="J805" s="2">
        <f t="shared" si="25"/>
        <v>-3.0934767989239997E-2</v>
      </c>
      <c r="K805" s="18">
        <f>J805*'Portfolio Details'!$D$12</f>
        <v>-6.1869535978479996E-3</v>
      </c>
    </row>
    <row r="806" spans="2:11" x14ac:dyDescent="0.35">
      <c r="B806" t="s">
        <v>15</v>
      </c>
      <c r="C806" s="1">
        <v>45680</v>
      </c>
      <c r="D806">
        <v>14.3</v>
      </c>
      <c r="E806">
        <v>14.61</v>
      </c>
      <c r="F806">
        <v>14.57</v>
      </c>
      <c r="H806" s="2">
        <f t="shared" si="24"/>
        <v>2.1678321678321621E-2</v>
      </c>
      <c r="I806" s="18">
        <f>H806*'Portfolio Details'!$D$12</f>
        <v>4.3356643356643248E-3</v>
      </c>
      <c r="J806" s="2">
        <f t="shared" si="25"/>
        <v>-2.4291497975708509E-2</v>
      </c>
      <c r="K806" s="18">
        <f>J806*'Portfolio Details'!$D$12</f>
        <v>-4.8582995951417024E-3</v>
      </c>
    </row>
    <row r="807" spans="2:11" x14ac:dyDescent="0.35">
      <c r="B807" t="s">
        <v>15</v>
      </c>
      <c r="C807" s="1">
        <v>45681</v>
      </c>
      <c r="D807">
        <v>14.61</v>
      </c>
      <c r="E807">
        <v>14.33</v>
      </c>
      <c r="F807">
        <v>14.39</v>
      </c>
      <c r="H807" s="2">
        <f t="shared" si="24"/>
        <v>-1.9164955509924697E-2</v>
      </c>
      <c r="I807" s="18">
        <f>H807*'Portfolio Details'!$D$12</f>
        <v>-3.8329911019849396E-3</v>
      </c>
      <c r="J807" s="2">
        <f t="shared" si="25"/>
        <v>-1.0162601626016232E-2</v>
      </c>
      <c r="K807" s="18">
        <f>J807*'Portfolio Details'!$D$12</f>
        <v>-2.0325203252032466E-3</v>
      </c>
    </row>
    <row r="808" spans="2:11" x14ac:dyDescent="0.35">
      <c r="B808" t="s">
        <v>15</v>
      </c>
      <c r="C808" s="1">
        <v>45684</v>
      </c>
      <c r="D808">
        <v>14.33</v>
      </c>
      <c r="E808">
        <v>13.96</v>
      </c>
      <c r="F808">
        <v>14.05</v>
      </c>
      <c r="H808" s="2">
        <f t="shared" si="24"/>
        <v>-2.5819958129797538E-2</v>
      </c>
      <c r="I808" s="18">
        <f>H808*'Portfolio Details'!$D$12</f>
        <v>-5.1639916259595079E-3</v>
      </c>
      <c r="J808" s="2">
        <f t="shared" si="25"/>
        <v>-3.1756756756756821E-2</v>
      </c>
      <c r="K808" s="18">
        <f>J808*'Portfolio Details'!$D$12</f>
        <v>-6.3513513513513645E-3</v>
      </c>
    </row>
    <row r="809" spans="2:11" x14ac:dyDescent="0.35">
      <c r="B809" t="s">
        <v>15</v>
      </c>
      <c r="C809" s="1">
        <v>45685</v>
      </c>
      <c r="D809">
        <v>13.96</v>
      </c>
      <c r="E809">
        <v>13.7</v>
      </c>
      <c r="F809">
        <v>13.7</v>
      </c>
      <c r="H809" s="2">
        <f t="shared" si="24"/>
        <v>-1.8624641833810962E-2</v>
      </c>
      <c r="I809" s="18">
        <f>H809*'Portfolio Details'!$D$12</f>
        <v>-3.7249283667621924E-3</v>
      </c>
      <c r="J809" s="2">
        <f t="shared" si="25"/>
        <v>-3.5666218034993258E-2</v>
      </c>
      <c r="K809" s="18">
        <f>J809*'Portfolio Details'!$D$12</f>
        <v>-7.1332436069986519E-3</v>
      </c>
    </row>
    <row r="810" spans="2:11" x14ac:dyDescent="0.35">
      <c r="B810" t="s">
        <v>15</v>
      </c>
      <c r="C810" s="1">
        <v>45686</v>
      </c>
      <c r="D810">
        <v>13.7</v>
      </c>
      <c r="E810">
        <v>13.89</v>
      </c>
      <c r="F810">
        <v>13.82</v>
      </c>
      <c r="H810" s="2">
        <f t="shared" si="24"/>
        <v>1.3868613138686259E-2</v>
      </c>
      <c r="I810" s="18">
        <f>H810*'Portfolio Details'!$D$12</f>
        <v>2.7737226277372521E-3</v>
      </c>
      <c r="J810" s="2">
        <f t="shared" si="25"/>
        <v>-6.8712474983322225E-2</v>
      </c>
      <c r="K810" s="18">
        <f>J810*'Portfolio Details'!$D$12</f>
        <v>-1.3742494996664446E-2</v>
      </c>
    </row>
    <row r="811" spans="2:11" x14ac:dyDescent="0.35">
      <c r="B811" t="s">
        <v>15</v>
      </c>
      <c r="C811" s="1">
        <v>45687</v>
      </c>
      <c r="D811">
        <v>13.89</v>
      </c>
      <c r="E811">
        <v>14.07</v>
      </c>
      <c r="F811">
        <v>14.02</v>
      </c>
      <c r="H811" s="2">
        <f t="shared" si="24"/>
        <v>1.2958963282937441E-2</v>
      </c>
      <c r="I811" s="18">
        <f>H811*'Portfolio Details'!$D$12</f>
        <v>2.5917926565874883E-3</v>
      </c>
      <c r="J811" s="2">
        <f t="shared" si="25"/>
        <v>-7.4342105263157876E-2</v>
      </c>
      <c r="K811" s="18">
        <f>J811*'Portfolio Details'!$D$12</f>
        <v>-1.4868421052631576E-2</v>
      </c>
    </row>
    <row r="812" spans="2:11" x14ac:dyDescent="0.35">
      <c r="B812" t="s">
        <v>15</v>
      </c>
      <c r="C812" s="1">
        <v>45688</v>
      </c>
      <c r="D812">
        <v>14.07</v>
      </c>
      <c r="E812">
        <v>14.09</v>
      </c>
      <c r="F812">
        <v>14.12</v>
      </c>
      <c r="H812" s="2">
        <f t="shared" si="24"/>
        <v>1.421464108031234E-3</v>
      </c>
      <c r="I812" s="18">
        <f>H812*'Portfolio Details'!$D$12</f>
        <v>2.842928216062468E-4</v>
      </c>
      <c r="J812" s="2">
        <f t="shared" si="25"/>
        <v>-7.7879581151832467E-2</v>
      </c>
      <c r="K812" s="18">
        <f>J812*'Portfolio Details'!$D$12</f>
        <v>-1.5575916230366494E-2</v>
      </c>
    </row>
    <row r="813" spans="2:11" x14ac:dyDescent="0.35">
      <c r="B813" t="s">
        <v>15</v>
      </c>
      <c r="C813" s="1">
        <v>45689</v>
      </c>
      <c r="D813">
        <v>14.09</v>
      </c>
      <c r="E813">
        <v>14.09</v>
      </c>
      <c r="F813">
        <v>14.1</v>
      </c>
      <c r="H813" s="2">
        <f t="shared" si="24"/>
        <v>0</v>
      </c>
      <c r="I813" s="18">
        <f>H813*'Portfolio Details'!$D$12</f>
        <v>0</v>
      </c>
      <c r="J813" s="2">
        <f t="shared" si="25"/>
        <v>-7.8482668410725931E-2</v>
      </c>
      <c r="K813" s="18">
        <f>J813*'Portfolio Details'!$D$12</f>
        <v>-1.5696533682145186E-2</v>
      </c>
    </row>
    <row r="814" spans="2:11" x14ac:dyDescent="0.35">
      <c r="B814" t="s">
        <v>15</v>
      </c>
      <c r="C814" s="1">
        <v>45691</v>
      </c>
      <c r="D814">
        <v>14.09</v>
      </c>
      <c r="E814">
        <v>14.07</v>
      </c>
      <c r="F814">
        <v>14.03</v>
      </c>
      <c r="H814" s="2">
        <f t="shared" si="24"/>
        <v>-1.4194464158977516E-3</v>
      </c>
      <c r="I814" s="18">
        <f>H814*'Portfolio Details'!$D$12</f>
        <v>-2.8388928317955034E-4</v>
      </c>
      <c r="J814" s="2">
        <f t="shared" si="25"/>
        <v>-8.5064935064935066E-2</v>
      </c>
      <c r="K814" s="18">
        <f>J814*'Portfolio Details'!$D$12</f>
        <v>-1.7012987012987014E-2</v>
      </c>
    </row>
    <row r="815" spans="2:11" x14ac:dyDescent="0.35">
      <c r="B815" t="s">
        <v>15</v>
      </c>
      <c r="C815" s="1">
        <v>45692</v>
      </c>
      <c r="D815">
        <v>14.07</v>
      </c>
      <c r="E815">
        <v>14.33</v>
      </c>
      <c r="F815">
        <v>14.29</v>
      </c>
      <c r="H815" s="2">
        <f t="shared" si="24"/>
        <v>1.8479033404406486E-2</v>
      </c>
      <c r="I815" s="18">
        <f>H815*'Portfolio Details'!$D$12</f>
        <v>3.6958066808812974E-3</v>
      </c>
      <c r="J815" s="2">
        <f t="shared" si="25"/>
        <v>-7.6165462902166747E-2</v>
      </c>
      <c r="K815" s="18">
        <f>J815*'Portfolio Details'!$D$12</f>
        <v>-1.5233092580433351E-2</v>
      </c>
    </row>
    <row r="816" spans="2:11" x14ac:dyDescent="0.35">
      <c r="B816" t="s">
        <v>15</v>
      </c>
      <c r="C816" s="1">
        <v>45693</v>
      </c>
      <c r="D816">
        <v>14.33</v>
      </c>
      <c r="E816">
        <v>14.46</v>
      </c>
      <c r="F816">
        <v>14.46</v>
      </c>
      <c r="H816" s="2">
        <f t="shared" si="24"/>
        <v>9.0718771807396514E-3</v>
      </c>
      <c r="I816" s="18">
        <f>H816*'Portfolio Details'!$D$12</f>
        <v>1.8143754361479303E-3</v>
      </c>
      <c r="J816" s="2">
        <f t="shared" si="25"/>
        <v>-4.0317250495704005E-2</v>
      </c>
      <c r="K816" s="18">
        <f>J816*'Portfolio Details'!$D$12</f>
        <v>-8.0634500991408013E-3</v>
      </c>
    </row>
    <row r="817" spans="2:11" x14ac:dyDescent="0.35">
      <c r="B817" t="s">
        <v>15</v>
      </c>
      <c r="C817" s="1">
        <v>45694</v>
      </c>
      <c r="D817">
        <v>14.46</v>
      </c>
      <c r="E817">
        <v>14.52</v>
      </c>
      <c r="F817">
        <v>14.54</v>
      </c>
      <c r="H817" s="2">
        <f t="shared" si="24"/>
        <v>4.1493775933609811E-3</v>
      </c>
      <c r="I817" s="18">
        <f>H817*'Portfolio Details'!$D$12</f>
        <v>8.2987551867219622E-4</v>
      </c>
      <c r="J817" s="2">
        <f t="shared" si="25"/>
        <v>-4.7743623283191594E-2</v>
      </c>
      <c r="K817" s="18">
        <f>J817*'Portfolio Details'!$D$12</f>
        <v>-9.5487246566383199E-3</v>
      </c>
    </row>
    <row r="818" spans="2:11" x14ac:dyDescent="0.35">
      <c r="B818" t="s">
        <v>15</v>
      </c>
      <c r="C818" s="1">
        <v>45695</v>
      </c>
      <c r="D818">
        <v>14.52</v>
      </c>
      <c r="E818">
        <v>14.56</v>
      </c>
      <c r="F818">
        <v>14.52</v>
      </c>
      <c r="H818" s="2">
        <f t="shared" si="24"/>
        <v>2.7548209366392573E-3</v>
      </c>
      <c r="I818" s="18">
        <f>H818*'Portfolio Details'!$D$12</f>
        <v>5.5096418732785151E-4</v>
      </c>
      <c r="J818" s="2">
        <f t="shared" si="25"/>
        <v>-3.7673496364838077E-2</v>
      </c>
      <c r="K818" s="18">
        <f>J818*'Portfolio Details'!$D$12</f>
        <v>-7.5346992729676161E-3</v>
      </c>
    </row>
    <row r="819" spans="2:11" x14ac:dyDescent="0.35">
      <c r="B819" t="s">
        <v>15</v>
      </c>
      <c r="C819" s="1">
        <v>45698</v>
      </c>
      <c r="D819">
        <v>14.56</v>
      </c>
      <c r="E819">
        <v>14.26</v>
      </c>
      <c r="F819">
        <v>14.28</v>
      </c>
      <c r="H819" s="2">
        <f t="shared" si="24"/>
        <v>-2.0604395604395642E-2</v>
      </c>
      <c r="I819" s="18">
        <f>H819*'Portfolio Details'!$D$12</f>
        <v>-4.1208791208791288E-3</v>
      </c>
      <c r="J819" s="2">
        <f t="shared" si="25"/>
        <v>-3.3200531208499307E-2</v>
      </c>
      <c r="K819" s="18">
        <f>J819*'Portfolio Details'!$D$12</f>
        <v>-6.6401062416998613E-3</v>
      </c>
    </row>
    <row r="820" spans="2:11" x14ac:dyDescent="0.35">
      <c r="B820" t="s">
        <v>15</v>
      </c>
      <c r="C820" s="1">
        <v>45699</v>
      </c>
      <c r="D820">
        <v>14.26</v>
      </c>
      <c r="E820">
        <v>13.9</v>
      </c>
      <c r="F820">
        <v>13.95</v>
      </c>
      <c r="H820" s="2">
        <f t="shared" si="24"/>
        <v>-2.524544179523136E-2</v>
      </c>
      <c r="I820" s="18">
        <f>H820*'Portfolio Details'!$D$12</f>
        <v>-5.0490883590462721E-3</v>
      </c>
      <c r="J820" s="2">
        <f t="shared" si="25"/>
        <v>-3.1907671418873074E-2</v>
      </c>
      <c r="K820" s="18">
        <f>J820*'Portfolio Details'!$D$12</f>
        <v>-6.3815342837746153E-3</v>
      </c>
    </row>
    <row r="821" spans="2:11" x14ac:dyDescent="0.35">
      <c r="B821" t="s">
        <v>15</v>
      </c>
      <c r="C821" s="1">
        <v>45700</v>
      </c>
      <c r="D821">
        <v>13.9</v>
      </c>
      <c r="E821">
        <v>13.83</v>
      </c>
      <c r="F821">
        <v>13.8</v>
      </c>
      <c r="H821" s="2">
        <f t="shared" si="24"/>
        <v>-5.0359712230215736E-3</v>
      </c>
      <c r="I821" s="18">
        <f>H821*'Portfolio Details'!$D$12</f>
        <v>-1.0071942446043148E-3</v>
      </c>
      <c r="J821" s="2">
        <f t="shared" si="25"/>
        <v>-2.713987473903956E-2</v>
      </c>
      <c r="K821" s="18">
        <f>J821*'Portfolio Details'!$D$12</f>
        <v>-5.4279749478079124E-3</v>
      </c>
    </row>
    <row r="822" spans="2:11" x14ac:dyDescent="0.35">
      <c r="B822" t="s">
        <v>15</v>
      </c>
      <c r="C822" s="1">
        <v>45701</v>
      </c>
      <c r="D822">
        <v>13.83</v>
      </c>
      <c r="E822">
        <v>13.98</v>
      </c>
      <c r="F822">
        <v>14.03</v>
      </c>
      <c r="H822" s="2">
        <f t="shared" si="24"/>
        <v>1.0845986984815648E-2</v>
      </c>
      <c r="I822" s="18">
        <f>H822*'Portfolio Details'!$D$12</f>
        <v>2.1691973969631298E-3</v>
      </c>
      <c r="J822" s="2">
        <f t="shared" si="25"/>
        <v>-5.3941908713692976E-2</v>
      </c>
      <c r="K822" s="18">
        <f>J822*'Portfolio Details'!$D$12</f>
        <v>-1.0788381742738596E-2</v>
      </c>
    </row>
    <row r="823" spans="2:11" x14ac:dyDescent="0.35">
      <c r="B823" t="s">
        <v>15</v>
      </c>
      <c r="C823" s="1">
        <v>45702</v>
      </c>
      <c r="D823">
        <v>13.98</v>
      </c>
      <c r="E823">
        <v>13.68</v>
      </c>
      <c r="F823">
        <v>13.7</v>
      </c>
      <c r="H823" s="2">
        <f t="shared" si="24"/>
        <v>-2.1459227467811259E-2</v>
      </c>
      <c r="I823" s="18">
        <f>H823*'Portfolio Details'!$D$12</f>
        <v>-4.2918454935622517E-3</v>
      </c>
      <c r="J823" s="2">
        <f t="shared" si="25"/>
        <v>-4.535938590369859E-2</v>
      </c>
      <c r="K823" s="18">
        <f>J823*'Portfolio Details'!$D$12</f>
        <v>-9.0718771807397191E-3</v>
      </c>
    </row>
    <row r="824" spans="2:11" x14ac:dyDescent="0.35">
      <c r="B824" t="s">
        <v>15</v>
      </c>
      <c r="C824" s="1">
        <v>45705</v>
      </c>
      <c r="D824">
        <v>13.68</v>
      </c>
      <c r="E824">
        <v>13.78</v>
      </c>
      <c r="F824">
        <v>13.72</v>
      </c>
      <c r="H824" s="2">
        <f t="shared" si="24"/>
        <v>7.309941520467822E-3</v>
      </c>
      <c r="I824" s="18">
        <f>H824*'Portfolio Details'!$D$12</f>
        <v>1.4619883040935646E-3</v>
      </c>
      <c r="J824" s="2">
        <f t="shared" si="25"/>
        <v>-4.4692737430167662E-2</v>
      </c>
      <c r="K824" s="18">
        <f>J824*'Portfolio Details'!$D$12</f>
        <v>-8.9385474860335327E-3</v>
      </c>
    </row>
    <row r="825" spans="2:11" x14ac:dyDescent="0.35">
      <c r="B825" t="s">
        <v>15</v>
      </c>
      <c r="C825" s="1">
        <v>45706</v>
      </c>
      <c r="D825">
        <v>13.78</v>
      </c>
      <c r="E825">
        <v>13.77</v>
      </c>
      <c r="F825">
        <v>13.72</v>
      </c>
      <c r="H825" s="2">
        <f t="shared" si="24"/>
        <v>-7.2568940493467071E-4</v>
      </c>
      <c r="I825" s="18">
        <f>H825*'Portfolio Details'!$D$12</f>
        <v>-1.4513788098693414E-4</v>
      </c>
      <c r="J825" s="2">
        <f t="shared" si="25"/>
        <v>-4.371963913948651E-2</v>
      </c>
      <c r="K825" s="18">
        <f>J825*'Portfolio Details'!$D$12</f>
        <v>-8.7439278278973031E-3</v>
      </c>
    </row>
    <row r="826" spans="2:11" x14ac:dyDescent="0.35">
      <c r="B826" t="s">
        <v>15</v>
      </c>
      <c r="C826" s="1">
        <v>45707</v>
      </c>
      <c r="D826">
        <v>13.77</v>
      </c>
      <c r="E826">
        <v>13.68</v>
      </c>
      <c r="F826">
        <v>13.64</v>
      </c>
      <c r="H826" s="2">
        <f t="shared" si="24"/>
        <v>-6.5359477124182774E-3</v>
      </c>
      <c r="I826" s="18">
        <f>H826*'Portfolio Details'!$D$12</f>
        <v>-1.3071895424836555E-3</v>
      </c>
      <c r="J826" s="2">
        <f t="shared" si="25"/>
        <v>-5.1867219917012486E-2</v>
      </c>
      <c r="K826" s="18">
        <f>J826*'Portfolio Details'!$D$12</f>
        <v>-1.0373443983402498E-2</v>
      </c>
    </row>
    <row r="827" spans="2:11" x14ac:dyDescent="0.35">
      <c r="B827" t="s">
        <v>15</v>
      </c>
      <c r="C827" s="1">
        <v>45708</v>
      </c>
      <c r="D827">
        <v>13.68</v>
      </c>
      <c r="E827">
        <v>13.71</v>
      </c>
      <c r="F827">
        <v>13.67</v>
      </c>
      <c r="H827" s="2">
        <f t="shared" si="24"/>
        <v>2.1929824561404132E-3</v>
      </c>
      <c r="I827" s="18">
        <f>H827*'Portfolio Details'!$D$12</f>
        <v>4.3859649122808265E-4</v>
      </c>
      <c r="J827" s="2">
        <f t="shared" si="25"/>
        <v>-6.3326374391092455E-2</v>
      </c>
      <c r="K827" s="18">
        <f>J827*'Portfolio Details'!$D$12</f>
        <v>-1.2665274878218492E-2</v>
      </c>
    </row>
    <row r="828" spans="2:11" x14ac:dyDescent="0.35">
      <c r="B828" t="s">
        <v>15</v>
      </c>
      <c r="C828" s="1">
        <v>45709</v>
      </c>
      <c r="D828">
        <v>13.71</v>
      </c>
      <c r="E828">
        <v>13.46</v>
      </c>
      <c r="F828">
        <v>13.54</v>
      </c>
      <c r="H828" s="2">
        <f t="shared" si="24"/>
        <v>-1.8234865061998562E-2</v>
      </c>
      <c r="I828" s="18">
        <f>H828*'Portfolio Details'!$D$12</f>
        <v>-3.6469730123997127E-3</v>
      </c>
      <c r="J828" s="2">
        <f t="shared" si="25"/>
        <v>-5.8741258741258684E-2</v>
      </c>
      <c r="K828" s="18">
        <f>J828*'Portfolio Details'!$D$12</f>
        <v>-1.1748251748251738E-2</v>
      </c>
    </row>
    <row r="829" spans="2:11" x14ac:dyDescent="0.35">
      <c r="B829" t="s">
        <v>15</v>
      </c>
      <c r="C829" s="1">
        <v>45712</v>
      </c>
      <c r="D829">
        <v>13.46</v>
      </c>
      <c r="E829">
        <v>13.41</v>
      </c>
      <c r="F829">
        <v>13.43</v>
      </c>
      <c r="H829" s="2">
        <f t="shared" si="24"/>
        <v>-3.714710252600395E-3</v>
      </c>
      <c r="I829" s="18">
        <f>H829*'Portfolio Details'!$D$12</f>
        <v>-7.4294205052007902E-4</v>
      </c>
      <c r="J829" s="2">
        <f t="shared" si="25"/>
        <v>-7.8713210130047839E-2</v>
      </c>
      <c r="K829" s="18">
        <f>J829*'Portfolio Details'!$D$12</f>
        <v>-1.5742642026009567E-2</v>
      </c>
    </row>
    <row r="830" spans="2:11" x14ac:dyDescent="0.35">
      <c r="B830" t="s">
        <v>15</v>
      </c>
      <c r="C830" s="1">
        <v>45713</v>
      </c>
      <c r="D830">
        <v>13.41</v>
      </c>
      <c r="E830">
        <v>13.33</v>
      </c>
      <c r="F830">
        <v>13.38</v>
      </c>
      <c r="H830" s="2">
        <f t="shared" si="24"/>
        <v>-5.9656972408650422E-3</v>
      </c>
      <c r="I830" s="18">
        <f>H830*'Portfolio Details'!$D$12</f>
        <v>-1.1931394481730084E-3</v>
      </c>
      <c r="J830" s="2">
        <f t="shared" si="25"/>
        <v>-6.4200976971388712E-2</v>
      </c>
      <c r="K830" s="18">
        <f>J830*'Portfolio Details'!$D$12</f>
        <v>-1.2840195394277743E-2</v>
      </c>
    </row>
    <row r="831" spans="2:11" x14ac:dyDescent="0.35">
      <c r="B831" t="s">
        <v>15</v>
      </c>
      <c r="C831" s="1">
        <v>45715</v>
      </c>
      <c r="D831">
        <v>13.33</v>
      </c>
      <c r="E831">
        <v>13.26</v>
      </c>
      <c r="F831">
        <v>13.3</v>
      </c>
      <c r="H831" s="2">
        <f t="shared" si="24"/>
        <v>-5.251312828207122E-3</v>
      </c>
      <c r="I831" s="18">
        <f>H831*'Portfolio Details'!$D$12</f>
        <v>-1.0502625656414245E-3</v>
      </c>
      <c r="J831" s="2">
        <f t="shared" si="25"/>
        <v>-5.0143266475644821E-2</v>
      </c>
      <c r="K831" s="18">
        <f>J831*'Portfolio Details'!$D$12</f>
        <v>-1.0028653295128965E-2</v>
      </c>
    </row>
    <row r="832" spans="2:11" x14ac:dyDescent="0.35">
      <c r="B832" t="s">
        <v>15</v>
      </c>
      <c r="C832" s="1">
        <v>45716</v>
      </c>
      <c r="D832">
        <v>13.26</v>
      </c>
      <c r="E832">
        <v>13.01</v>
      </c>
      <c r="F832">
        <v>13.05</v>
      </c>
      <c r="H832" s="2">
        <f t="shared" si="24"/>
        <v>-1.8853695324283604E-2</v>
      </c>
      <c r="I832" s="18">
        <f>H832*'Portfolio Details'!$D$12</f>
        <v>-3.7707390648567211E-3</v>
      </c>
      <c r="J832" s="2">
        <f t="shared" si="25"/>
        <v>-5.0364963503649607E-2</v>
      </c>
      <c r="K832" s="18">
        <f>J832*'Portfolio Details'!$D$12</f>
        <v>-1.0072992700729921E-2</v>
      </c>
    </row>
    <row r="833" spans="2:11" x14ac:dyDescent="0.35">
      <c r="B833" t="s">
        <v>15</v>
      </c>
      <c r="C833" s="1">
        <v>45719</v>
      </c>
      <c r="D833">
        <v>13.01</v>
      </c>
      <c r="E833">
        <v>13.04</v>
      </c>
      <c r="F833">
        <v>12.95</v>
      </c>
      <c r="H833" s="2">
        <f t="shared" si="24"/>
        <v>2.305918524212025E-3</v>
      </c>
      <c r="I833" s="18">
        <f>H833*'Portfolio Details'!$D$12</f>
        <v>4.6118370484240503E-4</v>
      </c>
      <c r="J833" s="2">
        <f t="shared" si="25"/>
        <v>-6.3354931605471565E-2</v>
      </c>
      <c r="K833" s="18">
        <f>J833*'Portfolio Details'!$D$12</f>
        <v>-1.2670986321094313E-2</v>
      </c>
    </row>
    <row r="834" spans="2:11" x14ac:dyDescent="0.35">
      <c r="B834" t="s">
        <v>15</v>
      </c>
      <c r="C834" s="1">
        <v>45720</v>
      </c>
      <c r="D834">
        <v>13.04</v>
      </c>
      <c r="E834">
        <v>13.01</v>
      </c>
      <c r="F834">
        <v>13.01</v>
      </c>
      <c r="H834" s="2">
        <f t="shared" si="24"/>
        <v>-2.3006134969324465E-3</v>
      </c>
      <c r="I834" s="18">
        <f>H834*'Portfolio Details'!$D$12</f>
        <v>-4.6012269938648935E-4</v>
      </c>
      <c r="J834" s="2">
        <f t="shared" si="25"/>
        <v>-7.5337597725657512E-2</v>
      </c>
      <c r="K834" s="18">
        <f>J834*'Portfolio Details'!$D$12</f>
        <v>-1.5067519545131504E-2</v>
      </c>
    </row>
    <row r="835" spans="2:11" x14ac:dyDescent="0.35">
      <c r="B835" t="s">
        <v>15</v>
      </c>
      <c r="C835" s="1">
        <v>45721</v>
      </c>
      <c r="D835">
        <v>13.01</v>
      </c>
      <c r="E835">
        <v>13.19</v>
      </c>
      <c r="F835">
        <v>13.17</v>
      </c>
      <c r="H835" s="2">
        <f t="shared" ref="H835:H898" si="26">E835/D835-1</f>
        <v>1.3835511145272816E-2</v>
      </c>
      <c r="I835" s="18">
        <f>H835*'Portfolio Details'!$D$12</f>
        <v>2.7671022290545635E-3</v>
      </c>
      <c r="J835" s="2">
        <f t="shared" si="25"/>
        <v>-7.6650106458481249E-2</v>
      </c>
      <c r="K835" s="18">
        <f>J835*'Portfolio Details'!$D$12</f>
        <v>-1.533002129169625E-2</v>
      </c>
    </row>
    <row r="836" spans="2:11" x14ac:dyDescent="0.35">
      <c r="B836" t="s">
        <v>15</v>
      </c>
      <c r="C836" s="1">
        <v>45722</v>
      </c>
      <c r="D836">
        <v>13.19</v>
      </c>
      <c r="E836">
        <v>13.42</v>
      </c>
      <c r="F836">
        <v>13.36</v>
      </c>
      <c r="H836" s="2">
        <f t="shared" si="26"/>
        <v>1.7437452615618021E-2</v>
      </c>
      <c r="I836" s="18">
        <f>H836*'Portfolio Details'!$D$12</f>
        <v>3.4874905231236045E-3</v>
      </c>
      <c r="J836" s="2">
        <f t="shared" si="25"/>
        <v>-7.6650106458481249E-2</v>
      </c>
      <c r="K836" s="18">
        <f>J836*'Portfolio Details'!$D$12</f>
        <v>-1.533002129169625E-2</v>
      </c>
    </row>
    <row r="837" spans="2:11" x14ac:dyDescent="0.35">
      <c r="B837" t="s">
        <v>15</v>
      </c>
      <c r="C837" s="1">
        <v>45723</v>
      </c>
      <c r="D837">
        <v>13.42</v>
      </c>
      <c r="E837">
        <v>13.36</v>
      </c>
      <c r="F837">
        <v>13.42</v>
      </c>
      <c r="H837" s="2">
        <f t="shared" si="26"/>
        <v>-4.4709388971684305E-3</v>
      </c>
      <c r="I837" s="18">
        <f>H837*'Portfolio Details'!$D$12</f>
        <v>-8.9418777943368617E-4</v>
      </c>
      <c r="J837" s="2">
        <f t="shared" si="25"/>
        <v>-7.320540156361055E-2</v>
      </c>
      <c r="K837" s="18">
        <f>J837*'Portfolio Details'!$D$12</f>
        <v>-1.4641080312722111E-2</v>
      </c>
    </row>
    <row r="838" spans="2:11" x14ac:dyDescent="0.35">
      <c r="B838" t="s">
        <v>15</v>
      </c>
      <c r="C838" s="1">
        <v>45726</v>
      </c>
      <c r="D838">
        <v>13.36</v>
      </c>
      <c r="E838">
        <v>13.25</v>
      </c>
      <c r="F838">
        <v>13.33</v>
      </c>
      <c r="H838" s="2">
        <f t="shared" si="26"/>
        <v>-8.2335329341316488E-3</v>
      </c>
      <c r="I838" s="18">
        <f>H838*'Portfolio Details'!$D$12</f>
        <v>-1.6467065868263299E-3</v>
      </c>
      <c r="J838" s="2">
        <f t="shared" si="25"/>
        <v>-9.2114445219818597E-2</v>
      </c>
      <c r="K838" s="18">
        <f>J838*'Portfolio Details'!$D$12</f>
        <v>-1.8422889043963719E-2</v>
      </c>
    </row>
    <row r="839" spans="2:11" x14ac:dyDescent="0.35">
      <c r="B839" t="s">
        <v>15</v>
      </c>
      <c r="C839" s="1">
        <v>45727</v>
      </c>
      <c r="D839">
        <v>13.25</v>
      </c>
      <c r="E839">
        <v>13.31</v>
      </c>
      <c r="F839">
        <v>13.29</v>
      </c>
      <c r="H839" s="2">
        <f t="shared" si="26"/>
        <v>4.5283018867925406E-3</v>
      </c>
      <c r="I839" s="18">
        <f>H839*'Portfolio Details'!$D$12</f>
        <v>9.0566037735850813E-4</v>
      </c>
      <c r="J839" s="2">
        <f t="shared" si="25"/>
        <v>-8.7828492392807878E-2</v>
      </c>
      <c r="K839" s="18">
        <f>J839*'Portfolio Details'!$D$12</f>
        <v>-1.7565698478561577E-2</v>
      </c>
    </row>
    <row r="840" spans="2:11" x14ac:dyDescent="0.35">
      <c r="B840" t="s">
        <v>15</v>
      </c>
      <c r="C840" s="1">
        <v>45728</v>
      </c>
      <c r="D840">
        <v>13.31</v>
      </c>
      <c r="E840">
        <v>13.4</v>
      </c>
      <c r="F840">
        <v>13.3</v>
      </c>
      <c r="H840" s="2">
        <f t="shared" si="26"/>
        <v>6.7618332081142984E-3</v>
      </c>
      <c r="I840" s="18">
        <f>H840*'Portfolio Details'!$D$12</f>
        <v>1.3523666416228597E-3</v>
      </c>
      <c r="J840" s="2">
        <f t="shared" si="25"/>
        <v>-7.575757575757569E-2</v>
      </c>
      <c r="K840" s="18">
        <f>J840*'Portfolio Details'!$D$12</f>
        <v>-1.5151515151515138E-2</v>
      </c>
    </row>
    <row r="841" spans="2:11" x14ac:dyDescent="0.35">
      <c r="B841" t="s">
        <v>15</v>
      </c>
      <c r="C841" s="1">
        <v>45729</v>
      </c>
      <c r="D841">
        <v>13.4</v>
      </c>
      <c r="E841">
        <v>13.41</v>
      </c>
      <c r="F841">
        <v>13.42</v>
      </c>
      <c r="H841" s="2">
        <f t="shared" si="26"/>
        <v>7.4626865671634235E-4</v>
      </c>
      <c r="I841" s="18">
        <f>H841*'Portfolio Details'!$D$12</f>
        <v>1.4925373134326849E-4</v>
      </c>
      <c r="J841" s="2">
        <f t="shared" si="25"/>
        <v>-8.2417582417582458E-2</v>
      </c>
      <c r="K841" s="18">
        <f>J841*'Portfolio Details'!$D$12</f>
        <v>-1.6483516483516491E-2</v>
      </c>
    </row>
    <row r="842" spans="2:11" x14ac:dyDescent="0.35">
      <c r="B842" t="s">
        <v>15</v>
      </c>
      <c r="C842" s="1">
        <v>45733</v>
      </c>
      <c r="D842">
        <v>13.41</v>
      </c>
      <c r="E842">
        <v>13.55</v>
      </c>
      <c r="F842">
        <v>13.52</v>
      </c>
      <c r="H842" s="2">
        <f t="shared" si="26"/>
        <v>1.0439970171513879E-2</v>
      </c>
      <c r="I842" s="18">
        <f>H842*'Portfolio Details'!$D$12</f>
        <v>2.087994034302776E-3</v>
      </c>
      <c r="J842" s="2">
        <f t="shared" si="25"/>
        <v>-7.0827489481065875E-2</v>
      </c>
      <c r="K842" s="18">
        <f>J842*'Portfolio Details'!$D$12</f>
        <v>-1.4165497896213176E-2</v>
      </c>
    </row>
    <row r="843" spans="2:11" x14ac:dyDescent="0.35">
      <c r="B843" t="s">
        <v>15</v>
      </c>
      <c r="C843" s="1">
        <v>45734</v>
      </c>
      <c r="D843">
        <v>13.55</v>
      </c>
      <c r="E843">
        <v>13.82</v>
      </c>
      <c r="F843">
        <v>13.72</v>
      </c>
      <c r="H843" s="2">
        <f t="shared" si="26"/>
        <v>1.9926199261992572E-2</v>
      </c>
      <c r="I843" s="18">
        <f>H843*'Portfolio Details'!$D$12</f>
        <v>3.9852398523985144E-3</v>
      </c>
      <c r="J843" s="2">
        <f t="shared" si="25"/>
        <v>-4.2446043165467628E-2</v>
      </c>
      <c r="K843" s="18">
        <f>J843*'Portfolio Details'!$D$12</f>
        <v>-8.4892086330935253E-3</v>
      </c>
    </row>
    <row r="844" spans="2:11" x14ac:dyDescent="0.35">
      <c r="B844" t="s">
        <v>15</v>
      </c>
      <c r="C844" s="1">
        <v>45735</v>
      </c>
      <c r="D844">
        <v>13.82</v>
      </c>
      <c r="E844">
        <v>14</v>
      </c>
      <c r="F844">
        <v>13.94</v>
      </c>
      <c r="H844" s="2">
        <f t="shared" si="26"/>
        <v>1.3024602026049159E-2</v>
      </c>
      <c r="I844" s="18">
        <f>H844*'Portfolio Details'!$D$12</f>
        <v>2.604920405209832E-3</v>
      </c>
      <c r="J844" s="2">
        <f t="shared" si="25"/>
        <v>-3.1091829356471368E-2</v>
      </c>
      <c r="K844" s="18">
        <f>J844*'Portfolio Details'!$D$12</f>
        <v>-6.2183658712942737E-3</v>
      </c>
    </row>
    <row r="845" spans="2:11" x14ac:dyDescent="0.35">
      <c r="B845" t="s">
        <v>15</v>
      </c>
      <c r="C845" s="1">
        <v>45736</v>
      </c>
      <c r="D845">
        <v>14</v>
      </c>
      <c r="E845">
        <v>14.14</v>
      </c>
      <c r="F845">
        <v>14.01</v>
      </c>
      <c r="H845" s="2">
        <f t="shared" si="26"/>
        <v>1.0000000000000009E-2</v>
      </c>
      <c r="I845" s="18">
        <f>H845*'Portfolio Details'!$D$12</f>
        <v>2.0000000000000018E-3</v>
      </c>
      <c r="J845" s="2">
        <f t="shared" si="25"/>
        <v>-4.0772532188841248E-2</v>
      </c>
      <c r="K845" s="18">
        <f>J845*'Portfolio Details'!$D$12</f>
        <v>-8.1545064377682493E-3</v>
      </c>
    </row>
    <row r="846" spans="2:11" x14ac:dyDescent="0.35">
      <c r="B846" t="s">
        <v>15</v>
      </c>
      <c r="C846" s="1">
        <v>45737</v>
      </c>
      <c r="D846">
        <v>14.14</v>
      </c>
      <c r="E846">
        <v>14.33</v>
      </c>
      <c r="F846">
        <v>14.31</v>
      </c>
      <c r="H846" s="2">
        <f t="shared" si="26"/>
        <v>1.343705799151329E-2</v>
      </c>
      <c r="I846" s="18">
        <f>H846*'Portfolio Details'!$D$12</f>
        <v>2.6874115983026581E-3</v>
      </c>
      <c r="J846" s="2">
        <f t="shared" si="25"/>
        <v>-1.9736842105263164E-2</v>
      </c>
      <c r="K846" s="18">
        <f>J846*'Portfolio Details'!$D$12</f>
        <v>-3.9473684210526326E-3</v>
      </c>
    </row>
    <row r="847" spans="2:11" x14ac:dyDescent="0.35">
      <c r="B847" t="s">
        <v>15</v>
      </c>
      <c r="C847" s="1">
        <v>45740</v>
      </c>
      <c r="D847">
        <v>14.33</v>
      </c>
      <c r="E847">
        <v>14.41</v>
      </c>
      <c r="F847">
        <v>14.4</v>
      </c>
      <c r="H847" s="2">
        <f t="shared" si="26"/>
        <v>5.5826936496858881E-3</v>
      </c>
      <c r="I847" s="18">
        <f>H847*'Portfolio Details'!$D$12</f>
        <v>1.1165387299371776E-3</v>
      </c>
      <c r="J847" s="2">
        <f t="shared" si="25"/>
        <v>-1.6690856313497759E-2</v>
      </c>
      <c r="K847" s="18">
        <f>J847*'Portfolio Details'!$D$12</f>
        <v>-3.3381712626995522E-3</v>
      </c>
    </row>
    <row r="848" spans="2:11" x14ac:dyDescent="0.35">
      <c r="B848" t="s">
        <v>15</v>
      </c>
      <c r="C848" s="1">
        <v>45741</v>
      </c>
      <c r="D848">
        <v>14.41</v>
      </c>
      <c r="E848">
        <v>14.24</v>
      </c>
      <c r="F848">
        <v>14.29</v>
      </c>
      <c r="H848" s="2">
        <f t="shared" si="26"/>
        <v>-1.179736294240108E-2</v>
      </c>
      <c r="I848" s="18">
        <f>H848*'Portfolio Details'!$D$12</f>
        <v>-2.359472588480216E-3</v>
      </c>
      <c r="J848" s="2">
        <f t="shared" si="25"/>
        <v>3.6310820624547713E-3</v>
      </c>
      <c r="K848" s="18">
        <f>J848*'Portfolio Details'!$D$12</f>
        <v>7.2621641249095428E-4</v>
      </c>
    </row>
    <row r="849" spans="2:11" x14ac:dyDescent="0.35">
      <c r="B849" t="s">
        <v>15</v>
      </c>
      <c r="C849" s="1">
        <v>45742</v>
      </c>
      <c r="D849">
        <v>14.24</v>
      </c>
      <c r="E849">
        <v>14.09</v>
      </c>
      <c r="F849">
        <v>14.15</v>
      </c>
      <c r="H849" s="2">
        <f t="shared" si="26"/>
        <v>-1.0533707865168607E-2</v>
      </c>
      <c r="I849" s="18">
        <f>H849*'Portfolio Details'!$D$12</f>
        <v>-2.1067415730337213E-3</v>
      </c>
      <c r="J849" s="2">
        <f t="shared" si="25"/>
        <v>2.3391812865497075E-2</v>
      </c>
      <c r="K849" s="18">
        <f>J849*'Portfolio Details'!$D$12</f>
        <v>4.6783625730994153E-3</v>
      </c>
    </row>
    <row r="850" spans="2:11" x14ac:dyDescent="0.35">
      <c r="B850" t="s">
        <v>15</v>
      </c>
      <c r="C850" s="1">
        <v>45743</v>
      </c>
      <c r="D850">
        <v>14.09</v>
      </c>
      <c r="E850">
        <v>14.04</v>
      </c>
      <c r="F850">
        <v>14.02</v>
      </c>
      <c r="H850" s="2">
        <f t="shared" si="26"/>
        <v>-3.5486160397445454E-3</v>
      </c>
      <c r="I850" s="18">
        <f>H850*'Portfolio Details'!$D$12</f>
        <v>-7.0972320794890917E-4</v>
      </c>
      <c r="J850" s="2">
        <f t="shared" si="25"/>
        <v>3.1363967906637535E-2</v>
      </c>
      <c r="K850" s="18">
        <f>J850*'Portfolio Details'!$D$12</f>
        <v>6.2727935813275074E-3</v>
      </c>
    </row>
    <row r="851" spans="2:11" x14ac:dyDescent="0.35">
      <c r="B851" t="s">
        <v>15</v>
      </c>
      <c r="C851" s="1">
        <v>45744</v>
      </c>
      <c r="D851">
        <v>14.04</v>
      </c>
      <c r="E851">
        <v>13.96</v>
      </c>
      <c r="F851">
        <v>13.99</v>
      </c>
      <c r="H851" s="2">
        <f t="shared" si="26"/>
        <v>-5.6980056980056037E-3</v>
      </c>
      <c r="I851" s="18">
        <f>H851*'Portfolio Details'!$D$12</f>
        <v>-1.1396011396011209E-3</v>
      </c>
      <c r="J851" s="2">
        <f t="shared" si="25"/>
        <v>6.4635958395245163E-2</v>
      </c>
      <c r="K851" s="18">
        <f>J851*'Portfolio Details'!$D$12</f>
        <v>1.2927191679049033E-2</v>
      </c>
    </row>
    <row r="852" spans="2:11" x14ac:dyDescent="0.35">
      <c r="B852" t="s">
        <v>15</v>
      </c>
      <c r="C852" s="1">
        <v>45748</v>
      </c>
      <c r="D852">
        <v>13.96</v>
      </c>
      <c r="E852">
        <v>13.76</v>
      </c>
      <c r="F852">
        <v>13.92</v>
      </c>
      <c r="H852" s="2">
        <f t="shared" si="26"/>
        <v>-1.4326647564469996E-2</v>
      </c>
      <c r="I852" s="18">
        <f>H852*'Portfolio Details'!$D$12</f>
        <v>-2.8653295128939996E-3</v>
      </c>
      <c r="J852" s="2">
        <f t="shared" si="25"/>
        <v>7.4571215510812916E-2</v>
      </c>
      <c r="K852" s="18">
        <f>J852*'Portfolio Details'!$D$12</f>
        <v>1.4914243102162585E-2</v>
      </c>
    </row>
    <row r="853" spans="2:11" x14ac:dyDescent="0.35">
      <c r="B853" t="s">
        <v>15</v>
      </c>
      <c r="C853" s="1">
        <v>45749</v>
      </c>
      <c r="D853">
        <v>13.76</v>
      </c>
      <c r="E853">
        <v>13.92</v>
      </c>
      <c r="F853">
        <v>13.83</v>
      </c>
      <c r="H853" s="2">
        <f t="shared" si="26"/>
        <v>1.1627906976744207E-2</v>
      </c>
      <c r="I853" s="18">
        <f>H853*'Portfolio Details'!$D$12</f>
        <v>2.3255813953488415E-3</v>
      </c>
      <c r="J853" s="2">
        <f t="shared" si="25"/>
        <v>6.8267066766691586E-2</v>
      </c>
      <c r="K853" s="18">
        <f>J853*'Portfolio Details'!$D$12</f>
        <v>1.3653413353338318E-2</v>
      </c>
    </row>
    <row r="854" spans="2:11" x14ac:dyDescent="0.35">
      <c r="B854" t="s">
        <v>15</v>
      </c>
      <c r="C854" s="1">
        <v>45750</v>
      </c>
      <c r="D854">
        <v>13.92</v>
      </c>
      <c r="E854">
        <v>14.15</v>
      </c>
      <c r="F854">
        <v>14.27</v>
      </c>
      <c r="H854" s="2">
        <f t="shared" si="26"/>
        <v>1.6522988505747183E-2</v>
      </c>
      <c r="I854" s="18">
        <f>H854*'Portfolio Details'!$D$12</f>
        <v>3.3045977011494365E-3</v>
      </c>
      <c r="J854" s="2">
        <f t="shared" si="25"/>
        <v>5.8823529411764719E-2</v>
      </c>
      <c r="K854" s="18">
        <f>J854*'Portfolio Details'!$D$12</f>
        <v>1.1764705882352944E-2</v>
      </c>
    </row>
    <row r="855" spans="2:11" x14ac:dyDescent="0.35">
      <c r="B855" t="s">
        <v>15</v>
      </c>
      <c r="C855" s="1">
        <v>45751</v>
      </c>
      <c r="D855">
        <v>14.15</v>
      </c>
      <c r="E855">
        <v>13.78</v>
      </c>
      <c r="F855">
        <v>13.73</v>
      </c>
      <c r="H855" s="2">
        <f t="shared" si="26"/>
        <v>-2.614840989399303E-2</v>
      </c>
      <c r="I855" s="18">
        <f>H855*'Portfolio Details'!$D$12</f>
        <v>-5.2296819787986063E-3</v>
      </c>
      <c r="J855" s="2">
        <f t="shared" si="25"/>
        <v>7.3020753266717975E-2</v>
      </c>
      <c r="K855" s="18">
        <f>J855*'Portfolio Details'!$D$12</f>
        <v>1.4604150653343596E-2</v>
      </c>
    </row>
    <row r="856" spans="2:11" x14ac:dyDescent="0.35">
      <c r="B856" t="s">
        <v>15</v>
      </c>
      <c r="C856" s="1">
        <v>45754</v>
      </c>
      <c r="D856">
        <v>13.78</v>
      </c>
      <c r="E856">
        <v>13.38</v>
      </c>
      <c r="F856">
        <v>13.31</v>
      </c>
      <c r="H856" s="2">
        <f t="shared" si="26"/>
        <v>-2.9027576197387384E-2</v>
      </c>
      <c r="I856" s="18">
        <f>H856*'Portfolio Details'!$D$12</f>
        <v>-5.8055152394774767E-3</v>
      </c>
      <c r="J856" s="2">
        <f t="shared" si="25"/>
        <v>8.5122699386503076E-2</v>
      </c>
      <c r="K856" s="18">
        <f>J856*'Portfolio Details'!$D$12</f>
        <v>1.7024539877300616E-2</v>
      </c>
    </row>
    <row r="857" spans="2:11" x14ac:dyDescent="0.35">
      <c r="B857" t="s">
        <v>15</v>
      </c>
      <c r="C857" s="1">
        <v>45755</v>
      </c>
      <c r="D857">
        <v>13.38</v>
      </c>
      <c r="E857">
        <v>13.6</v>
      </c>
      <c r="F857">
        <v>13.58</v>
      </c>
      <c r="H857" s="2">
        <f t="shared" si="26"/>
        <v>1.6442451420029869E-2</v>
      </c>
      <c r="I857" s="18">
        <f>H857*'Portfolio Details'!$D$12</f>
        <v>3.2884902840059739E-3</v>
      </c>
      <c r="J857" s="2">
        <f t="shared" si="25"/>
        <v>5.9185242121444936E-2</v>
      </c>
      <c r="K857" s="18">
        <f>J857*'Portfolio Details'!$D$12</f>
        <v>1.1837048424288989E-2</v>
      </c>
    </row>
    <row r="858" spans="2:11" x14ac:dyDescent="0.35">
      <c r="B858" t="s">
        <v>15</v>
      </c>
      <c r="C858" s="1">
        <v>45756</v>
      </c>
      <c r="D858">
        <v>13.6</v>
      </c>
      <c r="E858">
        <v>13.42</v>
      </c>
      <c r="F858">
        <v>13.46</v>
      </c>
      <c r="H858" s="2">
        <f t="shared" si="26"/>
        <v>-1.3235294117647012E-2</v>
      </c>
      <c r="I858" s="18">
        <f>H858*'Portfolio Details'!$D$12</f>
        <v>-2.6470588235294025E-3</v>
      </c>
      <c r="J858" s="2">
        <f t="shared" ref="J858:J921" si="27">(INDEX(E835:E2333,MATCH(EDATE(C835,1),C835:C2333,1))/E835)-1</f>
        <v>4.4730856709628508E-2</v>
      </c>
      <c r="K858" s="18">
        <f>J858*'Portfolio Details'!$D$12</f>
        <v>8.9461713419257023E-3</v>
      </c>
    </row>
    <row r="859" spans="2:11" x14ac:dyDescent="0.35">
      <c r="B859" t="s">
        <v>15</v>
      </c>
      <c r="C859" s="1">
        <v>45758</v>
      </c>
      <c r="D859">
        <v>13.42</v>
      </c>
      <c r="E859">
        <v>13.64</v>
      </c>
      <c r="F859">
        <v>13.66</v>
      </c>
      <c r="H859" s="2">
        <f t="shared" si="26"/>
        <v>1.6393442622950838E-2</v>
      </c>
      <c r="I859" s="18">
        <f>H859*'Portfolio Details'!$D$12</f>
        <v>3.2786885245901678E-3</v>
      </c>
      <c r="J859" s="2">
        <f t="shared" si="27"/>
        <v>2.6825633383010361E-2</v>
      </c>
      <c r="K859" s="18">
        <f>J859*'Portfolio Details'!$D$12</f>
        <v>5.3651266766020726E-3</v>
      </c>
    </row>
    <row r="860" spans="2:11" x14ac:dyDescent="0.35">
      <c r="B860" t="s">
        <v>15</v>
      </c>
      <c r="C860" s="1">
        <v>45762</v>
      </c>
      <c r="D860">
        <v>13.64</v>
      </c>
      <c r="E860">
        <v>13.85</v>
      </c>
      <c r="F860">
        <v>13.89</v>
      </c>
      <c r="H860" s="2">
        <f t="shared" si="26"/>
        <v>1.5395894428152479E-2</v>
      </c>
      <c r="I860" s="18">
        <f>H860*'Portfolio Details'!$D$12</f>
        <v>3.0791788856304961E-3</v>
      </c>
      <c r="J860" s="2">
        <f t="shared" si="27"/>
        <v>1.4970059880241582E-3</v>
      </c>
      <c r="K860" s="18">
        <f>J860*'Portfolio Details'!$D$12</f>
        <v>2.9940119760483167E-4</v>
      </c>
    </row>
    <row r="861" spans="2:11" x14ac:dyDescent="0.35">
      <c r="B861" t="s">
        <v>15</v>
      </c>
      <c r="C861" s="1">
        <v>45763</v>
      </c>
      <c r="D861">
        <v>13.85</v>
      </c>
      <c r="E861">
        <v>13.89</v>
      </c>
      <c r="F861">
        <v>13.9</v>
      </c>
      <c r="H861" s="2">
        <f t="shared" si="26"/>
        <v>2.888086642599319E-3</v>
      </c>
      <c r="I861" s="18">
        <f>H861*'Portfolio Details'!$D$12</f>
        <v>5.7761732851986387E-4</v>
      </c>
      <c r="J861" s="2">
        <f t="shared" si="27"/>
        <v>1.2830188679245236E-2</v>
      </c>
      <c r="K861" s="18">
        <f>J861*'Portfolio Details'!$D$12</f>
        <v>2.5660377358490472E-3</v>
      </c>
    </row>
    <row r="862" spans="2:11" x14ac:dyDescent="0.35">
      <c r="B862" t="s">
        <v>15</v>
      </c>
      <c r="C862" s="1">
        <v>45764</v>
      </c>
      <c r="D862">
        <v>13.89</v>
      </c>
      <c r="E862">
        <v>14.02</v>
      </c>
      <c r="F862">
        <v>13.96</v>
      </c>
      <c r="H862" s="2">
        <f t="shared" si="26"/>
        <v>9.3592512598992261E-3</v>
      </c>
      <c r="I862" s="18">
        <f>H862*'Portfolio Details'!$D$12</f>
        <v>1.8718502519798454E-3</v>
      </c>
      <c r="J862" s="2">
        <f t="shared" si="27"/>
        <v>2.4793388429751984E-2</v>
      </c>
      <c r="K862" s="18">
        <f>J862*'Portfolio Details'!$D$12</f>
        <v>4.9586776859503971E-3</v>
      </c>
    </row>
    <row r="863" spans="2:11" x14ac:dyDescent="0.35">
      <c r="B863" t="s">
        <v>15</v>
      </c>
      <c r="C863" s="1">
        <v>45768</v>
      </c>
      <c r="D863">
        <v>14.02</v>
      </c>
      <c r="E863">
        <v>14.12</v>
      </c>
      <c r="F863">
        <v>14.08</v>
      </c>
      <c r="H863" s="2">
        <f t="shared" si="26"/>
        <v>7.132667617689048E-3</v>
      </c>
      <c r="I863" s="18">
        <f>H863*'Portfolio Details'!$D$12</f>
        <v>1.4265335235378097E-3</v>
      </c>
      <c r="J863" s="2">
        <f t="shared" si="27"/>
        <v>1.7910447761193993E-2</v>
      </c>
      <c r="K863" s="18">
        <f>J863*'Portfolio Details'!$D$12</f>
        <v>3.5820895522387986E-3</v>
      </c>
    </row>
    <row r="864" spans="2:11" x14ac:dyDescent="0.35">
      <c r="B864" t="s">
        <v>15</v>
      </c>
      <c r="C864" s="1">
        <v>45769</v>
      </c>
      <c r="D864">
        <v>14.12</v>
      </c>
      <c r="E864">
        <v>14.24</v>
      </c>
      <c r="F864">
        <v>14.22</v>
      </c>
      <c r="H864" s="2">
        <f t="shared" si="26"/>
        <v>8.4985835694051381E-3</v>
      </c>
      <c r="I864" s="18">
        <f>H864*'Portfolio Details'!$D$12</f>
        <v>1.6997167138810276E-3</v>
      </c>
      <c r="J864" s="2">
        <f t="shared" si="27"/>
        <v>1.7151379567486913E-2</v>
      </c>
      <c r="K864" s="18">
        <f>J864*'Portfolio Details'!$D$12</f>
        <v>3.4302759134973828E-3</v>
      </c>
    </row>
    <row r="865" spans="2:11" x14ac:dyDescent="0.35">
      <c r="B865" t="s">
        <v>15</v>
      </c>
      <c r="C865" s="1">
        <v>45770</v>
      </c>
      <c r="D865">
        <v>14.24</v>
      </c>
      <c r="E865">
        <v>14.44</v>
      </c>
      <c r="F865">
        <v>14.32</v>
      </c>
      <c r="H865" s="2">
        <f t="shared" si="26"/>
        <v>1.4044943820224587E-2</v>
      </c>
      <c r="I865" s="18">
        <f>H865*'Portfolio Details'!$D$12</f>
        <v>2.8089887640449177E-3</v>
      </c>
      <c r="J865" s="2">
        <f t="shared" si="27"/>
        <v>3.4686346863468609E-2</v>
      </c>
      <c r="K865" s="18">
        <f>J865*'Portfolio Details'!$D$12</f>
        <v>6.9372693726937225E-3</v>
      </c>
    </row>
    <row r="866" spans="2:11" x14ac:dyDescent="0.35">
      <c r="B866" t="s">
        <v>15</v>
      </c>
      <c r="C866" s="1">
        <v>45771</v>
      </c>
      <c r="D866">
        <v>14.44</v>
      </c>
      <c r="E866">
        <v>14.5</v>
      </c>
      <c r="F866">
        <v>14.49</v>
      </c>
      <c r="H866" s="2">
        <f t="shared" si="26"/>
        <v>4.1551246537396835E-3</v>
      </c>
      <c r="I866" s="18">
        <f>H866*'Portfolio Details'!$D$12</f>
        <v>8.3102493074793671E-4</v>
      </c>
      <c r="J866" s="2">
        <f t="shared" si="27"/>
        <v>1.4471780028943559E-2</v>
      </c>
      <c r="K866" s="18">
        <f>J866*'Portfolio Details'!$D$12</f>
        <v>2.8943560057887122E-3</v>
      </c>
    </row>
    <row r="867" spans="2:11" x14ac:dyDescent="0.35">
      <c r="B867" t="s">
        <v>15</v>
      </c>
      <c r="C867" s="1">
        <v>45772</v>
      </c>
      <c r="D867">
        <v>14.5</v>
      </c>
      <c r="E867">
        <v>14.15</v>
      </c>
      <c r="F867">
        <v>14.22</v>
      </c>
      <c r="H867" s="2">
        <f t="shared" si="26"/>
        <v>-2.4137931034482696E-2</v>
      </c>
      <c r="I867" s="18">
        <f>H867*'Portfolio Details'!$D$12</f>
        <v>-4.8275862068965399E-3</v>
      </c>
      <c r="J867" s="2">
        <f t="shared" si="27"/>
        <v>1.4285714285713347E-3</v>
      </c>
      <c r="K867" s="18">
        <f>J867*'Portfolio Details'!$D$12</f>
        <v>2.8571428571426692E-4</v>
      </c>
    </row>
    <row r="868" spans="2:11" x14ac:dyDescent="0.35">
      <c r="B868" t="s">
        <v>15</v>
      </c>
      <c r="C868" s="1">
        <v>45775</v>
      </c>
      <c r="D868">
        <v>14.15</v>
      </c>
      <c r="E868">
        <v>14.42</v>
      </c>
      <c r="F868">
        <v>14.35</v>
      </c>
      <c r="H868" s="2">
        <f t="shared" si="26"/>
        <v>1.90812720848057E-2</v>
      </c>
      <c r="I868" s="18">
        <f>H868*'Portfolio Details'!$D$12</f>
        <v>3.8162544169611404E-3</v>
      </c>
      <c r="J868" s="2">
        <f t="shared" si="27"/>
        <v>-8.4865629420085575E-3</v>
      </c>
      <c r="K868" s="18">
        <f>J868*'Portfolio Details'!$D$12</f>
        <v>-1.6973125884017116E-3</v>
      </c>
    </row>
    <row r="869" spans="2:11" x14ac:dyDescent="0.35">
      <c r="B869" t="s">
        <v>15</v>
      </c>
      <c r="C869" s="1">
        <v>45776</v>
      </c>
      <c r="D869">
        <v>14.42</v>
      </c>
      <c r="E869">
        <v>14.33</v>
      </c>
      <c r="F869">
        <v>14.35</v>
      </c>
      <c r="H869" s="2">
        <f t="shared" si="26"/>
        <v>-6.2413314840499279E-3</v>
      </c>
      <c r="I869" s="18">
        <f>H869*'Portfolio Details'!$D$12</f>
        <v>-1.2482662968099857E-3</v>
      </c>
      <c r="J869" s="2">
        <f t="shared" si="27"/>
        <v>-1.4654570830425762E-2</v>
      </c>
      <c r="K869" s="18">
        <f>J869*'Portfolio Details'!$D$12</f>
        <v>-2.9309141660851523E-3</v>
      </c>
    </row>
    <row r="870" spans="2:11" x14ac:dyDescent="0.35">
      <c r="B870" t="s">
        <v>15</v>
      </c>
      <c r="C870" s="1">
        <v>45777</v>
      </c>
      <c r="D870">
        <v>14.33</v>
      </c>
      <c r="E870">
        <v>14.34</v>
      </c>
      <c r="F870">
        <v>14.4</v>
      </c>
      <c r="H870" s="2">
        <f t="shared" si="26"/>
        <v>6.9783670621070826E-4</v>
      </c>
      <c r="I870" s="18">
        <f>H870*'Portfolio Details'!$D$12</f>
        <v>1.3956734124214167E-4</v>
      </c>
      <c r="J870" s="2">
        <f t="shared" si="27"/>
        <v>6.2456627342122317E-3</v>
      </c>
      <c r="K870" s="18">
        <f>J870*'Portfolio Details'!$D$12</f>
        <v>1.2491325468424463E-3</v>
      </c>
    </row>
    <row r="871" spans="2:11" x14ac:dyDescent="0.35">
      <c r="B871" t="s">
        <v>15</v>
      </c>
      <c r="C871" s="1">
        <v>45779</v>
      </c>
      <c r="D871">
        <v>14.34</v>
      </c>
      <c r="E871">
        <v>14.29</v>
      </c>
      <c r="F871">
        <v>14.33</v>
      </c>
      <c r="H871" s="2">
        <f t="shared" si="26"/>
        <v>-3.4867503486750717E-3</v>
      </c>
      <c r="I871" s="18">
        <f>H871*'Portfolio Details'!$D$12</f>
        <v>-6.9735006973501443E-4</v>
      </c>
      <c r="J871" s="2">
        <f t="shared" si="27"/>
        <v>-6.3202247191010974E-3</v>
      </c>
      <c r="K871" s="18">
        <f>J871*'Portfolio Details'!$D$12</f>
        <v>-1.2640449438202197E-3</v>
      </c>
    </row>
    <row r="872" spans="2:11" x14ac:dyDescent="0.35">
      <c r="B872" t="s">
        <v>15</v>
      </c>
      <c r="C872" s="1">
        <v>45782</v>
      </c>
      <c r="D872">
        <v>14.29</v>
      </c>
      <c r="E872">
        <v>14.39</v>
      </c>
      <c r="F872">
        <v>14.38</v>
      </c>
      <c r="H872" s="2">
        <f t="shared" si="26"/>
        <v>6.9979006298110935E-3</v>
      </c>
      <c r="I872" s="18">
        <f>H872*'Portfolio Details'!$D$12</f>
        <v>1.3995801259622188E-3</v>
      </c>
      <c r="J872" s="2">
        <f t="shared" si="27"/>
        <v>4.2583392476933657E-3</v>
      </c>
      <c r="K872" s="18">
        <f>J872*'Portfolio Details'!$D$12</f>
        <v>8.516678495386732E-4</v>
      </c>
    </row>
    <row r="873" spans="2:11" x14ac:dyDescent="0.35">
      <c r="B873" t="s">
        <v>15</v>
      </c>
      <c r="C873" s="1">
        <v>45783</v>
      </c>
      <c r="D873">
        <v>14.39</v>
      </c>
      <c r="E873">
        <v>14.32</v>
      </c>
      <c r="F873">
        <v>14.33</v>
      </c>
      <c r="H873" s="2">
        <f t="shared" si="26"/>
        <v>-4.8644892286310304E-3</v>
      </c>
      <c r="I873" s="18">
        <f>H873*'Portfolio Details'!$D$12</f>
        <v>-9.728978457262061E-4</v>
      </c>
      <c r="J873" s="2">
        <f t="shared" si="27"/>
        <v>7.834757834757955E-3</v>
      </c>
      <c r="K873" s="18">
        <f>J873*'Portfolio Details'!$D$12</f>
        <v>1.5669515669515912E-3</v>
      </c>
    </row>
    <row r="874" spans="2:11" x14ac:dyDescent="0.35">
      <c r="B874" t="s">
        <v>15</v>
      </c>
      <c r="C874" s="1">
        <v>45784</v>
      </c>
      <c r="D874">
        <v>14.32</v>
      </c>
      <c r="E874">
        <v>14.25</v>
      </c>
      <c r="F874">
        <v>14.22</v>
      </c>
      <c r="H874" s="2">
        <f t="shared" si="26"/>
        <v>-4.8882681564246244E-3</v>
      </c>
      <c r="I874" s="18">
        <f>H874*'Portfolio Details'!$D$12</f>
        <v>-9.7765363128492493E-4</v>
      </c>
      <c r="J874" s="2">
        <f t="shared" si="27"/>
        <v>3.2951289398280625E-2</v>
      </c>
      <c r="K874" s="18">
        <f>J874*'Portfolio Details'!$D$12</f>
        <v>6.5902578796561253E-3</v>
      </c>
    </row>
    <row r="875" spans="2:11" x14ac:dyDescent="0.35">
      <c r="B875" t="s">
        <v>15</v>
      </c>
      <c r="C875" s="1">
        <v>45785</v>
      </c>
      <c r="D875">
        <v>14.25</v>
      </c>
      <c r="E875">
        <v>14.01</v>
      </c>
      <c r="F875">
        <v>14.12</v>
      </c>
      <c r="H875" s="2">
        <f t="shared" si="26"/>
        <v>-1.684210526315788E-2</v>
      </c>
      <c r="I875" s="18">
        <f>H875*'Portfolio Details'!$D$12</f>
        <v>-3.3684210526315761E-3</v>
      </c>
      <c r="J875" s="2">
        <f t="shared" si="27"/>
        <v>4.2151162790697638E-2</v>
      </c>
      <c r="K875" s="18">
        <f>J875*'Portfolio Details'!$D$12</f>
        <v>8.4302325581395287E-3</v>
      </c>
    </row>
    <row r="876" spans="2:11" x14ac:dyDescent="0.35">
      <c r="B876" t="s">
        <v>15</v>
      </c>
      <c r="C876" s="1">
        <v>45786</v>
      </c>
      <c r="D876">
        <v>14.01</v>
      </c>
      <c r="E876">
        <v>14</v>
      </c>
      <c r="F876">
        <v>13.91</v>
      </c>
      <c r="H876" s="2">
        <f t="shared" si="26"/>
        <v>-7.1377587437537748E-4</v>
      </c>
      <c r="I876" s="18">
        <f>H876*'Portfolio Details'!$D$12</f>
        <v>-1.4275517487507549E-4</v>
      </c>
      <c r="J876" s="2">
        <f t="shared" si="27"/>
        <v>2.6580459770114917E-2</v>
      </c>
      <c r="K876" s="18">
        <f>J876*'Portfolio Details'!$D$12</f>
        <v>5.3160919540229841E-3</v>
      </c>
    </row>
    <row r="877" spans="2:11" x14ac:dyDescent="0.35">
      <c r="B877" t="s">
        <v>15</v>
      </c>
      <c r="C877" s="1">
        <v>45789</v>
      </c>
      <c r="D877">
        <v>14</v>
      </c>
      <c r="E877">
        <v>14.1</v>
      </c>
      <c r="F877">
        <v>14.04</v>
      </c>
      <c r="H877" s="2">
        <f t="shared" si="26"/>
        <v>7.1428571428571175E-3</v>
      </c>
      <c r="I877" s="18">
        <f>H877*'Portfolio Details'!$D$12</f>
        <v>1.4285714285714236E-3</v>
      </c>
      <c r="J877" s="2">
        <f t="shared" si="27"/>
        <v>9.8939929328620835E-3</v>
      </c>
      <c r="K877" s="18">
        <f>J877*'Portfolio Details'!$D$12</f>
        <v>1.9787985865724169E-3</v>
      </c>
    </row>
    <row r="878" spans="2:11" x14ac:dyDescent="0.35">
      <c r="B878" t="s">
        <v>15</v>
      </c>
      <c r="C878" s="1">
        <v>45790</v>
      </c>
      <c r="D878">
        <v>14.1</v>
      </c>
      <c r="E878">
        <v>14.24</v>
      </c>
      <c r="F878">
        <v>14.26</v>
      </c>
      <c r="H878" s="2">
        <f t="shared" si="26"/>
        <v>9.9290780141845225E-3</v>
      </c>
      <c r="I878" s="18">
        <f>H878*'Portfolio Details'!$D$12</f>
        <v>1.9858156028369047E-3</v>
      </c>
      <c r="J878" s="2">
        <f t="shared" si="27"/>
        <v>3.7010159651668983E-2</v>
      </c>
      <c r="K878" s="18">
        <f>J878*'Portfolio Details'!$D$12</f>
        <v>7.4020319303337969E-3</v>
      </c>
    </row>
    <row r="879" spans="2:11" x14ac:dyDescent="0.35">
      <c r="B879" t="s">
        <v>15</v>
      </c>
      <c r="C879" s="1">
        <v>45791</v>
      </c>
      <c r="D879">
        <v>14.24</v>
      </c>
      <c r="E879">
        <v>14.28</v>
      </c>
      <c r="F879">
        <v>14.26</v>
      </c>
      <c r="H879" s="2">
        <f t="shared" si="26"/>
        <v>2.8089887640447841E-3</v>
      </c>
      <c r="I879" s="18">
        <f>H879*'Portfolio Details'!$D$12</f>
        <v>5.6179775280895683E-4</v>
      </c>
      <c r="J879" s="2">
        <f t="shared" si="27"/>
        <v>6.5022421524663532E-2</v>
      </c>
      <c r="K879" s="18">
        <f>J879*'Portfolio Details'!$D$12</f>
        <v>1.3004484304932708E-2</v>
      </c>
    </row>
    <row r="880" spans="2:11" x14ac:dyDescent="0.35">
      <c r="B880" t="s">
        <v>15</v>
      </c>
      <c r="C880" s="1">
        <v>45792</v>
      </c>
      <c r="D880">
        <v>14.28</v>
      </c>
      <c r="E880">
        <v>14.4</v>
      </c>
      <c r="F880">
        <v>14.35</v>
      </c>
      <c r="H880" s="2">
        <f t="shared" si="26"/>
        <v>8.4033613445377853E-3</v>
      </c>
      <c r="I880" s="18">
        <f>H880*'Portfolio Details'!$D$12</f>
        <v>1.6806722689075571E-3</v>
      </c>
      <c r="J880" s="2">
        <f t="shared" si="27"/>
        <v>3.0147058823529527E-2</v>
      </c>
      <c r="K880" s="18">
        <f>J880*'Portfolio Details'!$D$12</f>
        <v>6.0294117647059055E-3</v>
      </c>
    </row>
    <row r="881" spans="2:11" x14ac:dyDescent="0.35">
      <c r="B881" t="s">
        <v>15</v>
      </c>
      <c r="C881" s="1">
        <v>45793</v>
      </c>
      <c r="D881">
        <v>14.4</v>
      </c>
      <c r="E881">
        <v>14.42</v>
      </c>
      <c r="F881">
        <v>14.4</v>
      </c>
      <c r="H881" s="2">
        <f t="shared" si="26"/>
        <v>1.388888888888884E-3</v>
      </c>
      <c r="I881" s="18">
        <f>H881*'Portfolio Details'!$D$12</f>
        <v>2.777777777777768E-4</v>
      </c>
      <c r="J881" s="2">
        <f t="shared" si="27"/>
        <v>4.3219076005961199E-2</v>
      </c>
      <c r="K881" s="18">
        <f>J881*'Portfolio Details'!$D$12</f>
        <v>8.6438152011922408E-3</v>
      </c>
    </row>
    <row r="882" spans="2:11" x14ac:dyDescent="0.35">
      <c r="B882" t="s">
        <v>15</v>
      </c>
      <c r="C882" s="1">
        <v>45796</v>
      </c>
      <c r="D882">
        <v>14.42</v>
      </c>
      <c r="E882">
        <v>14.45</v>
      </c>
      <c r="F882">
        <v>14.52</v>
      </c>
      <c r="H882" s="2">
        <f t="shared" si="26"/>
        <v>2.0804438280166426E-3</v>
      </c>
      <c r="I882" s="18">
        <f>H882*'Portfolio Details'!$D$12</f>
        <v>4.1608876560332857E-4</v>
      </c>
      <c r="J882" s="2">
        <f t="shared" si="27"/>
        <v>2.6392961876832821E-2</v>
      </c>
      <c r="K882" s="18">
        <f>J882*'Portfolio Details'!$D$12</f>
        <v>5.2785923753665646E-3</v>
      </c>
    </row>
    <row r="883" spans="2:11" x14ac:dyDescent="0.35">
      <c r="B883" t="s">
        <v>15</v>
      </c>
      <c r="C883" s="1">
        <v>45797</v>
      </c>
      <c r="D883">
        <v>14.45</v>
      </c>
      <c r="E883">
        <v>14.28</v>
      </c>
      <c r="F883">
        <v>14.37</v>
      </c>
      <c r="H883" s="2">
        <f t="shared" si="26"/>
        <v>-1.1764705882352899E-2</v>
      </c>
      <c r="I883" s="18">
        <f>H883*'Portfolio Details'!$D$12</f>
        <v>-2.3529411764705802E-3</v>
      </c>
      <c r="J883" s="2">
        <f t="shared" si="27"/>
        <v>3.9711191335740192E-2</v>
      </c>
      <c r="K883" s="18">
        <f>J883*'Portfolio Details'!$D$12</f>
        <v>7.9422382671480388E-3</v>
      </c>
    </row>
    <row r="884" spans="2:11" x14ac:dyDescent="0.35">
      <c r="B884" t="s">
        <v>15</v>
      </c>
      <c r="C884" s="1">
        <v>45798</v>
      </c>
      <c r="D884">
        <v>14.28</v>
      </c>
      <c r="E884">
        <v>14.37</v>
      </c>
      <c r="F884">
        <v>14.42</v>
      </c>
      <c r="H884" s="2">
        <f t="shared" si="26"/>
        <v>6.302521008403339E-3</v>
      </c>
      <c r="I884" s="18">
        <f>H884*'Portfolio Details'!$D$12</f>
        <v>1.2605042016806678E-3</v>
      </c>
      <c r="J884" s="2">
        <f t="shared" si="27"/>
        <v>3.8156947444204503E-2</v>
      </c>
      <c r="K884" s="18">
        <f>J884*'Portfolio Details'!$D$12</f>
        <v>7.6313894888409006E-3</v>
      </c>
    </row>
    <row r="885" spans="2:11" x14ac:dyDescent="0.35">
      <c r="B885" t="s">
        <v>15</v>
      </c>
      <c r="C885" s="1">
        <v>45799</v>
      </c>
      <c r="D885">
        <v>14.37</v>
      </c>
      <c r="E885">
        <v>14.32</v>
      </c>
      <c r="F885">
        <v>14.31</v>
      </c>
      <c r="H885" s="2">
        <f t="shared" si="26"/>
        <v>-3.4794711203895989E-3</v>
      </c>
      <c r="I885" s="18">
        <f>H885*'Portfolio Details'!$D$12</f>
        <v>-6.9589422407791981E-4</v>
      </c>
      <c r="J885" s="2">
        <f t="shared" si="27"/>
        <v>2.8530670470756192E-2</v>
      </c>
      <c r="K885" s="18">
        <f>J885*'Portfolio Details'!$D$12</f>
        <v>5.7061340941512387E-3</v>
      </c>
    </row>
    <row r="886" spans="2:11" x14ac:dyDescent="0.35">
      <c r="B886" t="s">
        <v>15</v>
      </c>
      <c r="C886" s="1">
        <v>45800</v>
      </c>
      <c r="D886">
        <v>14.32</v>
      </c>
      <c r="E886">
        <v>14.32</v>
      </c>
      <c r="F886">
        <v>14.29</v>
      </c>
      <c r="H886" s="2">
        <f t="shared" si="26"/>
        <v>0</v>
      </c>
      <c r="I886" s="18">
        <f>H886*'Portfolio Details'!$D$12</f>
        <v>0</v>
      </c>
      <c r="J886" s="2">
        <f t="shared" si="27"/>
        <v>1.7705382436260519E-2</v>
      </c>
      <c r="K886" s="18">
        <f>J886*'Portfolio Details'!$D$12</f>
        <v>3.5410764872521039E-3</v>
      </c>
    </row>
    <row r="887" spans="2:11" x14ac:dyDescent="0.35">
      <c r="B887" t="s">
        <v>15</v>
      </c>
      <c r="C887" s="1">
        <v>45803</v>
      </c>
      <c r="D887">
        <v>14.32</v>
      </c>
      <c r="E887">
        <v>14.36</v>
      </c>
      <c r="F887">
        <v>14.36</v>
      </c>
      <c r="H887" s="2">
        <f t="shared" si="26"/>
        <v>2.7932960893854997E-3</v>
      </c>
      <c r="I887" s="18">
        <f>H887*'Portfolio Details'!$D$12</f>
        <v>5.5865921787709991E-4</v>
      </c>
      <c r="J887" s="2">
        <f t="shared" si="27"/>
        <v>5.6179775280897903E-3</v>
      </c>
      <c r="K887" s="18">
        <f>J887*'Portfolio Details'!$D$12</f>
        <v>1.1235955056179581E-3</v>
      </c>
    </row>
    <row r="888" spans="2:11" x14ac:dyDescent="0.35">
      <c r="B888" t="s">
        <v>15</v>
      </c>
      <c r="C888" s="1">
        <v>45804</v>
      </c>
      <c r="D888">
        <v>14.36</v>
      </c>
      <c r="E888">
        <v>14.35</v>
      </c>
      <c r="F888">
        <v>14.35</v>
      </c>
      <c r="H888" s="2">
        <f t="shared" si="26"/>
        <v>-6.9637883008355494E-4</v>
      </c>
      <c r="I888" s="18">
        <f>H888*'Portfolio Details'!$D$12</f>
        <v>-1.3927576601671098E-4</v>
      </c>
      <c r="J888" s="2">
        <f t="shared" si="27"/>
        <v>-8.310249307479145E-3</v>
      </c>
      <c r="K888" s="18">
        <f>J888*'Portfolio Details'!$D$12</f>
        <v>-1.6620498614958292E-3</v>
      </c>
    </row>
    <row r="889" spans="2:11" x14ac:dyDescent="0.35">
      <c r="B889" t="s">
        <v>15</v>
      </c>
      <c r="C889" s="1">
        <v>45805</v>
      </c>
      <c r="D889">
        <v>14.35</v>
      </c>
      <c r="E889">
        <v>14.27</v>
      </c>
      <c r="F889">
        <v>14.28</v>
      </c>
      <c r="H889" s="2">
        <f t="shared" si="26"/>
        <v>-5.5749128919860835E-3</v>
      </c>
      <c r="I889" s="18">
        <f>H889*'Portfolio Details'!$D$12</f>
        <v>-1.1149825783972167E-3</v>
      </c>
      <c r="J889" s="2">
        <f t="shared" si="27"/>
        <v>-1.2413793103448256E-2</v>
      </c>
      <c r="K889" s="18">
        <f>J889*'Portfolio Details'!$D$12</f>
        <v>-2.4827586206896514E-3</v>
      </c>
    </row>
    <row r="890" spans="2:11" x14ac:dyDescent="0.35">
      <c r="B890" t="s">
        <v>15</v>
      </c>
      <c r="C890" s="1">
        <v>45806</v>
      </c>
      <c r="D890">
        <v>14.27</v>
      </c>
      <c r="E890">
        <v>14.28</v>
      </c>
      <c r="F890">
        <v>14.27</v>
      </c>
      <c r="H890" s="2">
        <f t="shared" si="26"/>
        <v>7.0077084793274125E-4</v>
      </c>
      <c r="I890" s="18">
        <f>H890*'Portfolio Details'!$D$12</f>
        <v>1.4015416958654825E-4</v>
      </c>
      <c r="J890" s="2">
        <f t="shared" si="27"/>
        <v>1.2014134275618371E-2</v>
      </c>
      <c r="K890" s="18">
        <f>J890*'Portfolio Details'!$D$12</f>
        <v>2.4028268551236744E-3</v>
      </c>
    </row>
    <row r="891" spans="2:11" x14ac:dyDescent="0.35">
      <c r="B891" t="s">
        <v>15</v>
      </c>
      <c r="C891" s="1">
        <v>45807</v>
      </c>
      <c r="D891">
        <v>14.28</v>
      </c>
      <c r="E891">
        <v>14.22</v>
      </c>
      <c r="F891">
        <v>14.26</v>
      </c>
      <c r="H891" s="2">
        <f t="shared" si="26"/>
        <v>-4.2016806722687816E-3</v>
      </c>
      <c r="I891" s="18">
        <f>H891*'Portfolio Details'!$D$12</f>
        <v>-8.4033613445375641E-4</v>
      </c>
      <c r="J891" s="2">
        <f t="shared" si="27"/>
        <v>-1.0402219140083213E-2</v>
      </c>
      <c r="K891" s="18">
        <f>J891*'Portfolio Details'!$D$12</f>
        <v>-2.0804438280166426E-3</v>
      </c>
    </row>
    <row r="892" spans="2:11" x14ac:dyDescent="0.35">
      <c r="B892" t="s">
        <v>15</v>
      </c>
      <c r="C892" s="1">
        <v>45810</v>
      </c>
      <c r="D892">
        <v>14.22</v>
      </c>
      <c r="E892">
        <v>14.24</v>
      </c>
      <c r="F892">
        <v>14.23</v>
      </c>
      <c r="H892" s="2">
        <f t="shared" si="26"/>
        <v>1.4064697609001975E-3</v>
      </c>
      <c r="I892" s="18">
        <f>H892*'Portfolio Details'!$D$12</f>
        <v>2.8129395218003952E-4</v>
      </c>
      <c r="J892" s="2">
        <f t="shared" si="27"/>
        <v>-3.4891835310537633E-3</v>
      </c>
      <c r="K892" s="18">
        <f>J892*'Portfolio Details'!$D$12</f>
        <v>-6.9783670621075271E-4</v>
      </c>
    </row>
    <row r="893" spans="2:11" x14ac:dyDescent="0.35">
      <c r="B893" t="s">
        <v>15</v>
      </c>
      <c r="C893" s="1">
        <v>45811</v>
      </c>
      <c r="D893">
        <v>14.24</v>
      </c>
      <c r="E893">
        <v>14.18</v>
      </c>
      <c r="F893">
        <v>14.19</v>
      </c>
      <c r="H893" s="2">
        <f t="shared" si="26"/>
        <v>-4.2134831460673983E-3</v>
      </c>
      <c r="I893" s="18">
        <f>H893*'Portfolio Details'!$D$12</f>
        <v>-8.426966292134797E-4</v>
      </c>
      <c r="J893" s="2">
        <f t="shared" si="27"/>
        <v>-8.3682008368199945E-3</v>
      </c>
      <c r="K893" s="18">
        <f>J893*'Portfolio Details'!$D$12</f>
        <v>-1.6736401673639991E-3</v>
      </c>
    </row>
    <row r="894" spans="2:11" x14ac:dyDescent="0.35">
      <c r="B894" t="s">
        <v>15</v>
      </c>
      <c r="C894" s="1">
        <v>45812</v>
      </c>
      <c r="D894">
        <v>14.18</v>
      </c>
      <c r="E894">
        <v>14.21</v>
      </c>
      <c r="F894">
        <v>14.21</v>
      </c>
      <c r="H894" s="2">
        <f t="shared" si="26"/>
        <v>2.1156558533146352E-3</v>
      </c>
      <c r="I894" s="18">
        <f>H894*'Portfolio Details'!$D$12</f>
        <v>4.2313117066292708E-4</v>
      </c>
      <c r="J894" s="2">
        <f t="shared" si="27"/>
        <v>-3.4989503149054357E-3</v>
      </c>
      <c r="K894" s="18">
        <f>J894*'Portfolio Details'!$D$12</f>
        <v>-6.9979006298108719E-4</v>
      </c>
    </row>
    <row r="895" spans="2:11" x14ac:dyDescent="0.35">
      <c r="B895" t="s">
        <v>15</v>
      </c>
      <c r="C895" s="1">
        <v>45813</v>
      </c>
      <c r="D895">
        <v>14.21</v>
      </c>
      <c r="E895">
        <v>14.35</v>
      </c>
      <c r="F895">
        <v>14.34</v>
      </c>
      <c r="H895" s="2">
        <f t="shared" si="26"/>
        <v>9.8522167487684609E-3</v>
      </c>
      <c r="I895" s="18">
        <f>H895*'Portfolio Details'!$D$12</f>
        <v>1.9704433497536923E-3</v>
      </c>
      <c r="J895" s="2">
        <f t="shared" si="27"/>
        <v>-2.7797081306463189E-3</v>
      </c>
      <c r="K895" s="18">
        <f>J895*'Portfolio Details'!$D$12</f>
        <v>-5.5594162612926379E-4</v>
      </c>
    </row>
    <row r="896" spans="2:11" x14ac:dyDescent="0.35">
      <c r="B896" t="s">
        <v>15</v>
      </c>
      <c r="C896" s="1">
        <v>45814</v>
      </c>
      <c r="D896">
        <v>14.35</v>
      </c>
      <c r="E896">
        <v>14.3</v>
      </c>
      <c r="F896">
        <v>14.36</v>
      </c>
      <c r="H896" s="2">
        <f t="shared" si="26"/>
        <v>-3.4843205574912606E-3</v>
      </c>
      <c r="I896" s="18">
        <f>H896*'Portfolio Details'!$D$12</f>
        <v>-6.968641114982522E-4</v>
      </c>
      <c r="J896" s="2">
        <f t="shared" si="27"/>
        <v>-1.3966480446927498E-3</v>
      </c>
      <c r="K896" s="18">
        <f>J896*'Portfolio Details'!$D$12</f>
        <v>-2.7932960893854996E-4</v>
      </c>
    </row>
    <row r="897" spans="2:11" x14ac:dyDescent="0.35">
      <c r="B897" t="s">
        <v>15</v>
      </c>
      <c r="C897" s="1">
        <v>45817</v>
      </c>
      <c r="D897">
        <v>14.3</v>
      </c>
      <c r="E897">
        <v>14.52</v>
      </c>
      <c r="F897">
        <v>14.48</v>
      </c>
      <c r="H897" s="2">
        <f t="shared" si="26"/>
        <v>1.538461538461533E-2</v>
      </c>
      <c r="I897" s="18">
        <f>H897*'Portfolio Details'!$D$12</f>
        <v>3.0769230769230661E-3</v>
      </c>
      <c r="J897" s="2">
        <f t="shared" si="27"/>
        <v>3.5087719298245723E-3</v>
      </c>
      <c r="K897" s="18">
        <f>J897*'Portfolio Details'!$D$12</f>
        <v>7.0175438596491451E-4</v>
      </c>
    </row>
    <row r="898" spans="2:11" x14ac:dyDescent="0.35">
      <c r="B898" t="s">
        <v>15</v>
      </c>
      <c r="C898" s="1">
        <v>45818</v>
      </c>
      <c r="D898">
        <v>14.52</v>
      </c>
      <c r="E898">
        <v>14.57</v>
      </c>
      <c r="F898">
        <v>14.56</v>
      </c>
      <c r="H898" s="2">
        <f t="shared" si="26"/>
        <v>3.4435261707990161E-3</v>
      </c>
      <c r="I898" s="18">
        <f>H898*'Portfolio Details'!$D$12</f>
        <v>6.8870523415980327E-4</v>
      </c>
      <c r="J898" s="2">
        <f t="shared" si="27"/>
        <v>2.0699500356887945E-2</v>
      </c>
      <c r="K898" s="18">
        <f>J898*'Portfolio Details'!$D$12</f>
        <v>4.1399000713775889E-3</v>
      </c>
    </row>
    <row r="899" spans="2:11" x14ac:dyDescent="0.35">
      <c r="B899" t="s">
        <v>15</v>
      </c>
      <c r="C899" s="1">
        <v>45819</v>
      </c>
      <c r="D899">
        <v>14.57</v>
      </c>
      <c r="E899">
        <v>14.62</v>
      </c>
      <c r="F899">
        <v>14.62</v>
      </c>
      <c r="H899" s="2">
        <f t="shared" ref="H899:H962" si="28">E899/D899-1</f>
        <v>3.4317089910775866E-3</v>
      </c>
      <c r="I899" s="18">
        <f>H899*'Portfolio Details'!$D$12</f>
        <v>6.8634179821551737E-4</v>
      </c>
      <c r="J899" s="2">
        <f t="shared" si="27"/>
        <v>3.7142857142857144E-2</v>
      </c>
      <c r="K899" s="18">
        <f>J899*'Portfolio Details'!$D$12</f>
        <v>7.4285714285714293E-3</v>
      </c>
    </row>
    <row r="900" spans="2:11" x14ac:dyDescent="0.35">
      <c r="B900" t="s">
        <v>15</v>
      </c>
      <c r="C900" s="1">
        <v>45820</v>
      </c>
      <c r="D900">
        <v>14.62</v>
      </c>
      <c r="E900">
        <v>14.66</v>
      </c>
      <c r="F900">
        <v>14.75</v>
      </c>
      <c r="H900" s="2">
        <f t="shared" si="28"/>
        <v>2.7359781121751858E-3</v>
      </c>
      <c r="I900" s="18">
        <f>H900*'Portfolio Details'!$D$12</f>
        <v>5.4719562243503721E-4</v>
      </c>
      <c r="J900" s="2">
        <f t="shared" si="27"/>
        <v>3.9716312056737646E-2</v>
      </c>
      <c r="K900" s="18">
        <f>J900*'Portfolio Details'!$D$12</f>
        <v>7.9432624113475302E-3</v>
      </c>
    </row>
    <row r="901" spans="2:11" x14ac:dyDescent="0.35">
      <c r="B901" t="s">
        <v>15</v>
      </c>
      <c r="C901" s="1">
        <v>45821</v>
      </c>
      <c r="D901">
        <v>14.66</v>
      </c>
      <c r="E901">
        <v>14.62</v>
      </c>
      <c r="F901">
        <v>14.6</v>
      </c>
      <c r="H901" s="2">
        <f t="shared" si="28"/>
        <v>-2.7285129604366354E-3</v>
      </c>
      <c r="I901" s="18">
        <f>H901*'Portfolio Details'!$D$12</f>
        <v>-5.457025920873271E-4</v>
      </c>
      <c r="J901" s="2">
        <f t="shared" si="27"/>
        <v>2.6685393258427004E-2</v>
      </c>
      <c r="K901" s="18">
        <f>J901*'Portfolio Details'!$D$12</f>
        <v>5.3370786516854013E-3</v>
      </c>
    </row>
    <row r="902" spans="2:11" x14ac:dyDescent="0.35">
      <c r="B902" t="s">
        <v>15</v>
      </c>
      <c r="C902" s="1">
        <v>45824</v>
      </c>
      <c r="D902">
        <v>14.62</v>
      </c>
      <c r="E902">
        <v>14.69</v>
      </c>
      <c r="F902">
        <v>14.66</v>
      </c>
      <c r="H902" s="2">
        <f t="shared" si="28"/>
        <v>4.7879616963064642E-3</v>
      </c>
      <c r="I902" s="18">
        <f>H902*'Portfolio Details'!$D$12</f>
        <v>9.5759233926129284E-4</v>
      </c>
      <c r="J902" s="2">
        <f t="shared" si="27"/>
        <v>2.3809523809523725E-2</v>
      </c>
      <c r="K902" s="18">
        <f>J902*'Portfolio Details'!$D$12</f>
        <v>4.761904761904745E-3</v>
      </c>
    </row>
    <row r="903" spans="2:11" x14ac:dyDescent="0.35">
      <c r="B903" t="s">
        <v>15</v>
      </c>
      <c r="C903" s="1">
        <v>45825</v>
      </c>
      <c r="D903">
        <v>14.69</v>
      </c>
      <c r="E903">
        <v>14.46</v>
      </c>
      <c r="F903">
        <v>14.54</v>
      </c>
      <c r="H903" s="2">
        <f t="shared" si="28"/>
        <v>-1.5656909462219093E-2</v>
      </c>
      <c r="I903" s="18">
        <f>H903*'Portfolio Details'!$D$12</f>
        <v>-3.1313818924438189E-3</v>
      </c>
      <c r="J903" s="2">
        <f t="shared" si="27"/>
        <v>1.5277777777777724E-2</v>
      </c>
      <c r="K903" s="18">
        <f>J903*'Portfolio Details'!$D$12</f>
        <v>3.0555555555555449E-3</v>
      </c>
    </row>
    <row r="904" spans="2:11" x14ac:dyDescent="0.35">
      <c r="B904" t="s">
        <v>15</v>
      </c>
      <c r="C904" s="1">
        <v>45826</v>
      </c>
      <c r="D904">
        <v>14.46</v>
      </c>
      <c r="E904">
        <v>14.36</v>
      </c>
      <c r="F904">
        <v>14.43</v>
      </c>
      <c r="H904" s="2">
        <f t="shared" si="28"/>
        <v>-6.9156293222684129E-3</v>
      </c>
      <c r="I904" s="18">
        <f>H904*'Portfolio Details'!$D$12</f>
        <v>-1.3831258644536827E-3</v>
      </c>
      <c r="J904" s="2">
        <f t="shared" si="27"/>
        <v>1.8723994452149784E-2</v>
      </c>
      <c r="K904" s="18">
        <f>J904*'Portfolio Details'!$D$12</f>
        <v>3.7447988904299569E-3</v>
      </c>
    </row>
    <row r="905" spans="2:11" x14ac:dyDescent="0.35">
      <c r="B905" t="s">
        <v>15</v>
      </c>
      <c r="C905" s="1">
        <v>45827</v>
      </c>
      <c r="D905">
        <v>14.36</v>
      </c>
      <c r="E905">
        <v>14.3</v>
      </c>
      <c r="F905">
        <v>14.33</v>
      </c>
      <c r="H905" s="2">
        <f t="shared" si="28"/>
        <v>-4.1782729805013297E-3</v>
      </c>
      <c r="I905" s="18">
        <f>H905*'Portfolio Details'!$D$12</f>
        <v>-8.3565459610026596E-4</v>
      </c>
      <c r="J905" s="2">
        <f t="shared" si="27"/>
        <v>-1.0380622837370179E-2</v>
      </c>
      <c r="K905" s="18">
        <f>J905*'Portfolio Details'!$D$12</f>
        <v>-2.076124567474036E-3</v>
      </c>
    </row>
    <row r="906" spans="2:11" x14ac:dyDescent="0.35">
      <c r="B906" t="s">
        <v>15</v>
      </c>
      <c r="C906" s="1">
        <v>45828</v>
      </c>
      <c r="D906">
        <v>14.3</v>
      </c>
      <c r="E906">
        <v>14.41</v>
      </c>
      <c r="F906">
        <v>14.35</v>
      </c>
      <c r="H906" s="2">
        <f t="shared" si="28"/>
        <v>7.692307692307665E-3</v>
      </c>
      <c r="I906" s="18">
        <f>H906*'Portfolio Details'!$D$12</f>
        <v>1.538461538461533E-3</v>
      </c>
      <c r="J906" s="2">
        <f t="shared" si="27"/>
        <v>9.1036414565826007E-3</v>
      </c>
      <c r="K906" s="18">
        <f>J906*'Portfolio Details'!$D$12</f>
        <v>1.8207282913165201E-3</v>
      </c>
    </row>
    <row r="907" spans="2:11" x14ac:dyDescent="0.35">
      <c r="B907" t="s">
        <v>15</v>
      </c>
      <c r="C907" s="1">
        <v>45831</v>
      </c>
      <c r="D907">
        <v>14.41</v>
      </c>
      <c r="E907">
        <v>14.42</v>
      </c>
      <c r="F907">
        <v>14.39</v>
      </c>
      <c r="H907" s="2">
        <f t="shared" si="28"/>
        <v>6.9396252602360597E-4</v>
      </c>
      <c r="I907" s="18">
        <f>H907*'Portfolio Details'!$D$12</f>
        <v>1.3879250520472121E-4</v>
      </c>
      <c r="J907" s="2">
        <f t="shared" si="27"/>
        <v>2.7835768963118124E-3</v>
      </c>
      <c r="K907" s="18">
        <f>J907*'Portfolio Details'!$D$12</f>
        <v>5.5671537926236245E-4</v>
      </c>
    </row>
    <row r="908" spans="2:11" x14ac:dyDescent="0.35">
      <c r="B908" t="s">
        <v>15</v>
      </c>
      <c r="C908" s="1">
        <v>45832</v>
      </c>
      <c r="D908">
        <v>14.42</v>
      </c>
      <c r="E908">
        <v>14.42</v>
      </c>
      <c r="F908">
        <v>14.47</v>
      </c>
      <c r="H908" s="2">
        <f t="shared" si="28"/>
        <v>0</v>
      </c>
      <c r="I908" s="18">
        <f>H908*'Portfolio Details'!$D$12</f>
        <v>0</v>
      </c>
      <c r="J908" s="2">
        <f t="shared" si="27"/>
        <v>6.2849162011173743E-3</v>
      </c>
      <c r="K908" s="18">
        <f>J908*'Portfolio Details'!$D$12</f>
        <v>1.2569832402234749E-3</v>
      </c>
    </row>
    <row r="909" spans="2:11" x14ac:dyDescent="0.35">
      <c r="B909" t="s">
        <v>15</v>
      </c>
      <c r="C909" s="1">
        <v>45833</v>
      </c>
      <c r="D909">
        <v>14.42</v>
      </c>
      <c r="E909">
        <v>14.55</v>
      </c>
      <c r="F909">
        <v>14.54</v>
      </c>
      <c r="H909" s="2">
        <f t="shared" si="28"/>
        <v>9.015256588072118E-3</v>
      </c>
      <c r="I909" s="18">
        <f>H909*'Portfolio Details'!$D$12</f>
        <v>1.8030513176144237E-3</v>
      </c>
      <c r="J909" s="2">
        <f t="shared" si="27"/>
        <v>6.9832402234637492E-3</v>
      </c>
      <c r="K909" s="18">
        <f>J909*'Portfolio Details'!$D$12</f>
        <v>1.3966480446927498E-3</v>
      </c>
    </row>
    <row r="910" spans="2:11" x14ac:dyDescent="0.35">
      <c r="B910" t="s">
        <v>15</v>
      </c>
      <c r="C910" s="1">
        <v>45834</v>
      </c>
      <c r="D910">
        <v>14.55</v>
      </c>
      <c r="E910">
        <v>14.61</v>
      </c>
      <c r="F910">
        <v>14.6</v>
      </c>
      <c r="H910" s="2">
        <f t="shared" si="28"/>
        <v>4.1237113402061709E-3</v>
      </c>
      <c r="I910" s="18">
        <f>H910*'Portfolio Details'!$D$12</f>
        <v>8.2474226804123423E-4</v>
      </c>
      <c r="J910" s="2">
        <f t="shared" si="27"/>
        <v>1.7409470752089096E-2</v>
      </c>
      <c r="K910" s="18">
        <f>J910*'Portfolio Details'!$D$12</f>
        <v>3.4818941504178194E-3</v>
      </c>
    </row>
    <row r="911" spans="2:11" x14ac:dyDescent="0.35">
      <c r="B911" t="s">
        <v>15</v>
      </c>
      <c r="C911" s="1">
        <v>45835</v>
      </c>
      <c r="D911">
        <v>14.61</v>
      </c>
      <c r="E911">
        <v>14.73</v>
      </c>
      <c r="F911">
        <v>14.71</v>
      </c>
      <c r="H911" s="2">
        <f t="shared" si="28"/>
        <v>8.2135523613964256E-3</v>
      </c>
      <c r="I911" s="18">
        <f>H911*'Portfolio Details'!$D$12</f>
        <v>1.6427104722792853E-3</v>
      </c>
      <c r="J911" s="2">
        <f t="shared" si="27"/>
        <v>2.6480836236933758E-2</v>
      </c>
      <c r="K911" s="18">
        <f>J911*'Portfolio Details'!$D$12</f>
        <v>5.2961672473867518E-3</v>
      </c>
    </row>
    <row r="912" spans="2:11" x14ac:dyDescent="0.35">
      <c r="B912" t="s">
        <v>15</v>
      </c>
      <c r="C912" s="1">
        <v>45838</v>
      </c>
      <c r="D912">
        <v>14.73</v>
      </c>
      <c r="E912">
        <v>14.77</v>
      </c>
      <c r="F912">
        <v>14.77</v>
      </c>
      <c r="H912" s="2">
        <f t="shared" si="28"/>
        <v>2.7155465037338455E-3</v>
      </c>
      <c r="I912" s="18">
        <f>H912*'Portfolio Details'!$D$12</f>
        <v>5.4310930074676913E-4</v>
      </c>
      <c r="J912" s="2">
        <f t="shared" si="27"/>
        <v>3.2235459004905431E-2</v>
      </c>
      <c r="K912" s="18">
        <f>J912*'Portfolio Details'!$D$12</f>
        <v>6.4470918009810864E-3</v>
      </c>
    </row>
    <row r="913" spans="2:11" x14ac:dyDescent="0.35">
      <c r="B913" t="s">
        <v>15</v>
      </c>
      <c r="C913" s="1">
        <v>45839</v>
      </c>
      <c r="D913">
        <v>14.77</v>
      </c>
      <c r="E913">
        <v>14.79</v>
      </c>
      <c r="F913">
        <v>14.79</v>
      </c>
      <c r="H913" s="2">
        <f t="shared" si="28"/>
        <v>1.3540961408260443E-3</v>
      </c>
      <c r="I913" s="18">
        <f>H913*'Portfolio Details'!$D$12</f>
        <v>2.7081922816520889E-4</v>
      </c>
      <c r="J913" s="2">
        <f t="shared" si="27"/>
        <v>3.1512605042016917E-2</v>
      </c>
      <c r="K913" s="18">
        <f>J913*'Portfolio Details'!$D$12</f>
        <v>6.3025210084033841E-3</v>
      </c>
    </row>
    <row r="914" spans="2:11" x14ac:dyDescent="0.35">
      <c r="B914" t="s">
        <v>15</v>
      </c>
      <c r="C914" s="1">
        <v>45840</v>
      </c>
      <c r="D914">
        <v>14.79</v>
      </c>
      <c r="E914">
        <v>14.85</v>
      </c>
      <c r="F914">
        <v>14.84</v>
      </c>
      <c r="H914" s="2">
        <f t="shared" si="28"/>
        <v>4.0567951318459805E-3</v>
      </c>
      <c r="I914" s="18">
        <f>H914*'Portfolio Details'!$D$12</f>
        <v>8.113590263691961E-4</v>
      </c>
      <c r="J914" s="2">
        <f t="shared" si="27"/>
        <v>3.8677918424753877E-2</v>
      </c>
      <c r="K914" s="18">
        <f>J914*'Portfolio Details'!$D$12</f>
        <v>7.7355836849507757E-3</v>
      </c>
    </row>
    <row r="915" spans="2:11" x14ac:dyDescent="0.35">
      <c r="B915" t="s">
        <v>15</v>
      </c>
      <c r="C915" s="1">
        <v>45841</v>
      </c>
      <c r="D915">
        <v>14.85</v>
      </c>
      <c r="E915">
        <v>14.93</v>
      </c>
      <c r="F915">
        <v>14.92</v>
      </c>
      <c r="H915" s="2">
        <f t="shared" si="28"/>
        <v>5.3872053872054959E-3</v>
      </c>
      <c r="I915" s="18">
        <f>H915*'Portfolio Details'!$D$12</f>
        <v>1.0774410774410993E-3</v>
      </c>
      <c r="J915" s="2">
        <f t="shared" si="27"/>
        <v>4.2837078651685401E-2</v>
      </c>
      <c r="K915" s="18">
        <f>J915*'Portfolio Details'!$D$12</f>
        <v>8.5674157303370808E-3</v>
      </c>
    </row>
    <row r="916" spans="2:11" x14ac:dyDescent="0.35">
      <c r="B916" t="s">
        <v>15</v>
      </c>
      <c r="C916" s="1">
        <v>45842</v>
      </c>
      <c r="D916">
        <v>14.93</v>
      </c>
      <c r="E916">
        <v>15.03</v>
      </c>
      <c r="F916">
        <v>15.02</v>
      </c>
      <c r="H916" s="2">
        <f t="shared" si="28"/>
        <v>6.6979236436703893E-3</v>
      </c>
      <c r="I916" s="18">
        <f>H916*'Portfolio Details'!$D$12</f>
        <v>1.3395847287340779E-3</v>
      </c>
      <c r="J916" s="2">
        <f t="shared" si="27"/>
        <v>5.2891396332863216E-2</v>
      </c>
      <c r="K916" s="18">
        <f>J916*'Portfolio Details'!$D$12</f>
        <v>1.0578279266572644E-2</v>
      </c>
    </row>
    <row r="917" spans="2:11" x14ac:dyDescent="0.35">
      <c r="B917" t="s">
        <v>15</v>
      </c>
      <c r="C917" s="1">
        <v>45845</v>
      </c>
      <c r="D917">
        <v>15.03</v>
      </c>
      <c r="E917">
        <v>15.03</v>
      </c>
      <c r="F917">
        <v>15.02</v>
      </c>
      <c r="H917" s="2">
        <f t="shared" si="28"/>
        <v>0</v>
      </c>
      <c r="I917" s="18">
        <f>H917*'Portfolio Details'!$D$12</f>
        <v>0</v>
      </c>
      <c r="J917" s="2">
        <f t="shared" si="27"/>
        <v>5.7705840957072319E-2</v>
      </c>
      <c r="K917" s="18">
        <f>J917*'Portfolio Details'!$D$12</f>
        <v>1.1541168191414465E-2</v>
      </c>
    </row>
    <row r="918" spans="2:11" x14ac:dyDescent="0.35">
      <c r="B918" t="s">
        <v>15</v>
      </c>
      <c r="C918" s="1">
        <v>45846</v>
      </c>
      <c r="D918">
        <v>15.03</v>
      </c>
      <c r="E918">
        <v>14.93</v>
      </c>
      <c r="F918">
        <v>14.94</v>
      </c>
      <c r="H918" s="2">
        <f t="shared" si="28"/>
        <v>-6.6533599467730742E-3</v>
      </c>
      <c r="I918" s="18">
        <f>H918*'Portfolio Details'!$D$12</f>
        <v>-1.330671989354615E-3</v>
      </c>
      <c r="J918" s="2">
        <f t="shared" si="27"/>
        <v>4.7386759581881543E-2</v>
      </c>
      <c r="K918" s="18">
        <f>J918*'Portfolio Details'!$D$12</f>
        <v>9.4773519163763101E-3</v>
      </c>
    </row>
    <row r="919" spans="2:11" x14ac:dyDescent="0.35">
      <c r="B919" t="s">
        <v>15</v>
      </c>
      <c r="C919" s="1">
        <v>45847</v>
      </c>
      <c r="D919">
        <v>14.93</v>
      </c>
      <c r="E919">
        <v>14.92</v>
      </c>
      <c r="F919">
        <v>14.93</v>
      </c>
      <c r="H919" s="2">
        <f t="shared" si="28"/>
        <v>-6.6979236436703893E-4</v>
      </c>
      <c r="I919" s="18">
        <f>H919*'Portfolio Details'!$D$12</f>
        <v>-1.339584728734078E-4</v>
      </c>
      <c r="J919" s="2">
        <f t="shared" si="27"/>
        <v>5.1048951048950908E-2</v>
      </c>
      <c r="K919" s="18">
        <f>J919*'Portfolio Details'!$D$12</f>
        <v>1.0209790209790182E-2</v>
      </c>
    </row>
    <row r="920" spans="2:11" x14ac:dyDescent="0.35">
      <c r="B920" t="s">
        <v>15</v>
      </c>
      <c r="C920" s="1">
        <v>45848</v>
      </c>
      <c r="D920">
        <v>14.92</v>
      </c>
      <c r="E920">
        <v>14.81</v>
      </c>
      <c r="F920">
        <v>14.8</v>
      </c>
      <c r="H920" s="2">
        <f t="shared" si="28"/>
        <v>-7.372654155495928E-3</v>
      </c>
      <c r="I920" s="18">
        <f>H920*'Portfolio Details'!$D$12</f>
        <v>-1.4745308310991857E-3</v>
      </c>
      <c r="J920" s="2">
        <f t="shared" si="27"/>
        <v>2.7548209366391241E-2</v>
      </c>
      <c r="K920" s="18">
        <f>J920*'Portfolio Details'!$D$12</f>
        <v>5.5096418732782483E-3</v>
      </c>
    </row>
    <row r="921" spans="2:11" x14ac:dyDescent="0.35">
      <c r="B921" t="s">
        <v>15</v>
      </c>
      <c r="C921" s="1">
        <v>45849</v>
      </c>
      <c r="D921">
        <v>14.81</v>
      </c>
      <c r="E921">
        <v>14.8</v>
      </c>
      <c r="F921">
        <v>14.84</v>
      </c>
      <c r="H921" s="2">
        <f t="shared" si="28"/>
        <v>-6.7521944631998565E-4</v>
      </c>
      <c r="I921" s="18">
        <f>H921*'Portfolio Details'!$D$12</f>
        <v>-1.3504388926399713E-4</v>
      </c>
      <c r="J921" s="2">
        <f t="shared" si="27"/>
        <v>1.6472203157172238E-2</v>
      </c>
      <c r="K921" s="18">
        <f>J921*'Portfolio Details'!$D$12</f>
        <v>3.2944406314344477E-3</v>
      </c>
    </row>
    <row r="922" spans="2:11" x14ac:dyDescent="0.35">
      <c r="B922" t="s">
        <v>15</v>
      </c>
      <c r="C922" s="1">
        <v>45852</v>
      </c>
      <c r="D922">
        <v>14.8</v>
      </c>
      <c r="E922">
        <v>14.97</v>
      </c>
      <c r="F922">
        <v>14.93</v>
      </c>
      <c r="H922" s="2">
        <f t="shared" si="28"/>
        <v>1.1486486486486536E-2</v>
      </c>
      <c r="I922" s="18">
        <f>H922*'Portfolio Details'!$D$12</f>
        <v>2.2972972972973072E-3</v>
      </c>
      <c r="J922" s="2">
        <f t="shared" ref="J922:J985" si="29">(INDEX(E899:E2397,MATCH(EDATE(C899,1),C899:C2397,1))/E899)-1</f>
        <v>1.2311901504788114E-2</v>
      </c>
      <c r="K922" s="18">
        <f>J922*'Portfolio Details'!$D$12</f>
        <v>2.4623803009576231E-3</v>
      </c>
    </row>
    <row r="923" spans="2:11" x14ac:dyDescent="0.35">
      <c r="B923" t="s">
        <v>15</v>
      </c>
      <c r="C923" s="1">
        <v>45853</v>
      </c>
      <c r="D923">
        <v>14.97</v>
      </c>
      <c r="E923">
        <v>15.12</v>
      </c>
      <c r="F923">
        <v>15.07</v>
      </c>
      <c r="H923" s="2">
        <f t="shared" si="28"/>
        <v>1.002004008016022E-2</v>
      </c>
      <c r="I923" s="18">
        <f>H923*'Portfolio Details'!$D$12</f>
        <v>2.004008016032044E-3</v>
      </c>
      <c r="J923" s="2">
        <f t="shared" si="29"/>
        <v>9.5497953615280018E-3</v>
      </c>
      <c r="K923" s="18">
        <f>J923*'Portfolio Details'!$D$12</f>
        <v>1.9099590723056004E-3</v>
      </c>
    </row>
    <row r="924" spans="2:11" x14ac:dyDescent="0.35">
      <c r="B924" t="s">
        <v>15</v>
      </c>
      <c r="C924" s="1">
        <v>45854</v>
      </c>
      <c r="D924">
        <v>15.12</v>
      </c>
      <c r="E924">
        <v>15.08</v>
      </c>
      <c r="F924">
        <v>15.12</v>
      </c>
      <c r="H924" s="2">
        <f t="shared" si="28"/>
        <v>-2.6455026455025621E-3</v>
      </c>
      <c r="I924" s="18">
        <f>H924*'Portfolio Details'!$D$12</f>
        <v>-5.2910052910051244E-4</v>
      </c>
      <c r="J924" s="2">
        <f t="shared" si="29"/>
        <v>1.2311901504788114E-2</v>
      </c>
      <c r="K924" s="18">
        <f>J924*'Portfolio Details'!$D$12</f>
        <v>2.4623803009576231E-3</v>
      </c>
    </row>
    <row r="925" spans="2:11" x14ac:dyDescent="0.35">
      <c r="B925" t="s">
        <v>15</v>
      </c>
      <c r="C925" s="1">
        <v>45855</v>
      </c>
      <c r="D925">
        <v>15.08</v>
      </c>
      <c r="E925">
        <v>15.13</v>
      </c>
      <c r="F925">
        <v>15.14</v>
      </c>
      <c r="H925" s="2">
        <f t="shared" si="28"/>
        <v>3.3156498673740931E-3</v>
      </c>
      <c r="I925" s="18">
        <f>H925*'Portfolio Details'!$D$12</f>
        <v>6.631299734748187E-4</v>
      </c>
      <c r="J925" s="2">
        <f t="shared" si="29"/>
        <v>2.6548672566371723E-2</v>
      </c>
      <c r="K925" s="18">
        <f>J925*'Portfolio Details'!$D$12</f>
        <v>5.3097345132743449E-3</v>
      </c>
    </row>
    <row r="926" spans="2:11" x14ac:dyDescent="0.35">
      <c r="B926" t="s">
        <v>15</v>
      </c>
      <c r="C926" s="1">
        <v>45856</v>
      </c>
      <c r="D926">
        <v>15.13</v>
      </c>
      <c r="E926">
        <v>15</v>
      </c>
      <c r="F926">
        <v>15.02</v>
      </c>
      <c r="H926" s="2">
        <f t="shared" si="28"/>
        <v>-8.5922009253139864E-3</v>
      </c>
      <c r="I926" s="18">
        <f>H926*'Portfolio Details'!$D$12</f>
        <v>-1.7184401850627974E-3</v>
      </c>
      <c r="J926" s="2">
        <f t="shared" si="29"/>
        <v>4.6334716459197844E-2</v>
      </c>
      <c r="K926" s="18">
        <f>J926*'Portfolio Details'!$D$12</f>
        <v>9.2669432918395696E-3</v>
      </c>
    </row>
    <row r="927" spans="2:11" x14ac:dyDescent="0.35">
      <c r="B927" t="s">
        <v>15</v>
      </c>
      <c r="C927" s="1">
        <v>45859</v>
      </c>
      <c r="D927">
        <v>15</v>
      </c>
      <c r="E927">
        <v>15.02</v>
      </c>
      <c r="F927">
        <v>15.04</v>
      </c>
      <c r="H927" s="2">
        <f t="shared" si="28"/>
        <v>1.3333333333334085E-3</v>
      </c>
      <c r="I927" s="18">
        <f>H927*'Portfolio Details'!$D$12</f>
        <v>2.666666666666817E-4</v>
      </c>
      <c r="J927" s="2">
        <f t="shared" si="29"/>
        <v>4.4568245125348183E-2</v>
      </c>
      <c r="K927" s="18">
        <f>J927*'Portfolio Details'!$D$12</f>
        <v>8.9136490250696365E-3</v>
      </c>
    </row>
    <row r="928" spans="2:11" x14ac:dyDescent="0.35">
      <c r="B928" t="s">
        <v>15</v>
      </c>
      <c r="C928" s="1">
        <v>45860</v>
      </c>
      <c r="D928">
        <v>15.02</v>
      </c>
      <c r="E928">
        <v>14.9</v>
      </c>
      <c r="F928">
        <v>14.92</v>
      </c>
      <c r="H928" s="2">
        <f t="shared" si="28"/>
        <v>-7.9893475366178413E-3</v>
      </c>
      <c r="I928" s="18">
        <f>H928*'Portfolio Details'!$D$12</f>
        <v>-1.5978695073235684E-3</v>
      </c>
      <c r="J928" s="2">
        <f t="shared" si="29"/>
        <v>4.8951048951048959E-2</v>
      </c>
      <c r="K928" s="18">
        <f>J928*'Portfolio Details'!$D$12</f>
        <v>9.7902097902097928E-3</v>
      </c>
    </row>
    <row r="929" spans="2:11" x14ac:dyDescent="0.35">
      <c r="B929" t="s">
        <v>15</v>
      </c>
      <c r="C929" s="1">
        <v>45861</v>
      </c>
      <c r="D929">
        <v>14.9</v>
      </c>
      <c r="E929">
        <v>14.99</v>
      </c>
      <c r="F929">
        <v>14.97</v>
      </c>
      <c r="H929" s="2">
        <f t="shared" si="28"/>
        <v>6.0402684563758413E-3</v>
      </c>
      <c r="I929" s="18">
        <f>H929*'Portfolio Details'!$D$12</f>
        <v>1.2080536912751683E-3</v>
      </c>
      <c r="J929" s="2">
        <f t="shared" si="29"/>
        <v>4.0943789035392086E-2</v>
      </c>
      <c r="K929" s="18">
        <f>J929*'Portfolio Details'!$D$12</f>
        <v>8.1887578070784176E-3</v>
      </c>
    </row>
    <row r="930" spans="2:11" x14ac:dyDescent="0.35">
      <c r="B930" t="s">
        <v>15</v>
      </c>
      <c r="C930" s="1">
        <v>45862</v>
      </c>
      <c r="D930">
        <v>14.99</v>
      </c>
      <c r="E930">
        <v>15.08</v>
      </c>
      <c r="F930">
        <v>15.11</v>
      </c>
      <c r="H930" s="2">
        <f t="shared" si="28"/>
        <v>6.0040026684455849E-3</v>
      </c>
      <c r="I930" s="18">
        <f>H930*'Portfolio Details'!$D$12</f>
        <v>1.2008005336891171E-3</v>
      </c>
      <c r="J930" s="2">
        <f t="shared" si="29"/>
        <v>3.952843273231621E-2</v>
      </c>
      <c r="K930" s="18">
        <f>J930*'Portfolio Details'!$D$12</f>
        <v>7.905686546463243E-3</v>
      </c>
    </row>
    <row r="931" spans="2:11" x14ac:dyDescent="0.35">
      <c r="B931" t="s">
        <v>15</v>
      </c>
      <c r="C931" s="1">
        <v>45863</v>
      </c>
      <c r="D931">
        <v>15.08</v>
      </c>
      <c r="E931">
        <v>15.16</v>
      </c>
      <c r="F931">
        <v>15.15</v>
      </c>
      <c r="H931" s="2">
        <f t="shared" si="28"/>
        <v>5.3050397877985045E-3</v>
      </c>
      <c r="I931" s="18">
        <f>H931*'Portfolio Details'!$D$12</f>
        <v>1.0610079575597009E-3</v>
      </c>
      <c r="J931" s="2">
        <f t="shared" si="29"/>
        <v>4.5769764216366138E-2</v>
      </c>
      <c r="K931" s="18">
        <f>J931*'Portfolio Details'!$D$12</f>
        <v>9.1539528432732272E-3</v>
      </c>
    </row>
    <row r="932" spans="2:11" x14ac:dyDescent="0.35">
      <c r="B932" t="s">
        <v>15</v>
      </c>
      <c r="C932" s="1">
        <v>45866</v>
      </c>
      <c r="D932">
        <v>15.16</v>
      </c>
      <c r="E932">
        <v>15.24</v>
      </c>
      <c r="F932">
        <v>15.24</v>
      </c>
      <c r="H932" s="2">
        <f t="shared" si="28"/>
        <v>5.2770448548813409E-3</v>
      </c>
      <c r="I932" s="18">
        <f>H932*'Portfolio Details'!$D$12</f>
        <v>1.0554089709762682E-3</v>
      </c>
      <c r="J932" s="2">
        <f t="shared" si="29"/>
        <v>4.1924398625429404E-2</v>
      </c>
      <c r="K932" s="18">
        <f>J932*'Portfolio Details'!$D$12</f>
        <v>8.3848797250858816E-3</v>
      </c>
    </row>
    <row r="933" spans="2:11" x14ac:dyDescent="0.35">
      <c r="B933" t="s">
        <v>15</v>
      </c>
      <c r="C933" s="1">
        <v>45867</v>
      </c>
      <c r="D933">
        <v>15.24</v>
      </c>
      <c r="E933">
        <v>15.41</v>
      </c>
      <c r="F933">
        <v>15.33</v>
      </c>
      <c r="H933" s="2">
        <f t="shared" si="28"/>
        <v>1.1154855643044526E-2</v>
      </c>
      <c r="I933" s="18">
        <f>H933*'Portfolio Details'!$D$12</f>
        <v>2.2309711286089052E-3</v>
      </c>
      <c r="J933" s="2">
        <f t="shared" si="29"/>
        <v>3.7645448323066377E-2</v>
      </c>
      <c r="K933" s="18">
        <f>J933*'Portfolio Details'!$D$12</f>
        <v>7.529089664613276E-3</v>
      </c>
    </row>
    <row r="934" spans="2:11" x14ac:dyDescent="0.35">
      <c r="B934" t="s">
        <v>15</v>
      </c>
      <c r="C934" s="1">
        <v>45868</v>
      </c>
      <c r="D934">
        <v>15.41</v>
      </c>
      <c r="E934">
        <v>15.39</v>
      </c>
      <c r="F934">
        <v>15.41</v>
      </c>
      <c r="H934" s="2">
        <f t="shared" si="28"/>
        <v>-1.2978585334197934E-3</v>
      </c>
      <c r="I934" s="18">
        <f>H934*'Portfolio Details'!$D$12</f>
        <v>-2.5957170668395869E-4</v>
      </c>
      <c r="J934" s="2">
        <f t="shared" si="29"/>
        <v>2.9192124915139228E-2</v>
      </c>
      <c r="K934" s="18">
        <f>J934*'Portfolio Details'!$D$12</f>
        <v>5.8384249830278458E-3</v>
      </c>
    </row>
    <row r="935" spans="2:11" x14ac:dyDescent="0.35">
      <c r="B935" t="s">
        <v>15</v>
      </c>
      <c r="C935" s="1">
        <v>45869</v>
      </c>
      <c r="D935">
        <v>15.39</v>
      </c>
      <c r="E935">
        <v>15.26</v>
      </c>
      <c r="F935">
        <v>15.27</v>
      </c>
      <c r="H935" s="2">
        <f t="shared" si="28"/>
        <v>-8.4470435347628881E-3</v>
      </c>
      <c r="I935" s="18">
        <f>H935*'Portfolio Details'!$D$12</f>
        <v>-1.6894087069525777E-3</v>
      </c>
      <c r="J935" s="2">
        <f t="shared" si="29"/>
        <v>4.1976980365606043E-2</v>
      </c>
      <c r="K935" s="18">
        <f>J935*'Portfolio Details'!$D$12</f>
        <v>8.3953960731212082E-3</v>
      </c>
    </row>
    <row r="936" spans="2:11" x14ac:dyDescent="0.35">
      <c r="B936" t="s">
        <v>15</v>
      </c>
      <c r="C936" s="1">
        <v>45870</v>
      </c>
      <c r="D936">
        <v>15.26</v>
      </c>
      <c r="E936">
        <v>14.88</v>
      </c>
      <c r="F936">
        <v>14.94</v>
      </c>
      <c r="H936" s="2">
        <f t="shared" si="28"/>
        <v>-2.4901703800786268E-2</v>
      </c>
      <c r="I936" s="18">
        <f>H936*'Portfolio Details'!$D$12</f>
        <v>-4.9803407601572538E-3</v>
      </c>
      <c r="J936" s="2">
        <f t="shared" si="29"/>
        <v>6.0851926977689708E-3</v>
      </c>
      <c r="K936" s="18">
        <f>J936*'Portfolio Details'!$D$12</f>
        <v>1.2170385395537942E-3</v>
      </c>
    </row>
    <row r="937" spans="2:11" x14ac:dyDescent="0.35">
      <c r="B937" t="s">
        <v>15</v>
      </c>
      <c r="C937" s="1">
        <v>45873</v>
      </c>
      <c r="D937">
        <v>14.88</v>
      </c>
      <c r="E937">
        <v>14.93</v>
      </c>
      <c r="F937">
        <v>14.88</v>
      </c>
      <c r="H937" s="2">
        <f t="shared" si="28"/>
        <v>3.3602150537632713E-3</v>
      </c>
      <c r="I937" s="18">
        <f>H937*'Portfolio Details'!$D$12</f>
        <v>6.7204301075265429E-4</v>
      </c>
      <c r="J937" s="2">
        <f t="shared" si="29"/>
        <v>2.0202020202020332E-3</v>
      </c>
      <c r="K937" s="18">
        <f>J937*'Portfolio Details'!$D$12</f>
        <v>4.0404040404040664E-4</v>
      </c>
    </row>
    <row r="938" spans="2:11" x14ac:dyDescent="0.35">
      <c r="B938" t="s">
        <v>15</v>
      </c>
      <c r="C938" s="1">
        <v>45874</v>
      </c>
      <c r="D938">
        <v>14.93</v>
      </c>
      <c r="E938">
        <v>14.83</v>
      </c>
      <c r="F938">
        <v>14.86</v>
      </c>
      <c r="H938" s="2">
        <f t="shared" si="28"/>
        <v>-6.6979236436703893E-3</v>
      </c>
      <c r="I938" s="18">
        <f>H938*'Portfolio Details'!$D$12</f>
        <v>-1.3395847287340779E-3</v>
      </c>
      <c r="J938" s="2">
        <f t="shared" si="29"/>
        <v>-3.3489618218351946E-3</v>
      </c>
      <c r="K938" s="18">
        <f>J938*'Portfolio Details'!$D$12</f>
        <v>-6.6979236436703893E-4</v>
      </c>
    </row>
    <row r="939" spans="2:11" x14ac:dyDescent="0.35">
      <c r="B939" t="s">
        <v>15</v>
      </c>
      <c r="C939" s="1">
        <v>45875</v>
      </c>
      <c r="D939">
        <v>14.83</v>
      </c>
      <c r="E939">
        <v>14.63</v>
      </c>
      <c r="F939">
        <v>14.68</v>
      </c>
      <c r="H939" s="2">
        <f t="shared" si="28"/>
        <v>-1.3486176668914274E-2</v>
      </c>
      <c r="I939" s="18">
        <f>H939*'Portfolio Details'!$D$12</f>
        <v>-2.6972353337828547E-3</v>
      </c>
      <c r="J939" s="2">
        <f t="shared" si="29"/>
        <v>-6.6533599467730742E-3</v>
      </c>
      <c r="K939" s="18">
        <f>J939*'Portfolio Details'!$D$12</f>
        <v>-1.330671989354615E-3</v>
      </c>
    </row>
    <row r="940" spans="2:11" x14ac:dyDescent="0.35">
      <c r="B940" t="s">
        <v>15</v>
      </c>
      <c r="C940" s="1">
        <v>45876</v>
      </c>
      <c r="D940">
        <v>14.63</v>
      </c>
      <c r="E940">
        <v>14.71</v>
      </c>
      <c r="F940">
        <v>14.6</v>
      </c>
      <c r="H940" s="2">
        <f t="shared" si="28"/>
        <v>5.4682159945318443E-3</v>
      </c>
      <c r="I940" s="18">
        <f>H940*'Portfolio Details'!$D$12</f>
        <v>1.0936431989063689E-3</v>
      </c>
      <c r="J940" s="2">
        <f t="shared" si="29"/>
        <v>-2.1290751829673882E-2</v>
      </c>
      <c r="K940" s="18">
        <f>J940*'Portfolio Details'!$D$12</f>
        <v>-4.2581503659347769E-3</v>
      </c>
    </row>
    <row r="941" spans="2:11" x14ac:dyDescent="0.35">
      <c r="B941" t="s">
        <v>15</v>
      </c>
      <c r="C941" s="1">
        <v>45877</v>
      </c>
      <c r="D941">
        <v>14.71</v>
      </c>
      <c r="E941">
        <v>14.55</v>
      </c>
      <c r="F941">
        <v>14.57</v>
      </c>
      <c r="H941" s="2">
        <f t="shared" si="28"/>
        <v>-1.0876954452753274E-2</v>
      </c>
      <c r="I941" s="18">
        <f>H941*'Portfolio Details'!$D$12</f>
        <v>-2.1753908905506546E-3</v>
      </c>
      <c r="J941" s="2">
        <f t="shared" si="29"/>
        <v>-2.5452109845947701E-2</v>
      </c>
      <c r="K941" s="18">
        <f>J941*'Portfolio Details'!$D$12</f>
        <v>-5.0904219691895406E-3</v>
      </c>
    </row>
    <row r="942" spans="2:11" x14ac:dyDescent="0.35">
      <c r="B942" t="s">
        <v>15</v>
      </c>
      <c r="C942" s="1">
        <v>45880</v>
      </c>
      <c r="D942">
        <v>14.55</v>
      </c>
      <c r="E942">
        <v>14.73</v>
      </c>
      <c r="F942">
        <v>14.66</v>
      </c>
      <c r="H942" s="2">
        <f t="shared" si="28"/>
        <v>1.2371134020618513E-2</v>
      </c>
      <c r="I942" s="18">
        <f>H942*'Portfolio Details'!$D$12</f>
        <v>2.4742268041237029E-3</v>
      </c>
      <c r="J942" s="2">
        <f t="shared" si="29"/>
        <v>-2.479892761394098E-2</v>
      </c>
      <c r="K942" s="18">
        <f>J942*'Portfolio Details'!$D$12</f>
        <v>-4.959785522788196E-3</v>
      </c>
    </row>
    <row r="943" spans="2:11" x14ac:dyDescent="0.35">
      <c r="B943" t="s">
        <v>15</v>
      </c>
      <c r="C943" s="1">
        <v>45881</v>
      </c>
      <c r="D943">
        <v>14.73</v>
      </c>
      <c r="E943">
        <v>14.95</v>
      </c>
      <c r="F943">
        <v>14.84</v>
      </c>
      <c r="H943" s="2">
        <f t="shared" si="28"/>
        <v>1.4935505770536261E-2</v>
      </c>
      <c r="I943" s="18">
        <f>H943*'Portfolio Details'!$D$12</f>
        <v>2.9871011541072524E-3</v>
      </c>
      <c r="J943" s="2">
        <f t="shared" si="29"/>
        <v>-1.7555705604321403E-2</v>
      </c>
      <c r="K943" s="18">
        <f>J943*'Portfolio Details'!$D$12</f>
        <v>-3.511141120864281E-3</v>
      </c>
    </row>
    <row r="944" spans="2:11" x14ac:dyDescent="0.35">
      <c r="B944" t="s">
        <v>15</v>
      </c>
      <c r="C944" s="1">
        <v>45882</v>
      </c>
      <c r="D944">
        <v>14.95</v>
      </c>
      <c r="E944">
        <v>15.08</v>
      </c>
      <c r="F944">
        <v>15.02</v>
      </c>
      <c r="H944" s="2">
        <f t="shared" si="28"/>
        <v>8.6956521739129933E-3</v>
      </c>
      <c r="I944" s="18">
        <f>H944*'Portfolio Details'!$D$12</f>
        <v>1.7391304347825988E-3</v>
      </c>
      <c r="J944" s="2">
        <f t="shared" si="29"/>
        <v>-4.7297297297297369E-3</v>
      </c>
      <c r="K944" s="18">
        <f>J944*'Portfolio Details'!$D$12</f>
        <v>-9.4594594594594745E-4</v>
      </c>
    </row>
    <row r="945" spans="2:11" x14ac:dyDescent="0.35">
      <c r="B945" t="s">
        <v>15</v>
      </c>
      <c r="C945" s="1">
        <v>45883</v>
      </c>
      <c r="D945">
        <v>15.08</v>
      </c>
      <c r="E945">
        <v>15.01</v>
      </c>
      <c r="F945">
        <v>15.05</v>
      </c>
      <c r="H945" s="2">
        <f t="shared" si="28"/>
        <v>-4.6419098143236637E-3</v>
      </c>
      <c r="I945" s="18">
        <f>H945*'Portfolio Details'!$D$12</f>
        <v>-9.2838196286473276E-4</v>
      </c>
      <c r="J945" s="2">
        <f t="shared" si="29"/>
        <v>2.6720106880426808E-3</v>
      </c>
      <c r="K945" s="18">
        <f>J945*'Portfolio Details'!$D$12</f>
        <v>5.3440213760853623E-4</v>
      </c>
    </row>
    <row r="946" spans="2:11" x14ac:dyDescent="0.35">
      <c r="B946" t="s">
        <v>15</v>
      </c>
      <c r="C946" s="1">
        <v>45887</v>
      </c>
      <c r="D946">
        <v>15.01</v>
      </c>
      <c r="E946">
        <v>15.02</v>
      </c>
      <c r="F946">
        <v>15.03</v>
      </c>
      <c r="H946" s="2">
        <f t="shared" si="28"/>
        <v>6.6622251832115786E-4</v>
      </c>
      <c r="I946" s="18">
        <f>H946*'Portfolio Details'!$D$12</f>
        <v>1.3324450366423158E-4</v>
      </c>
      <c r="J946" s="2">
        <f t="shared" si="29"/>
        <v>-7.2751322751322123E-3</v>
      </c>
      <c r="K946" s="18">
        <f>J946*'Portfolio Details'!$D$12</f>
        <v>-1.4550264550264426E-3</v>
      </c>
    </row>
    <row r="947" spans="2:11" x14ac:dyDescent="0.35">
      <c r="B947" t="s">
        <v>15</v>
      </c>
      <c r="C947" s="1">
        <v>45888</v>
      </c>
      <c r="D947">
        <v>15.02</v>
      </c>
      <c r="E947">
        <v>15.02</v>
      </c>
      <c r="F947">
        <v>15.04</v>
      </c>
      <c r="H947" s="2">
        <f t="shared" si="28"/>
        <v>0</v>
      </c>
      <c r="I947" s="18">
        <f>H947*'Portfolio Details'!$D$12</f>
        <v>0</v>
      </c>
      <c r="J947" s="2">
        <f t="shared" si="29"/>
        <v>-4.6419098143236637E-3</v>
      </c>
      <c r="K947" s="18">
        <f>J947*'Portfolio Details'!$D$12</f>
        <v>-9.2838196286473276E-4</v>
      </c>
    </row>
    <row r="948" spans="2:11" x14ac:dyDescent="0.35">
      <c r="B948" t="s">
        <v>15</v>
      </c>
      <c r="C948" s="1">
        <v>45889</v>
      </c>
      <c r="D948">
        <v>15.02</v>
      </c>
      <c r="E948">
        <v>14.94</v>
      </c>
      <c r="F948">
        <v>14.96</v>
      </c>
      <c r="H948" s="2">
        <f t="shared" si="28"/>
        <v>-5.3262316910785978E-3</v>
      </c>
      <c r="I948" s="18">
        <f>H948*'Portfolio Details'!$D$12</f>
        <v>-1.0652463382157197E-3</v>
      </c>
      <c r="J948" s="2">
        <f t="shared" si="29"/>
        <v>-7.9312623925975601E-3</v>
      </c>
      <c r="K948" s="18">
        <f>J948*'Portfolio Details'!$D$12</f>
        <v>-1.586252478519512E-3</v>
      </c>
    </row>
    <row r="949" spans="2:11" x14ac:dyDescent="0.35">
      <c r="B949" t="s">
        <v>15</v>
      </c>
      <c r="C949" s="1">
        <v>45890</v>
      </c>
      <c r="D949">
        <v>14.94</v>
      </c>
      <c r="E949">
        <v>15.07</v>
      </c>
      <c r="F949">
        <v>15.06</v>
      </c>
      <c r="H949" s="2">
        <f t="shared" si="28"/>
        <v>8.7014725568943518E-3</v>
      </c>
      <c r="I949" s="18">
        <f>H949*'Portfolio Details'!$D$12</f>
        <v>1.7402945113788705E-3</v>
      </c>
      <c r="J949" s="2">
        <f t="shared" si="29"/>
        <v>1.3333333333334085E-3</v>
      </c>
      <c r="K949" s="18">
        <f>J949*'Portfolio Details'!$D$12</f>
        <v>2.666666666666817E-4</v>
      </c>
    </row>
    <row r="950" spans="2:11" x14ac:dyDescent="0.35">
      <c r="B950" t="s">
        <v>15</v>
      </c>
      <c r="C950" s="1">
        <v>45891</v>
      </c>
      <c r="D950">
        <v>15.07</v>
      </c>
      <c r="E950">
        <v>15.11</v>
      </c>
      <c r="F950">
        <v>15.17</v>
      </c>
      <c r="H950" s="2">
        <f t="shared" si="28"/>
        <v>2.6542800265427768E-3</v>
      </c>
      <c r="I950" s="18">
        <f>H950*'Portfolio Details'!$D$12</f>
        <v>5.3085600530855537E-4</v>
      </c>
      <c r="J950" s="2">
        <f t="shared" si="29"/>
        <v>3.3288948069241098E-3</v>
      </c>
      <c r="K950" s="18">
        <f>J950*'Portfolio Details'!$D$12</f>
        <v>6.6577896138482202E-4</v>
      </c>
    </row>
    <row r="951" spans="2:11" x14ac:dyDescent="0.35">
      <c r="B951" t="s">
        <v>15</v>
      </c>
      <c r="C951" s="1">
        <v>45894</v>
      </c>
      <c r="D951">
        <v>15.11</v>
      </c>
      <c r="E951">
        <v>15.11</v>
      </c>
      <c r="F951">
        <v>15.14</v>
      </c>
      <c r="H951" s="2">
        <f t="shared" si="28"/>
        <v>0</v>
      </c>
      <c r="I951" s="18">
        <f>H951*'Portfolio Details'!$D$12</f>
        <v>0</v>
      </c>
      <c r="J951" s="2">
        <f t="shared" si="29"/>
        <v>1.4093959731543482E-2</v>
      </c>
      <c r="K951" s="18">
        <f>J951*'Portfolio Details'!$D$12</f>
        <v>2.8187919463086965E-3</v>
      </c>
    </row>
    <row r="952" spans="2:11" x14ac:dyDescent="0.35">
      <c r="B952" t="s">
        <v>15</v>
      </c>
      <c r="C952" s="1">
        <v>45895</v>
      </c>
      <c r="D952">
        <v>15.11</v>
      </c>
      <c r="E952">
        <v>14.93</v>
      </c>
      <c r="F952">
        <v>14.96</v>
      </c>
      <c r="H952" s="2">
        <f t="shared" si="28"/>
        <v>-1.191264063534081E-2</v>
      </c>
      <c r="I952" s="18">
        <f>H952*'Portfolio Details'!$D$12</f>
        <v>-2.3825281270681621E-3</v>
      </c>
      <c r="J952" s="2">
        <f t="shared" si="29"/>
        <v>8.0053368912607059E-3</v>
      </c>
      <c r="K952" s="18">
        <f>J952*'Portfolio Details'!$D$12</f>
        <v>1.6010673782521413E-3</v>
      </c>
    </row>
    <row r="953" spans="2:11" x14ac:dyDescent="0.35">
      <c r="B953" t="s">
        <v>15</v>
      </c>
      <c r="C953" s="1">
        <v>45897</v>
      </c>
      <c r="D953">
        <v>14.93</v>
      </c>
      <c r="E953">
        <v>14.78</v>
      </c>
      <c r="F953">
        <v>14.8</v>
      </c>
      <c r="H953" s="2">
        <f t="shared" si="28"/>
        <v>-1.0046885465505695E-2</v>
      </c>
      <c r="I953" s="18">
        <f>H953*'Portfolio Details'!$D$12</f>
        <v>-2.0093770931011389E-3</v>
      </c>
      <c r="J953" s="2">
        <f t="shared" si="29"/>
        <v>1.9893899204244114E-3</v>
      </c>
      <c r="K953" s="18">
        <f>J953*'Portfolio Details'!$D$12</f>
        <v>3.9787798408488231E-4</v>
      </c>
    </row>
    <row r="954" spans="2:11" x14ac:dyDescent="0.35">
      <c r="B954" t="s">
        <v>15</v>
      </c>
      <c r="C954" s="1">
        <v>45898</v>
      </c>
      <c r="D954">
        <v>14.78</v>
      </c>
      <c r="E954">
        <v>14.7</v>
      </c>
      <c r="F954">
        <v>14.75</v>
      </c>
      <c r="H954" s="2">
        <f t="shared" si="28"/>
        <v>-5.4127198917456321E-3</v>
      </c>
      <c r="I954" s="18">
        <f>H954*'Portfolio Details'!$D$12</f>
        <v>-1.0825439783491264E-3</v>
      </c>
      <c r="J954" s="2">
        <f t="shared" si="29"/>
        <v>-3.2981530343008103E-3</v>
      </c>
      <c r="K954" s="18">
        <f>J954*'Portfolio Details'!$D$12</f>
        <v>-6.5963060686016208E-4</v>
      </c>
    </row>
    <row r="955" spans="2:11" x14ac:dyDescent="0.35">
      <c r="B955" t="s">
        <v>15</v>
      </c>
      <c r="C955" s="1">
        <v>45901</v>
      </c>
      <c r="D955">
        <v>14.7</v>
      </c>
      <c r="E955">
        <v>14.79</v>
      </c>
      <c r="F955">
        <v>14.78</v>
      </c>
      <c r="H955" s="2">
        <f t="shared" si="28"/>
        <v>6.1224489795919101E-3</v>
      </c>
      <c r="I955" s="18">
        <f>H955*'Portfolio Details'!$D$12</f>
        <v>1.224489795918382E-3</v>
      </c>
      <c r="J955" s="2">
        <f t="shared" si="29"/>
        <v>-3.0183727034120755E-2</v>
      </c>
      <c r="K955" s="18">
        <f>J955*'Portfolio Details'!$D$12</f>
        <v>-6.0367454068241512E-3</v>
      </c>
    </row>
    <row r="956" spans="2:11" x14ac:dyDescent="0.35">
      <c r="B956" t="s">
        <v>15</v>
      </c>
      <c r="C956" s="1">
        <v>45902</v>
      </c>
      <c r="D956">
        <v>14.79</v>
      </c>
      <c r="E956">
        <v>14.75</v>
      </c>
      <c r="F956">
        <v>14.77</v>
      </c>
      <c r="H956" s="2">
        <f t="shared" si="28"/>
        <v>-2.7045300878971723E-3</v>
      </c>
      <c r="I956" s="18">
        <f>H956*'Portfolio Details'!$D$12</f>
        <v>-5.409060175794345E-4</v>
      </c>
      <c r="J956" s="2">
        <f t="shared" si="29"/>
        <v>-4.6073977936404997E-2</v>
      </c>
      <c r="K956" s="18">
        <f>J956*'Portfolio Details'!$D$12</f>
        <v>-9.2147955872809995E-3</v>
      </c>
    </row>
    <row r="957" spans="2:11" x14ac:dyDescent="0.35">
      <c r="B957" t="s">
        <v>15</v>
      </c>
      <c r="C957" s="1">
        <v>45903</v>
      </c>
      <c r="D957">
        <v>14.75</v>
      </c>
      <c r="E957">
        <v>14.89</v>
      </c>
      <c r="F957">
        <v>14.85</v>
      </c>
      <c r="H957" s="2">
        <f t="shared" si="28"/>
        <v>9.491525423728886E-3</v>
      </c>
      <c r="I957" s="18">
        <f>H957*'Portfolio Details'!$D$12</f>
        <v>1.8983050847457773E-3</v>
      </c>
      <c r="J957" s="2">
        <f t="shared" si="29"/>
        <v>-4.4834307992202782E-2</v>
      </c>
      <c r="K957" s="18">
        <f>J957*'Portfolio Details'!$D$12</f>
        <v>-8.9668615984405571E-3</v>
      </c>
    </row>
    <row r="958" spans="2:11" x14ac:dyDescent="0.35">
      <c r="B958" t="s">
        <v>15</v>
      </c>
      <c r="C958" s="1">
        <v>45904</v>
      </c>
      <c r="D958">
        <v>14.89</v>
      </c>
      <c r="E958">
        <v>14.85</v>
      </c>
      <c r="F958">
        <v>14.85</v>
      </c>
      <c r="H958" s="2">
        <f t="shared" si="28"/>
        <v>-2.686366689053088E-3</v>
      </c>
      <c r="I958" s="18">
        <f>H958*'Portfolio Details'!$D$12</f>
        <v>-5.3727333781061759E-4</v>
      </c>
      <c r="J958" s="2">
        <f t="shared" si="29"/>
        <v>-3.669724770642202E-2</v>
      </c>
      <c r="K958" s="18">
        <f>J958*'Portfolio Details'!$D$12</f>
        <v>-7.3394495412844041E-3</v>
      </c>
    </row>
    <row r="959" spans="2:11" x14ac:dyDescent="0.35">
      <c r="B959" t="s">
        <v>15</v>
      </c>
      <c r="C959" s="1">
        <v>45905</v>
      </c>
      <c r="D959">
        <v>14.85</v>
      </c>
      <c r="E959">
        <v>14.86</v>
      </c>
      <c r="F959">
        <v>14.87</v>
      </c>
      <c r="H959" s="2">
        <f t="shared" si="28"/>
        <v>6.7340067340060372E-4</v>
      </c>
      <c r="I959" s="18">
        <f>H959*'Portfolio Details'!$D$12</f>
        <v>1.3468013468012074E-4</v>
      </c>
      <c r="J959" s="2">
        <f t="shared" si="29"/>
        <v>-6.0483870967743547E-3</v>
      </c>
      <c r="K959" s="18">
        <f>J959*'Portfolio Details'!$D$12</f>
        <v>-1.2096774193548711E-3</v>
      </c>
    </row>
    <row r="960" spans="2:11" x14ac:dyDescent="0.35">
      <c r="B960" t="s">
        <v>15</v>
      </c>
      <c r="C960" s="1">
        <v>45908</v>
      </c>
      <c r="D960">
        <v>14.86</v>
      </c>
      <c r="E960">
        <v>14.84</v>
      </c>
      <c r="F960">
        <v>14.89</v>
      </c>
      <c r="H960" s="2">
        <f t="shared" si="28"/>
        <v>-1.3458950201884479E-3</v>
      </c>
      <c r="I960" s="18">
        <f>H960*'Portfolio Details'!$D$12</f>
        <v>-2.6917900403768959E-4</v>
      </c>
      <c r="J960" s="2">
        <f t="shared" si="29"/>
        <v>-5.3583389149364224E-3</v>
      </c>
      <c r="K960" s="18">
        <f>J960*'Portfolio Details'!$D$12</f>
        <v>-1.0716677829872845E-3</v>
      </c>
    </row>
    <row r="961" spans="2:11" x14ac:dyDescent="0.35">
      <c r="B961" t="s">
        <v>15</v>
      </c>
      <c r="C961" s="1">
        <v>45909</v>
      </c>
      <c r="D961">
        <v>14.84</v>
      </c>
      <c r="E961">
        <v>14.92</v>
      </c>
      <c r="F961">
        <v>14.88</v>
      </c>
      <c r="H961" s="2">
        <f t="shared" si="28"/>
        <v>5.3908355795149188E-3</v>
      </c>
      <c r="I961" s="18">
        <f>H961*'Portfolio Details'!$D$12</f>
        <v>1.0781671159029837E-3</v>
      </c>
      <c r="J961" s="2">
        <f t="shared" si="29"/>
        <v>2.0229265003370855E-3</v>
      </c>
      <c r="K961" s="18">
        <f>J961*'Portfolio Details'!$D$12</f>
        <v>4.0458530006741715E-4</v>
      </c>
    </row>
    <row r="962" spans="2:11" x14ac:dyDescent="0.35">
      <c r="B962" t="s">
        <v>15</v>
      </c>
      <c r="C962" s="1">
        <v>45910</v>
      </c>
      <c r="D962">
        <v>14.92</v>
      </c>
      <c r="E962">
        <v>14.99</v>
      </c>
      <c r="F962">
        <v>14.97</v>
      </c>
      <c r="H962" s="2">
        <f t="shared" si="28"/>
        <v>4.6916890080428431E-3</v>
      </c>
      <c r="I962" s="18">
        <f>H962*'Portfolio Details'!$D$12</f>
        <v>9.3833780160856861E-4</v>
      </c>
      <c r="J962" s="2">
        <f t="shared" si="29"/>
        <v>1.5721120984278691E-2</v>
      </c>
      <c r="K962" s="18">
        <f>J962*'Portfolio Details'!$D$12</f>
        <v>3.1442241968557385E-3</v>
      </c>
    </row>
    <row r="963" spans="2:11" x14ac:dyDescent="0.35">
      <c r="B963" t="s">
        <v>15</v>
      </c>
      <c r="C963" s="1">
        <v>45911</v>
      </c>
      <c r="D963">
        <v>14.99</v>
      </c>
      <c r="E963">
        <v>15.04</v>
      </c>
      <c r="F963">
        <v>15.04</v>
      </c>
      <c r="H963" s="2">
        <f t="shared" ref="H963:H1026" si="30">E963/D963-1</f>
        <v>3.3355570380253496E-3</v>
      </c>
      <c r="I963" s="18">
        <f>H963*'Portfolio Details'!$D$12</f>
        <v>6.6711140760506999E-4</v>
      </c>
      <c r="J963" s="2">
        <f t="shared" si="29"/>
        <v>1.0197144799455993E-2</v>
      </c>
      <c r="K963" s="18">
        <f>J963*'Portfolio Details'!$D$12</f>
        <v>2.0394289598911985E-3</v>
      </c>
    </row>
    <row r="964" spans="2:11" x14ac:dyDescent="0.35">
      <c r="B964" t="s">
        <v>15</v>
      </c>
      <c r="C964" s="1">
        <v>45912</v>
      </c>
      <c r="D964">
        <v>15.04</v>
      </c>
      <c r="E964">
        <v>15.11</v>
      </c>
      <c r="F964">
        <v>15.11</v>
      </c>
      <c r="H964" s="2">
        <f t="shared" si="30"/>
        <v>4.65425531914887E-3</v>
      </c>
      <c r="I964" s="18">
        <f>H964*'Portfolio Details'!$D$12</f>
        <v>9.3085106382977405E-4</v>
      </c>
      <c r="J964" s="2">
        <f t="shared" si="29"/>
        <v>1.9931271477663159E-2</v>
      </c>
      <c r="K964" s="18">
        <f>J964*'Portfolio Details'!$D$12</f>
        <v>3.9862542955326321E-3</v>
      </c>
    </row>
    <row r="965" spans="2:11" x14ac:dyDescent="0.35">
      <c r="B965" t="s">
        <v>15</v>
      </c>
      <c r="C965" s="1">
        <v>45915</v>
      </c>
      <c r="D965">
        <v>15.11</v>
      </c>
      <c r="E965">
        <v>15.05</v>
      </c>
      <c r="F965">
        <v>15.06</v>
      </c>
      <c r="H965" s="2">
        <f t="shared" si="30"/>
        <v>-3.9708802117801589E-3</v>
      </c>
      <c r="I965" s="18">
        <f>H965*'Portfolio Details'!$D$12</f>
        <v>-7.9417604235603183E-4</v>
      </c>
      <c r="J965" s="2">
        <f t="shared" si="29"/>
        <v>2.1045485403937469E-2</v>
      </c>
      <c r="K965" s="18">
        <f>J965*'Portfolio Details'!$D$12</f>
        <v>4.2090970807874941E-3</v>
      </c>
    </row>
    <row r="966" spans="2:11" x14ac:dyDescent="0.35">
      <c r="B966" t="s">
        <v>15</v>
      </c>
      <c r="C966" s="1">
        <v>45916</v>
      </c>
      <c r="D966">
        <v>15.05</v>
      </c>
      <c r="E966">
        <v>15.07</v>
      </c>
      <c r="F966">
        <v>15.07</v>
      </c>
      <c r="H966" s="2">
        <f t="shared" si="30"/>
        <v>1.3289036544850141E-3</v>
      </c>
      <c r="I966" s="18">
        <f>H966*'Portfolio Details'!$D$12</f>
        <v>2.6578073089700283E-4</v>
      </c>
      <c r="J966" s="2">
        <f t="shared" si="29"/>
        <v>1.070234113712365E-2</v>
      </c>
      <c r="K966" s="18">
        <f>J966*'Portfolio Details'!$D$12</f>
        <v>2.1404682274247301E-3</v>
      </c>
    </row>
    <row r="967" spans="2:11" x14ac:dyDescent="0.35">
      <c r="B967" t="s">
        <v>15</v>
      </c>
      <c r="C967" s="1">
        <v>45917</v>
      </c>
      <c r="D967">
        <v>15.07</v>
      </c>
      <c r="E967">
        <v>15.06</v>
      </c>
      <c r="F967">
        <v>15.07</v>
      </c>
      <c r="H967" s="2">
        <f t="shared" si="30"/>
        <v>-6.635700066356387E-4</v>
      </c>
      <c r="I967" s="18">
        <f>H967*'Portfolio Details'!$D$12</f>
        <v>-1.3271400132712776E-4</v>
      </c>
      <c r="J967" s="2">
        <f t="shared" si="29"/>
        <v>1.9893899204244114E-3</v>
      </c>
      <c r="K967" s="18">
        <f>J967*'Portfolio Details'!$D$12</f>
        <v>3.9787798408488231E-4</v>
      </c>
    </row>
    <row r="968" spans="2:11" x14ac:dyDescent="0.35">
      <c r="B968" t="s">
        <v>15</v>
      </c>
      <c r="C968" s="1">
        <v>45918</v>
      </c>
      <c r="D968">
        <v>15.06</v>
      </c>
      <c r="E968">
        <v>15.21</v>
      </c>
      <c r="F968">
        <v>15.14</v>
      </c>
      <c r="H968" s="2">
        <f t="shared" si="30"/>
        <v>9.960159362549792E-3</v>
      </c>
      <c r="I968" s="18">
        <f>H968*'Portfolio Details'!$D$12</f>
        <v>1.9920318725099584E-3</v>
      </c>
      <c r="J968" s="2">
        <f t="shared" si="29"/>
        <v>6.6622251832111345E-3</v>
      </c>
      <c r="K968" s="18">
        <f>J968*'Portfolio Details'!$D$12</f>
        <v>1.332445036642227E-3</v>
      </c>
    </row>
    <row r="969" spans="2:11" x14ac:dyDescent="0.35">
      <c r="B969" t="s">
        <v>15</v>
      </c>
      <c r="C969" s="1">
        <v>45919</v>
      </c>
      <c r="D969">
        <v>15.21</v>
      </c>
      <c r="E969">
        <v>15.24</v>
      </c>
      <c r="F969">
        <v>15.23</v>
      </c>
      <c r="H969" s="2">
        <f t="shared" si="30"/>
        <v>1.9723865877712132E-3</v>
      </c>
      <c r="I969" s="18">
        <f>H969*'Portfolio Details'!$D$12</f>
        <v>3.9447731755424268E-4</v>
      </c>
      <c r="J969" s="2">
        <f t="shared" si="29"/>
        <v>1.2649800266311573E-2</v>
      </c>
      <c r="K969" s="18">
        <f>J969*'Portfolio Details'!$D$12</f>
        <v>2.5299600532623146E-3</v>
      </c>
    </row>
    <row r="970" spans="2:11" x14ac:dyDescent="0.35">
      <c r="B970" t="s">
        <v>15</v>
      </c>
      <c r="C970" s="1">
        <v>45922</v>
      </c>
      <c r="D970">
        <v>15.24</v>
      </c>
      <c r="E970">
        <v>15.1</v>
      </c>
      <c r="F970">
        <v>15.16</v>
      </c>
      <c r="H970" s="2">
        <f t="shared" si="30"/>
        <v>-9.1863517060367661E-3</v>
      </c>
      <c r="I970" s="18">
        <f>H970*'Portfolio Details'!$D$12</f>
        <v>-1.8372703412073534E-3</v>
      </c>
      <c r="J970" s="2">
        <f t="shared" si="29"/>
        <v>1.4647137150466172E-2</v>
      </c>
      <c r="K970" s="18">
        <f>J970*'Portfolio Details'!$D$12</f>
        <v>2.9294274300932345E-3</v>
      </c>
    </row>
    <row r="971" spans="2:11" x14ac:dyDescent="0.35">
      <c r="B971" t="s">
        <v>15</v>
      </c>
      <c r="C971" s="1">
        <v>45923</v>
      </c>
      <c r="D971">
        <v>15.1</v>
      </c>
      <c r="E971">
        <v>15.06</v>
      </c>
      <c r="F971">
        <v>15.06</v>
      </c>
      <c r="H971" s="2">
        <f t="shared" si="30"/>
        <v>-2.6490066225165476E-3</v>
      </c>
      <c r="I971" s="18">
        <f>H971*'Portfolio Details'!$D$12</f>
        <v>-5.2980132450330952E-4</v>
      </c>
      <c r="J971" s="2">
        <f t="shared" si="29"/>
        <v>2.008032128514059E-2</v>
      </c>
      <c r="K971" s="18">
        <f>J971*'Portfolio Details'!$D$12</f>
        <v>4.0160642570281182E-3</v>
      </c>
    </row>
    <row r="972" spans="2:11" x14ac:dyDescent="0.35">
      <c r="B972" t="s">
        <v>15</v>
      </c>
      <c r="C972" s="1">
        <v>45924</v>
      </c>
      <c r="D972">
        <v>15.06</v>
      </c>
      <c r="E972">
        <v>14.97</v>
      </c>
      <c r="F972">
        <v>14.98</v>
      </c>
      <c r="H972" s="2">
        <f t="shared" si="30"/>
        <v>-5.9760956175298752E-3</v>
      </c>
      <c r="I972" s="18">
        <f>H972*'Portfolio Details'!$D$12</f>
        <v>-1.1952191235059752E-3</v>
      </c>
      <c r="J972" s="2">
        <f t="shared" si="29"/>
        <v>1.1280690112806857E-2</v>
      </c>
      <c r="K972" s="18">
        <f>J972*'Portfolio Details'!$D$12</f>
        <v>2.2561380225613716E-3</v>
      </c>
    </row>
    <row r="973" spans="2:11" x14ac:dyDescent="0.35">
      <c r="B973" t="s">
        <v>15</v>
      </c>
      <c r="C973" s="1">
        <v>45925</v>
      </c>
      <c r="D973">
        <v>14.97</v>
      </c>
      <c r="E973">
        <v>14.86</v>
      </c>
      <c r="F973">
        <v>14.92</v>
      </c>
      <c r="H973" s="2">
        <f t="shared" si="30"/>
        <v>-7.3480293921176498E-3</v>
      </c>
      <c r="I973" s="18">
        <f>H973*'Portfolio Details'!$D$12</f>
        <v>-1.46960587842353E-3</v>
      </c>
      <c r="J973" s="2">
        <f t="shared" si="29"/>
        <v>-6.6181336863002649E-4</v>
      </c>
      <c r="K973" s="18">
        <f>J973*'Portfolio Details'!$D$12</f>
        <v>-1.3236267372600531E-4</v>
      </c>
    </row>
    <row r="974" spans="2:11" x14ac:dyDescent="0.35">
      <c r="B974" t="s">
        <v>15</v>
      </c>
      <c r="C974" s="1">
        <v>45926</v>
      </c>
      <c r="D974">
        <v>14.86</v>
      </c>
      <c r="E974">
        <v>14.56</v>
      </c>
      <c r="F974">
        <v>14.58</v>
      </c>
      <c r="H974" s="2">
        <f t="shared" si="30"/>
        <v>-2.0188425302826274E-2</v>
      </c>
      <c r="I974" s="18">
        <f>H974*'Portfolio Details'!$D$12</f>
        <v>-4.0376850605652551E-3</v>
      </c>
      <c r="J974" s="2">
        <f t="shared" si="29"/>
        <v>-1.6545334215751106E-2</v>
      </c>
      <c r="K974" s="18">
        <f>J974*'Portfolio Details'!$D$12</f>
        <v>-3.3090668431502213E-3</v>
      </c>
    </row>
    <row r="975" spans="2:11" x14ac:dyDescent="0.35">
      <c r="B975" t="s">
        <v>15</v>
      </c>
      <c r="C975" s="1">
        <v>45929</v>
      </c>
      <c r="D975">
        <v>14.56</v>
      </c>
      <c r="E975">
        <v>14.63</v>
      </c>
      <c r="F975">
        <v>14.63</v>
      </c>
      <c r="H975" s="2">
        <f t="shared" si="30"/>
        <v>4.8076923076922906E-3</v>
      </c>
      <c r="I975" s="18">
        <f>H975*'Portfolio Details'!$D$12</f>
        <v>9.6153846153845812E-4</v>
      </c>
      <c r="J975" s="2">
        <f t="shared" si="29"/>
        <v>-2.4782317481580662E-2</v>
      </c>
      <c r="K975" s="18">
        <f>J975*'Portfolio Details'!$D$12</f>
        <v>-4.9564634963161327E-3</v>
      </c>
    </row>
    <row r="976" spans="2:11" x14ac:dyDescent="0.35">
      <c r="B976" t="s">
        <v>15</v>
      </c>
      <c r="C976" s="1">
        <v>45930</v>
      </c>
      <c r="D976">
        <v>14.63</v>
      </c>
      <c r="E976">
        <v>14.55</v>
      </c>
      <c r="F976">
        <v>14.55</v>
      </c>
      <c r="H976" s="2">
        <f t="shared" si="30"/>
        <v>-5.4682159945317332E-3</v>
      </c>
      <c r="I976" s="18">
        <f>H976*'Portfolio Details'!$D$12</f>
        <v>-1.0936431989063467E-3</v>
      </c>
      <c r="J976" s="2">
        <f t="shared" si="29"/>
        <v>-1.4884979702300294E-2</v>
      </c>
      <c r="K976" s="18">
        <f>J976*'Portfolio Details'!$D$12</f>
        <v>-2.9769959404600589E-3</v>
      </c>
    </row>
    <row r="977" spans="2:11" x14ac:dyDescent="0.35">
      <c r="B977" t="s">
        <v>15</v>
      </c>
      <c r="C977" s="1">
        <v>45931</v>
      </c>
      <c r="D977">
        <v>14.55</v>
      </c>
      <c r="E977">
        <v>14.71</v>
      </c>
      <c r="F977">
        <v>14.7</v>
      </c>
      <c r="H977" s="2">
        <f t="shared" si="30"/>
        <v>1.0996563573883122E-2</v>
      </c>
      <c r="I977" s="18">
        <f>H977*'Portfolio Details'!$D$12</f>
        <v>2.1993127147766247E-3</v>
      </c>
      <c r="J977" s="2">
        <f t="shared" si="29"/>
        <v>-4.761904761904634E-3</v>
      </c>
      <c r="K977" s="18">
        <f>J977*'Portfolio Details'!$D$12</f>
        <v>-9.5238095238092679E-4</v>
      </c>
    </row>
    <row r="978" spans="2:11" x14ac:dyDescent="0.35">
      <c r="B978" t="s">
        <v>15</v>
      </c>
      <c r="C978" s="1">
        <v>45933</v>
      </c>
      <c r="D978">
        <v>14.71</v>
      </c>
      <c r="E978">
        <v>14.68</v>
      </c>
      <c r="F978">
        <v>14.68</v>
      </c>
      <c r="H978" s="2">
        <f t="shared" si="30"/>
        <v>-2.0394289598912874E-3</v>
      </c>
      <c r="I978" s="18">
        <f>H978*'Portfolio Details'!$D$12</f>
        <v>-4.0788579197825747E-4</v>
      </c>
      <c r="J978" s="2">
        <f t="shared" si="29"/>
        <v>-5.4090601757943446E-3</v>
      </c>
      <c r="K978" s="18">
        <f>J978*'Portfolio Details'!$D$12</f>
        <v>-1.081812035158869E-3</v>
      </c>
    </row>
    <row r="979" spans="2:11" x14ac:dyDescent="0.35">
      <c r="B979" t="s">
        <v>15</v>
      </c>
      <c r="C979" s="1">
        <v>45936</v>
      </c>
      <c r="D979">
        <v>14.68</v>
      </c>
      <c r="E979">
        <v>14.84</v>
      </c>
      <c r="F979">
        <v>14.77</v>
      </c>
      <c r="H979" s="2">
        <f t="shared" si="30"/>
        <v>1.0899182561307841E-2</v>
      </c>
      <c r="I979" s="18">
        <f>H979*'Portfolio Details'!$D$12</f>
        <v>2.1798365122615683E-3</v>
      </c>
      <c r="J979" s="2">
        <f t="shared" si="29"/>
        <v>-2.7118644067796183E-3</v>
      </c>
      <c r="K979" s="18">
        <f>J979*'Portfolio Details'!$D$12</f>
        <v>-5.4237288135592363E-4</v>
      </c>
    </row>
    <row r="980" spans="2:11" x14ac:dyDescent="0.35">
      <c r="B980" t="s">
        <v>15</v>
      </c>
      <c r="C980" s="1">
        <v>45937</v>
      </c>
      <c r="D980">
        <v>14.84</v>
      </c>
      <c r="E980">
        <v>15</v>
      </c>
      <c r="F980">
        <v>14.87</v>
      </c>
      <c r="H980" s="2">
        <f t="shared" si="30"/>
        <v>1.0781671159029615E-2</v>
      </c>
      <c r="I980" s="18">
        <f>H980*'Portfolio Details'!$D$12</f>
        <v>2.1563342318059232E-3</v>
      </c>
      <c r="J980" s="2">
        <f t="shared" si="29"/>
        <v>-1.4103425117528601E-2</v>
      </c>
      <c r="K980" s="18">
        <f>J980*'Portfolio Details'!$D$12</f>
        <v>-2.8206850235057202E-3</v>
      </c>
    </row>
    <row r="981" spans="2:11" x14ac:dyDescent="0.35">
      <c r="B981" t="s">
        <v>15</v>
      </c>
      <c r="C981" s="1">
        <v>45938</v>
      </c>
      <c r="D981">
        <v>15</v>
      </c>
      <c r="E981">
        <v>14.85</v>
      </c>
      <c r="F981">
        <v>14.87</v>
      </c>
      <c r="H981" s="2">
        <f t="shared" si="30"/>
        <v>-1.0000000000000009E-2</v>
      </c>
      <c r="I981" s="18">
        <f>H981*'Portfolio Details'!$D$12</f>
        <v>-2.0000000000000018E-3</v>
      </c>
      <c r="J981" s="2">
        <f t="shared" si="29"/>
        <v>-1.1447811447811485E-2</v>
      </c>
      <c r="K981" s="18">
        <f>J981*'Portfolio Details'!$D$12</f>
        <v>-2.2895622895622971E-3</v>
      </c>
    </row>
    <row r="982" spans="2:11" x14ac:dyDescent="0.35">
      <c r="B982" t="s">
        <v>15</v>
      </c>
      <c r="C982" s="1">
        <v>45939</v>
      </c>
      <c r="D982">
        <v>14.85</v>
      </c>
      <c r="E982">
        <v>14.94</v>
      </c>
      <c r="F982">
        <v>14.95</v>
      </c>
      <c r="H982" s="2">
        <f t="shared" si="30"/>
        <v>6.0606060606060996E-3</v>
      </c>
      <c r="I982" s="18">
        <f>H982*'Portfolio Details'!$D$12</f>
        <v>1.2121212121212199E-3</v>
      </c>
      <c r="J982" s="2">
        <f t="shared" si="29"/>
        <v>-1.2113055181695809E-2</v>
      </c>
      <c r="K982" s="18">
        <f>J982*'Portfolio Details'!$D$12</f>
        <v>-2.422611036339162E-3</v>
      </c>
    </row>
    <row r="983" spans="2:11" x14ac:dyDescent="0.35">
      <c r="B983" t="s">
        <v>15</v>
      </c>
      <c r="C983" s="1">
        <v>45940</v>
      </c>
      <c r="D983">
        <v>14.94</v>
      </c>
      <c r="E983">
        <v>15.12</v>
      </c>
      <c r="F983">
        <v>15.07</v>
      </c>
      <c r="H983" s="2">
        <f t="shared" si="30"/>
        <v>1.2048192771084265E-2</v>
      </c>
      <c r="I983" s="18">
        <f>H983*'Portfolio Details'!$D$12</f>
        <v>2.4096385542168534E-3</v>
      </c>
      <c r="J983" s="2">
        <f t="shared" si="29"/>
        <v>6.738544474393926E-4</v>
      </c>
      <c r="K983" s="18">
        <f>J983*'Portfolio Details'!$D$12</f>
        <v>1.3477088948787852E-4</v>
      </c>
    </row>
    <row r="984" spans="2:11" x14ac:dyDescent="0.35">
      <c r="B984" t="s">
        <v>15</v>
      </c>
      <c r="C984" s="1">
        <v>45943</v>
      </c>
      <c r="D984">
        <v>15.12</v>
      </c>
      <c r="E984">
        <v>15.1</v>
      </c>
      <c r="F984">
        <v>15.11</v>
      </c>
      <c r="H984" s="2">
        <f t="shared" si="30"/>
        <v>-1.322751322751281E-3</v>
      </c>
      <c r="I984" s="18">
        <f>H984*'Portfolio Details'!$D$12</f>
        <v>-2.6455026455025622E-4</v>
      </c>
      <c r="J984" s="2">
        <f t="shared" si="29"/>
        <v>1.3404825737264314E-3</v>
      </c>
      <c r="K984" s="18">
        <f>J984*'Portfolio Details'!$D$12</f>
        <v>2.6809651474528627E-4</v>
      </c>
    </row>
    <row r="985" spans="2:11" x14ac:dyDescent="0.35">
      <c r="B985" t="s">
        <v>15</v>
      </c>
      <c r="C985" s="1">
        <v>45944</v>
      </c>
      <c r="D985">
        <v>15.1</v>
      </c>
      <c r="E985">
        <v>15.02</v>
      </c>
      <c r="F985">
        <v>15.04</v>
      </c>
      <c r="H985" s="2">
        <f t="shared" si="30"/>
        <v>-5.2980132450330952E-3</v>
      </c>
      <c r="I985" s="18">
        <f>H985*'Portfolio Details'!$D$12</f>
        <v>-1.059602649006619E-3</v>
      </c>
      <c r="J985" s="2">
        <f t="shared" si="29"/>
        <v>8.6724482988658202E-3</v>
      </c>
      <c r="K985" s="18">
        <f>J985*'Portfolio Details'!$D$12</f>
        <v>1.7344896597731641E-3</v>
      </c>
    </row>
    <row r="986" spans="2:11" x14ac:dyDescent="0.35">
      <c r="B986" t="s">
        <v>15</v>
      </c>
      <c r="C986" s="1">
        <v>45945</v>
      </c>
      <c r="D986">
        <v>15.02</v>
      </c>
      <c r="E986">
        <v>15.09</v>
      </c>
      <c r="F986">
        <v>15.1</v>
      </c>
      <c r="H986" s="2">
        <f t="shared" si="30"/>
        <v>4.6604527296938425E-3</v>
      </c>
      <c r="I986" s="18">
        <f>H986*'Portfolio Details'!$D$12</f>
        <v>9.3209054593876859E-4</v>
      </c>
      <c r="J986" s="2">
        <f t="shared" ref="J986:J1049" si="31">(INDEX(E963:E2461,MATCH(EDATE(C963,1),C963:C2461,1))/E963)-1</f>
        <v>5.3191489361701372E-3</v>
      </c>
      <c r="K986" s="18">
        <f>J986*'Portfolio Details'!$D$12</f>
        <v>1.0638297872340274E-3</v>
      </c>
    </row>
    <row r="987" spans="2:11" x14ac:dyDescent="0.35">
      <c r="B987" t="s">
        <v>15</v>
      </c>
      <c r="C987" s="1">
        <v>45946</v>
      </c>
      <c r="D987">
        <v>15.09</v>
      </c>
      <c r="E987">
        <v>15.11</v>
      </c>
      <c r="F987">
        <v>15.11</v>
      </c>
      <c r="H987" s="2">
        <f t="shared" si="30"/>
        <v>1.3253810470510441E-3</v>
      </c>
      <c r="I987" s="18">
        <f>H987*'Portfolio Details'!$D$12</f>
        <v>2.6507620941020884E-4</v>
      </c>
      <c r="J987" s="2">
        <f t="shared" si="31"/>
        <v>6.6181336863002649E-4</v>
      </c>
      <c r="K987" s="18">
        <f>J987*'Portfolio Details'!$D$12</f>
        <v>1.3236267372600531E-4</v>
      </c>
    </row>
    <row r="988" spans="2:11" x14ac:dyDescent="0.35">
      <c r="B988" t="s">
        <v>15</v>
      </c>
      <c r="C988" s="1">
        <v>45947</v>
      </c>
      <c r="D988">
        <v>15.11</v>
      </c>
      <c r="E988">
        <v>15.25</v>
      </c>
      <c r="F988">
        <v>15.22</v>
      </c>
      <c r="H988" s="2">
        <f t="shared" si="30"/>
        <v>9.2653871608205929E-3</v>
      </c>
      <c r="I988" s="18">
        <f>H988*'Portfolio Details'!$D$12</f>
        <v>1.8530774321641186E-3</v>
      </c>
      <c r="J988" s="2">
        <f t="shared" si="31"/>
        <v>2.6578073089700283E-3</v>
      </c>
      <c r="K988" s="18">
        <f>J988*'Portfolio Details'!$D$12</f>
        <v>5.3156146179400565E-4</v>
      </c>
    </row>
    <row r="989" spans="2:11" x14ac:dyDescent="0.35">
      <c r="B989" t="s">
        <v>15</v>
      </c>
      <c r="C989" s="1">
        <v>45950</v>
      </c>
      <c r="D989">
        <v>15.25</v>
      </c>
      <c r="E989">
        <v>15.4</v>
      </c>
      <c r="F989">
        <v>15.42</v>
      </c>
      <c r="H989" s="2">
        <f t="shared" si="30"/>
        <v>9.8360655737705915E-3</v>
      </c>
      <c r="I989" s="18">
        <f>H989*'Portfolio Details'!$D$12</f>
        <v>1.9672131147541183E-3</v>
      </c>
      <c r="J989" s="2">
        <f t="shared" si="31"/>
        <v>2.6542800265427768E-3</v>
      </c>
      <c r="K989" s="18">
        <f>J989*'Portfolio Details'!$D$12</f>
        <v>5.3085600530855537E-4</v>
      </c>
    </row>
    <row r="990" spans="2:11" x14ac:dyDescent="0.35">
      <c r="B990" t="s">
        <v>15</v>
      </c>
      <c r="C990" s="1">
        <v>45951</v>
      </c>
      <c r="D990">
        <v>15.4</v>
      </c>
      <c r="E990">
        <v>15.38</v>
      </c>
      <c r="F990">
        <v>15.4</v>
      </c>
      <c r="H990" s="2">
        <f t="shared" si="30"/>
        <v>-1.2987012987012436E-3</v>
      </c>
      <c r="I990" s="18">
        <f>H990*'Portfolio Details'!$D$12</f>
        <v>-2.5974025974024874E-4</v>
      </c>
      <c r="J990" s="2">
        <f t="shared" si="31"/>
        <v>1.2616201859229736E-2</v>
      </c>
      <c r="K990" s="18">
        <f>J990*'Portfolio Details'!$D$12</f>
        <v>2.5232403718459476E-3</v>
      </c>
    </row>
    <row r="991" spans="2:11" x14ac:dyDescent="0.35">
      <c r="B991" t="s">
        <v>15</v>
      </c>
      <c r="C991" s="1">
        <v>45953</v>
      </c>
      <c r="D991">
        <v>15.38</v>
      </c>
      <c r="E991">
        <v>15.33</v>
      </c>
      <c r="F991">
        <v>15.4</v>
      </c>
      <c r="H991" s="2">
        <f t="shared" si="30"/>
        <v>-3.2509752925877766E-3</v>
      </c>
      <c r="I991" s="18">
        <f>H991*'Portfolio Details'!$D$12</f>
        <v>-6.5019505851755539E-4</v>
      </c>
      <c r="J991" s="2">
        <f t="shared" si="31"/>
        <v>2.629848783694877E-3</v>
      </c>
      <c r="K991" s="18">
        <f>J991*'Portfolio Details'!$D$12</f>
        <v>5.2596975673897546E-4</v>
      </c>
    </row>
    <row r="992" spans="2:11" x14ac:dyDescent="0.35">
      <c r="B992" t="s">
        <v>15</v>
      </c>
      <c r="C992" s="1">
        <v>45954</v>
      </c>
      <c r="D992">
        <v>15.33</v>
      </c>
      <c r="E992">
        <v>15.26</v>
      </c>
      <c r="F992">
        <v>15.28</v>
      </c>
      <c r="H992" s="2">
        <f t="shared" si="30"/>
        <v>-4.5662100456621557E-3</v>
      </c>
      <c r="I992" s="18">
        <f>H992*'Portfolio Details'!$D$12</f>
        <v>-9.1324200913243123E-4</v>
      </c>
      <c r="J992" s="2">
        <f t="shared" si="31"/>
        <v>6.5616797900269752E-4</v>
      </c>
      <c r="K992" s="18">
        <f>J992*'Portfolio Details'!$D$12</f>
        <v>1.3123359580053952E-4</v>
      </c>
    </row>
    <row r="993" spans="2:11" x14ac:dyDescent="0.35">
      <c r="B993" t="s">
        <v>15</v>
      </c>
      <c r="C993" s="1">
        <v>45957</v>
      </c>
      <c r="D993">
        <v>15.26</v>
      </c>
      <c r="E993">
        <v>15.27</v>
      </c>
      <c r="F993">
        <v>15.25</v>
      </c>
      <c r="H993" s="2">
        <f t="shared" si="30"/>
        <v>6.5530799475754797E-4</v>
      </c>
      <c r="I993" s="18">
        <f>H993*'Portfolio Details'!$D$12</f>
        <v>1.3106159895150959E-4</v>
      </c>
      <c r="J993" s="2">
        <f t="shared" si="31"/>
        <v>1.8543046357615944E-2</v>
      </c>
      <c r="K993" s="18">
        <f>J993*'Portfolio Details'!$D$12</f>
        <v>3.7086092715231892E-3</v>
      </c>
    </row>
    <row r="994" spans="2:11" x14ac:dyDescent="0.35">
      <c r="B994" t="s">
        <v>15</v>
      </c>
      <c r="C994" s="1">
        <v>45958</v>
      </c>
      <c r="D994">
        <v>15.27</v>
      </c>
      <c r="E994">
        <v>15.26</v>
      </c>
      <c r="F994">
        <v>15.21</v>
      </c>
      <c r="H994" s="2">
        <f t="shared" si="30"/>
        <v>-6.5487884741322056E-4</v>
      </c>
      <c r="I994" s="18">
        <f>H994*'Portfolio Details'!$D$12</f>
        <v>-1.3097576948264411E-4</v>
      </c>
      <c r="J994" s="2">
        <f t="shared" si="31"/>
        <v>1.7928286852589626E-2</v>
      </c>
      <c r="K994" s="18">
        <f>J994*'Portfolio Details'!$D$12</f>
        <v>3.5856573705179253E-3</v>
      </c>
    </row>
    <row r="995" spans="2:11" x14ac:dyDescent="0.35">
      <c r="B995" t="s">
        <v>15</v>
      </c>
      <c r="C995" s="1">
        <v>45959</v>
      </c>
      <c r="D995">
        <v>15.26</v>
      </c>
      <c r="E995">
        <v>15.31</v>
      </c>
      <c r="F995">
        <v>15.3</v>
      </c>
      <c r="H995" s="2">
        <f t="shared" si="30"/>
        <v>3.2765399737877399E-3</v>
      </c>
      <c r="I995" s="18">
        <f>H995*'Portfolio Details'!$D$12</f>
        <v>6.5530799475754797E-4</v>
      </c>
      <c r="J995" s="2">
        <f t="shared" si="31"/>
        <v>1.9372077488309936E-2</v>
      </c>
      <c r="K995" s="18">
        <f>J995*'Portfolio Details'!$D$12</f>
        <v>3.8744154976619871E-3</v>
      </c>
    </row>
    <row r="996" spans="2:11" x14ac:dyDescent="0.35">
      <c r="B996" t="s">
        <v>15</v>
      </c>
      <c r="C996" s="1">
        <v>45960</v>
      </c>
      <c r="D996">
        <v>15.31</v>
      </c>
      <c r="E996">
        <v>15.23</v>
      </c>
      <c r="F996">
        <v>15.19</v>
      </c>
      <c r="H996" s="2">
        <f t="shared" si="30"/>
        <v>-5.2253429131287055E-3</v>
      </c>
      <c r="I996" s="18">
        <f>H996*'Portfolio Details'!$D$12</f>
        <v>-1.0450685826257412E-3</v>
      </c>
      <c r="J996" s="2">
        <f t="shared" si="31"/>
        <v>2.6917900403768513E-2</v>
      </c>
      <c r="K996" s="18">
        <f>J996*'Portfolio Details'!$D$12</f>
        <v>5.383580080753703E-3</v>
      </c>
    </row>
    <row r="997" spans="2:11" x14ac:dyDescent="0.35">
      <c r="B997" t="s">
        <v>15</v>
      </c>
      <c r="C997" s="1">
        <v>45961</v>
      </c>
      <c r="D997">
        <v>15.23</v>
      </c>
      <c r="E997">
        <v>15.1</v>
      </c>
      <c r="F997">
        <v>15.15</v>
      </c>
      <c r="H997" s="2">
        <f t="shared" si="30"/>
        <v>-8.5357846355876843E-3</v>
      </c>
      <c r="I997" s="18">
        <f>H997*'Portfolio Details'!$D$12</f>
        <v>-1.7071569271175369E-3</v>
      </c>
      <c r="J997" s="2">
        <f t="shared" si="31"/>
        <v>4.8076923076923128E-2</v>
      </c>
      <c r="K997" s="18">
        <f>J997*'Portfolio Details'!$D$12</f>
        <v>9.6153846153846263E-3</v>
      </c>
    </row>
    <row r="998" spans="2:11" x14ac:dyDescent="0.35">
      <c r="B998" t="s">
        <v>15</v>
      </c>
      <c r="C998" s="1">
        <v>45964</v>
      </c>
      <c r="D998">
        <v>15.1</v>
      </c>
      <c r="E998">
        <v>15.21</v>
      </c>
      <c r="F998">
        <v>15.17</v>
      </c>
      <c r="H998" s="2">
        <f t="shared" si="30"/>
        <v>7.2847682119205892E-3</v>
      </c>
      <c r="I998" s="18">
        <f>H998*'Portfolio Details'!$D$12</f>
        <v>1.4569536423841179E-3</v>
      </c>
      <c r="J998" s="2">
        <f t="shared" si="31"/>
        <v>4.6479835953520121E-2</v>
      </c>
      <c r="K998" s="18">
        <f>J998*'Portfolio Details'!$D$12</f>
        <v>9.2959671907040242E-3</v>
      </c>
    </row>
    <row r="999" spans="2:11" x14ac:dyDescent="0.35">
      <c r="B999" t="s">
        <v>15</v>
      </c>
      <c r="C999" s="1">
        <v>45965</v>
      </c>
      <c r="D999">
        <v>15.21</v>
      </c>
      <c r="E999">
        <v>15.12</v>
      </c>
      <c r="F999">
        <v>15.2</v>
      </c>
      <c r="H999" s="2">
        <f t="shared" si="30"/>
        <v>-5.9171597633137507E-3</v>
      </c>
      <c r="I999" s="18">
        <f>H999*'Portfolio Details'!$D$12</f>
        <v>-1.1834319526627503E-3</v>
      </c>
      <c r="J999" s="2">
        <f t="shared" si="31"/>
        <v>4.6735395189003492E-2</v>
      </c>
      <c r="K999" s="18">
        <f>J999*'Portfolio Details'!$D$12</f>
        <v>9.3470790378006995E-3</v>
      </c>
    </row>
    <row r="1000" spans="2:11" x14ac:dyDescent="0.35">
      <c r="B1000" t="s">
        <v>15</v>
      </c>
      <c r="C1000" s="1">
        <v>45967</v>
      </c>
      <c r="D1000">
        <v>15.12</v>
      </c>
      <c r="E1000">
        <v>15.07</v>
      </c>
      <c r="F1000">
        <v>15.1</v>
      </c>
      <c r="H1000" s="2">
        <f t="shared" si="30"/>
        <v>-3.3068783068782581E-3</v>
      </c>
      <c r="I1000" s="18">
        <f>H1000*'Portfolio Details'!$D$12</f>
        <v>-6.6137566137565169E-4</v>
      </c>
      <c r="J1000" s="2">
        <f t="shared" si="31"/>
        <v>2.6512576478585848E-2</v>
      </c>
      <c r="K1000" s="18">
        <f>J1000*'Portfolio Details'!$D$12</f>
        <v>5.3025152957171702E-3</v>
      </c>
    </row>
    <row r="1001" spans="2:11" x14ac:dyDescent="0.35">
      <c r="B1001" t="s">
        <v>15</v>
      </c>
      <c r="C1001" s="1">
        <v>45968</v>
      </c>
      <c r="D1001">
        <v>15.07</v>
      </c>
      <c r="E1001">
        <v>15.06</v>
      </c>
      <c r="F1001">
        <v>15.05</v>
      </c>
      <c r="H1001" s="2">
        <f t="shared" si="30"/>
        <v>-6.635700066356387E-4</v>
      </c>
      <c r="I1001" s="18">
        <f>H1001*'Portfolio Details'!$D$12</f>
        <v>-1.3271400132712776E-4</v>
      </c>
      <c r="J1001" s="2">
        <f t="shared" si="31"/>
        <v>3.6103542234332542E-2</v>
      </c>
      <c r="K1001" s="18">
        <f>J1001*'Portfolio Details'!$D$12</f>
        <v>7.2207084468665084E-3</v>
      </c>
    </row>
    <row r="1002" spans="2:11" x14ac:dyDescent="0.35">
      <c r="B1002" t="s">
        <v>15</v>
      </c>
      <c r="C1002" s="1">
        <v>45971</v>
      </c>
      <c r="D1002">
        <v>15.06</v>
      </c>
      <c r="E1002">
        <v>15.08</v>
      </c>
      <c r="F1002">
        <v>15.07</v>
      </c>
      <c r="H1002" s="2">
        <f t="shared" si="30"/>
        <v>1.3280212483399723E-3</v>
      </c>
      <c r="I1002" s="18">
        <f>H1002*'Portfolio Details'!$D$12</f>
        <v>2.6560424966799446E-4</v>
      </c>
      <c r="J1002" s="2">
        <f t="shared" si="31"/>
        <v>1.5498652291105142E-2</v>
      </c>
      <c r="K1002" s="18">
        <f>J1002*'Portfolio Details'!$D$12</f>
        <v>3.0997304582210286E-3</v>
      </c>
    </row>
    <row r="1003" spans="2:11" x14ac:dyDescent="0.35">
      <c r="B1003" t="s">
        <v>15</v>
      </c>
      <c r="C1003" s="1">
        <v>45972</v>
      </c>
      <c r="D1003">
        <v>15.08</v>
      </c>
      <c r="E1003">
        <v>15.03</v>
      </c>
      <c r="F1003">
        <v>15.03</v>
      </c>
      <c r="H1003" s="2">
        <f t="shared" si="30"/>
        <v>-3.3156498673740931E-3</v>
      </c>
      <c r="I1003" s="18">
        <f>H1003*'Portfolio Details'!$D$12</f>
        <v>-6.631299734748187E-4</v>
      </c>
      <c r="J1003" s="2">
        <f t="shared" si="31"/>
        <v>4.0000000000000036E-3</v>
      </c>
      <c r="K1003" s="18">
        <f>J1003*'Portfolio Details'!$D$12</f>
        <v>8.000000000000008E-4</v>
      </c>
    </row>
    <row r="1004" spans="2:11" x14ac:dyDescent="0.35">
      <c r="B1004" t="s">
        <v>15</v>
      </c>
      <c r="C1004" s="1">
        <v>45973</v>
      </c>
      <c r="D1004">
        <v>15.03</v>
      </c>
      <c r="E1004">
        <v>15.15</v>
      </c>
      <c r="F1004">
        <v>15.12</v>
      </c>
      <c r="H1004" s="2">
        <f t="shared" si="30"/>
        <v>7.9840319361277334E-3</v>
      </c>
      <c r="I1004" s="18">
        <f>H1004*'Portfolio Details'!$D$12</f>
        <v>1.5968063872255469E-3</v>
      </c>
      <c r="J1004" s="2">
        <f t="shared" si="31"/>
        <v>1.4141414141414232E-2</v>
      </c>
      <c r="K1004" s="18">
        <f>J1004*'Portfolio Details'!$D$12</f>
        <v>2.8282828282828465E-3</v>
      </c>
    </row>
    <row r="1005" spans="2:11" x14ac:dyDescent="0.35">
      <c r="B1005" t="s">
        <v>15</v>
      </c>
      <c r="C1005" s="1">
        <v>45974</v>
      </c>
      <c r="D1005">
        <v>15.15</v>
      </c>
      <c r="E1005">
        <v>15.2</v>
      </c>
      <c r="F1005">
        <v>15.22</v>
      </c>
      <c r="H1005" s="2">
        <f t="shared" si="30"/>
        <v>3.3003300330032292E-3</v>
      </c>
      <c r="I1005" s="18">
        <f>H1005*'Portfolio Details'!$D$12</f>
        <v>6.6006600660064587E-4</v>
      </c>
      <c r="J1005" s="2">
        <f t="shared" si="31"/>
        <v>8.0321285140563248E-3</v>
      </c>
      <c r="K1005" s="18">
        <f>J1005*'Portfolio Details'!$D$12</f>
        <v>1.606425702811265E-3</v>
      </c>
    </row>
    <row r="1006" spans="2:11" x14ac:dyDescent="0.35">
      <c r="B1006" t="s">
        <v>15</v>
      </c>
      <c r="C1006" s="1">
        <v>45975</v>
      </c>
      <c r="D1006">
        <v>15.2</v>
      </c>
      <c r="E1006">
        <v>15.25</v>
      </c>
      <c r="F1006">
        <v>15.28</v>
      </c>
      <c r="H1006" s="2">
        <f t="shared" si="30"/>
        <v>3.2894736842106198E-3</v>
      </c>
      <c r="I1006" s="18">
        <f>H1006*'Portfolio Details'!$D$12</f>
        <v>6.5789473684212401E-4</v>
      </c>
      <c r="J1006" s="2">
        <f t="shared" si="31"/>
        <v>-2.6455026455025621E-3</v>
      </c>
      <c r="K1006" s="18">
        <f>J1006*'Portfolio Details'!$D$12</f>
        <v>-5.2910052910051244E-4</v>
      </c>
    </row>
    <row r="1007" spans="2:11" x14ac:dyDescent="0.35">
      <c r="B1007" t="s">
        <v>15</v>
      </c>
      <c r="C1007" s="1">
        <v>45978</v>
      </c>
      <c r="D1007">
        <v>15.25</v>
      </c>
      <c r="E1007">
        <v>15.31</v>
      </c>
      <c r="F1007">
        <v>15.29</v>
      </c>
      <c r="H1007" s="2">
        <f t="shared" si="30"/>
        <v>3.9344262295082366E-3</v>
      </c>
      <c r="I1007" s="18">
        <f>H1007*'Portfolio Details'!$D$12</f>
        <v>7.8688524590164732E-4</v>
      </c>
      <c r="J1007" s="2">
        <f t="shared" si="31"/>
        <v>6.6225165562914245E-3</v>
      </c>
      <c r="K1007" s="18">
        <f>J1007*'Portfolio Details'!$D$12</f>
        <v>1.3245033112582851E-3</v>
      </c>
    </row>
    <row r="1008" spans="2:11" x14ac:dyDescent="0.35">
      <c r="B1008" t="s">
        <v>15</v>
      </c>
      <c r="C1008" s="1">
        <v>45979</v>
      </c>
      <c r="D1008">
        <v>15.31</v>
      </c>
      <c r="E1008">
        <v>15.23</v>
      </c>
      <c r="F1008">
        <v>15.33</v>
      </c>
      <c r="H1008" s="2">
        <f t="shared" si="30"/>
        <v>-5.2253429131287055E-3</v>
      </c>
      <c r="I1008" s="18">
        <f>H1008*'Portfolio Details'!$D$12</f>
        <v>-1.0450685826257412E-3</v>
      </c>
      <c r="J1008" s="2">
        <f t="shared" si="31"/>
        <v>1.5312916111850816E-2</v>
      </c>
      <c r="K1008" s="18">
        <f>J1008*'Portfolio Details'!$D$12</f>
        <v>3.0625832223701633E-3</v>
      </c>
    </row>
    <row r="1009" spans="2:11" x14ac:dyDescent="0.35">
      <c r="B1009" t="s">
        <v>15</v>
      </c>
      <c r="C1009" s="1">
        <v>45980</v>
      </c>
      <c r="D1009">
        <v>15.23</v>
      </c>
      <c r="E1009">
        <v>15.27</v>
      </c>
      <c r="F1009">
        <v>15.21</v>
      </c>
      <c r="H1009" s="2">
        <f t="shared" si="30"/>
        <v>2.6263952724885353E-3</v>
      </c>
      <c r="I1009" s="18">
        <f>H1009*'Portfolio Details'!$D$12</f>
        <v>5.2527905449770704E-4</v>
      </c>
      <c r="J1009" s="2">
        <f t="shared" si="31"/>
        <v>1.0603048376408131E-2</v>
      </c>
      <c r="K1009" s="18">
        <f>J1009*'Portfolio Details'!$D$12</f>
        <v>2.1206096752816261E-3</v>
      </c>
    </row>
    <row r="1010" spans="2:11" x14ac:dyDescent="0.35">
      <c r="B1010" t="s">
        <v>15</v>
      </c>
      <c r="C1010" s="1">
        <v>45981</v>
      </c>
      <c r="D1010">
        <v>15.27</v>
      </c>
      <c r="E1010">
        <v>15.26</v>
      </c>
      <c r="F1010">
        <v>15.26</v>
      </c>
      <c r="H1010" s="2">
        <f t="shared" si="30"/>
        <v>-6.5487884741322056E-4</v>
      </c>
      <c r="I1010" s="18">
        <f>H1010*'Portfolio Details'!$D$12</f>
        <v>-1.3097576948264411E-4</v>
      </c>
      <c r="J1010" s="2">
        <f t="shared" si="31"/>
        <v>9.2653871608205929E-3</v>
      </c>
      <c r="K1010" s="18">
        <f>J1010*'Portfolio Details'!$D$12</f>
        <v>1.8530774321641186E-3</v>
      </c>
    </row>
    <row r="1011" spans="2:11" x14ac:dyDescent="0.35">
      <c r="B1011" t="s">
        <v>15</v>
      </c>
      <c r="C1011" s="1">
        <v>45982</v>
      </c>
      <c r="D1011">
        <v>15.26</v>
      </c>
      <c r="E1011">
        <v>15.13</v>
      </c>
      <c r="F1011">
        <v>15.2</v>
      </c>
      <c r="H1011" s="2">
        <f t="shared" si="30"/>
        <v>-8.5190039318479016E-3</v>
      </c>
      <c r="I1011" s="18">
        <f>H1011*'Portfolio Details'!$D$12</f>
        <v>-1.7038007863695805E-3</v>
      </c>
      <c r="J1011" s="2">
        <f t="shared" si="31"/>
        <v>3.9344262295082366E-3</v>
      </c>
      <c r="K1011" s="18">
        <f>J1011*'Portfolio Details'!$D$12</f>
        <v>7.8688524590164732E-4</v>
      </c>
    </row>
    <row r="1012" spans="2:11" x14ac:dyDescent="0.35">
      <c r="B1012" t="s">
        <v>15</v>
      </c>
      <c r="C1012" s="1">
        <v>45985</v>
      </c>
      <c r="D1012">
        <v>15.13</v>
      </c>
      <c r="E1012">
        <v>15.11</v>
      </c>
      <c r="F1012">
        <v>15.19</v>
      </c>
      <c r="H1012" s="2">
        <f t="shared" si="30"/>
        <v>-1.3218770654329637E-3</v>
      </c>
      <c r="I1012" s="18">
        <f>H1012*'Portfolio Details'!$D$12</f>
        <v>-2.6437541308659273E-4</v>
      </c>
      <c r="J1012" s="2">
        <f t="shared" si="31"/>
        <v>-9.0909090909091494E-3</v>
      </c>
      <c r="K1012" s="18">
        <f>J1012*'Portfolio Details'!$D$12</f>
        <v>-1.8181818181818299E-3</v>
      </c>
    </row>
    <row r="1013" spans="2:11" x14ac:dyDescent="0.35">
      <c r="B1013" t="s">
        <v>15</v>
      </c>
      <c r="C1013" s="1">
        <v>45986</v>
      </c>
      <c r="D1013">
        <v>15.11</v>
      </c>
      <c r="E1013">
        <v>15.2</v>
      </c>
      <c r="F1013">
        <v>15.22</v>
      </c>
      <c r="H1013" s="2">
        <f t="shared" si="30"/>
        <v>5.9563203176704604E-3</v>
      </c>
      <c r="I1013" s="18">
        <f>H1013*'Portfolio Details'!$D$12</f>
        <v>1.1912640635340921E-3</v>
      </c>
      <c r="J1013" s="2">
        <f t="shared" si="31"/>
        <v>-1.6254876462938883E-2</v>
      </c>
      <c r="K1013" s="18">
        <f>J1013*'Portfolio Details'!$D$12</f>
        <v>-3.2509752925877766E-3</v>
      </c>
    </row>
    <row r="1014" spans="2:11" x14ac:dyDescent="0.35">
      <c r="B1014" t="s">
        <v>15</v>
      </c>
      <c r="C1014" s="1">
        <v>45987</v>
      </c>
      <c r="D1014">
        <v>15.2</v>
      </c>
      <c r="E1014">
        <v>15.32</v>
      </c>
      <c r="F1014">
        <v>15.28</v>
      </c>
      <c r="H1014" s="2">
        <f t="shared" si="30"/>
        <v>7.8947368421053987E-3</v>
      </c>
      <c r="I1014" s="18">
        <f>H1014*'Portfolio Details'!$D$12</f>
        <v>1.5789473684210799E-3</v>
      </c>
      <c r="J1014" s="2">
        <f t="shared" si="31"/>
        <v>-1.3046314416177429E-2</v>
      </c>
      <c r="K1014" s="18">
        <f>J1014*'Portfolio Details'!$D$12</f>
        <v>-2.6092628832354858E-3</v>
      </c>
    </row>
    <row r="1015" spans="2:11" x14ac:dyDescent="0.35">
      <c r="B1015" t="s">
        <v>15</v>
      </c>
      <c r="C1015" s="1">
        <v>45988</v>
      </c>
      <c r="D1015">
        <v>15.32</v>
      </c>
      <c r="E1015">
        <v>15.31</v>
      </c>
      <c r="F1015">
        <v>15.32</v>
      </c>
      <c r="H1015" s="2">
        <f t="shared" si="30"/>
        <v>-6.5274151436034433E-4</v>
      </c>
      <c r="I1015" s="18">
        <f>H1015*'Portfolio Details'!$D$12</f>
        <v>-1.3054830287206887E-4</v>
      </c>
      <c r="J1015" s="2">
        <f t="shared" si="31"/>
        <v>-9.8296199213631086E-3</v>
      </c>
      <c r="K1015" s="18">
        <f>J1015*'Portfolio Details'!$D$12</f>
        <v>-1.9659239842726218E-3</v>
      </c>
    </row>
    <row r="1016" spans="2:11" x14ac:dyDescent="0.35">
      <c r="B1016" t="s">
        <v>15</v>
      </c>
      <c r="C1016" s="1">
        <v>45989</v>
      </c>
      <c r="D1016">
        <v>15.31</v>
      </c>
      <c r="E1016">
        <v>15.38</v>
      </c>
      <c r="F1016">
        <v>15.36</v>
      </c>
      <c r="H1016" s="2">
        <f t="shared" si="30"/>
        <v>4.5721750489875479E-3</v>
      </c>
      <c r="I1016" s="18">
        <f>H1016*'Portfolio Details'!$D$12</f>
        <v>9.144350097975096E-4</v>
      </c>
      <c r="J1016" s="2">
        <f t="shared" si="31"/>
        <v>2.6195153896528822E-3</v>
      </c>
      <c r="K1016" s="18">
        <f>J1016*'Portfolio Details'!$D$12</f>
        <v>5.2390307793057642E-4</v>
      </c>
    </row>
    <row r="1017" spans="2:11" x14ac:dyDescent="0.35">
      <c r="B1017" t="s">
        <v>15</v>
      </c>
      <c r="C1017" s="1">
        <v>45992</v>
      </c>
      <c r="D1017">
        <v>15.38</v>
      </c>
      <c r="E1017">
        <v>15.32</v>
      </c>
      <c r="F1017">
        <v>15.4</v>
      </c>
      <c r="H1017" s="2">
        <f t="shared" si="30"/>
        <v>-3.9011703511053764E-3</v>
      </c>
      <c r="I1017" s="18">
        <f>H1017*'Portfolio Details'!$D$12</f>
        <v>-7.8023407022107536E-4</v>
      </c>
      <c r="J1017" s="2">
        <f t="shared" si="31"/>
        <v>7.8636959370905757E-3</v>
      </c>
      <c r="K1017" s="18">
        <f>J1017*'Portfolio Details'!$D$12</f>
        <v>1.5727391874181152E-3</v>
      </c>
    </row>
    <row r="1018" spans="2:11" x14ac:dyDescent="0.35">
      <c r="B1018" t="s">
        <v>15</v>
      </c>
      <c r="C1018" s="1">
        <v>45993</v>
      </c>
      <c r="D1018">
        <v>15.32</v>
      </c>
      <c r="E1018">
        <v>15.25</v>
      </c>
      <c r="F1018">
        <v>15.25</v>
      </c>
      <c r="H1018" s="2">
        <f t="shared" si="30"/>
        <v>-4.5691906005221883E-3</v>
      </c>
      <c r="I1018" s="18">
        <f>H1018*'Portfolio Details'!$D$12</f>
        <v>-9.1383812010443772E-4</v>
      </c>
      <c r="J1018" s="2">
        <f t="shared" si="31"/>
        <v>4.5721750489875479E-3</v>
      </c>
      <c r="K1018" s="18">
        <f>J1018*'Portfolio Details'!$D$12</f>
        <v>9.144350097975096E-4</v>
      </c>
    </row>
    <row r="1019" spans="2:11" x14ac:dyDescent="0.35">
      <c r="B1019" t="s">
        <v>15</v>
      </c>
      <c r="C1019" s="1">
        <v>45994</v>
      </c>
      <c r="D1019">
        <v>15.25</v>
      </c>
      <c r="E1019">
        <v>15.19</v>
      </c>
      <c r="F1019">
        <v>15.21</v>
      </c>
      <c r="H1019" s="2">
        <f t="shared" si="30"/>
        <v>-3.9344262295082366E-3</v>
      </c>
      <c r="I1019" s="18">
        <f>H1019*'Portfolio Details'!$D$12</f>
        <v>-7.8688524590164732E-4</v>
      </c>
      <c r="J1019" s="2">
        <f t="shared" si="31"/>
        <v>9.848982271831952E-3</v>
      </c>
      <c r="K1019" s="18">
        <f>J1019*'Portfolio Details'!$D$12</f>
        <v>1.9697964543663907E-3</v>
      </c>
    </row>
    <row r="1020" spans="2:11" x14ac:dyDescent="0.35">
      <c r="B1020" t="s">
        <v>15</v>
      </c>
      <c r="C1020" s="1">
        <v>45995</v>
      </c>
      <c r="D1020">
        <v>15.19</v>
      </c>
      <c r="E1020">
        <v>15.24</v>
      </c>
      <c r="F1020">
        <v>15.2</v>
      </c>
      <c r="H1020" s="2">
        <f t="shared" si="30"/>
        <v>3.2916392363397939E-3</v>
      </c>
      <c r="I1020" s="18">
        <f>H1020*'Portfolio Details'!$D$12</f>
        <v>6.5832784726795881E-4</v>
      </c>
      <c r="J1020" s="2">
        <f t="shared" si="31"/>
        <v>1.8543046357615944E-2</v>
      </c>
      <c r="K1020" s="18">
        <f>J1020*'Portfolio Details'!$D$12</f>
        <v>3.7086092715231892E-3</v>
      </c>
    </row>
    <row r="1021" spans="2:11" x14ac:dyDescent="0.35">
      <c r="B1021" t="s">
        <v>15</v>
      </c>
      <c r="C1021" s="1">
        <v>45996</v>
      </c>
      <c r="D1021">
        <v>15.24</v>
      </c>
      <c r="E1021">
        <v>15.23</v>
      </c>
      <c r="F1021">
        <v>15.19</v>
      </c>
      <c r="H1021" s="2">
        <f t="shared" si="30"/>
        <v>-6.561679790025865E-4</v>
      </c>
      <c r="I1021" s="18">
        <f>H1021*'Portfolio Details'!$D$12</f>
        <v>-1.3123359580051732E-4</v>
      </c>
      <c r="J1021" s="2">
        <f t="shared" si="31"/>
        <v>-1.3149243918475495E-3</v>
      </c>
      <c r="K1021" s="18">
        <f>J1021*'Portfolio Details'!$D$12</f>
        <v>-2.629848783695099E-4</v>
      </c>
    </row>
    <row r="1022" spans="2:11" x14ac:dyDescent="0.35">
      <c r="B1022" t="s">
        <v>15</v>
      </c>
      <c r="C1022" s="1">
        <v>45999</v>
      </c>
      <c r="D1022">
        <v>15.23</v>
      </c>
      <c r="E1022">
        <v>15.17</v>
      </c>
      <c r="F1022">
        <v>15.16</v>
      </c>
      <c r="H1022" s="2">
        <f t="shared" si="30"/>
        <v>-3.939592908732803E-3</v>
      </c>
      <c r="I1022" s="18">
        <f>H1022*'Portfolio Details'!$D$12</f>
        <v>-7.8791858174656062E-4</v>
      </c>
      <c r="J1022" s="2">
        <f t="shared" si="31"/>
        <v>7.9365079365079083E-3</v>
      </c>
      <c r="K1022" s="18">
        <f>J1022*'Portfolio Details'!$D$12</f>
        <v>1.5873015873015817E-3</v>
      </c>
    </row>
    <row r="1023" spans="2:11" x14ac:dyDescent="0.35">
      <c r="B1023" t="s">
        <v>15</v>
      </c>
      <c r="C1023" s="1">
        <v>46000</v>
      </c>
      <c r="D1023">
        <v>15.17</v>
      </c>
      <c r="E1023">
        <v>14.98</v>
      </c>
      <c r="F1023">
        <v>14.99</v>
      </c>
      <c r="H1023" s="2">
        <f t="shared" si="30"/>
        <v>-1.2524719841792931E-2</v>
      </c>
      <c r="I1023" s="18">
        <f>H1023*'Portfolio Details'!$D$12</f>
        <v>-2.5049439683585864E-3</v>
      </c>
      <c r="J1023" s="2">
        <f t="shared" si="31"/>
        <v>1.0617120106171107E-2</v>
      </c>
      <c r="K1023" s="18">
        <f>J1023*'Portfolio Details'!$D$12</f>
        <v>2.1234240212342215E-3</v>
      </c>
    </row>
    <row r="1024" spans="2:11" x14ac:dyDescent="0.35">
      <c r="B1024" t="s">
        <v>15</v>
      </c>
      <c r="C1024" s="1">
        <v>46001</v>
      </c>
      <c r="D1024">
        <v>14.98</v>
      </c>
      <c r="E1024">
        <v>14.98</v>
      </c>
      <c r="F1024">
        <v>14.99</v>
      </c>
      <c r="H1024" s="2">
        <f t="shared" si="30"/>
        <v>0</v>
      </c>
      <c r="I1024" s="18">
        <f>H1024*'Portfolio Details'!$D$12</f>
        <v>0</v>
      </c>
      <c r="J1024" s="2">
        <f t="shared" si="31"/>
        <v>1.1288180610889764E-2</v>
      </c>
      <c r="K1024" s="18">
        <f>J1024*'Portfolio Details'!$D$12</f>
        <v>2.257636122177953E-3</v>
      </c>
    </row>
    <row r="1025" spans="2:11" x14ac:dyDescent="0.35">
      <c r="B1025" t="s">
        <v>15</v>
      </c>
      <c r="C1025" s="1">
        <v>46002</v>
      </c>
      <c r="D1025">
        <v>14.98</v>
      </c>
      <c r="E1025">
        <v>15.08</v>
      </c>
      <c r="F1025">
        <v>15.07</v>
      </c>
      <c r="H1025" s="2">
        <f t="shared" si="30"/>
        <v>6.6755674232310547E-3</v>
      </c>
      <c r="I1025" s="18">
        <f>H1025*'Portfolio Details'!$D$12</f>
        <v>1.3351134846462109E-3</v>
      </c>
      <c r="J1025" s="2">
        <f t="shared" si="31"/>
        <v>-6.6312997347479641E-3</v>
      </c>
      <c r="K1025" s="18">
        <f>J1025*'Portfolio Details'!$D$12</f>
        <v>-1.3262599469495929E-3</v>
      </c>
    </row>
    <row r="1026" spans="2:11" x14ac:dyDescent="0.35">
      <c r="B1026" t="s">
        <v>15</v>
      </c>
      <c r="C1026" s="1">
        <v>46003</v>
      </c>
      <c r="D1026">
        <v>15.08</v>
      </c>
      <c r="E1026">
        <v>15.15</v>
      </c>
      <c r="F1026">
        <v>15.14</v>
      </c>
      <c r="H1026" s="2">
        <f t="shared" si="30"/>
        <v>4.6419098143235527E-3</v>
      </c>
      <c r="I1026" s="18">
        <f>H1026*'Portfolio Details'!$D$12</f>
        <v>9.2838196286471053E-4</v>
      </c>
      <c r="J1026" s="2">
        <f t="shared" si="31"/>
        <v>3.3266799733866481E-3</v>
      </c>
      <c r="K1026" s="18">
        <f>J1026*'Portfolio Details'!$D$12</f>
        <v>6.6533599467732962E-4</v>
      </c>
    </row>
    <row r="1027" spans="2:11" x14ac:dyDescent="0.35">
      <c r="B1027" t="s">
        <v>15</v>
      </c>
      <c r="C1027" s="1">
        <v>46006</v>
      </c>
      <c r="D1027">
        <v>15.15</v>
      </c>
      <c r="E1027">
        <v>15.07</v>
      </c>
      <c r="F1027">
        <v>15.06</v>
      </c>
      <c r="H1027" s="2">
        <f t="shared" ref="H1027:H1090" si="32">E1027/D1027-1</f>
        <v>-5.2805280528053222E-3</v>
      </c>
      <c r="I1027" s="18">
        <f>H1027*'Portfolio Details'!$D$12</f>
        <v>-1.0561056105610645E-3</v>
      </c>
      <c r="J1027" s="2">
        <f t="shared" si="31"/>
        <v>0</v>
      </c>
      <c r="K1027" s="18">
        <f>J1027*'Portfolio Details'!$D$12</f>
        <v>0</v>
      </c>
    </row>
    <row r="1028" spans="2:11" x14ac:dyDescent="0.35">
      <c r="B1028" t="s">
        <v>15</v>
      </c>
      <c r="C1028" s="1">
        <v>46007</v>
      </c>
      <c r="D1028">
        <v>15.07</v>
      </c>
      <c r="E1028">
        <v>15.03</v>
      </c>
      <c r="F1028">
        <v>15.06</v>
      </c>
      <c r="H1028" s="2">
        <f t="shared" si="32"/>
        <v>-2.6542800265428879E-3</v>
      </c>
      <c r="I1028" s="18">
        <f>H1028*'Portfolio Details'!$D$12</f>
        <v>-5.3085600530857759E-4</v>
      </c>
      <c r="J1028" s="2">
        <f t="shared" si="31"/>
        <v>-3.2894736842105088E-3</v>
      </c>
      <c r="K1028" s="18">
        <f>J1028*'Portfolio Details'!$D$12</f>
        <v>-6.5789473684210178E-4</v>
      </c>
    </row>
    <row r="1029" spans="2:11" x14ac:dyDescent="0.35">
      <c r="B1029" t="s">
        <v>15</v>
      </c>
      <c r="C1029" s="1">
        <v>46008</v>
      </c>
      <c r="D1029">
        <v>15.03</v>
      </c>
      <c r="E1029">
        <v>14.9</v>
      </c>
      <c r="F1029">
        <v>15.01</v>
      </c>
      <c r="H1029" s="2">
        <f t="shared" si="32"/>
        <v>-8.649367930804952E-3</v>
      </c>
      <c r="I1029" s="18">
        <f>H1029*'Portfolio Details'!$D$12</f>
        <v>-1.7298735861609904E-3</v>
      </c>
      <c r="J1029" s="2">
        <f t="shared" si="31"/>
        <v>-6.5573770491803574E-3</v>
      </c>
      <c r="K1029" s="18">
        <f>J1029*'Portfolio Details'!$D$12</f>
        <v>-1.3114754098360716E-3</v>
      </c>
    </row>
    <row r="1030" spans="2:11" x14ac:dyDescent="0.35">
      <c r="B1030" t="s">
        <v>15</v>
      </c>
      <c r="C1030" s="1">
        <v>46009</v>
      </c>
      <c r="D1030">
        <v>14.9</v>
      </c>
      <c r="E1030">
        <v>14.94</v>
      </c>
      <c r="F1030">
        <v>14.92</v>
      </c>
      <c r="H1030" s="2">
        <f t="shared" si="32"/>
        <v>2.6845637583892135E-3</v>
      </c>
      <c r="I1030" s="18">
        <f>H1030*'Portfolio Details'!$D$12</f>
        <v>5.3691275167784276E-4</v>
      </c>
      <c r="J1030" s="2">
        <f t="shared" si="31"/>
        <v>-2.6779882429784463E-2</v>
      </c>
      <c r="K1030" s="18">
        <f>J1030*'Portfolio Details'!$D$12</f>
        <v>-5.3559764859568929E-3</v>
      </c>
    </row>
    <row r="1031" spans="2:11" x14ac:dyDescent="0.35">
      <c r="B1031" t="s">
        <v>15</v>
      </c>
      <c r="C1031" s="1">
        <v>46010</v>
      </c>
      <c r="D1031">
        <v>14.94</v>
      </c>
      <c r="E1031">
        <v>15.05</v>
      </c>
      <c r="F1031">
        <v>15.04</v>
      </c>
      <c r="H1031" s="2">
        <f t="shared" si="32"/>
        <v>7.3627844712182977E-3</v>
      </c>
      <c r="I1031" s="18">
        <f>H1031*'Portfolio Details'!$D$12</f>
        <v>1.4725568942436597E-3</v>
      </c>
      <c r="J1031" s="2">
        <f t="shared" si="31"/>
        <v>-1.9041365725541715E-2</v>
      </c>
      <c r="K1031" s="18">
        <f>J1031*'Portfolio Details'!$D$12</f>
        <v>-3.8082731451083429E-3</v>
      </c>
    </row>
    <row r="1032" spans="2:11" x14ac:dyDescent="0.35">
      <c r="B1032" t="s">
        <v>15</v>
      </c>
      <c r="C1032" s="1">
        <v>46013</v>
      </c>
      <c r="D1032">
        <v>15.05</v>
      </c>
      <c r="E1032">
        <v>15.17</v>
      </c>
      <c r="F1032">
        <v>15.16</v>
      </c>
      <c r="H1032" s="2">
        <f t="shared" si="32"/>
        <v>7.9734219269103068E-3</v>
      </c>
      <c r="I1032" s="18">
        <f>H1032*'Portfolio Details'!$D$12</f>
        <v>1.5946843853820614E-3</v>
      </c>
      <c r="J1032" s="2">
        <f t="shared" si="31"/>
        <v>-1.4407334643090963E-2</v>
      </c>
      <c r="K1032" s="18">
        <f>J1032*'Portfolio Details'!$D$12</f>
        <v>-2.8814669286181928E-3</v>
      </c>
    </row>
    <row r="1033" spans="2:11" x14ac:dyDescent="0.35">
      <c r="B1033" t="s">
        <v>15</v>
      </c>
      <c r="C1033" s="1">
        <v>46014</v>
      </c>
      <c r="D1033">
        <v>15.17</v>
      </c>
      <c r="E1033">
        <v>15.17</v>
      </c>
      <c r="F1033">
        <v>15.18</v>
      </c>
      <c r="H1033" s="2">
        <f t="shared" si="32"/>
        <v>0</v>
      </c>
      <c r="I1033" s="18">
        <f>H1033*'Portfolio Details'!$D$12</f>
        <v>0</v>
      </c>
      <c r="J1033" s="2">
        <f t="shared" si="31"/>
        <v>-1.3761467889908174E-2</v>
      </c>
      <c r="K1033" s="18">
        <f>J1033*'Portfolio Details'!$D$12</f>
        <v>-2.752293577981635E-3</v>
      </c>
    </row>
    <row r="1034" spans="2:11" x14ac:dyDescent="0.35">
      <c r="B1034" t="s">
        <v>15</v>
      </c>
      <c r="C1034" s="1">
        <v>46015</v>
      </c>
      <c r="D1034">
        <v>15.17</v>
      </c>
      <c r="E1034">
        <v>15.14</v>
      </c>
      <c r="F1034">
        <v>15.15</v>
      </c>
      <c r="H1034" s="2">
        <f t="shared" si="32"/>
        <v>-1.9775873434410007E-3</v>
      </c>
      <c r="I1034" s="18">
        <f>H1034*'Portfolio Details'!$D$12</f>
        <v>-3.9551746868820019E-4</v>
      </c>
      <c r="J1034" s="2">
        <f t="shared" si="31"/>
        <v>-5.2875082617316327E-3</v>
      </c>
      <c r="K1034" s="18">
        <f>J1034*'Portfolio Details'!$D$12</f>
        <v>-1.0575016523463267E-3</v>
      </c>
    </row>
    <row r="1035" spans="2:11" x14ac:dyDescent="0.35">
      <c r="B1035" t="s">
        <v>15</v>
      </c>
      <c r="C1035" s="1">
        <v>46017</v>
      </c>
      <c r="D1035">
        <v>15.14</v>
      </c>
      <c r="E1035">
        <v>15.07</v>
      </c>
      <c r="F1035">
        <v>15.09</v>
      </c>
      <c r="H1035" s="2">
        <f t="shared" si="32"/>
        <v>-4.6235138705416068E-3</v>
      </c>
      <c r="I1035" s="18">
        <f>H1035*'Portfolio Details'!$D$12</f>
        <v>-9.247027741083214E-4</v>
      </c>
      <c r="J1035" s="2">
        <f t="shared" si="31"/>
        <v>1.9854401058903015E-3</v>
      </c>
      <c r="K1035" s="18">
        <f>J1035*'Portfolio Details'!$D$12</f>
        <v>3.9708802117806031E-4</v>
      </c>
    </row>
    <row r="1036" spans="2:11" x14ac:dyDescent="0.35">
      <c r="B1036" t="s">
        <v>15</v>
      </c>
      <c r="C1036" s="1">
        <v>46020</v>
      </c>
      <c r="D1036">
        <v>15.07</v>
      </c>
      <c r="E1036">
        <v>14.99</v>
      </c>
      <c r="F1036">
        <v>15</v>
      </c>
      <c r="H1036" s="2">
        <f t="shared" si="32"/>
        <v>-5.3085600530855537E-3</v>
      </c>
      <c r="I1036" s="18">
        <f>H1036*'Portfolio Details'!$D$12</f>
        <v>-1.0617120106171107E-3</v>
      </c>
      <c r="J1036" s="2">
        <f t="shared" si="31"/>
        <v>-3.9473684210525883E-3</v>
      </c>
      <c r="K1036" s="18">
        <f>J1036*'Portfolio Details'!$D$12</f>
        <v>-7.8947368421051773E-4</v>
      </c>
    </row>
    <row r="1037" spans="2:11" x14ac:dyDescent="0.35">
      <c r="B1037" t="s">
        <v>15</v>
      </c>
      <c r="C1037" s="1">
        <v>46021</v>
      </c>
      <c r="D1037">
        <v>14.99</v>
      </c>
      <c r="E1037">
        <v>14.91</v>
      </c>
      <c r="F1037">
        <v>14.91</v>
      </c>
      <c r="H1037" s="2">
        <f t="shared" si="32"/>
        <v>-5.3368912608405816E-3</v>
      </c>
      <c r="I1037" s="18">
        <f>H1037*'Portfolio Details'!$D$12</f>
        <v>-1.0673782521681164E-3</v>
      </c>
      <c r="J1037" s="2">
        <f t="shared" si="31"/>
        <v>-1.6318537859007831E-2</v>
      </c>
      <c r="K1037" s="18">
        <f>J1037*'Portfolio Details'!$D$12</f>
        <v>-3.2637075718015664E-3</v>
      </c>
    </row>
    <row r="1038" spans="2:11" x14ac:dyDescent="0.35">
      <c r="B1038" t="s">
        <v>15</v>
      </c>
      <c r="C1038" s="1">
        <v>46022</v>
      </c>
      <c r="D1038">
        <v>14.91</v>
      </c>
      <c r="E1038">
        <v>15.07</v>
      </c>
      <c r="F1038">
        <v>14.99</v>
      </c>
      <c r="H1038" s="2">
        <f t="shared" si="32"/>
        <v>1.0731052984574108E-2</v>
      </c>
      <c r="I1038" s="18">
        <f>H1038*'Portfolio Details'!$D$12</f>
        <v>2.1462105969148218E-3</v>
      </c>
      <c r="J1038" s="2">
        <f t="shared" si="31"/>
        <v>-1.5676028739386005E-2</v>
      </c>
      <c r="K1038" s="18">
        <f>J1038*'Portfolio Details'!$D$12</f>
        <v>-3.1352057478772014E-3</v>
      </c>
    </row>
    <row r="1039" spans="2:11" x14ac:dyDescent="0.35">
      <c r="B1039" t="s">
        <v>15</v>
      </c>
      <c r="C1039" s="1">
        <v>46023</v>
      </c>
      <c r="D1039">
        <v>15.07</v>
      </c>
      <c r="E1039">
        <v>15.01</v>
      </c>
      <c r="F1039">
        <v>14.99</v>
      </c>
      <c r="H1039" s="2">
        <f t="shared" si="32"/>
        <v>-3.9814200398142763E-3</v>
      </c>
      <c r="I1039" s="18">
        <f>H1039*'Portfolio Details'!$D$12</f>
        <v>-7.9628400796285528E-4</v>
      </c>
      <c r="J1039" s="2">
        <f t="shared" si="31"/>
        <v>-2.0156046814044259E-2</v>
      </c>
      <c r="K1039" s="18">
        <f>J1039*'Portfolio Details'!$D$12</f>
        <v>-4.0312093628088524E-3</v>
      </c>
    </row>
    <row r="1040" spans="2:11" x14ac:dyDescent="0.35">
      <c r="B1040" t="s">
        <v>15</v>
      </c>
      <c r="C1040" s="1">
        <v>46024</v>
      </c>
      <c r="D1040">
        <v>15.01</v>
      </c>
      <c r="E1040">
        <v>15.09</v>
      </c>
      <c r="F1040">
        <v>15.05</v>
      </c>
      <c r="H1040" s="2">
        <f t="shared" si="32"/>
        <v>5.3297801465690409E-3</v>
      </c>
      <c r="I1040" s="18">
        <f>H1040*'Portfolio Details'!$D$12</f>
        <v>1.0659560293138082E-3</v>
      </c>
      <c r="J1040" s="2">
        <f t="shared" si="31"/>
        <v>-2.0234986945169786E-2</v>
      </c>
      <c r="K1040" s="18">
        <f>J1040*'Portfolio Details'!$D$12</f>
        <v>-4.0469973890339571E-3</v>
      </c>
    </row>
    <row r="1041" spans="2:11" x14ac:dyDescent="0.35">
      <c r="B1041" t="s">
        <v>15</v>
      </c>
      <c r="C1041" s="1">
        <v>46027</v>
      </c>
      <c r="D1041">
        <v>15.09</v>
      </c>
      <c r="E1041">
        <v>15.07</v>
      </c>
      <c r="F1041">
        <v>15.11</v>
      </c>
      <c r="H1041" s="2">
        <f t="shared" si="32"/>
        <v>-1.3253810470510441E-3</v>
      </c>
      <c r="I1041" s="18">
        <f>H1041*'Portfolio Details'!$D$12</f>
        <v>-2.6507620941020884E-4</v>
      </c>
      <c r="J1041" s="2">
        <f t="shared" si="31"/>
        <v>-1.0491803278688483E-2</v>
      </c>
      <c r="K1041" s="18">
        <f>J1041*'Portfolio Details'!$D$12</f>
        <v>-2.0983606557376968E-3</v>
      </c>
    </row>
    <row r="1042" spans="2:11" x14ac:dyDescent="0.35">
      <c r="B1042" t="s">
        <v>15</v>
      </c>
      <c r="C1042" s="1">
        <v>46028</v>
      </c>
      <c r="D1042">
        <v>15.07</v>
      </c>
      <c r="E1042">
        <v>15.31</v>
      </c>
      <c r="F1042">
        <v>15.22</v>
      </c>
      <c r="H1042" s="2">
        <f t="shared" si="32"/>
        <v>1.5925680159256883E-2</v>
      </c>
      <c r="I1042" s="18">
        <f>H1042*'Portfolio Details'!$D$12</f>
        <v>3.1851360318513769E-3</v>
      </c>
      <c r="J1042" s="2">
        <f t="shared" si="31"/>
        <v>-6.5832784726793658E-3</v>
      </c>
      <c r="K1042" s="18">
        <f>J1042*'Portfolio Details'!$D$12</f>
        <v>-1.3166556945358732E-3</v>
      </c>
    </row>
    <row r="1043" spans="2:11" x14ac:dyDescent="0.35">
      <c r="B1043" t="s">
        <v>15</v>
      </c>
      <c r="C1043" s="1">
        <v>46029</v>
      </c>
      <c r="D1043">
        <v>15.31</v>
      </c>
      <c r="E1043">
        <v>15.49</v>
      </c>
      <c r="F1043">
        <v>15.39</v>
      </c>
      <c r="H1043" s="2">
        <f t="shared" si="32"/>
        <v>1.1757021554539504E-2</v>
      </c>
      <c r="I1043" s="18">
        <f>H1043*'Portfolio Details'!$D$12</f>
        <v>2.3514043109079011E-3</v>
      </c>
      <c r="J1043" s="2">
        <f t="shared" si="31"/>
        <v>-9.8425196850393526E-3</v>
      </c>
      <c r="K1043" s="18">
        <f>J1043*'Portfolio Details'!$D$12</f>
        <v>-1.9685039370078705E-3</v>
      </c>
    </row>
    <row r="1044" spans="2:11" x14ac:dyDescent="0.35">
      <c r="B1044" t="s">
        <v>15</v>
      </c>
      <c r="C1044" s="1">
        <v>46030</v>
      </c>
      <c r="D1044">
        <v>15.49</v>
      </c>
      <c r="E1044">
        <v>15.19</v>
      </c>
      <c r="F1044">
        <v>15.31</v>
      </c>
      <c r="H1044" s="2">
        <f t="shared" si="32"/>
        <v>-1.9367333763718575E-2</v>
      </c>
      <c r="I1044" s="18">
        <f>H1044*'Portfolio Details'!$D$12</f>
        <v>-3.8734667527437153E-3</v>
      </c>
      <c r="J1044" s="2">
        <f t="shared" si="31"/>
        <v>-1.050558108995403E-2</v>
      </c>
      <c r="K1044" s="18">
        <f>J1044*'Portfolio Details'!$D$12</f>
        <v>-2.1011162179908061E-3</v>
      </c>
    </row>
    <row r="1045" spans="2:11" x14ac:dyDescent="0.35">
      <c r="B1045" t="s">
        <v>15</v>
      </c>
      <c r="C1045" s="1">
        <v>46031</v>
      </c>
      <c r="D1045">
        <v>15.19</v>
      </c>
      <c r="E1045">
        <v>15.06</v>
      </c>
      <c r="F1045">
        <v>15.09</v>
      </c>
      <c r="H1045" s="2">
        <f t="shared" si="32"/>
        <v>-8.5582620144831756E-3</v>
      </c>
      <c r="I1045" s="18">
        <f>H1045*'Portfolio Details'!$D$12</f>
        <v>-1.7116524028966352E-3</v>
      </c>
      <c r="J1045" s="2">
        <f t="shared" si="31"/>
        <v>1.3183915622940745E-3</v>
      </c>
      <c r="K1045" s="18">
        <f>J1045*'Portfolio Details'!$D$12</f>
        <v>2.6367831245881489E-4</v>
      </c>
    </row>
    <row r="1046" spans="2:11" x14ac:dyDescent="0.35">
      <c r="B1046" t="s">
        <v>15</v>
      </c>
      <c r="C1046" s="1">
        <v>46034</v>
      </c>
      <c r="D1046">
        <v>15.06</v>
      </c>
      <c r="E1046">
        <v>14.96</v>
      </c>
      <c r="F1046">
        <v>14.92</v>
      </c>
      <c r="H1046" s="2">
        <f t="shared" si="32"/>
        <v>-6.6401062416998613E-3</v>
      </c>
      <c r="I1046" s="18">
        <f>H1046*'Portfolio Details'!$D$12</f>
        <v>-1.3280212483399723E-3</v>
      </c>
      <c r="J1046" s="2">
        <f t="shared" si="31"/>
        <v>5.3404539385848437E-3</v>
      </c>
      <c r="K1046" s="18">
        <f>J1046*'Portfolio Details'!$D$12</f>
        <v>1.0680907877169687E-3</v>
      </c>
    </row>
    <row r="1047" spans="2:11" x14ac:dyDescent="0.35">
      <c r="B1047" t="s">
        <v>15</v>
      </c>
      <c r="C1047" s="1">
        <v>46035</v>
      </c>
      <c r="D1047">
        <v>14.96</v>
      </c>
      <c r="E1047">
        <v>14.94</v>
      </c>
      <c r="F1047">
        <v>14.9</v>
      </c>
      <c r="H1047" s="2">
        <f t="shared" si="32"/>
        <v>-1.3368983957220415E-3</v>
      </c>
      <c r="I1047" s="18">
        <f>H1047*'Portfolio Details'!$D$12</f>
        <v>-2.6737967914440829E-4</v>
      </c>
      <c r="J1047" s="2">
        <f t="shared" si="31"/>
        <v>5.3404539385848437E-3</v>
      </c>
      <c r="K1047" s="18">
        <f>J1047*'Portfolio Details'!$D$12</f>
        <v>1.0680907877169687E-3</v>
      </c>
    </row>
    <row r="1048" spans="2:11" x14ac:dyDescent="0.35">
      <c r="B1048" t="s">
        <v>15</v>
      </c>
      <c r="C1048" s="1">
        <v>46036</v>
      </c>
      <c r="D1048">
        <v>14.94</v>
      </c>
      <c r="E1048">
        <v>14.92</v>
      </c>
      <c r="F1048">
        <v>14.93</v>
      </c>
      <c r="H1048" s="2">
        <f t="shared" si="32"/>
        <v>-1.3386880856760541E-3</v>
      </c>
      <c r="I1048" s="18">
        <f>H1048*'Portfolio Details'!$D$12</f>
        <v>-2.6773761713521081E-4</v>
      </c>
      <c r="J1048" s="2">
        <f t="shared" si="31"/>
        <v>-1.3262599469495706E-3</v>
      </c>
      <c r="K1048" s="18">
        <f>J1048*'Portfolio Details'!$D$12</f>
        <v>-2.6525198938991411E-4</v>
      </c>
    </row>
    <row r="1049" spans="2:11" x14ac:dyDescent="0.35">
      <c r="B1049" t="s">
        <v>15</v>
      </c>
      <c r="C1049" s="1">
        <v>46038</v>
      </c>
      <c r="D1049">
        <v>14.92</v>
      </c>
      <c r="E1049">
        <v>14.78</v>
      </c>
      <c r="F1049">
        <v>14.82</v>
      </c>
      <c r="H1049" s="2">
        <f t="shared" si="32"/>
        <v>-9.3833780160857971E-3</v>
      </c>
      <c r="I1049" s="18">
        <f>H1049*'Portfolio Details'!$D$12</f>
        <v>-1.8766756032171596E-3</v>
      </c>
      <c r="J1049" s="2">
        <f t="shared" si="31"/>
        <v>-1.2541254125412515E-2</v>
      </c>
      <c r="K1049" s="18">
        <f>J1049*'Portfolio Details'!$D$12</f>
        <v>-2.5082508250825033E-3</v>
      </c>
    </row>
    <row r="1050" spans="2:11" x14ac:dyDescent="0.35">
      <c r="B1050" t="s">
        <v>15</v>
      </c>
      <c r="C1050" s="1">
        <v>46041</v>
      </c>
      <c r="D1050">
        <v>14.78</v>
      </c>
      <c r="E1050">
        <v>14.65</v>
      </c>
      <c r="F1050">
        <v>14.67</v>
      </c>
      <c r="H1050" s="2">
        <f t="shared" si="32"/>
        <v>-8.7956698240865272E-3</v>
      </c>
      <c r="I1050" s="18">
        <f>H1050*'Portfolio Details'!$D$12</f>
        <v>-1.7591339648173054E-3</v>
      </c>
      <c r="J1050" s="2">
        <f t="shared" ref="J1050:J1113" si="33">(INDEX(E1027:E2525,MATCH(EDATE(C1027,1),C1027:C2525,1))/E1027)-1</f>
        <v>-9.9535500995355797E-3</v>
      </c>
      <c r="K1050" s="18">
        <f>J1050*'Portfolio Details'!$D$12</f>
        <v>-1.990710019907116E-3</v>
      </c>
    </row>
    <row r="1051" spans="2:11" x14ac:dyDescent="0.35">
      <c r="B1051" t="s">
        <v>15</v>
      </c>
      <c r="C1051" s="1">
        <v>46042</v>
      </c>
      <c r="D1051">
        <v>14.65</v>
      </c>
      <c r="E1051">
        <v>14.37</v>
      </c>
      <c r="F1051">
        <v>14.49</v>
      </c>
      <c r="H1051" s="2">
        <f t="shared" si="32"/>
        <v>-1.9112627986348163E-2</v>
      </c>
      <c r="I1051" s="18">
        <f>H1051*'Portfolio Details'!$D$12</f>
        <v>-3.8225255972696329E-3</v>
      </c>
      <c r="J1051" s="2">
        <f t="shared" si="33"/>
        <v>-1.6633399866932796E-2</v>
      </c>
      <c r="K1051" s="18">
        <f>J1051*'Portfolio Details'!$D$12</f>
        <v>-3.3266799733865596E-3</v>
      </c>
    </row>
    <row r="1052" spans="2:11" x14ac:dyDescent="0.35">
      <c r="B1052" t="s">
        <v>15</v>
      </c>
      <c r="C1052" s="1">
        <v>46043</v>
      </c>
      <c r="D1052">
        <v>14.37</v>
      </c>
      <c r="E1052">
        <v>14.36</v>
      </c>
      <c r="F1052">
        <v>14.31</v>
      </c>
      <c r="H1052" s="2">
        <f t="shared" si="32"/>
        <v>-6.9589422407789758E-4</v>
      </c>
      <c r="I1052" s="18">
        <f>H1052*'Portfolio Details'!$D$12</f>
        <v>-1.3917884481557953E-4</v>
      </c>
      <c r="J1052" s="2">
        <f t="shared" si="33"/>
        <v>-8.0536912751678624E-3</v>
      </c>
      <c r="K1052" s="18">
        <f>J1052*'Portfolio Details'!$D$12</f>
        <v>-1.6107382550335726E-3</v>
      </c>
    </row>
    <row r="1053" spans="2:11" x14ac:dyDescent="0.35">
      <c r="B1053" t="s">
        <v>15</v>
      </c>
      <c r="C1053" s="1">
        <v>46044</v>
      </c>
      <c r="D1053">
        <v>14.36</v>
      </c>
      <c r="E1053">
        <v>14.45</v>
      </c>
      <c r="F1053">
        <v>14.44</v>
      </c>
      <c r="H1053" s="2">
        <f t="shared" si="32"/>
        <v>6.2674094707519945E-3</v>
      </c>
      <c r="I1053" s="18">
        <f>H1053*'Portfolio Details'!$D$12</f>
        <v>1.253481894150399E-3</v>
      </c>
      <c r="J1053" s="2">
        <f t="shared" si="33"/>
        <v>-1.0709504685408322E-2</v>
      </c>
      <c r="K1053" s="18">
        <f>J1053*'Portfolio Details'!$D$12</f>
        <v>-2.1419009370816644E-3</v>
      </c>
    </row>
    <row r="1054" spans="2:11" x14ac:dyDescent="0.35">
      <c r="B1054" t="s">
        <v>15</v>
      </c>
      <c r="C1054" s="1">
        <v>46045</v>
      </c>
      <c r="D1054">
        <v>14.45</v>
      </c>
      <c r="E1054">
        <v>14.39</v>
      </c>
      <c r="F1054">
        <v>14.43</v>
      </c>
      <c r="H1054" s="2">
        <f t="shared" si="32"/>
        <v>-4.1522491349480495E-3</v>
      </c>
      <c r="I1054" s="18">
        <f>H1054*'Portfolio Details'!$D$12</f>
        <v>-8.3044982698960996E-4</v>
      </c>
      <c r="J1054" s="2">
        <f t="shared" si="33"/>
        <v>-2.657807308970106E-2</v>
      </c>
      <c r="K1054" s="18">
        <f>J1054*'Portfolio Details'!$D$12</f>
        <v>-5.3156146179402126E-3</v>
      </c>
    </row>
    <row r="1055" spans="2:11" x14ac:dyDescent="0.35">
      <c r="B1055" t="s">
        <v>15</v>
      </c>
      <c r="C1055" s="1">
        <v>46049</v>
      </c>
      <c r="D1055">
        <v>14.39</v>
      </c>
      <c r="E1055">
        <v>14.3</v>
      </c>
      <c r="F1055">
        <v>14.31</v>
      </c>
      <c r="H1055" s="2">
        <f t="shared" si="32"/>
        <v>-6.2543432939541344E-3</v>
      </c>
      <c r="I1055" s="18">
        <f>H1055*'Portfolio Details'!$D$12</f>
        <v>-1.250868658790827E-3</v>
      </c>
      <c r="J1055" s="2">
        <f t="shared" si="33"/>
        <v>-4.7462096242584129E-2</v>
      </c>
      <c r="K1055" s="18">
        <f>J1055*'Portfolio Details'!$D$12</f>
        <v>-9.4924192485168271E-3</v>
      </c>
    </row>
    <row r="1056" spans="2:11" x14ac:dyDescent="0.35">
      <c r="B1056" t="s">
        <v>15</v>
      </c>
      <c r="C1056" s="1">
        <v>46050</v>
      </c>
      <c r="D1056">
        <v>14.3</v>
      </c>
      <c r="E1056">
        <v>14.32</v>
      </c>
      <c r="F1056">
        <v>14.29</v>
      </c>
      <c r="H1056" s="2">
        <f t="shared" si="32"/>
        <v>1.3986013986013734E-3</v>
      </c>
      <c r="I1056" s="18">
        <f>H1056*'Portfolio Details'!$D$12</f>
        <v>2.7972027972027468E-4</v>
      </c>
      <c r="J1056" s="2">
        <f t="shared" si="33"/>
        <v>-5.1417270929466019E-2</v>
      </c>
      <c r="K1056" s="18">
        <f>J1056*'Portfolio Details'!$D$12</f>
        <v>-1.0283454185893205E-2</v>
      </c>
    </row>
    <row r="1057" spans="2:11" x14ac:dyDescent="0.35">
      <c r="B1057" t="s">
        <v>15</v>
      </c>
      <c r="C1057" s="1">
        <v>46051</v>
      </c>
      <c r="D1057">
        <v>14.32</v>
      </c>
      <c r="E1057">
        <v>14.18</v>
      </c>
      <c r="F1057">
        <v>14.17</v>
      </c>
      <c r="H1057" s="2">
        <f t="shared" si="32"/>
        <v>-9.7765363128492488E-3</v>
      </c>
      <c r="I1057" s="18">
        <f>H1057*'Portfolio Details'!$D$12</f>
        <v>-1.9553072625698499E-3</v>
      </c>
      <c r="J1057" s="2">
        <f t="shared" si="33"/>
        <v>-4.953764861294585E-2</v>
      </c>
      <c r="K1057" s="18">
        <f>J1057*'Portfolio Details'!$D$12</f>
        <v>-9.9075297225891708E-3</v>
      </c>
    </row>
    <row r="1058" spans="2:11" x14ac:dyDescent="0.35">
      <c r="B1058" t="s">
        <v>15</v>
      </c>
      <c r="C1058" s="1">
        <v>46052</v>
      </c>
      <c r="D1058">
        <v>14.18</v>
      </c>
      <c r="E1058">
        <v>14.25</v>
      </c>
      <c r="F1058">
        <v>14.23</v>
      </c>
      <c r="H1058" s="2">
        <f t="shared" si="32"/>
        <v>4.9365303244006675E-3</v>
      </c>
      <c r="I1058" s="18">
        <f>H1058*'Portfolio Details'!$D$12</f>
        <v>9.8730606488013346E-4</v>
      </c>
      <c r="J1058" s="2">
        <f t="shared" si="33"/>
        <v>-4.5122760451227539E-2</v>
      </c>
      <c r="K1058" s="18">
        <f>J1058*'Portfolio Details'!$D$12</f>
        <v>-9.0245520902455089E-3</v>
      </c>
    </row>
    <row r="1059" spans="2:11" x14ac:dyDescent="0.35">
      <c r="B1059" t="s">
        <v>15</v>
      </c>
      <c r="C1059" s="1">
        <v>46054</v>
      </c>
      <c r="D1059">
        <v>14.25</v>
      </c>
      <c r="E1059">
        <v>14.45</v>
      </c>
      <c r="F1059">
        <v>14.3</v>
      </c>
      <c r="H1059" s="2">
        <f t="shared" si="32"/>
        <v>1.4035087719298289E-2</v>
      </c>
      <c r="I1059" s="18">
        <f>H1059*'Portfolio Details'!$D$12</f>
        <v>2.807017543859658E-3</v>
      </c>
      <c r="J1059" s="2">
        <f t="shared" si="33"/>
        <v>-5.4036024016010709E-2</v>
      </c>
      <c r="K1059" s="18">
        <f>J1059*'Portfolio Details'!$D$12</f>
        <v>-1.0807204803202143E-2</v>
      </c>
    </row>
    <row r="1060" spans="2:11" x14ac:dyDescent="0.35">
      <c r="B1060" t="s">
        <v>15</v>
      </c>
      <c r="C1060" s="1">
        <v>46055</v>
      </c>
      <c r="D1060">
        <v>14.45</v>
      </c>
      <c r="E1060">
        <v>14.18</v>
      </c>
      <c r="F1060">
        <v>14.08</v>
      </c>
      <c r="H1060" s="2">
        <f t="shared" si="32"/>
        <v>-1.8685121107266389E-2</v>
      </c>
      <c r="I1060" s="18">
        <f>H1060*'Portfolio Details'!$D$12</f>
        <v>-3.7370242214532778E-3</v>
      </c>
      <c r="J1060" s="2">
        <f t="shared" si="33"/>
        <v>-4.4265593561368166E-2</v>
      </c>
      <c r="K1060" s="18">
        <f>J1060*'Portfolio Details'!$D$12</f>
        <v>-8.8531187122736343E-3</v>
      </c>
    </row>
    <row r="1061" spans="2:11" x14ac:dyDescent="0.35">
      <c r="B1061" t="s">
        <v>15</v>
      </c>
      <c r="C1061" s="1">
        <v>46056</v>
      </c>
      <c r="D1061">
        <v>14.18</v>
      </c>
      <c r="E1061">
        <v>14.62</v>
      </c>
      <c r="F1061">
        <v>14.66</v>
      </c>
      <c r="H1061" s="2">
        <f t="shared" si="32"/>
        <v>3.1029619181946355E-2</v>
      </c>
      <c r="I1061" s="18">
        <f>H1061*'Portfolio Details'!$D$12</f>
        <v>6.2059238363892716E-3</v>
      </c>
      <c r="J1061" s="2">
        <f t="shared" si="33"/>
        <v>-5.4412740544127369E-2</v>
      </c>
      <c r="K1061" s="18">
        <f>J1061*'Portfolio Details'!$D$12</f>
        <v>-1.0882548108825475E-2</v>
      </c>
    </row>
    <row r="1062" spans="2:11" x14ac:dyDescent="0.35">
      <c r="B1062" t="s">
        <v>15</v>
      </c>
      <c r="C1062" s="1">
        <v>46057</v>
      </c>
      <c r="D1062">
        <v>14.62</v>
      </c>
      <c r="E1062">
        <v>14.58</v>
      </c>
      <c r="F1062">
        <v>14.6</v>
      </c>
      <c r="H1062" s="2">
        <f t="shared" si="32"/>
        <v>-2.7359781121750748E-3</v>
      </c>
      <c r="I1062" s="18">
        <f>H1062*'Portfolio Details'!$D$12</f>
        <v>-5.4719562243501498E-4</v>
      </c>
      <c r="J1062" s="2">
        <f t="shared" si="33"/>
        <v>-3.7308461025982731E-2</v>
      </c>
      <c r="K1062" s="18">
        <f>J1062*'Portfolio Details'!$D$12</f>
        <v>-7.4616922051965462E-3</v>
      </c>
    </row>
    <row r="1063" spans="2:11" x14ac:dyDescent="0.35">
      <c r="B1063" t="s">
        <v>15</v>
      </c>
      <c r="C1063" s="1">
        <v>46058</v>
      </c>
      <c r="D1063">
        <v>14.58</v>
      </c>
      <c r="E1063">
        <v>14.55</v>
      </c>
      <c r="F1063">
        <v>14.52</v>
      </c>
      <c r="H1063" s="2">
        <f t="shared" si="32"/>
        <v>-2.057613168724215E-3</v>
      </c>
      <c r="I1063" s="18">
        <f>H1063*'Portfolio Details'!$D$12</f>
        <v>-4.11522633744843E-4</v>
      </c>
      <c r="J1063" s="2">
        <f t="shared" si="33"/>
        <v>-6.0304837640821729E-2</v>
      </c>
      <c r="K1063" s="18">
        <f>J1063*'Portfolio Details'!$D$12</f>
        <v>-1.2060967528164346E-2</v>
      </c>
    </row>
    <row r="1064" spans="2:11" x14ac:dyDescent="0.35">
      <c r="B1064" t="s">
        <v>15</v>
      </c>
      <c r="C1064" s="1">
        <v>46059</v>
      </c>
      <c r="D1064">
        <v>14.55</v>
      </c>
      <c r="E1064">
        <v>14.54</v>
      </c>
      <c r="F1064">
        <v>14.46</v>
      </c>
      <c r="H1064" s="2">
        <f t="shared" si="32"/>
        <v>-6.8728522336780618E-4</v>
      </c>
      <c r="I1064" s="18">
        <f>H1064*'Portfolio Details'!$D$12</f>
        <v>-1.3745704467356125E-4</v>
      </c>
      <c r="J1064" s="2">
        <f t="shared" si="33"/>
        <v>-3.4505640345056321E-2</v>
      </c>
      <c r="K1064" s="18">
        <f>J1064*'Portfolio Details'!$D$12</f>
        <v>-6.9011280690112649E-3</v>
      </c>
    </row>
    <row r="1065" spans="2:11" x14ac:dyDescent="0.35">
      <c r="B1065" t="s">
        <v>15</v>
      </c>
      <c r="C1065" s="1">
        <v>46062</v>
      </c>
      <c r="D1065">
        <v>14.54</v>
      </c>
      <c r="E1065">
        <v>14.76</v>
      </c>
      <c r="F1065">
        <v>14.7</v>
      </c>
      <c r="H1065" s="2">
        <f t="shared" si="32"/>
        <v>1.5130674002751032E-2</v>
      </c>
      <c r="I1065" s="18">
        <f>H1065*'Portfolio Details'!$D$12</f>
        <v>3.0261348005502066E-3</v>
      </c>
      <c r="J1065" s="2">
        <f t="shared" si="33"/>
        <v>-5.0293925538863582E-2</v>
      </c>
      <c r="K1065" s="18">
        <f>J1065*'Portfolio Details'!$D$12</f>
        <v>-1.0058785107772717E-2</v>
      </c>
    </row>
    <row r="1066" spans="2:11" x14ac:dyDescent="0.35">
      <c r="B1066" t="s">
        <v>15</v>
      </c>
      <c r="C1066" s="1">
        <v>46063</v>
      </c>
      <c r="D1066">
        <v>14.76</v>
      </c>
      <c r="E1066">
        <v>14.68</v>
      </c>
      <c r="F1066">
        <v>14.72</v>
      </c>
      <c r="H1066" s="2">
        <f t="shared" si="32"/>
        <v>-5.4200542005420349E-3</v>
      </c>
      <c r="I1066" s="18">
        <f>H1066*'Portfolio Details'!$D$12</f>
        <v>-1.0840108401084069E-3</v>
      </c>
      <c r="J1066" s="2">
        <f t="shared" si="33"/>
        <v>-6.1329890251775376E-2</v>
      </c>
      <c r="K1066" s="18">
        <f>J1066*'Portfolio Details'!$D$12</f>
        <v>-1.2265978050355076E-2</v>
      </c>
    </row>
    <row r="1067" spans="2:11" x14ac:dyDescent="0.35">
      <c r="B1067" t="s">
        <v>15</v>
      </c>
      <c r="C1067" s="1">
        <v>46064</v>
      </c>
      <c r="D1067">
        <v>14.68</v>
      </c>
      <c r="E1067">
        <v>14.88</v>
      </c>
      <c r="F1067">
        <v>14.87</v>
      </c>
      <c r="H1067" s="2">
        <f t="shared" si="32"/>
        <v>1.3623978201634968E-2</v>
      </c>
      <c r="I1067" s="18">
        <f>H1067*'Portfolio Details'!$D$12</f>
        <v>2.7247956403269936E-3</v>
      </c>
      <c r="J1067" s="2">
        <f t="shared" si="33"/>
        <v>-4.27913100724161E-2</v>
      </c>
      <c r="K1067" s="18">
        <f>J1067*'Portfolio Details'!$D$12</f>
        <v>-8.5582620144832207E-3</v>
      </c>
    </row>
    <row r="1068" spans="2:11" x14ac:dyDescent="0.35">
      <c r="B1068" t="s">
        <v>15</v>
      </c>
      <c r="C1068" s="1">
        <v>46065</v>
      </c>
      <c r="D1068">
        <v>14.88</v>
      </c>
      <c r="E1068">
        <v>14.91</v>
      </c>
      <c r="F1068">
        <v>14.86</v>
      </c>
      <c r="H1068" s="2">
        <f t="shared" si="32"/>
        <v>2.0161290322580072E-3</v>
      </c>
      <c r="I1068" s="18">
        <f>H1068*'Portfolio Details'!$D$12</f>
        <v>4.0322580645160146E-4</v>
      </c>
      <c r="J1068" s="2">
        <f t="shared" si="33"/>
        <v>-1.9920318725099695E-2</v>
      </c>
      <c r="K1068" s="18">
        <f>J1068*'Portfolio Details'!$D$12</f>
        <v>-3.9840637450199393E-3</v>
      </c>
    </row>
    <row r="1069" spans="2:11" x14ac:dyDescent="0.35">
      <c r="B1069" t="s">
        <v>15</v>
      </c>
      <c r="C1069" s="1">
        <v>46066</v>
      </c>
      <c r="D1069">
        <v>14.91</v>
      </c>
      <c r="E1069">
        <v>14.77</v>
      </c>
      <c r="F1069">
        <v>14.76</v>
      </c>
      <c r="H1069" s="2">
        <f t="shared" si="32"/>
        <v>-9.3896713615023719E-3</v>
      </c>
      <c r="I1069" s="18">
        <f>H1069*'Portfolio Details'!$D$12</f>
        <v>-1.8779342723004744E-3</v>
      </c>
      <c r="J1069" s="2">
        <f t="shared" si="33"/>
        <v>-3.3422459893048817E-3</v>
      </c>
      <c r="K1069" s="18">
        <f>J1069*'Portfolio Details'!$D$12</f>
        <v>-6.6844919786097641E-4</v>
      </c>
    </row>
    <row r="1070" spans="2:11" x14ac:dyDescent="0.35">
      <c r="B1070" t="s">
        <v>15</v>
      </c>
      <c r="C1070" s="1">
        <v>46069</v>
      </c>
      <c r="D1070">
        <v>14.77</v>
      </c>
      <c r="E1070">
        <v>14.87</v>
      </c>
      <c r="F1070">
        <v>14.88</v>
      </c>
      <c r="H1070" s="2">
        <f t="shared" si="32"/>
        <v>6.7704807041299997E-3</v>
      </c>
      <c r="I1070" s="18">
        <f>H1070*'Portfolio Details'!$D$12</f>
        <v>1.3540961408260001E-3</v>
      </c>
      <c r="J1070" s="2">
        <f t="shared" si="33"/>
        <v>-1.1378848728246349E-2</v>
      </c>
      <c r="K1070" s="18">
        <f>J1070*'Portfolio Details'!$D$12</f>
        <v>-2.2757697456492697E-3</v>
      </c>
    </row>
    <row r="1071" spans="2:11" x14ac:dyDescent="0.35">
      <c r="B1071" t="s">
        <v>15</v>
      </c>
      <c r="C1071" s="1">
        <v>46070</v>
      </c>
      <c r="D1071">
        <v>14.87</v>
      </c>
      <c r="E1071">
        <v>14.91</v>
      </c>
      <c r="F1071">
        <v>14.92</v>
      </c>
      <c r="H1071" s="2">
        <f t="shared" si="32"/>
        <v>2.6899798251514007E-3</v>
      </c>
      <c r="I1071" s="18">
        <f>H1071*'Portfolio Details'!$D$12</f>
        <v>5.3799596503028018E-4</v>
      </c>
      <c r="J1071" s="2">
        <f t="shared" si="33"/>
        <v>-1.0053619302949124E-2</v>
      </c>
      <c r="K1071" s="18">
        <f>J1071*'Portfolio Details'!$D$12</f>
        <v>-2.0107238605898249E-3</v>
      </c>
    </row>
    <row r="1072" spans="2:11" x14ac:dyDescent="0.35">
      <c r="B1072" t="s">
        <v>15</v>
      </c>
      <c r="C1072" s="1">
        <v>46071</v>
      </c>
      <c r="D1072">
        <v>14.91</v>
      </c>
      <c r="E1072">
        <v>14.94</v>
      </c>
      <c r="F1072">
        <v>14.94</v>
      </c>
      <c r="H1072" s="2">
        <f t="shared" si="32"/>
        <v>2.012072434607548E-3</v>
      </c>
      <c r="I1072" s="18">
        <f>H1072*'Portfolio Details'!$D$12</f>
        <v>4.0241448692150965E-4</v>
      </c>
      <c r="J1072" s="2">
        <f t="shared" si="33"/>
        <v>6.0893098782137667E-3</v>
      </c>
      <c r="K1072" s="18">
        <f>J1072*'Portfolio Details'!$D$12</f>
        <v>1.2178619756427534E-3</v>
      </c>
    </row>
    <row r="1073" spans="2:11" x14ac:dyDescent="0.35">
      <c r="B1073" t="s">
        <v>15</v>
      </c>
      <c r="C1073" s="1">
        <v>46072</v>
      </c>
      <c r="D1073">
        <v>14.94</v>
      </c>
      <c r="E1073">
        <v>14.88</v>
      </c>
      <c r="F1073">
        <v>14.97</v>
      </c>
      <c r="H1073" s="2">
        <f t="shared" si="32"/>
        <v>-4.0160642570280514E-3</v>
      </c>
      <c r="I1073" s="18">
        <f>H1073*'Portfolio Details'!$D$12</f>
        <v>-8.0321285140561027E-4</v>
      </c>
      <c r="J1073" s="2">
        <f t="shared" si="33"/>
        <v>1.5699658703071773E-2</v>
      </c>
      <c r="K1073" s="18">
        <f>J1073*'Portfolio Details'!$D$12</f>
        <v>3.1399317406143549E-3</v>
      </c>
    </row>
    <row r="1074" spans="2:11" x14ac:dyDescent="0.35">
      <c r="B1074" t="s">
        <v>15</v>
      </c>
      <c r="C1074" s="1">
        <v>46073</v>
      </c>
      <c r="D1074">
        <v>14.88</v>
      </c>
      <c r="E1074">
        <v>14.92</v>
      </c>
      <c r="F1074">
        <v>14.93</v>
      </c>
      <c r="H1074" s="2">
        <f t="shared" si="32"/>
        <v>2.6881720430107503E-3</v>
      </c>
      <c r="I1074" s="18">
        <f>H1074*'Portfolio Details'!$D$12</f>
        <v>5.376344086021501E-4</v>
      </c>
      <c r="J1074" s="2">
        <f t="shared" si="33"/>
        <v>3.8274182324286699E-2</v>
      </c>
      <c r="K1074" s="18">
        <f>J1074*'Portfolio Details'!$D$12</f>
        <v>7.6548364648573401E-3</v>
      </c>
    </row>
    <row r="1075" spans="2:11" x14ac:dyDescent="0.35">
      <c r="B1075" t="s">
        <v>15</v>
      </c>
      <c r="C1075" s="1">
        <v>46076</v>
      </c>
      <c r="D1075">
        <v>14.92</v>
      </c>
      <c r="E1075">
        <v>15</v>
      </c>
      <c r="F1075">
        <v>15</v>
      </c>
      <c r="H1075" s="2">
        <f t="shared" si="32"/>
        <v>5.3619302949061698E-3</v>
      </c>
      <c r="I1075" s="18">
        <f>H1075*'Portfolio Details'!$D$12</f>
        <v>1.072386058981234E-3</v>
      </c>
      <c r="J1075" s="2">
        <f t="shared" si="33"/>
        <v>3.8997214484679743E-2</v>
      </c>
      <c r="K1075" s="18">
        <f>J1075*'Portfolio Details'!$D$12</f>
        <v>7.7994428969359493E-3</v>
      </c>
    </row>
    <row r="1076" spans="2:11" x14ac:dyDescent="0.35">
      <c r="B1076" t="s">
        <v>15</v>
      </c>
      <c r="C1076" s="1">
        <v>46077</v>
      </c>
      <c r="D1076">
        <v>15</v>
      </c>
      <c r="E1076">
        <v>15.04</v>
      </c>
      <c r="F1076">
        <v>15.01</v>
      </c>
      <c r="H1076" s="2">
        <f t="shared" si="32"/>
        <v>2.666666666666595E-3</v>
      </c>
      <c r="I1076" s="18">
        <f>H1076*'Portfolio Details'!$D$12</f>
        <v>5.3333333333331905E-4</v>
      </c>
      <c r="J1076" s="2">
        <f t="shared" si="33"/>
        <v>3.252595155709348E-2</v>
      </c>
      <c r="K1076" s="18">
        <f>J1076*'Portfolio Details'!$D$12</f>
        <v>6.5051903114186965E-3</v>
      </c>
    </row>
    <row r="1077" spans="2:11" x14ac:dyDescent="0.35">
      <c r="B1077" t="s">
        <v>15</v>
      </c>
      <c r="C1077" s="1">
        <v>46078</v>
      </c>
      <c r="D1077">
        <v>15.04</v>
      </c>
      <c r="E1077">
        <v>15.31</v>
      </c>
      <c r="F1077">
        <v>15.2</v>
      </c>
      <c r="H1077" s="2">
        <f t="shared" si="32"/>
        <v>1.7952127659574657E-2</v>
      </c>
      <c r="I1077" s="18">
        <f>H1077*'Portfolio Details'!$D$12</f>
        <v>3.5904255319149318E-3</v>
      </c>
      <c r="J1077" s="2">
        <f t="shared" si="33"/>
        <v>4.2390548992355725E-2</v>
      </c>
      <c r="K1077" s="18">
        <f>J1077*'Portfolio Details'!$D$12</f>
        <v>8.4781097984711461E-3</v>
      </c>
    </row>
    <row r="1078" spans="2:11" x14ac:dyDescent="0.35">
      <c r="B1078" t="s">
        <v>15</v>
      </c>
      <c r="C1078" s="1">
        <v>46079</v>
      </c>
      <c r="D1078">
        <v>15.31</v>
      </c>
      <c r="E1078">
        <v>15.48</v>
      </c>
      <c r="F1078">
        <v>15.46</v>
      </c>
      <c r="H1078" s="2">
        <f t="shared" si="32"/>
        <v>1.1103853690398457E-2</v>
      </c>
      <c r="I1078" s="18">
        <f>H1078*'Portfolio Details'!$D$12</f>
        <v>2.2207707380796915E-3</v>
      </c>
      <c r="J1078" s="2">
        <f t="shared" si="33"/>
        <v>6.8531468531468409E-2</v>
      </c>
      <c r="K1078" s="18">
        <f>J1078*'Portfolio Details'!$D$12</f>
        <v>1.3706293706293683E-2</v>
      </c>
    </row>
    <row r="1079" spans="2:11" x14ac:dyDescent="0.35">
      <c r="B1079" t="s">
        <v>15</v>
      </c>
      <c r="C1079" s="1">
        <v>46080</v>
      </c>
      <c r="D1079">
        <v>15.48</v>
      </c>
      <c r="E1079">
        <v>15.28</v>
      </c>
      <c r="F1079">
        <v>15.36</v>
      </c>
      <c r="H1079" s="2">
        <f t="shared" si="32"/>
        <v>-1.2919896640826933E-2</v>
      </c>
      <c r="I1079" s="18">
        <f>H1079*'Portfolio Details'!$D$12</f>
        <v>-2.5839793281653869E-3</v>
      </c>
      <c r="J1079" s="2">
        <f t="shared" si="33"/>
        <v>6.7039106145251326E-2</v>
      </c>
      <c r="K1079" s="18">
        <f>J1079*'Portfolio Details'!$D$12</f>
        <v>1.3407821229050265E-2</v>
      </c>
    </row>
    <row r="1080" spans="2:11" x14ac:dyDescent="0.35">
      <c r="B1080" t="s">
        <v>15</v>
      </c>
      <c r="C1080" s="1">
        <v>46083</v>
      </c>
      <c r="D1080">
        <v>15.28</v>
      </c>
      <c r="E1080">
        <v>15.25</v>
      </c>
      <c r="F1080">
        <v>15.13</v>
      </c>
      <c r="H1080" s="2">
        <f t="shared" si="32"/>
        <v>-1.9633507853402676E-3</v>
      </c>
      <c r="I1080" s="18">
        <f>H1080*'Portfolio Details'!$D$12</f>
        <v>-3.9267015706805357E-4</v>
      </c>
      <c r="J1080" s="2">
        <f t="shared" si="33"/>
        <v>7.7574047954865888E-2</v>
      </c>
      <c r="K1080" s="18">
        <f>J1080*'Portfolio Details'!$D$12</f>
        <v>1.5514809590973178E-2</v>
      </c>
    </row>
    <row r="1081" spans="2:11" x14ac:dyDescent="0.35">
      <c r="B1081" t="s">
        <v>15</v>
      </c>
      <c r="C1081" s="1">
        <v>46085</v>
      </c>
      <c r="D1081">
        <v>15.25</v>
      </c>
      <c r="E1081">
        <v>15.01</v>
      </c>
      <c r="F1081">
        <v>15</v>
      </c>
      <c r="H1081" s="2">
        <f t="shared" si="32"/>
        <v>-1.5737704918032835E-2</v>
      </c>
      <c r="I1081" s="18">
        <f>H1081*'Portfolio Details'!$D$12</f>
        <v>-3.1475409836065672E-3</v>
      </c>
      <c r="J1081" s="2">
        <f t="shared" si="33"/>
        <v>7.2280701754385834E-2</v>
      </c>
      <c r="K1081" s="18">
        <f>J1081*'Portfolio Details'!$D$12</f>
        <v>1.4456140350877167E-2</v>
      </c>
    </row>
    <row r="1082" spans="2:11" x14ac:dyDescent="0.35">
      <c r="B1082" t="s">
        <v>15</v>
      </c>
      <c r="C1082" s="1">
        <v>46086</v>
      </c>
      <c r="D1082">
        <v>15.01</v>
      </c>
      <c r="E1082">
        <v>15.31</v>
      </c>
      <c r="F1082">
        <v>15.23</v>
      </c>
      <c r="H1082" s="2">
        <f t="shared" si="32"/>
        <v>1.9986675549633626E-2</v>
      </c>
      <c r="I1082" s="18">
        <f>H1082*'Portfolio Details'!$D$12</f>
        <v>3.9973351099267251E-3</v>
      </c>
      <c r="J1082" s="2">
        <f t="shared" si="33"/>
        <v>5.7439446366781999E-2</v>
      </c>
      <c r="K1082" s="18">
        <f>J1082*'Portfolio Details'!$D$12</f>
        <v>1.1487889273356401E-2</v>
      </c>
    </row>
    <row r="1083" spans="2:11" x14ac:dyDescent="0.35">
      <c r="B1083" t="s">
        <v>15</v>
      </c>
      <c r="C1083" s="1">
        <v>46087</v>
      </c>
      <c r="D1083">
        <v>15.31</v>
      </c>
      <c r="E1083">
        <v>15.21</v>
      </c>
      <c r="F1083">
        <v>15.26</v>
      </c>
      <c r="H1083" s="2">
        <f t="shared" si="32"/>
        <v>-6.5316786414107986E-3</v>
      </c>
      <c r="I1083" s="18">
        <f>H1083*'Portfolio Details'!$D$12</f>
        <v>-1.3063357282821599E-3</v>
      </c>
      <c r="J1083" s="2">
        <f t="shared" si="33"/>
        <v>7.5458392101551475E-2</v>
      </c>
      <c r="K1083" s="18">
        <f>J1083*'Portfolio Details'!$D$12</f>
        <v>1.5091678420310296E-2</v>
      </c>
    </row>
    <row r="1084" spans="2:11" x14ac:dyDescent="0.35">
      <c r="B1084" t="s">
        <v>15</v>
      </c>
      <c r="C1084" s="1">
        <v>46090</v>
      </c>
      <c r="D1084">
        <v>15.21</v>
      </c>
      <c r="E1084">
        <v>15.3</v>
      </c>
      <c r="F1084">
        <v>15.02</v>
      </c>
      <c r="H1084" s="2">
        <f t="shared" si="32"/>
        <v>5.9171597633136397E-3</v>
      </c>
      <c r="I1084" s="18">
        <f>H1084*'Portfolio Details'!$D$12</f>
        <v>1.183431952662728E-3</v>
      </c>
      <c r="J1084" s="2">
        <f t="shared" si="33"/>
        <v>4.3091655266757956E-2</v>
      </c>
      <c r="K1084" s="18">
        <f>J1084*'Portfolio Details'!$D$12</f>
        <v>8.6183310533515921E-3</v>
      </c>
    </row>
    <row r="1085" spans="2:11" x14ac:dyDescent="0.35">
      <c r="B1085" t="s">
        <v>15</v>
      </c>
      <c r="C1085" s="1">
        <v>46091</v>
      </c>
      <c r="D1085">
        <v>15.3</v>
      </c>
      <c r="E1085">
        <v>15.37</v>
      </c>
      <c r="F1085">
        <v>15.35</v>
      </c>
      <c r="H1085" s="2">
        <f t="shared" si="32"/>
        <v>4.5751633986927942E-3</v>
      </c>
      <c r="I1085" s="18">
        <f>H1085*'Portfolio Details'!$D$12</f>
        <v>9.1503267973855893E-4</v>
      </c>
      <c r="J1085" s="2">
        <f t="shared" si="33"/>
        <v>2.9492455418381303E-2</v>
      </c>
      <c r="K1085" s="18">
        <f>J1085*'Portfolio Details'!$D$12</f>
        <v>5.8984910836762609E-3</v>
      </c>
    </row>
    <row r="1086" spans="2:11" x14ac:dyDescent="0.35">
      <c r="B1086" t="s">
        <v>15</v>
      </c>
      <c r="C1086" s="1">
        <v>46092</v>
      </c>
      <c r="D1086">
        <v>15.37</v>
      </c>
      <c r="E1086">
        <v>15.35</v>
      </c>
      <c r="F1086">
        <v>15.44</v>
      </c>
      <c r="H1086" s="2">
        <f t="shared" si="32"/>
        <v>-1.3012361743656164E-3</v>
      </c>
      <c r="I1086" s="18">
        <f>H1086*'Portfolio Details'!$D$12</f>
        <v>-2.602472348731233E-4</v>
      </c>
      <c r="J1086" s="2">
        <f t="shared" si="33"/>
        <v>5.2233676975945054E-2</v>
      </c>
      <c r="K1086" s="18">
        <f>J1086*'Portfolio Details'!$D$12</f>
        <v>1.0446735395189012E-2</v>
      </c>
    </row>
    <row r="1087" spans="2:11" x14ac:dyDescent="0.35">
      <c r="B1087" t="s">
        <v>15</v>
      </c>
      <c r="C1087" s="1">
        <v>46093</v>
      </c>
      <c r="D1087">
        <v>15.35</v>
      </c>
      <c r="E1087">
        <v>15.3</v>
      </c>
      <c r="F1087">
        <v>15.28</v>
      </c>
      <c r="H1087" s="2">
        <f t="shared" si="32"/>
        <v>-3.2573289902279035E-3</v>
      </c>
      <c r="I1087" s="18">
        <f>H1087*'Portfolio Details'!$D$12</f>
        <v>-6.5146579804558073E-4</v>
      </c>
      <c r="J1087" s="2">
        <f t="shared" si="33"/>
        <v>4.6079779917469255E-2</v>
      </c>
      <c r="K1087" s="18">
        <f>J1087*'Portfolio Details'!$D$12</f>
        <v>9.215955983493852E-3</v>
      </c>
    </row>
    <row r="1088" spans="2:11" x14ac:dyDescent="0.35">
      <c r="B1088" t="s">
        <v>15</v>
      </c>
      <c r="C1088" s="1">
        <v>46094</v>
      </c>
      <c r="D1088">
        <v>15.3</v>
      </c>
      <c r="E1088">
        <v>14.99</v>
      </c>
      <c r="F1088">
        <v>15.06</v>
      </c>
      <c r="H1088" s="2">
        <f t="shared" si="32"/>
        <v>-2.0261437908496771E-2</v>
      </c>
      <c r="I1088" s="18">
        <f>H1088*'Portfolio Details'!$D$12</f>
        <v>-4.0522875816993544E-3</v>
      </c>
      <c r="J1088" s="2">
        <f t="shared" si="33"/>
        <v>3.6585365853658569E-2</v>
      </c>
      <c r="K1088" s="18">
        <f>J1088*'Portfolio Details'!$D$12</f>
        <v>7.3170731707317138E-3</v>
      </c>
    </row>
    <row r="1089" spans="2:11" x14ac:dyDescent="0.35">
      <c r="B1089" t="s">
        <v>15</v>
      </c>
      <c r="C1089" s="1">
        <v>46097</v>
      </c>
      <c r="D1089">
        <v>14.99</v>
      </c>
      <c r="E1089">
        <v>14.78</v>
      </c>
      <c r="F1089">
        <v>14.85</v>
      </c>
      <c r="H1089" s="2">
        <f t="shared" si="32"/>
        <v>-1.4009339559706513E-2</v>
      </c>
      <c r="I1089" s="18">
        <f>H1089*'Portfolio Details'!$D$12</f>
        <v>-2.8018679119413028E-3</v>
      </c>
      <c r="J1089" s="2">
        <f t="shared" si="33"/>
        <v>4.7002724795640383E-2</v>
      </c>
      <c r="K1089" s="18">
        <f>J1089*'Portfolio Details'!$D$12</f>
        <v>9.4005449591280776E-3</v>
      </c>
    </row>
    <row r="1090" spans="2:11" x14ac:dyDescent="0.35">
      <c r="B1090" t="s">
        <v>15</v>
      </c>
      <c r="C1090" s="1">
        <v>46098</v>
      </c>
      <c r="D1090">
        <v>14.78</v>
      </c>
      <c r="E1090">
        <v>14.98</v>
      </c>
      <c r="F1090">
        <v>14.89</v>
      </c>
      <c r="H1090" s="2">
        <f t="shared" si="32"/>
        <v>1.3531799729364025E-2</v>
      </c>
      <c r="I1090" s="18">
        <f>H1090*'Portfolio Details'!$D$12</f>
        <v>2.7063599458728052E-3</v>
      </c>
      <c r="J1090" s="2">
        <f t="shared" si="33"/>
        <v>3.1586021505376261E-2</v>
      </c>
      <c r="K1090" s="18">
        <f>J1090*'Portfolio Details'!$D$12</f>
        <v>6.3172043010752523E-3</v>
      </c>
    </row>
    <row r="1091" spans="2:11" x14ac:dyDescent="0.35">
      <c r="B1091" t="s">
        <v>15</v>
      </c>
      <c r="C1091" s="1">
        <v>46099</v>
      </c>
      <c r="D1091">
        <v>14.98</v>
      </c>
      <c r="E1091">
        <v>14.9</v>
      </c>
      <c r="F1091">
        <v>14.94</v>
      </c>
      <c r="H1091" s="2">
        <f t="shared" ref="H1091:H1154" si="34">E1091/D1091-1</f>
        <v>-5.3404539385847327E-3</v>
      </c>
      <c r="I1091" s="18">
        <f>H1091*'Portfolio Details'!$D$12</f>
        <v>-1.0680907877169466E-3</v>
      </c>
      <c r="J1091" s="2">
        <f t="shared" si="33"/>
        <v>2.6156941649899457E-2</v>
      </c>
      <c r="K1091" s="18">
        <f>J1091*'Portfolio Details'!$D$12</f>
        <v>5.2313883299798915E-3</v>
      </c>
    </row>
    <row r="1092" spans="2:11" x14ac:dyDescent="0.35">
      <c r="B1092" t="s">
        <v>15</v>
      </c>
      <c r="C1092" s="1">
        <v>46100</v>
      </c>
      <c r="D1092">
        <v>14.9</v>
      </c>
      <c r="E1092">
        <v>14.66</v>
      </c>
      <c r="F1092">
        <v>14.67</v>
      </c>
      <c r="H1092" s="2">
        <f t="shared" si="34"/>
        <v>-1.6107382550335614E-2</v>
      </c>
      <c r="I1092" s="18">
        <f>H1092*'Portfolio Details'!$D$12</f>
        <v>-3.2214765100671231E-3</v>
      </c>
      <c r="J1092" s="2">
        <f t="shared" si="33"/>
        <v>1.4895057549086044E-2</v>
      </c>
      <c r="K1092" s="18">
        <f>J1092*'Portfolio Details'!$D$12</f>
        <v>2.979011509817209E-3</v>
      </c>
    </row>
    <row r="1093" spans="2:11" x14ac:dyDescent="0.35">
      <c r="B1093" t="s">
        <v>15</v>
      </c>
      <c r="C1093" s="1">
        <v>46101</v>
      </c>
      <c r="D1093">
        <v>14.66</v>
      </c>
      <c r="E1093">
        <v>14.83</v>
      </c>
      <c r="F1093">
        <v>14.78</v>
      </c>
      <c r="H1093" s="2">
        <f t="shared" si="34"/>
        <v>1.1596180081855367E-2</v>
      </c>
      <c r="I1093" s="18">
        <f>H1093*'Portfolio Details'!$D$12</f>
        <v>2.3192360163710735E-3</v>
      </c>
      <c r="J1093" s="2">
        <f t="shared" si="33"/>
        <v>-6.0524546065904294E-3</v>
      </c>
      <c r="K1093" s="18">
        <f>J1093*'Portfolio Details'!$D$12</f>
        <v>-1.2104909213180859E-3</v>
      </c>
    </row>
    <row r="1094" spans="2:11" x14ac:dyDescent="0.35">
      <c r="B1094" t="s">
        <v>15</v>
      </c>
      <c r="C1094" s="1">
        <v>46104</v>
      </c>
      <c r="D1094">
        <v>14.83</v>
      </c>
      <c r="E1094">
        <v>14.59</v>
      </c>
      <c r="F1094">
        <v>14.57</v>
      </c>
      <c r="H1094" s="2">
        <f t="shared" si="34"/>
        <v>-1.6183412002697239E-2</v>
      </c>
      <c r="I1094" s="18">
        <f>H1094*'Portfolio Details'!$D$12</f>
        <v>-3.2366824005394482E-3</v>
      </c>
      <c r="J1094" s="2">
        <f t="shared" si="33"/>
        <v>4.6948356807512415E-3</v>
      </c>
      <c r="K1094" s="18">
        <f>J1094*'Portfolio Details'!$D$12</f>
        <v>9.3896713615024838E-4</v>
      </c>
    </row>
    <row r="1095" spans="2:11" x14ac:dyDescent="0.35">
      <c r="B1095" t="s">
        <v>15</v>
      </c>
      <c r="C1095" s="1">
        <v>46105</v>
      </c>
      <c r="D1095">
        <v>14.59</v>
      </c>
      <c r="E1095">
        <v>14.69</v>
      </c>
      <c r="F1095">
        <v>14.7</v>
      </c>
      <c r="H1095" s="2">
        <f t="shared" si="34"/>
        <v>6.8540095956133307E-3</v>
      </c>
      <c r="I1095" s="18">
        <f>H1095*'Portfolio Details'!$D$12</f>
        <v>1.3708019191226663E-3</v>
      </c>
      <c r="J1095" s="2">
        <f t="shared" si="33"/>
        <v>-2.6773761713519972E-3</v>
      </c>
      <c r="K1095" s="18">
        <f>J1095*'Portfolio Details'!$D$12</f>
        <v>-5.3547523427039951E-4</v>
      </c>
    </row>
    <row r="1096" spans="2:11" x14ac:dyDescent="0.35">
      <c r="B1096" t="s">
        <v>15</v>
      </c>
      <c r="C1096" s="1">
        <v>46106</v>
      </c>
      <c r="D1096">
        <v>14.69</v>
      </c>
      <c r="E1096">
        <v>14.89</v>
      </c>
      <c r="F1096">
        <v>14.87</v>
      </c>
      <c r="H1096" s="2">
        <f t="shared" si="34"/>
        <v>1.3614703880190593E-2</v>
      </c>
      <c r="I1096" s="18">
        <f>H1096*'Portfolio Details'!$D$12</f>
        <v>2.7229407760381188E-3</v>
      </c>
      <c r="J1096" s="2">
        <f t="shared" si="33"/>
        <v>-1.4784946236559127E-2</v>
      </c>
      <c r="K1096" s="18">
        <f>J1096*'Portfolio Details'!$D$12</f>
        <v>-2.9569892473118257E-3</v>
      </c>
    </row>
    <row r="1097" spans="2:11" x14ac:dyDescent="0.35">
      <c r="B1097" t="s">
        <v>15</v>
      </c>
      <c r="C1097" s="1">
        <v>46108</v>
      </c>
      <c r="D1097">
        <v>14.89</v>
      </c>
      <c r="E1097">
        <v>14.84</v>
      </c>
      <c r="F1097">
        <v>14.89</v>
      </c>
      <c r="H1097" s="2">
        <f t="shared" si="34"/>
        <v>-3.3579583613163599E-3</v>
      </c>
      <c r="I1097" s="18">
        <f>H1097*'Portfolio Details'!$D$12</f>
        <v>-6.7159167226327199E-4</v>
      </c>
      <c r="J1097" s="2">
        <f t="shared" si="33"/>
        <v>-6.0321715817693855E-3</v>
      </c>
      <c r="K1097" s="18">
        <f>J1097*'Portfolio Details'!$D$12</f>
        <v>-1.2064343163538773E-3</v>
      </c>
    </row>
    <row r="1098" spans="2:11" x14ac:dyDescent="0.35">
      <c r="B1098" t="s">
        <v>15</v>
      </c>
      <c r="C1098" s="1">
        <v>46111</v>
      </c>
      <c r="D1098">
        <v>14.84</v>
      </c>
      <c r="E1098">
        <v>14.59</v>
      </c>
      <c r="F1098">
        <v>14.68</v>
      </c>
      <c r="H1098" s="2">
        <f t="shared" si="34"/>
        <v>-1.6846361185983816E-2</v>
      </c>
      <c r="I1098" s="18">
        <f>H1098*'Portfolio Details'!$D$12</f>
        <v>-3.3692722371967635E-3</v>
      </c>
      <c r="J1098" s="2">
        <f t="shared" si="33"/>
        <v>-2.7333333333333321E-2</v>
      </c>
      <c r="K1098" s="18">
        <f>J1098*'Portfolio Details'!$D$12</f>
        <v>-5.4666666666666648E-3</v>
      </c>
    </row>
    <row r="1099" spans="2:11" x14ac:dyDescent="0.35">
      <c r="B1099" t="s">
        <v>15</v>
      </c>
      <c r="C1099" s="1">
        <v>46113</v>
      </c>
      <c r="D1099">
        <v>14.59</v>
      </c>
      <c r="E1099">
        <v>14.67</v>
      </c>
      <c r="F1099">
        <v>14.67</v>
      </c>
      <c r="H1099" s="2">
        <f t="shared" si="34"/>
        <v>5.4832076764907978E-3</v>
      </c>
      <c r="I1099" s="18">
        <f>H1099*'Portfolio Details'!$D$12</f>
        <v>1.0966415352981595E-3</v>
      </c>
      <c r="J1099" s="2">
        <f t="shared" si="33"/>
        <v>-2.3271276595744683E-2</v>
      </c>
      <c r="K1099" s="18">
        <f>J1099*'Portfolio Details'!$D$12</f>
        <v>-4.6542553191489368E-3</v>
      </c>
    </row>
    <row r="1100" spans="2:11" x14ac:dyDescent="0.35">
      <c r="B1100" t="s">
        <v>15</v>
      </c>
      <c r="C1100" s="1">
        <v>46114</v>
      </c>
      <c r="D1100">
        <v>14.67</v>
      </c>
      <c r="E1100">
        <v>14.31</v>
      </c>
      <c r="F1100">
        <v>14.13</v>
      </c>
      <c r="H1100" s="2">
        <f t="shared" si="34"/>
        <v>-2.4539877300613466E-2</v>
      </c>
      <c r="I1100" s="18">
        <f>H1100*'Portfolio Details'!$D$12</f>
        <v>-4.9079754601226936E-3</v>
      </c>
      <c r="J1100" s="2">
        <f t="shared" si="33"/>
        <v>-2.7433050293925509E-2</v>
      </c>
      <c r="K1100" s="18">
        <f>J1100*'Portfolio Details'!$D$12</f>
        <v>-5.4866100587851021E-3</v>
      </c>
    </row>
    <row r="1101" spans="2:11" x14ac:dyDescent="0.35">
      <c r="B1101" t="s">
        <v>15</v>
      </c>
      <c r="C1101" s="1">
        <v>46118</v>
      </c>
      <c r="D1101">
        <v>14.31</v>
      </c>
      <c r="E1101">
        <v>14.38</v>
      </c>
      <c r="F1101">
        <v>14.22</v>
      </c>
      <c r="H1101" s="2">
        <f t="shared" si="34"/>
        <v>4.8916841369672781E-3</v>
      </c>
      <c r="I1101" s="18">
        <f>H1101*'Portfolio Details'!$D$12</f>
        <v>9.7833682739345562E-4</v>
      </c>
      <c r="J1101" s="2">
        <f t="shared" si="33"/>
        <v>-3.811369509043927E-2</v>
      </c>
      <c r="K1101" s="18">
        <f>J1101*'Portfolio Details'!$D$12</f>
        <v>-7.622739018087854E-3</v>
      </c>
    </row>
    <row r="1102" spans="2:11" x14ac:dyDescent="0.35">
      <c r="B1102" t="s">
        <v>15</v>
      </c>
      <c r="C1102" s="1">
        <v>46119</v>
      </c>
      <c r="D1102">
        <v>14.38</v>
      </c>
      <c r="E1102">
        <v>14.36</v>
      </c>
      <c r="F1102">
        <v>14.33</v>
      </c>
      <c r="H1102" s="2">
        <f t="shared" si="34"/>
        <v>-1.3908205841447474E-3</v>
      </c>
      <c r="I1102" s="18">
        <f>H1102*'Portfolio Details'!$D$12</f>
        <v>-2.7816411682894947E-4</v>
      </c>
      <c r="J1102" s="2">
        <f t="shared" si="33"/>
        <v>-2.8795811518324554E-2</v>
      </c>
      <c r="K1102" s="18">
        <f>J1102*'Portfolio Details'!$D$12</f>
        <v>-5.7591623036649109E-3</v>
      </c>
    </row>
    <row r="1103" spans="2:11" x14ac:dyDescent="0.35">
      <c r="B1103" t="s">
        <v>15</v>
      </c>
      <c r="C1103" s="1">
        <v>46120</v>
      </c>
      <c r="D1103">
        <v>14.36</v>
      </c>
      <c r="E1103">
        <v>14.49</v>
      </c>
      <c r="F1103">
        <v>14.48</v>
      </c>
      <c r="H1103" s="2">
        <f t="shared" si="34"/>
        <v>9.0529247910864363E-3</v>
      </c>
      <c r="I1103" s="18">
        <f>H1103*'Portfolio Details'!$D$12</f>
        <v>1.8105849582172873E-3</v>
      </c>
      <c r="J1103" s="2">
        <f t="shared" si="33"/>
        <v>-6.1639344262295004E-2</v>
      </c>
      <c r="K1103" s="18">
        <f>J1103*'Portfolio Details'!$D$12</f>
        <v>-1.2327868852459001E-2</v>
      </c>
    </row>
    <row r="1104" spans="2:11" x14ac:dyDescent="0.35">
      <c r="B1104" t="s">
        <v>15</v>
      </c>
      <c r="C1104" s="1">
        <v>46121</v>
      </c>
      <c r="D1104">
        <v>14.49</v>
      </c>
      <c r="E1104">
        <v>14.59</v>
      </c>
      <c r="F1104">
        <v>14.54</v>
      </c>
      <c r="H1104" s="2">
        <f t="shared" si="34"/>
        <v>6.9013112491373985E-3</v>
      </c>
      <c r="I1104" s="18">
        <f>H1104*'Portfolio Details'!$D$12</f>
        <v>1.3802622498274798E-3</v>
      </c>
      <c r="J1104" s="2">
        <f t="shared" si="33"/>
        <v>-4.6635576282478275E-2</v>
      </c>
      <c r="K1104" s="18">
        <f>J1104*'Portfolio Details'!$D$12</f>
        <v>-9.327115256495655E-3</v>
      </c>
    </row>
    <row r="1105" spans="2:11" x14ac:dyDescent="0.35">
      <c r="B1105" t="s">
        <v>15</v>
      </c>
      <c r="C1105" s="1">
        <v>46122</v>
      </c>
      <c r="D1105">
        <v>14.59</v>
      </c>
      <c r="E1105">
        <v>14.61</v>
      </c>
      <c r="F1105">
        <v>14.57</v>
      </c>
      <c r="H1105" s="2">
        <f t="shared" si="34"/>
        <v>1.370801919122755E-3</v>
      </c>
      <c r="I1105" s="18">
        <f>H1105*'Portfolio Details'!$D$12</f>
        <v>2.7416038382455099E-4</v>
      </c>
      <c r="J1105" s="2">
        <f t="shared" si="33"/>
        <v>-6.531678641410843E-2</v>
      </c>
      <c r="K1105" s="18">
        <f>J1105*'Portfolio Details'!$D$12</f>
        <v>-1.3063357282821687E-2</v>
      </c>
    </row>
    <row r="1106" spans="2:11" x14ac:dyDescent="0.35">
      <c r="B1106" t="s">
        <v>15</v>
      </c>
      <c r="C1106" s="1">
        <v>46125</v>
      </c>
      <c r="D1106">
        <v>14.61</v>
      </c>
      <c r="E1106">
        <v>14.54</v>
      </c>
      <c r="F1106">
        <v>14.52</v>
      </c>
      <c r="H1106" s="2">
        <f t="shared" si="34"/>
        <v>-4.7912388774812298E-3</v>
      </c>
      <c r="I1106" s="18">
        <f>H1106*'Portfolio Details'!$D$12</f>
        <v>-9.5824777549624596E-4</v>
      </c>
      <c r="J1106" s="2">
        <f t="shared" si="33"/>
        <v>-5.4569362261669974E-2</v>
      </c>
      <c r="K1106" s="18">
        <f>J1106*'Portfolio Details'!$D$12</f>
        <v>-1.0913872452333995E-2</v>
      </c>
    </row>
    <row r="1107" spans="2:11" x14ac:dyDescent="0.35">
      <c r="B1107" t="s">
        <v>15</v>
      </c>
      <c r="C1107" s="1">
        <v>46127</v>
      </c>
      <c r="D1107">
        <v>14.54</v>
      </c>
      <c r="E1107">
        <v>14.83</v>
      </c>
      <c r="F1107">
        <v>14.7</v>
      </c>
      <c r="H1107" s="2">
        <f t="shared" si="34"/>
        <v>1.9944979367262805E-2</v>
      </c>
      <c r="I1107" s="18">
        <f>H1107*'Portfolio Details'!$D$12</f>
        <v>3.9889958734525615E-3</v>
      </c>
      <c r="J1107" s="2">
        <f t="shared" si="33"/>
        <v>-4.6405228758169992E-2</v>
      </c>
      <c r="K1107" s="18">
        <f>J1107*'Portfolio Details'!$D$12</f>
        <v>-9.281045751633998E-3</v>
      </c>
    </row>
    <row r="1108" spans="2:11" x14ac:dyDescent="0.35">
      <c r="B1108" t="s">
        <v>15</v>
      </c>
      <c r="C1108" s="1">
        <v>46128</v>
      </c>
      <c r="D1108">
        <v>14.83</v>
      </c>
      <c r="E1108">
        <v>14.89</v>
      </c>
      <c r="F1108">
        <v>14.84</v>
      </c>
      <c r="H1108" s="2">
        <f t="shared" si="34"/>
        <v>4.0458530006743931E-3</v>
      </c>
      <c r="I1108" s="18">
        <f>H1108*'Portfolio Details'!$D$12</f>
        <v>8.0917060013487865E-4</v>
      </c>
      <c r="J1108" s="2">
        <f t="shared" si="33"/>
        <v>-4.9446974625894535E-2</v>
      </c>
      <c r="K1108" s="18">
        <f>J1108*'Portfolio Details'!$D$12</f>
        <v>-9.8893949251789084E-3</v>
      </c>
    </row>
    <row r="1109" spans="2:11" x14ac:dyDescent="0.35">
      <c r="B1109" t="s">
        <v>15</v>
      </c>
      <c r="C1109" s="1">
        <v>46129</v>
      </c>
      <c r="D1109">
        <v>14.89</v>
      </c>
      <c r="E1109">
        <v>14.92</v>
      </c>
      <c r="F1109">
        <v>14.88</v>
      </c>
      <c r="H1109" s="2">
        <f t="shared" si="34"/>
        <v>2.014775016789816E-3</v>
      </c>
      <c r="I1109" s="18">
        <f>H1109*'Portfolio Details'!$D$12</f>
        <v>4.0295500335796319E-4</v>
      </c>
      <c r="J1109" s="2">
        <f t="shared" si="33"/>
        <v>-4.820846905537457E-2</v>
      </c>
      <c r="K1109" s="18">
        <f>J1109*'Portfolio Details'!$D$12</f>
        <v>-9.6416938110749154E-3</v>
      </c>
    </row>
    <row r="1110" spans="2:11" x14ac:dyDescent="0.35">
      <c r="B1110" t="s">
        <v>15</v>
      </c>
      <c r="C1110" s="1">
        <v>46132</v>
      </c>
      <c r="D1110">
        <v>14.92</v>
      </c>
      <c r="E1110">
        <v>14.86</v>
      </c>
      <c r="F1110">
        <v>14.86</v>
      </c>
      <c r="H1110" s="2">
        <f t="shared" si="34"/>
        <v>-4.0214477211796273E-3</v>
      </c>
      <c r="I1110" s="18">
        <f>H1110*'Portfolio Details'!$D$12</f>
        <v>-8.0428954423592556E-4</v>
      </c>
      <c r="J1110" s="2">
        <f t="shared" si="33"/>
        <v>-4.5098039215686336E-2</v>
      </c>
      <c r="K1110" s="18">
        <f>J1110*'Portfolio Details'!$D$12</f>
        <v>-9.0196078431372673E-3</v>
      </c>
    </row>
    <row r="1111" spans="2:11" x14ac:dyDescent="0.35">
      <c r="B1111" t="s">
        <v>15</v>
      </c>
      <c r="C1111" s="1">
        <v>46133</v>
      </c>
      <c r="D1111">
        <v>14.86</v>
      </c>
      <c r="E1111">
        <v>14.93</v>
      </c>
      <c r="F1111">
        <v>14.94</v>
      </c>
      <c r="H1111" s="2">
        <f t="shared" si="34"/>
        <v>4.710632570659401E-3</v>
      </c>
      <c r="I1111" s="18">
        <f>H1111*'Portfolio Details'!$D$12</f>
        <v>9.4212651413188024E-4</v>
      </c>
      <c r="J1111" s="2">
        <f t="shared" si="33"/>
        <v>-3.0020013342228258E-2</v>
      </c>
      <c r="K1111" s="18">
        <f>J1111*'Portfolio Details'!$D$12</f>
        <v>-6.0040026684456517E-3</v>
      </c>
    </row>
    <row r="1112" spans="2:11" x14ac:dyDescent="0.35">
      <c r="B1112" t="s">
        <v>15</v>
      </c>
      <c r="C1112" s="1">
        <v>46134</v>
      </c>
      <c r="D1112">
        <v>14.93</v>
      </c>
      <c r="E1112">
        <v>14.91</v>
      </c>
      <c r="F1112">
        <v>14.91</v>
      </c>
      <c r="H1112" s="2">
        <f t="shared" si="34"/>
        <v>-1.3395847287340779E-3</v>
      </c>
      <c r="I1112" s="18">
        <f>H1112*'Portfolio Details'!$D$12</f>
        <v>-2.6791694574681559E-4</v>
      </c>
      <c r="J1112" s="2">
        <f t="shared" si="33"/>
        <v>7.442489851150258E-3</v>
      </c>
      <c r="K1112" s="18">
        <f>J1112*'Portfolio Details'!$D$12</f>
        <v>1.4884979702300518E-3</v>
      </c>
    </row>
    <row r="1113" spans="2:11" x14ac:dyDescent="0.35">
      <c r="B1113" t="s">
        <v>15</v>
      </c>
      <c r="C1113" s="1">
        <v>46135</v>
      </c>
      <c r="D1113">
        <v>14.91</v>
      </c>
      <c r="E1113">
        <v>15.17</v>
      </c>
      <c r="F1113">
        <v>15.05</v>
      </c>
      <c r="H1113" s="2">
        <f t="shared" si="34"/>
        <v>1.7437961099932897E-2</v>
      </c>
      <c r="I1113" s="18">
        <f>H1113*'Portfolio Details'!$D$12</f>
        <v>3.4875922199865796E-3</v>
      </c>
      <c r="J1113" s="2">
        <f t="shared" si="33"/>
        <v>-4.0053404539386328E-3</v>
      </c>
      <c r="K1113" s="18">
        <f>J1113*'Portfolio Details'!$D$12</f>
        <v>-8.0106809078772656E-4</v>
      </c>
    </row>
    <row r="1114" spans="2:11" x14ac:dyDescent="0.35">
      <c r="B1114" t="s">
        <v>15</v>
      </c>
      <c r="C1114" s="1">
        <v>46136</v>
      </c>
      <c r="D1114">
        <v>15.17</v>
      </c>
      <c r="E1114">
        <v>15</v>
      </c>
      <c r="F1114">
        <v>15.04</v>
      </c>
      <c r="H1114" s="2">
        <f t="shared" si="34"/>
        <v>-1.1206328279498967E-2</v>
      </c>
      <c r="I1114" s="18">
        <f>H1114*'Portfolio Details'!$D$12</f>
        <v>-2.2412656558997933E-3</v>
      </c>
      <c r="J1114" s="2">
        <f t="shared" ref="J1114:J1177" si="35">(INDEX(E1091:E2589,MATCH(EDATE(C1091,1),C1091:C2589,1))/E1091)-1</f>
        <v>1.3422818791946067E-3</v>
      </c>
      <c r="K1114" s="18">
        <f>J1114*'Portfolio Details'!$D$12</f>
        <v>2.6845637583892138E-4</v>
      </c>
    </row>
    <row r="1115" spans="2:11" x14ac:dyDescent="0.35">
      <c r="B1115" t="s">
        <v>15</v>
      </c>
      <c r="C1115" s="1">
        <v>46139</v>
      </c>
      <c r="D1115">
        <v>15</v>
      </c>
      <c r="E1115">
        <v>15.3</v>
      </c>
      <c r="F1115">
        <v>15.26</v>
      </c>
      <c r="H1115" s="2">
        <f t="shared" si="34"/>
        <v>2.0000000000000018E-2</v>
      </c>
      <c r="I1115" s="18">
        <f>H1115*'Portfolio Details'!$D$12</f>
        <v>4.0000000000000036E-3</v>
      </c>
      <c r="J1115" s="2">
        <f t="shared" si="35"/>
        <v>1.7735334242837686E-2</v>
      </c>
      <c r="K1115" s="18">
        <f>J1115*'Portfolio Details'!$D$12</f>
        <v>3.5470668485675372E-3</v>
      </c>
    </row>
    <row r="1116" spans="2:11" x14ac:dyDescent="0.35">
      <c r="B1116" t="s">
        <v>15</v>
      </c>
      <c r="C1116" s="1">
        <v>46140</v>
      </c>
      <c r="D1116">
        <v>15.3</v>
      </c>
      <c r="E1116">
        <v>15.21</v>
      </c>
      <c r="F1116">
        <v>15.31</v>
      </c>
      <c r="H1116" s="2">
        <f t="shared" si="34"/>
        <v>-5.8823529411764497E-3</v>
      </c>
      <c r="I1116" s="18">
        <f>H1116*'Portfolio Details'!$D$12</f>
        <v>-1.1764705882352901E-3</v>
      </c>
      <c r="J1116" s="2">
        <f t="shared" si="35"/>
        <v>2.0229265003370855E-3</v>
      </c>
      <c r="K1116" s="18">
        <f>J1116*'Portfolio Details'!$D$12</f>
        <v>4.0458530006741715E-4</v>
      </c>
    </row>
    <row r="1117" spans="2:11" x14ac:dyDescent="0.35">
      <c r="B1117" t="s">
        <v>15</v>
      </c>
      <c r="C1117" s="1">
        <v>46141</v>
      </c>
      <c r="D1117">
        <v>15.21</v>
      </c>
      <c r="E1117">
        <v>15.31</v>
      </c>
      <c r="F1117">
        <v>15.36</v>
      </c>
      <c r="H1117" s="2">
        <f t="shared" si="34"/>
        <v>6.5746219592373034E-3</v>
      </c>
      <c r="I1117" s="18">
        <f>H1117*'Portfolio Details'!$D$12</f>
        <v>1.3149243918474608E-3</v>
      </c>
      <c r="J1117" s="2">
        <f t="shared" si="35"/>
        <v>3.9753255654557895E-2</v>
      </c>
      <c r="K1117" s="18">
        <f>J1117*'Portfolio Details'!$D$12</f>
        <v>7.9506511309115797E-3</v>
      </c>
    </row>
    <row r="1118" spans="2:11" x14ac:dyDescent="0.35">
      <c r="B1118" t="s">
        <v>15</v>
      </c>
      <c r="C1118" s="1">
        <v>46142</v>
      </c>
      <c r="D1118">
        <v>15.31</v>
      </c>
      <c r="E1118">
        <v>15.31</v>
      </c>
      <c r="F1118">
        <v>15.27</v>
      </c>
      <c r="H1118" s="2">
        <f t="shared" si="34"/>
        <v>0</v>
      </c>
      <c r="I1118" s="18">
        <f>H1118*'Portfolio Details'!$D$12</f>
        <v>0</v>
      </c>
      <c r="J1118" s="2">
        <f t="shared" si="35"/>
        <v>2.1102791014295574E-2</v>
      </c>
      <c r="K1118" s="18">
        <f>J1118*'Portfolio Details'!$D$12</f>
        <v>4.220558202859115E-3</v>
      </c>
    </row>
    <row r="1119" spans="2:11" x14ac:dyDescent="0.35">
      <c r="B1119" t="s">
        <v>15</v>
      </c>
      <c r="C1119" s="1">
        <v>46146</v>
      </c>
      <c r="D1119">
        <v>15.31</v>
      </c>
      <c r="E1119">
        <v>15.43</v>
      </c>
      <c r="F1119">
        <v>15.46</v>
      </c>
      <c r="H1119" s="2">
        <f t="shared" si="34"/>
        <v>7.8380143696930027E-3</v>
      </c>
      <c r="I1119" s="18">
        <f>H1119*'Portfolio Details'!$D$12</f>
        <v>1.5676028739386007E-3</v>
      </c>
      <c r="J1119" s="2">
        <f t="shared" si="35"/>
        <v>7.3875083948957698E-3</v>
      </c>
      <c r="K1119" s="18">
        <f>J1119*'Portfolio Details'!$D$12</f>
        <v>1.4775016789791541E-3</v>
      </c>
    </row>
    <row r="1120" spans="2:11" x14ac:dyDescent="0.35">
      <c r="B1120" t="s">
        <v>15</v>
      </c>
      <c r="C1120" s="1">
        <v>46147</v>
      </c>
      <c r="D1120">
        <v>15.43</v>
      </c>
      <c r="E1120">
        <v>15.56</v>
      </c>
      <c r="F1120">
        <v>15.51</v>
      </c>
      <c r="H1120" s="2">
        <f t="shared" si="34"/>
        <v>8.4251458198314477E-3</v>
      </c>
      <c r="I1120" s="18">
        <f>H1120*'Portfolio Details'!$D$12</f>
        <v>1.6850291639662895E-3</v>
      </c>
      <c r="J1120" s="2">
        <f t="shared" si="35"/>
        <v>3.0997304582210283E-2</v>
      </c>
      <c r="K1120" s="18">
        <f>J1120*'Portfolio Details'!$D$12</f>
        <v>6.1994609164420572E-3</v>
      </c>
    </row>
    <row r="1121" spans="2:11" x14ac:dyDescent="0.35">
      <c r="B1121" t="s">
        <v>15</v>
      </c>
      <c r="C1121" s="1">
        <v>46148</v>
      </c>
      <c r="D1121">
        <v>15.56</v>
      </c>
      <c r="E1121">
        <v>15.76</v>
      </c>
      <c r="F1121">
        <v>15.72</v>
      </c>
      <c r="H1121" s="2">
        <f t="shared" si="34"/>
        <v>1.2853470437018011E-2</v>
      </c>
      <c r="I1121" s="18">
        <f>H1121*'Portfolio Details'!$D$12</f>
        <v>2.5706940874036023E-3</v>
      </c>
      <c r="J1121" s="2">
        <f t="shared" si="35"/>
        <v>4.9348869088416736E-2</v>
      </c>
      <c r="K1121" s="18">
        <f>J1121*'Portfolio Details'!$D$12</f>
        <v>9.8697738176833482E-3</v>
      </c>
    </row>
    <row r="1122" spans="2:11" x14ac:dyDescent="0.35">
      <c r="B1122" t="s">
        <v>15</v>
      </c>
      <c r="C1122" s="1">
        <v>46149</v>
      </c>
      <c r="D1122">
        <v>15.76</v>
      </c>
      <c r="E1122">
        <v>15.78</v>
      </c>
      <c r="F1122">
        <v>15.8</v>
      </c>
      <c r="H1122" s="2">
        <f t="shared" si="34"/>
        <v>1.2690355329949554E-3</v>
      </c>
      <c r="I1122" s="18">
        <f>H1122*'Portfolio Details'!$D$12</f>
        <v>2.5380710659899107E-4</v>
      </c>
      <c r="J1122" s="2">
        <f t="shared" si="35"/>
        <v>4.3626448534423989E-2</v>
      </c>
      <c r="K1122" s="18">
        <f>J1122*'Portfolio Details'!$D$12</f>
        <v>8.7252897068847979E-3</v>
      </c>
    </row>
    <row r="1123" spans="2:11" x14ac:dyDescent="0.35">
      <c r="B1123" t="s">
        <v>15</v>
      </c>
      <c r="C1123" s="1">
        <v>46150</v>
      </c>
      <c r="D1123">
        <v>15.78</v>
      </c>
      <c r="E1123">
        <v>15.83</v>
      </c>
      <c r="F1123">
        <v>15.85</v>
      </c>
      <c r="H1123" s="2">
        <f t="shared" si="34"/>
        <v>3.1685678073511969E-3</v>
      </c>
      <c r="I1123" s="18">
        <f>H1123*'Portfolio Details'!$D$12</f>
        <v>6.3371356147023938E-4</v>
      </c>
      <c r="J1123" s="2">
        <f t="shared" si="35"/>
        <v>6.9881201956673689E-2</v>
      </c>
      <c r="K1123" s="18">
        <f>J1123*'Portfolio Details'!$D$12</f>
        <v>1.3976240391334738E-2</v>
      </c>
    </row>
    <row r="1124" spans="2:11" x14ac:dyDescent="0.35">
      <c r="B1124" t="s">
        <v>15</v>
      </c>
      <c r="C1124" s="1">
        <v>46153</v>
      </c>
      <c r="D1124">
        <v>15.83</v>
      </c>
      <c r="E1124">
        <v>15.92</v>
      </c>
      <c r="F1124">
        <v>15.88</v>
      </c>
      <c r="H1124" s="2">
        <f t="shared" si="34"/>
        <v>5.6854074542009858E-3</v>
      </c>
      <c r="I1124" s="18">
        <f>H1124*'Portfolio Details'!$D$12</f>
        <v>1.1370814908401971E-3</v>
      </c>
      <c r="J1124" s="2">
        <f t="shared" si="35"/>
        <v>9.5966620305980355E-2</v>
      </c>
      <c r="K1124" s="18">
        <f>J1124*'Portfolio Details'!$D$12</f>
        <v>1.9193324061196074E-2</v>
      </c>
    </row>
    <row r="1125" spans="2:11" x14ac:dyDescent="0.35">
      <c r="B1125" t="s">
        <v>15</v>
      </c>
      <c r="C1125" s="1">
        <v>46154</v>
      </c>
      <c r="D1125">
        <v>15.92</v>
      </c>
      <c r="E1125">
        <v>15.66</v>
      </c>
      <c r="F1125">
        <v>15.79</v>
      </c>
      <c r="H1125" s="2">
        <f t="shared" si="34"/>
        <v>-1.6331658291457218E-2</v>
      </c>
      <c r="I1125" s="18">
        <f>H1125*'Portfolio Details'!$D$12</f>
        <v>-3.2663316582914438E-3</v>
      </c>
      <c r="J1125" s="2">
        <f t="shared" si="35"/>
        <v>9.8885793871866356E-2</v>
      </c>
      <c r="K1125" s="18">
        <f>J1125*'Portfolio Details'!$D$12</f>
        <v>1.9777158774373273E-2</v>
      </c>
    </row>
    <row r="1126" spans="2:11" x14ac:dyDescent="0.35">
      <c r="B1126" t="s">
        <v>15</v>
      </c>
      <c r="C1126" s="1">
        <v>46155</v>
      </c>
      <c r="D1126">
        <v>15.66</v>
      </c>
      <c r="E1126">
        <v>15.75</v>
      </c>
      <c r="F1126">
        <v>15.76</v>
      </c>
      <c r="H1126" s="2">
        <f t="shared" si="34"/>
        <v>5.7471264367816577E-3</v>
      </c>
      <c r="I1126" s="18">
        <f>H1126*'Portfolio Details'!$D$12</f>
        <v>1.1494252873563316E-3</v>
      </c>
      <c r="J1126" s="2">
        <f t="shared" si="35"/>
        <v>9.2477570738440207E-2</v>
      </c>
      <c r="K1126" s="18">
        <f>J1126*'Portfolio Details'!$D$12</f>
        <v>1.8495514147688043E-2</v>
      </c>
    </row>
    <row r="1127" spans="2:11" x14ac:dyDescent="0.35">
      <c r="B1127" t="s">
        <v>15</v>
      </c>
      <c r="C1127" s="1">
        <v>46156</v>
      </c>
      <c r="D1127">
        <v>15.75</v>
      </c>
      <c r="E1127">
        <v>16.12</v>
      </c>
      <c r="F1127">
        <v>16.05</v>
      </c>
      <c r="H1127" s="2">
        <f t="shared" si="34"/>
        <v>2.3492063492063453E-2</v>
      </c>
      <c r="I1127" s="18">
        <f>H1127*'Portfolio Details'!$D$12</f>
        <v>4.6984126984126913E-3</v>
      </c>
      <c r="J1127" s="2">
        <f t="shared" si="35"/>
        <v>8.4989718985606588E-2</v>
      </c>
      <c r="K1127" s="18">
        <f>J1127*'Portfolio Details'!$D$12</f>
        <v>1.6997943797121318E-2</v>
      </c>
    </row>
    <row r="1128" spans="2:11" x14ac:dyDescent="0.35">
      <c r="B1128" t="s">
        <v>15</v>
      </c>
      <c r="C1128" s="1">
        <v>46157</v>
      </c>
      <c r="D1128">
        <v>16.12</v>
      </c>
      <c r="E1128">
        <v>16.190000000000001</v>
      </c>
      <c r="F1128">
        <v>16.2</v>
      </c>
      <c r="H1128" s="2">
        <f t="shared" si="34"/>
        <v>4.3424317617866137E-3</v>
      </c>
      <c r="I1128" s="18">
        <f>H1128*'Portfolio Details'!$D$12</f>
        <v>8.6848635235732281E-4</v>
      </c>
      <c r="J1128" s="2">
        <f t="shared" si="35"/>
        <v>8.350444900752918E-2</v>
      </c>
      <c r="K1128" s="18">
        <f>J1128*'Portfolio Details'!$D$12</f>
        <v>1.6700889801505837E-2</v>
      </c>
    </row>
    <row r="1129" spans="2:11" x14ac:dyDescent="0.35">
      <c r="B1129" t="s">
        <v>15</v>
      </c>
      <c r="C1129" s="1">
        <v>46160</v>
      </c>
      <c r="D1129">
        <v>16.190000000000001</v>
      </c>
      <c r="E1129">
        <v>16.22</v>
      </c>
      <c r="F1129">
        <v>16.16</v>
      </c>
      <c r="H1129" s="2">
        <f t="shared" si="34"/>
        <v>1.8529956763433386E-3</v>
      </c>
      <c r="I1129" s="18">
        <f>H1129*'Portfolio Details'!$D$12</f>
        <v>3.7059913526866773E-4</v>
      </c>
      <c r="J1129" s="2">
        <f t="shared" si="35"/>
        <v>8.3218707015130677E-2</v>
      </c>
      <c r="K1129" s="18">
        <f>J1129*'Portfolio Details'!$D$12</f>
        <v>1.6643741403026137E-2</v>
      </c>
    </row>
    <row r="1130" spans="2:11" x14ac:dyDescent="0.35">
      <c r="B1130" t="s">
        <v>15</v>
      </c>
      <c r="C1130" s="1">
        <v>46161</v>
      </c>
      <c r="D1130">
        <v>16.22</v>
      </c>
      <c r="E1130">
        <v>16.29</v>
      </c>
      <c r="F1130">
        <v>16.3</v>
      </c>
      <c r="H1130" s="2">
        <f t="shared" si="34"/>
        <v>4.3156596794080571E-3</v>
      </c>
      <c r="I1130" s="18">
        <f>H1130*'Portfolio Details'!$D$12</f>
        <v>8.6313193588161141E-4</v>
      </c>
      <c r="J1130" s="2">
        <f t="shared" si="35"/>
        <v>9.1706001348617727E-2</v>
      </c>
      <c r="K1130" s="18">
        <f>J1130*'Portfolio Details'!$D$12</f>
        <v>1.8341200269723548E-2</v>
      </c>
    </row>
    <row r="1131" spans="2:11" x14ac:dyDescent="0.35">
      <c r="B1131" t="s">
        <v>15</v>
      </c>
      <c r="C1131" s="1">
        <v>46162</v>
      </c>
      <c r="D1131">
        <v>16.29</v>
      </c>
      <c r="E1131">
        <v>16.32</v>
      </c>
      <c r="F1131">
        <v>16.32</v>
      </c>
      <c r="H1131" s="2">
        <f t="shared" si="34"/>
        <v>1.8416206261511192E-3</v>
      </c>
      <c r="I1131" s="18">
        <f>H1131*'Portfolio Details'!$D$12</f>
        <v>3.6832412523022387E-4</v>
      </c>
      <c r="J1131" s="2">
        <f t="shared" si="35"/>
        <v>8.7306917394224248E-2</v>
      </c>
      <c r="K1131" s="18">
        <f>J1131*'Portfolio Details'!$D$12</f>
        <v>1.746138347884485E-2</v>
      </c>
    </row>
    <row r="1132" spans="2:11" x14ac:dyDescent="0.35">
      <c r="B1132" t="s">
        <v>15</v>
      </c>
      <c r="C1132" s="1">
        <v>46163</v>
      </c>
      <c r="D1132">
        <v>16.32</v>
      </c>
      <c r="E1132">
        <v>16.38</v>
      </c>
      <c r="F1132">
        <v>16.36</v>
      </c>
      <c r="H1132" s="2">
        <f t="shared" si="34"/>
        <v>3.6764705882352811E-3</v>
      </c>
      <c r="I1132" s="18">
        <f>H1132*'Portfolio Details'!$D$12</f>
        <v>7.3529411764705621E-4</v>
      </c>
      <c r="J1132" s="2">
        <f t="shared" si="35"/>
        <v>8.512064343163539E-2</v>
      </c>
      <c r="K1132" s="18">
        <f>J1132*'Portfolio Details'!$D$12</f>
        <v>1.7024128686327078E-2</v>
      </c>
    </row>
    <row r="1133" spans="2:11" x14ac:dyDescent="0.35">
      <c r="B1133" t="s">
        <v>15</v>
      </c>
      <c r="C1133" s="1">
        <v>46164</v>
      </c>
      <c r="D1133">
        <v>16.38</v>
      </c>
      <c r="E1133">
        <v>16.13</v>
      </c>
      <c r="F1133">
        <v>16.149999999999999</v>
      </c>
      <c r="H1133" s="2">
        <f t="shared" si="34"/>
        <v>-1.5262515262515208E-2</v>
      </c>
      <c r="I1133" s="18">
        <f>H1133*'Portfolio Details'!$D$12</f>
        <v>-3.0525030525030417E-3</v>
      </c>
      <c r="J1133" s="2">
        <f t="shared" si="35"/>
        <v>9.8250336473755029E-2</v>
      </c>
      <c r="K1133" s="18">
        <f>J1133*'Portfolio Details'!$D$12</f>
        <v>1.9650067294751009E-2</v>
      </c>
    </row>
    <row r="1134" spans="2:11" x14ac:dyDescent="0.35">
      <c r="B1134" t="s">
        <v>15</v>
      </c>
      <c r="C1134" s="1">
        <v>46167</v>
      </c>
      <c r="D1134">
        <v>16.13</v>
      </c>
      <c r="E1134">
        <v>16.170000000000002</v>
      </c>
      <c r="F1134">
        <v>16.14</v>
      </c>
      <c r="H1134" s="2">
        <f t="shared" si="34"/>
        <v>2.4798512089276858E-3</v>
      </c>
      <c r="I1134" s="18">
        <f>H1134*'Portfolio Details'!$D$12</f>
        <v>4.9597024178553721E-4</v>
      </c>
      <c r="J1134" s="2">
        <f t="shared" si="35"/>
        <v>9.7119892833221755E-2</v>
      </c>
      <c r="K1134" s="18">
        <f>J1134*'Portfolio Details'!$D$12</f>
        <v>1.9423978566644351E-2</v>
      </c>
    </row>
    <row r="1135" spans="2:11" x14ac:dyDescent="0.35">
      <c r="H1135" s="2" t="e">
        <f t="shared" si="34"/>
        <v>#DIV/0!</v>
      </c>
      <c r="I1135" s="18" t="e">
        <f>H1135*'Portfolio Details'!$D$12</f>
        <v>#DIV/0!</v>
      </c>
      <c r="J1135" s="2">
        <f t="shared" si="35"/>
        <v>8.1824279007377543E-2</v>
      </c>
      <c r="K1135" s="18">
        <f>J1135*'Portfolio Details'!$D$12</f>
        <v>1.6364855801475509E-2</v>
      </c>
    </row>
    <row r="1136" spans="2:11" x14ac:dyDescent="0.35">
      <c r="H1136" s="2" t="e">
        <f t="shared" si="34"/>
        <v>#DIV/0!</v>
      </c>
      <c r="I1136" s="18" t="e">
        <f>H1136*'Portfolio Details'!$D$12</f>
        <v>#DIV/0!</v>
      </c>
      <c r="J1136" s="2">
        <f t="shared" si="35"/>
        <v>6.3282794990112023E-2</v>
      </c>
      <c r="K1136" s="18">
        <f>J1136*'Portfolio Details'!$D$12</f>
        <v>1.2656558998022406E-2</v>
      </c>
    </row>
    <row r="1137" spans="8:11" x14ac:dyDescent="0.35">
      <c r="H1137" s="2" t="e">
        <f t="shared" si="34"/>
        <v>#DIV/0!</v>
      </c>
      <c r="I1137" s="18" t="e">
        <f>H1137*'Portfolio Details'!$D$12</f>
        <v>#DIV/0!</v>
      </c>
      <c r="J1137" s="2">
        <f t="shared" si="35"/>
        <v>7.5333333333333252E-2</v>
      </c>
      <c r="K1137" s="18">
        <f>J1137*'Portfolio Details'!$D$12</f>
        <v>1.5066666666666652E-2</v>
      </c>
    </row>
    <row r="1138" spans="8:11" x14ac:dyDescent="0.35">
      <c r="H1138" s="2" t="e">
        <f t="shared" si="34"/>
        <v>#DIV/0!</v>
      </c>
      <c r="I1138" s="18" t="e">
        <f>H1138*'Portfolio Details'!$D$12</f>
        <v>#DIV/0!</v>
      </c>
      <c r="J1138" s="2">
        <f t="shared" si="35"/>
        <v>5.6862745098039236E-2</v>
      </c>
      <c r="K1138" s="18">
        <f>J1138*'Portfolio Details'!$D$12</f>
        <v>1.1372549019607847E-2</v>
      </c>
    </row>
    <row r="1139" spans="8:11" x14ac:dyDescent="0.35">
      <c r="H1139" s="2" t="e">
        <f t="shared" si="34"/>
        <v>#DIV/0!</v>
      </c>
      <c r="I1139" s="18" t="e">
        <f>H1139*'Portfolio Details'!$D$12</f>
        <v>#DIV/0!</v>
      </c>
      <c r="J1139" s="2">
        <f t="shared" si="35"/>
        <v>6.3116370808678601E-2</v>
      </c>
      <c r="K1139" s="18">
        <f>J1139*'Portfolio Details'!$D$12</f>
        <v>1.2623274161735721E-2</v>
      </c>
    </row>
    <row r="1140" spans="8:11" x14ac:dyDescent="0.35">
      <c r="H1140" s="2" t="e">
        <f t="shared" si="34"/>
        <v>#DIV/0!</v>
      </c>
      <c r="I1140" s="18" t="e">
        <f>H1140*'Portfolio Details'!$D$12</f>
        <v>#DIV/0!</v>
      </c>
      <c r="J1140" s="2">
        <f t="shared" si="35"/>
        <v>5.6172436316133334E-2</v>
      </c>
      <c r="K1140" s="18">
        <f>J1140*'Portfolio Details'!$D$12</f>
        <v>1.1234487263226667E-2</v>
      </c>
    </row>
    <row r="1141" spans="8:11" x14ac:dyDescent="0.35">
      <c r="H1141" s="2" t="e">
        <f t="shared" si="34"/>
        <v>#DIV/0!</v>
      </c>
      <c r="I1141" s="18" t="e">
        <f>H1141*'Portfolio Details'!$D$12</f>
        <v>#DIV/0!</v>
      </c>
      <c r="J1141" s="2">
        <f t="shared" si="35"/>
        <v>5.6172436316133334E-2</v>
      </c>
      <c r="K1141" s="18">
        <f>J1141*'Portfolio Details'!$D$12</f>
        <v>1.1234487263226667E-2</v>
      </c>
    </row>
    <row r="1142" spans="8:11" x14ac:dyDescent="0.35">
      <c r="H1142" s="2" t="e">
        <f t="shared" si="34"/>
        <v>#DIV/0!</v>
      </c>
      <c r="I1142" s="18" t="e">
        <f>H1142*'Portfolio Details'!$D$12</f>
        <v>#DIV/0!</v>
      </c>
      <c r="J1142" s="2">
        <f t="shared" si="35"/>
        <v>4.7958522359040856E-2</v>
      </c>
      <c r="K1142" s="18">
        <f>J1142*'Portfolio Details'!$D$12</f>
        <v>9.5917044718081719E-3</v>
      </c>
    </row>
    <row r="1143" spans="8:11" x14ac:dyDescent="0.35">
      <c r="H1143" s="2" t="e">
        <f t="shared" si="34"/>
        <v>#DIV/0!</v>
      </c>
      <c r="I1143" s="18" t="e">
        <f>H1143*'Portfolio Details'!$D$12</f>
        <v>#DIV/0!</v>
      </c>
      <c r="J1143" s="2">
        <f t="shared" si="35"/>
        <v>3.9203084832905022E-2</v>
      </c>
      <c r="K1143" s="18">
        <f>J1143*'Portfolio Details'!$D$12</f>
        <v>7.8406169665810044E-3</v>
      </c>
    </row>
    <row r="1144" spans="8:11" x14ac:dyDescent="0.35">
      <c r="H1144" s="2" t="e">
        <f t="shared" si="34"/>
        <v>#DIV/0!</v>
      </c>
      <c r="I1144" s="18" t="e">
        <f>H1144*'Portfolio Details'!$D$12</f>
        <v>#DIV/0!</v>
      </c>
      <c r="J1144" s="2">
        <f t="shared" si="35"/>
        <v>2.6015228426396142E-2</v>
      </c>
      <c r="K1144" s="18">
        <f>J1144*'Portfolio Details'!$D$12</f>
        <v>5.2030456852792291E-3</v>
      </c>
    </row>
    <row r="1145" spans="8:11" x14ac:dyDescent="0.35">
      <c r="H1145" s="2" t="e">
        <f t="shared" si="34"/>
        <v>#DIV/0!</v>
      </c>
      <c r="I1145" s="18" t="e">
        <f>H1145*'Portfolio Details'!$D$12</f>
        <v>#DIV/0!</v>
      </c>
      <c r="J1145" s="2">
        <f t="shared" si="35"/>
        <v>2.4714828897338448E-2</v>
      </c>
      <c r="K1145" s="18">
        <f>J1145*'Portfolio Details'!$D$12</f>
        <v>4.9429657794676897E-3</v>
      </c>
    </row>
    <row r="1146" spans="8:11" x14ac:dyDescent="0.35">
      <c r="H1146" s="2" t="e">
        <f t="shared" si="34"/>
        <v>#DIV/0!</v>
      </c>
      <c r="I1146" s="18" t="e">
        <f>H1146*'Portfolio Details'!$D$12</f>
        <v>#DIV/0!</v>
      </c>
      <c r="J1146" s="2">
        <f t="shared" si="35"/>
        <v>2.1478205938092243E-2</v>
      </c>
      <c r="K1146" s="18">
        <f>J1146*'Portfolio Details'!$D$12</f>
        <v>4.2956411876184488E-3</v>
      </c>
    </row>
    <row r="1147" spans="8:11" x14ac:dyDescent="0.35">
      <c r="H1147" s="2" t="e">
        <f t="shared" si="34"/>
        <v>#DIV/0!</v>
      </c>
      <c r="I1147" s="18" t="e">
        <f>H1147*'Portfolio Details'!$D$12</f>
        <v>#DIV/0!</v>
      </c>
      <c r="J1147" s="2">
        <f t="shared" si="35"/>
        <v>1.5703517587939864E-2</v>
      </c>
      <c r="K1147" s="18">
        <f>J1147*'Portfolio Details'!$D$12</f>
        <v>3.1407035175879728E-3</v>
      </c>
    </row>
    <row r="1148" spans="8:11" x14ac:dyDescent="0.35">
      <c r="H1148" s="2" t="e">
        <f t="shared" si="34"/>
        <v>#DIV/0!</v>
      </c>
      <c r="I1148" s="18" t="e">
        <f>H1148*'Portfolio Details'!$D$12</f>
        <v>#DIV/0!</v>
      </c>
      <c r="J1148" s="2">
        <f t="shared" si="35"/>
        <v>3.2567049808429172E-2</v>
      </c>
      <c r="K1148" s="18">
        <f>J1148*'Portfolio Details'!$D$12</f>
        <v>6.5134099616858347E-3</v>
      </c>
    </row>
    <row r="1149" spans="8:11" x14ac:dyDescent="0.35">
      <c r="H1149" s="2" t="e">
        <f t="shared" si="34"/>
        <v>#DIV/0!</v>
      </c>
      <c r="I1149" s="18" t="e">
        <f>H1149*'Portfolio Details'!$D$12</f>
        <v>#DIV/0!</v>
      </c>
      <c r="J1149" s="2">
        <f t="shared" si="35"/>
        <v>2.6666666666666838E-2</v>
      </c>
      <c r="K1149" s="18">
        <f>J1149*'Portfolio Details'!$D$12</f>
        <v>5.3333333333333678E-3</v>
      </c>
    </row>
    <row r="1150" spans="8:11" x14ac:dyDescent="0.35">
      <c r="H1150" s="2" t="e">
        <f t="shared" si="34"/>
        <v>#DIV/0!</v>
      </c>
      <c r="I1150" s="18" t="e">
        <f>H1150*'Portfolio Details'!$D$12</f>
        <v>#DIV/0!</v>
      </c>
      <c r="J1150" s="2">
        <f t="shared" si="35"/>
        <v>3.1017369727046606E-3</v>
      </c>
      <c r="K1150" s="18">
        <f>J1150*'Portfolio Details'!$D$12</f>
        <v>6.2034739454093219E-4</v>
      </c>
    </row>
    <row r="1151" spans="8:11" x14ac:dyDescent="0.35">
      <c r="H1151" s="2" t="e">
        <f t="shared" si="34"/>
        <v>#DIV/0!</v>
      </c>
      <c r="I1151" s="18" t="e">
        <f>H1151*'Portfolio Details'!$D$12</f>
        <v>#DIV/0!</v>
      </c>
      <c r="J1151" s="2">
        <f t="shared" si="35"/>
        <v>-1.2353304508956331E-3</v>
      </c>
      <c r="K1151" s="18">
        <f>J1151*'Portfolio Details'!$D$12</f>
        <v>-2.4706609017912664E-4</v>
      </c>
    </row>
    <row r="1152" spans="8:11" x14ac:dyDescent="0.35">
      <c r="H1152" s="2" t="e">
        <f t="shared" si="34"/>
        <v>#DIV/0!</v>
      </c>
      <c r="I1152" s="18" t="e">
        <f>H1152*'Portfolio Details'!$D$12</f>
        <v>#DIV/0!</v>
      </c>
      <c r="J1152" s="2">
        <f t="shared" si="35"/>
        <v>-3.0826140567199456E-3</v>
      </c>
      <c r="K1152" s="18">
        <f>J1152*'Portfolio Details'!$D$12</f>
        <v>-6.1652281134398916E-4</v>
      </c>
    </row>
    <row r="1153" spans="8:11" x14ac:dyDescent="0.35">
      <c r="H1153" s="2" t="e">
        <f t="shared" si="34"/>
        <v>#DIV/0!</v>
      </c>
      <c r="I1153" s="18" t="e">
        <f>H1153*'Portfolio Details'!$D$12</f>
        <v>#DIV/0!</v>
      </c>
      <c r="J1153" s="2">
        <f t="shared" si="35"/>
        <v>-7.3664825046039217E-3</v>
      </c>
      <c r="K1153" s="18">
        <f>J1153*'Portfolio Details'!$D$12</f>
        <v>-1.4732965009207845E-3</v>
      </c>
    </row>
    <row r="1154" spans="8:11" x14ac:dyDescent="0.35">
      <c r="H1154" s="2" t="e">
        <f t="shared" si="34"/>
        <v>#DIV/0!</v>
      </c>
      <c r="I1154" s="18" t="e">
        <f>H1154*'Portfolio Details'!$D$12</f>
        <v>#DIV/0!</v>
      </c>
      <c r="J1154" s="2">
        <f t="shared" si="35"/>
        <v>-9.1911764705882026E-3</v>
      </c>
      <c r="K1154" s="18">
        <f>J1154*'Portfolio Details'!$D$12</f>
        <v>-1.8382352941176405E-3</v>
      </c>
    </row>
    <row r="1155" spans="8:11" x14ac:dyDescent="0.35">
      <c r="H1155" s="2" t="e">
        <f t="shared" ref="H1155:H1218" si="36">E1155/D1155-1</f>
        <v>#DIV/0!</v>
      </c>
      <c r="I1155" s="18" t="e">
        <f>H1155*'Portfolio Details'!$D$12</f>
        <v>#DIV/0!</v>
      </c>
      <c r="J1155" s="2">
        <f t="shared" si="35"/>
        <v>-1.2820512820512664E-2</v>
      </c>
      <c r="K1155" s="18">
        <f>J1155*'Portfolio Details'!$D$12</f>
        <v>-2.5641025641025329E-3</v>
      </c>
    </row>
    <row r="1156" spans="8:11" x14ac:dyDescent="0.35">
      <c r="H1156" s="2" t="e">
        <f t="shared" si="36"/>
        <v>#DIV/0!</v>
      </c>
      <c r="I1156" s="18" t="e">
        <f>H1156*'Portfolio Details'!$D$12</f>
        <v>#DIV/0!</v>
      </c>
      <c r="J1156" s="2">
        <f t="shared" si="35"/>
        <v>2.4798512089276858E-3</v>
      </c>
      <c r="K1156" s="18">
        <f>J1156*'Portfolio Details'!$D$12</f>
        <v>4.9597024178553721E-4</v>
      </c>
    </row>
    <row r="1157" spans="8:11" x14ac:dyDescent="0.35">
      <c r="H1157" s="2" t="e">
        <f t="shared" si="36"/>
        <v>#DIV/0!</v>
      </c>
      <c r="I1157" s="18" t="e">
        <f>H1157*'Portfolio Details'!$D$12</f>
        <v>#DIV/0!</v>
      </c>
      <c r="J1157" s="2">
        <f t="shared" si="35"/>
        <v>0</v>
      </c>
      <c r="K1157" s="18">
        <f>J1157*'Portfolio Details'!$D$12</f>
        <v>0</v>
      </c>
    </row>
    <row r="1158" spans="8:11" x14ac:dyDescent="0.35">
      <c r="H1158" s="2" t="e">
        <f t="shared" si="36"/>
        <v>#DIV/0!</v>
      </c>
      <c r="I1158" s="18" t="e">
        <f>H1158*'Portfolio Details'!$D$12</f>
        <v>#DIV/0!</v>
      </c>
      <c r="J1158" s="2" t="e">
        <f t="shared" si="35"/>
        <v>#N/A</v>
      </c>
      <c r="K1158" s="18" t="e">
        <f>J1158*'Portfolio Details'!$D$12</f>
        <v>#N/A</v>
      </c>
    </row>
    <row r="1159" spans="8:11" x14ac:dyDescent="0.35">
      <c r="H1159" s="2" t="e">
        <f t="shared" si="36"/>
        <v>#DIV/0!</v>
      </c>
      <c r="I1159" s="18" t="e">
        <f>H1159*'Portfolio Details'!$D$12</f>
        <v>#DIV/0!</v>
      </c>
      <c r="J1159" s="2" t="e">
        <f t="shared" si="35"/>
        <v>#N/A</v>
      </c>
      <c r="K1159" s="18" t="e">
        <f>J1159*'Portfolio Details'!$D$12</f>
        <v>#N/A</v>
      </c>
    </row>
    <row r="1160" spans="8:11" x14ac:dyDescent="0.35">
      <c r="H1160" s="2" t="e">
        <f t="shared" si="36"/>
        <v>#DIV/0!</v>
      </c>
      <c r="I1160" s="18" t="e">
        <f>H1160*'Portfolio Details'!$D$12</f>
        <v>#DIV/0!</v>
      </c>
      <c r="J1160" s="2" t="e">
        <f t="shared" si="35"/>
        <v>#N/A</v>
      </c>
      <c r="K1160" s="18" t="e">
        <f>J1160*'Portfolio Details'!$D$12</f>
        <v>#N/A</v>
      </c>
    </row>
    <row r="1161" spans="8:11" x14ac:dyDescent="0.35">
      <c r="H1161" s="2" t="e">
        <f t="shared" si="36"/>
        <v>#DIV/0!</v>
      </c>
      <c r="I1161" s="18" t="e">
        <f>H1161*'Portfolio Details'!$D$12</f>
        <v>#DIV/0!</v>
      </c>
      <c r="J1161" s="2" t="e">
        <f t="shared" si="35"/>
        <v>#N/A</v>
      </c>
      <c r="K1161" s="18" t="e">
        <f>J1161*'Portfolio Details'!$D$12</f>
        <v>#N/A</v>
      </c>
    </row>
    <row r="1162" spans="8:11" x14ac:dyDescent="0.35">
      <c r="H1162" s="2" t="e">
        <f t="shared" si="36"/>
        <v>#DIV/0!</v>
      </c>
      <c r="I1162" s="18" t="e">
        <f>H1162*'Portfolio Details'!$D$12</f>
        <v>#DIV/0!</v>
      </c>
      <c r="J1162" s="2" t="e">
        <f t="shared" si="35"/>
        <v>#N/A</v>
      </c>
      <c r="K1162" s="18" t="e">
        <f>J1162*'Portfolio Details'!$D$12</f>
        <v>#N/A</v>
      </c>
    </row>
    <row r="1163" spans="8:11" x14ac:dyDescent="0.35">
      <c r="H1163" s="2" t="e">
        <f t="shared" si="36"/>
        <v>#DIV/0!</v>
      </c>
      <c r="I1163" s="18" t="e">
        <f>H1163*'Portfolio Details'!$D$12</f>
        <v>#DIV/0!</v>
      </c>
      <c r="J1163" s="2" t="e">
        <f t="shared" si="35"/>
        <v>#N/A</v>
      </c>
      <c r="K1163" s="18" t="e">
        <f>J1163*'Portfolio Details'!$D$12</f>
        <v>#N/A</v>
      </c>
    </row>
    <row r="1164" spans="8:11" x14ac:dyDescent="0.35">
      <c r="H1164" s="2" t="e">
        <f t="shared" si="36"/>
        <v>#DIV/0!</v>
      </c>
      <c r="I1164" s="18" t="e">
        <f>H1164*'Portfolio Details'!$D$12</f>
        <v>#DIV/0!</v>
      </c>
      <c r="J1164" s="2" t="e">
        <f t="shared" si="35"/>
        <v>#N/A</v>
      </c>
      <c r="K1164" s="18" t="e">
        <f>J1164*'Portfolio Details'!$D$12</f>
        <v>#N/A</v>
      </c>
    </row>
    <row r="1165" spans="8:11" x14ac:dyDescent="0.35">
      <c r="H1165" s="2" t="e">
        <f t="shared" si="36"/>
        <v>#DIV/0!</v>
      </c>
      <c r="I1165" s="18" t="e">
        <f>H1165*'Portfolio Details'!$D$12</f>
        <v>#DIV/0!</v>
      </c>
      <c r="J1165" s="2" t="e">
        <f t="shared" si="35"/>
        <v>#N/A</v>
      </c>
      <c r="K1165" s="18" t="e">
        <f>J1165*'Portfolio Details'!$D$12</f>
        <v>#N/A</v>
      </c>
    </row>
    <row r="1166" spans="8:11" x14ac:dyDescent="0.35">
      <c r="H1166" s="2" t="e">
        <f t="shared" si="36"/>
        <v>#DIV/0!</v>
      </c>
      <c r="I1166" s="18" t="e">
        <f>H1166*'Portfolio Details'!$D$12</f>
        <v>#DIV/0!</v>
      </c>
      <c r="J1166" s="2" t="e">
        <f t="shared" si="35"/>
        <v>#N/A</v>
      </c>
      <c r="K1166" s="18" t="e">
        <f>J1166*'Portfolio Details'!$D$12</f>
        <v>#N/A</v>
      </c>
    </row>
    <row r="1167" spans="8:11" x14ac:dyDescent="0.35">
      <c r="H1167" s="2" t="e">
        <f t="shared" si="36"/>
        <v>#DIV/0!</v>
      </c>
      <c r="I1167" s="18" t="e">
        <f>H1167*'Portfolio Details'!$D$12</f>
        <v>#DIV/0!</v>
      </c>
      <c r="J1167" s="2" t="e">
        <f t="shared" si="35"/>
        <v>#N/A</v>
      </c>
      <c r="K1167" s="18" t="e">
        <f>J1167*'Portfolio Details'!$D$12</f>
        <v>#N/A</v>
      </c>
    </row>
    <row r="1168" spans="8:11" x14ac:dyDescent="0.35">
      <c r="H1168" s="2" t="e">
        <f t="shared" si="36"/>
        <v>#DIV/0!</v>
      </c>
      <c r="I1168" s="18" t="e">
        <f>H1168*'Portfolio Details'!$D$12</f>
        <v>#DIV/0!</v>
      </c>
      <c r="J1168" s="2" t="e">
        <f t="shared" si="35"/>
        <v>#N/A</v>
      </c>
      <c r="K1168" s="18" t="e">
        <f>J1168*'Portfolio Details'!$D$12</f>
        <v>#N/A</v>
      </c>
    </row>
    <row r="1169" spans="8:11" x14ac:dyDescent="0.35">
      <c r="H1169" s="2" t="e">
        <f t="shared" si="36"/>
        <v>#DIV/0!</v>
      </c>
      <c r="I1169" s="18" t="e">
        <f>H1169*'Portfolio Details'!$D$12</f>
        <v>#DIV/0!</v>
      </c>
      <c r="J1169" s="2" t="e">
        <f t="shared" si="35"/>
        <v>#N/A</v>
      </c>
      <c r="K1169" s="18" t="e">
        <f>J1169*'Portfolio Details'!$D$12</f>
        <v>#N/A</v>
      </c>
    </row>
    <row r="1170" spans="8:11" x14ac:dyDescent="0.35">
      <c r="H1170" s="2" t="e">
        <f t="shared" si="36"/>
        <v>#DIV/0!</v>
      </c>
      <c r="I1170" s="18" t="e">
        <f>H1170*'Portfolio Details'!$D$12</f>
        <v>#DIV/0!</v>
      </c>
      <c r="J1170" s="2" t="e">
        <f t="shared" si="35"/>
        <v>#N/A</v>
      </c>
      <c r="K1170" s="18" t="e">
        <f>J1170*'Portfolio Details'!$D$12</f>
        <v>#N/A</v>
      </c>
    </row>
    <row r="1171" spans="8:11" x14ac:dyDescent="0.35">
      <c r="H1171" s="2" t="e">
        <f t="shared" si="36"/>
        <v>#DIV/0!</v>
      </c>
      <c r="I1171" s="18" t="e">
        <f>H1171*'Portfolio Details'!$D$12</f>
        <v>#DIV/0!</v>
      </c>
      <c r="J1171" s="2" t="e">
        <f t="shared" si="35"/>
        <v>#N/A</v>
      </c>
      <c r="K1171" s="18" t="e">
        <f>J1171*'Portfolio Details'!$D$12</f>
        <v>#N/A</v>
      </c>
    </row>
    <row r="1172" spans="8:11" x14ac:dyDescent="0.35">
      <c r="H1172" s="2" t="e">
        <f t="shared" si="36"/>
        <v>#DIV/0!</v>
      </c>
      <c r="I1172" s="18" t="e">
        <f>H1172*'Portfolio Details'!$D$12</f>
        <v>#DIV/0!</v>
      </c>
      <c r="J1172" s="2" t="e">
        <f t="shared" si="35"/>
        <v>#N/A</v>
      </c>
      <c r="K1172" s="18" t="e">
        <f>J1172*'Portfolio Details'!$D$12</f>
        <v>#N/A</v>
      </c>
    </row>
    <row r="1173" spans="8:11" x14ac:dyDescent="0.35">
      <c r="H1173" s="2" t="e">
        <f t="shared" si="36"/>
        <v>#DIV/0!</v>
      </c>
      <c r="I1173" s="18" t="e">
        <f>H1173*'Portfolio Details'!$D$12</f>
        <v>#DIV/0!</v>
      </c>
      <c r="J1173" s="2" t="e">
        <f t="shared" si="35"/>
        <v>#N/A</v>
      </c>
      <c r="K1173" s="18" t="e">
        <f>J1173*'Portfolio Details'!$D$12</f>
        <v>#N/A</v>
      </c>
    </row>
    <row r="1174" spans="8:11" x14ac:dyDescent="0.35">
      <c r="H1174" s="2" t="e">
        <f t="shared" si="36"/>
        <v>#DIV/0!</v>
      </c>
      <c r="I1174" s="18" t="e">
        <f>H1174*'Portfolio Details'!$D$12</f>
        <v>#DIV/0!</v>
      </c>
      <c r="J1174" s="2" t="e">
        <f t="shared" si="35"/>
        <v>#N/A</v>
      </c>
      <c r="K1174" s="18" t="e">
        <f>J1174*'Portfolio Details'!$D$12</f>
        <v>#N/A</v>
      </c>
    </row>
    <row r="1175" spans="8:11" x14ac:dyDescent="0.35">
      <c r="H1175" s="2" t="e">
        <f t="shared" si="36"/>
        <v>#DIV/0!</v>
      </c>
      <c r="I1175" s="18" t="e">
        <f>H1175*'Portfolio Details'!$D$12</f>
        <v>#DIV/0!</v>
      </c>
      <c r="J1175" s="2" t="e">
        <f t="shared" si="35"/>
        <v>#N/A</v>
      </c>
      <c r="K1175" s="18" t="e">
        <f>J1175*'Portfolio Details'!$D$12</f>
        <v>#N/A</v>
      </c>
    </row>
    <row r="1176" spans="8:11" x14ac:dyDescent="0.35">
      <c r="H1176" s="2" t="e">
        <f t="shared" si="36"/>
        <v>#DIV/0!</v>
      </c>
      <c r="I1176" s="18" t="e">
        <f>H1176*'Portfolio Details'!$D$12</f>
        <v>#DIV/0!</v>
      </c>
      <c r="J1176" s="2" t="e">
        <f t="shared" si="35"/>
        <v>#N/A</v>
      </c>
      <c r="K1176" s="18" t="e">
        <f>J1176*'Portfolio Details'!$D$12</f>
        <v>#N/A</v>
      </c>
    </row>
    <row r="1177" spans="8:11" x14ac:dyDescent="0.35">
      <c r="H1177" s="2" t="e">
        <f t="shared" si="36"/>
        <v>#DIV/0!</v>
      </c>
      <c r="I1177" s="18" t="e">
        <f>H1177*'Portfolio Details'!$D$12</f>
        <v>#DIV/0!</v>
      </c>
      <c r="J1177" s="2" t="e">
        <f t="shared" si="35"/>
        <v>#N/A</v>
      </c>
      <c r="K1177" s="18" t="e">
        <f>J1177*'Portfolio Details'!$D$12</f>
        <v>#N/A</v>
      </c>
    </row>
    <row r="1178" spans="8:11" x14ac:dyDescent="0.35">
      <c r="H1178" s="2" t="e">
        <f t="shared" si="36"/>
        <v>#DIV/0!</v>
      </c>
      <c r="I1178" s="18" t="e">
        <f>H1178*'Portfolio Details'!$D$12</f>
        <v>#DIV/0!</v>
      </c>
      <c r="J1178" s="2" t="e">
        <f t="shared" ref="J1178:J1241" si="37">(INDEX(E1155:E2653,MATCH(EDATE(C1155,1),C1155:C2653,1))/E1155)-1</f>
        <v>#N/A</v>
      </c>
      <c r="K1178" s="18" t="e">
        <f>J1178*'Portfolio Details'!$D$12</f>
        <v>#N/A</v>
      </c>
    </row>
    <row r="1179" spans="8:11" x14ac:dyDescent="0.35">
      <c r="H1179" s="2" t="e">
        <f t="shared" si="36"/>
        <v>#DIV/0!</v>
      </c>
      <c r="I1179" s="18" t="e">
        <f>H1179*'Portfolio Details'!$D$12</f>
        <v>#DIV/0!</v>
      </c>
      <c r="J1179" s="2" t="e">
        <f t="shared" si="37"/>
        <v>#N/A</v>
      </c>
      <c r="K1179" s="18" t="e">
        <f>J1179*'Portfolio Details'!$D$12</f>
        <v>#N/A</v>
      </c>
    </row>
    <row r="1180" spans="8:11" x14ac:dyDescent="0.35">
      <c r="H1180" s="2" t="e">
        <f t="shared" si="36"/>
        <v>#DIV/0!</v>
      </c>
      <c r="I1180" s="18" t="e">
        <f>H1180*'Portfolio Details'!$D$12</f>
        <v>#DIV/0!</v>
      </c>
      <c r="J1180" s="2" t="e">
        <f t="shared" si="37"/>
        <v>#N/A</v>
      </c>
      <c r="K1180" s="18" t="e">
        <f>J1180*'Portfolio Details'!$D$12</f>
        <v>#N/A</v>
      </c>
    </row>
    <row r="1181" spans="8:11" x14ac:dyDescent="0.35">
      <c r="H1181" s="2" t="e">
        <f t="shared" si="36"/>
        <v>#DIV/0!</v>
      </c>
      <c r="I1181" s="18" t="e">
        <f>H1181*'Portfolio Details'!$D$12</f>
        <v>#DIV/0!</v>
      </c>
      <c r="J1181" s="2" t="e">
        <f t="shared" si="37"/>
        <v>#N/A</v>
      </c>
      <c r="K1181" s="18" t="e">
        <f>J1181*'Portfolio Details'!$D$12</f>
        <v>#N/A</v>
      </c>
    </row>
    <row r="1182" spans="8:11" x14ac:dyDescent="0.35">
      <c r="H1182" s="2" t="e">
        <f t="shared" si="36"/>
        <v>#DIV/0!</v>
      </c>
      <c r="I1182" s="18" t="e">
        <f>H1182*'Portfolio Details'!$D$12</f>
        <v>#DIV/0!</v>
      </c>
      <c r="J1182" s="2" t="e">
        <f t="shared" si="37"/>
        <v>#N/A</v>
      </c>
      <c r="K1182" s="18" t="e">
        <f>J1182*'Portfolio Details'!$D$12</f>
        <v>#N/A</v>
      </c>
    </row>
    <row r="1183" spans="8:11" x14ac:dyDescent="0.35">
      <c r="H1183" s="2" t="e">
        <f t="shared" si="36"/>
        <v>#DIV/0!</v>
      </c>
      <c r="I1183" s="18" t="e">
        <f>H1183*'Portfolio Details'!$D$12</f>
        <v>#DIV/0!</v>
      </c>
      <c r="J1183" s="2" t="e">
        <f t="shared" si="37"/>
        <v>#N/A</v>
      </c>
      <c r="K1183" s="18" t="e">
        <f>J1183*'Portfolio Details'!$D$12</f>
        <v>#N/A</v>
      </c>
    </row>
    <row r="1184" spans="8:11" x14ac:dyDescent="0.35">
      <c r="H1184" s="2" t="e">
        <f t="shared" si="36"/>
        <v>#DIV/0!</v>
      </c>
      <c r="I1184" s="18" t="e">
        <f>H1184*'Portfolio Details'!$D$12</f>
        <v>#DIV/0!</v>
      </c>
      <c r="J1184" s="2" t="e">
        <f t="shared" si="37"/>
        <v>#N/A</v>
      </c>
      <c r="K1184" s="18" t="e">
        <f>J1184*'Portfolio Details'!$D$12</f>
        <v>#N/A</v>
      </c>
    </row>
    <row r="1185" spans="8:11" x14ac:dyDescent="0.35">
      <c r="H1185" s="2" t="e">
        <f t="shared" si="36"/>
        <v>#DIV/0!</v>
      </c>
      <c r="I1185" s="18" t="e">
        <f>H1185*'Portfolio Details'!$D$12</f>
        <v>#DIV/0!</v>
      </c>
      <c r="J1185" s="2" t="e">
        <f t="shared" si="37"/>
        <v>#N/A</v>
      </c>
      <c r="K1185" s="18" t="e">
        <f>J1185*'Portfolio Details'!$D$12</f>
        <v>#N/A</v>
      </c>
    </row>
    <row r="1186" spans="8:11" x14ac:dyDescent="0.35">
      <c r="H1186" s="2" t="e">
        <f t="shared" si="36"/>
        <v>#DIV/0!</v>
      </c>
      <c r="I1186" s="18" t="e">
        <f>H1186*'Portfolio Details'!$D$12</f>
        <v>#DIV/0!</v>
      </c>
      <c r="J1186" s="2" t="e">
        <f t="shared" si="37"/>
        <v>#N/A</v>
      </c>
      <c r="K1186" s="18" t="e">
        <f>J1186*'Portfolio Details'!$D$12</f>
        <v>#N/A</v>
      </c>
    </row>
    <row r="1187" spans="8:11" x14ac:dyDescent="0.35">
      <c r="H1187" s="2" t="e">
        <f t="shared" si="36"/>
        <v>#DIV/0!</v>
      </c>
      <c r="I1187" s="18" t="e">
        <f>H1187*'Portfolio Details'!$D$12</f>
        <v>#DIV/0!</v>
      </c>
      <c r="J1187" s="2" t="e">
        <f t="shared" si="37"/>
        <v>#N/A</v>
      </c>
      <c r="K1187" s="18" t="e">
        <f>J1187*'Portfolio Details'!$D$12</f>
        <v>#N/A</v>
      </c>
    </row>
    <row r="1188" spans="8:11" x14ac:dyDescent="0.35">
      <c r="H1188" s="2" t="e">
        <f t="shared" si="36"/>
        <v>#DIV/0!</v>
      </c>
      <c r="I1188" s="18" t="e">
        <f>H1188*'Portfolio Details'!$D$12</f>
        <v>#DIV/0!</v>
      </c>
      <c r="J1188" s="2" t="e">
        <f t="shared" si="37"/>
        <v>#N/A</v>
      </c>
      <c r="K1188" s="18" t="e">
        <f>J1188*'Portfolio Details'!$D$12</f>
        <v>#N/A</v>
      </c>
    </row>
    <row r="1189" spans="8:11" x14ac:dyDescent="0.35">
      <c r="H1189" s="2" t="e">
        <f t="shared" si="36"/>
        <v>#DIV/0!</v>
      </c>
      <c r="I1189" s="18" t="e">
        <f>H1189*'Portfolio Details'!$D$12</f>
        <v>#DIV/0!</v>
      </c>
      <c r="J1189" s="2" t="e">
        <f t="shared" si="37"/>
        <v>#N/A</v>
      </c>
      <c r="K1189" s="18" t="e">
        <f>J1189*'Portfolio Details'!$D$12</f>
        <v>#N/A</v>
      </c>
    </row>
    <row r="1190" spans="8:11" x14ac:dyDescent="0.35">
      <c r="H1190" s="2" t="e">
        <f t="shared" si="36"/>
        <v>#DIV/0!</v>
      </c>
      <c r="I1190" s="18" t="e">
        <f>H1190*'Portfolio Details'!$D$12</f>
        <v>#DIV/0!</v>
      </c>
      <c r="J1190" s="2" t="e">
        <f t="shared" si="37"/>
        <v>#N/A</v>
      </c>
      <c r="K1190" s="18" t="e">
        <f>J1190*'Portfolio Details'!$D$12</f>
        <v>#N/A</v>
      </c>
    </row>
    <row r="1191" spans="8:11" x14ac:dyDescent="0.35">
      <c r="H1191" s="2" t="e">
        <f t="shared" si="36"/>
        <v>#DIV/0!</v>
      </c>
      <c r="I1191" s="18" t="e">
        <f>H1191*'Portfolio Details'!$D$12</f>
        <v>#DIV/0!</v>
      </c>
      <c r="J1191" s="2" t="e">
        <f t="shared" si="37"/>
        <v>#N/A</v>
      </c>
      <c r="K1191" s="18" t="e">
        <f>J1191*'Portfolio Details'!$D$12</f>
        <v>#N/A</v>
      </c>
    </row>
    <row r="1192" spans="8:11" x14ac:dyDescent="0.35">
      <c r="H1192" s="2" t="e">
        <f t="shared" si="36"/>
        <v>#DIV/0!</v>
      </c>
      <c r="I1192" s="18" t="e">
        <f>H1192*'Portfolio Details'!$D$12</f>
        <v>#DIV/0!</v>
      </c>
      <c r="J1192" s="2" t="e">
        <f t="shared" si="37"/>
        <v>#N/A</v>
      </c>
      <c r="K1192" s="18" t="e">
        <f>J1192*'Portfolio Details'!$D$12</f>
        <v>#N/A</v>
      </c>
    </row>
    <row r="1193" spans="8:11" x14ac:dyDescent="0.35">
      <c r="H1193" s="2" t="e">
        <f t="shared" si="36"/>
        <v>#DIV/0!</v>
      </c>
      <c r="I1193" s="18" t="e">
        <f>H1193*'Portfolio Details'!$D$12</f>
        <v>#DIV/0!</v>
      </c>
      <c r="J1193" s="2" t="e">
        <f t="shared" si="37"/>
        <v>#N/A</v>
      </c>
      <c r="K1193" s="18" t="e">
        <f>J1193*'Portfolio Details'!$D$12</f>
        <v>#N/A</v>
      </c>
    </row>
    <row r="1194" spans="8:11" x14ac:dyDescent="0.35">
      <c r="H1194" s="2" t="e">
        <f t="shared" si="36"/>
        <v>#DIV/0!</v>
      </c>
      <c r="I1194" s="18" t="e">
        <f>H1194*'Portfolio Details'!$D$12</f>
        <v>#DIV/0!</v>
      </c>
      <c r="J1194" s="2" t="e">
        <f t="shared" si="37"/>
        <v>#N/A</v>
      </c>
      <c r="K1194" s="18" t="e">
        <f>J1194*'Portfolio Details'!$D$12</f>
        <v>#N/A</v>
      </c>
    </row>
    <row r="1195" spans="8:11" x14ac:dyDescent="0.35">
      <c r="H1195" s="2" t="e">
        <f t="shared" si="36"/>
        <v>#DIV/0!</v>
      </c>
      <c r="I1195" s="18" t="e">
        <f>H1195*'Portfolio Details'!$D$12</f>
        <v>#DIV/0!</v>
      </c>
      <c r="J1195" s="2" t="e">
        <f t="shared" si="37"/>
        <v>#N/A</v>
      </c>
      <c r="K1195" s="18" t="e">
        <f>J1195*'Portfolio Details'!$D$12</f>
        <v>#N/A</v>
      </c>
    </row>
    <row r="1196" spans="8:11" x14ac:dyDescent="0.35">
      <c r="H1196" s="2" t="e">
        <f t="shared" si="36"/>
        <v>#DIV/0!</v>
      </c>
      <c r="I1196" s="18" t="e">
        <f>H1196*'Portfolio Details'!$D$12</f>
        <v>#DIV/0!</v>
      </c>
      <c r="J1196" s="2" t="e">
        <f t="shared" si="37"/>
        <v>#N/A</v>
      </c>
      <c r="K1196" s="18" t="e">
        <f>J1196*'Portfolio Details'!$D$12</f>
        <v>#N/A</v>
      </c>
    </row>
    <row r="1197" spans="8:11" x14ac:dyDescent="0.35">
      <c r="H1197" s="2" t="e">
        <f t="shared" si="36"/>
        <v>#DIV/0!</v>
      </c>
      <c r="I1197" s="18" t="e">
        <f>H1197*'Portfolio Details'!$D$12</f>
        <v>#DIV/0!</v>
      </c>
      <c r="J1197" s="2" t="e">
        <f t="shared" si="37"/>
        <v>#N/A</v>
      </c>
      <c r="K1197" s="18" t="e">
        <f>J1197*'Portfolio Details'!$D$12</f>
        <v>#N/A</v>
      </c>
    </row>
    <row r="1198" spans="8:11" x14ac:dyDescent="0.35">
      <c r="H1198" s="2" t="e">
        <f t="shared" si="36"/>
        <v>#DIV/0!</v>
      </c>
      <c r="I1198" s="18" t="e">
        <f>H1198*'Portfolio Details'!$D$12</f>
        <v>#DIV/0!</v>
      </c>
      <c r="J1198" s="2" t="e">
        <f t="shared" si="37"/>
        <v>#N/A</v>
      </c>
      <c r="K1198" s="18" t="e">
        <f>J1198*'Portfolio Details'!$D$12</f>
        <v>#N/A</v>
      </c>
    </row>
    <row r="1199" spans="8:11" x14ac:dyDescent="0.35">
      <c r="H1199" s="2" t="e">
        <f t="shared" si="36"/>
        <v>#DIV/0!</v>
      </c>
      <c r="I1199" s="18" t="e">
        <f>H1199*'Portfolio Details'!$D$12</f>
        <v>#DIV/0!</v>
      </c>
      <c r="J1199" s="2" t="e">
        <f t="shared" si="37"/>
        <v>#N/A</v>
      </c>
      <c r="K1199" s="18" t="e">
        <f>J1199*'Portfolio Details'!$D$12</f>
        <v>#N/A</v>
      </c>
    </row>
    <row r="1200" spans="8:11" x14ac:dyDescent="0.35">
      <c r="H1200" s="2" t="e">
        <f t="shared" si="36"/>
        <v>#DIV/0!</v>
      </c>
      <c r="I1200" s="18" t="e">
        <f>H1200*'Portfolio Details'!$D$12</f>
        <v>#DIV/0!</v>
      </c>
      <c r="J1200" s="2" t="e">
        <f t="shared" si="37"/>
        <v>#N/A</v>
      </c>
      <c r="K1200" s="18" t="e">
        <f>J1200*'Portfolio Details'!$D$12</f>
        <v>#N/A</v>
      </c>
    </row>
    <row r="1201" spans="8:11" x14ac:dyDescent="0.35">
      <c r="H1201" s="2" t="e">
        <f t="shared" si="36"/>
        <v>#DIV/0!</v>
      </c>
      <c r="I1201" s="18" t="e">
        <f>H1201*'Portfolio Details'!$D$12</f>
        <v>#DIV/0!</v>
      </c>
      <c r="J1201" s="2" t="e">
        <f t="shared" si="37"/>
        <v>#N/A</v>
      </c>
      <c r="K1201" s="18" t="e">
        <f>J1201*'Portfolio Details'!$D$12</f>
        <v>#N/A</v>
      </c>
    </row>
    <row r="1202" spans="8:11" x14ac:dyDescent="0.35">
      <c r="H1202" s="2" t="e">
        <f t="shared" si="36"/>
        <v>#DIV/0!</v>
      </c>
      <c r="I1202" s="18" t="e">
        <f>H1202*'Portfolio Details'!$D$12</f>
        <v>#DIV/0!</v>
      </c>
      <c r="J1202" s="2" t="e">
        <f t="shared" si="37"/>
        <v>#N/A</v>
      </c>
      <c r="K1202" s="18" t="e">
        <f>J1202*'Portfolio Details'!$D$12</f>
        <v>#N/A</v>
      </c>
    </row>
    <row r="1203" spans="8:11" x14ac:dyDescent="0.35">
      <c r="H1203" s="2" t="e">
        <f t="shared" si="36"/>
        <v>#DIV/0!</v>
      </c>
      <c r="I1203" s="18" t="e">
        <f>H1203*'Portfolio Details'!$D$12</f>
        <v>#DIV/0!</v>
      </c>
      <c r="J1203" s="2" t="e">
        <f t="shared" si="37"/>
        <v>#N/A</v>
      </c>
      <c r="K1203" s="18" t="e">
        <f>J1203*'Portfolio Details'!$D$12</f>
        <v>#N/A</v>
      </c>
    </row>
    <row r="1204" spans="8:11" x14ac:dyDescent="0.35">
      <c r="H1204" s="2" t="e">
        <f t="shared" si="36"/>
        <v>#DIV/0!</v>
      </c>
      <c r="I1204" s="18" t="e">
        <f>H1204*'Portfolio Details'!$D$12</f>
        <v>#DIV/0!</v>
      </c>
      <c r="J1204" s="2" t="e">
        <f t="shared" si="37"/>
        <v>#N/A</v>
      </c>
      <c r="K1204" s="18" t="e">
        <f>J1204*'Portfolio Details'!$D$12</f>
        <v>#N/A</v>
      </c>
    </row>
    <row r="1205" spans="8:11" x14ac:dyDescent="0.35">
      <c r="H1205" s="2" t="e">
        <f t="shared" si="36"/>
        <v>#DIV/0!</v>
      </c>
      <c r="I1205" s="18" t="e">
        <f>H1205*'Portfolio Details'!$D$12</f>
        <v>#DIV/0!</v>
      </c>
      <c r="J1205" s="2" t="e">
        <f t="shared" si="37"/>
        <v>#N/A</v>
      </c>
      <c r="K1205" s="18" t="e">
        <f>J1205*'Portfolio Details'!$D$12</f>
        <v>#N/A</v>
      </c>
    </row>
    <row r="1206" spans="8:11" x14ac:dyDescent="0.35">
      <c r="H1206" s="2" t="e">
        <f t="shared" si="36"/>
        <v>#DIV/0!</v>
      </c>
      <c r="I1206" s="18" t="e">
        <f>H1206*'Portfolio Details'!$D$12</f>
        <v>#DIV/0!</v>
      </c>
      <c r="J1206" s="2" t="e">
        <f t="shared" si="37"/>
        <v>#N/A</v>
      </c>
      <c r="K1206" s="18" t="e">
        <f>J1206*'Portfolio Details'!$D$12</f>
        <v>#N/A</v>
      </c>
    </row>
    <row r="1207" spans="8:11" x14ac:dyDescent="0.35">
      <c r="H1207" s="2" t="e">
        <f t="shared" si="36"/>
        <v>#DIV/0!</v>
      </c>
      <c r="I1207" s="18" t="e">
        <f>H1207*'Portfolio Details'!$D$12</f>
        <v>#DIV/0!</v>
      </c>
      <c r="J1207" s="2" t="e">
        <f t="shared" si="37"/>
        <v>#N/A</v>
      </c>
      <c r="K1207" s="18" t="e">
        <f>J1207*'Portfolio Details'!$D$12</f>
        <v>#N/A</v>
      </c>
    </row>
    <row r="1208" spans="8:11" x14ac:dyDescent="0.35">
      <c r="H1208" s="2" t="e">
        <f t="shared" si="36"/>
        <v>#DIV/0!</v>
      </c>
      <c r="I1208" s="18" t="e">
        <f>H1208*'Portfolio Details'!$D$12</f>
        <v>#DIV/0!</v>
      </c>
      <c r="J1208" s="2" t="e">
        <f t="shared" si="37"/>
        <v>#N/A</v>
      </c>
      <c r="K1208" s="18" t="e">
        <f>J1208*'Portfolio Details'!$D$12</f>
        <v>#N/A</v>
      </c>
    </row>
    <row r="1209" spans="8:11" x14ac:dyDescent="0.35">
      <c r="H1209" s="2" t="e">
        <f t="shared" si="36"/>
        <v>#DIV/0!</v>
      </c>
      <c r="I1209" s="18" t="e">
        <f>H1209*'Portfolio Details'!$D$12</f>
        <v>#DIV/0!</v>
      </c>
      <c r="J1209" s="2" t="e">
        <f t="shared" si="37"/>
        <v>#N/A</v>
      </c>
      <c r="K1209" s="18" t="e">
        <f>J1209*'Portfolio Details'!$D$12</f>
        <v>#N/A</v>
      </c>
    </row>
    <row r="1210" spans="8:11" x14ac:dyDescent="0.35">
      <c r="H1210" s="2" t="e">
        <f t="shared" si="36"/>
        <v>#DIV/0!</v>
      </c>
      <c r="I1210" s="18" t="e">
        <f>H1210*'Portfolio Details'!$D$12</f>
        <v>#DIV/0!</v>
      </c>
      <c r="J1210" s="2" t="e">
        <f t="shared" si="37"/>
        <v>#N/A</v>
      </c>
      <c r="K1210" s="18" t="e">
        <f>J1210*'Portfolio Details'!$D$12</f>
        <v>#N/A</v>
      </c>
    </row>
    <row r="1211" spans="8:11" x14ac:dyDescent="0.35">
      <c r="H1211" s="2" t="e">
        <f t="shared" si="36"/>
        <v>#DIV/0!</v>
      </c>
      <c r="I1211" s="18" t="e">
        <f>H1211*'Portfolio Details'!$D$12</f>
        <v>#DIV/0!</v>
      </c>
      <c r="J1211" s="2" t="e">
        <f t="shared" si="37"/>
        <v>#N/A</v>
      </c>
      <c r="K1211" s="18" t="e">
        <f>J1211*'Portfolio Details'!$D$12</f>
        <v>#N/A</v>
      </c>
    </row>
    <row r="1212" spans="8:11" x14ac:dyDescent="0.35">
      <c r="H1212" s="2" t="e">
        <f t="shared" si="36"/>
        <v>#DIV/0!</v>
      </c>
      <c r="I1212" s="18" t="e">
        <f>H1212*'Portfolio Details'!$D$12</f>
        <v>#DIV/0!</v>
      </c>
      <c r="J1212" s="2" t="e">
        <f t="shared" si="37"/>
        <v>#N/A</v>
      </c>
      <c r="K1212" s="18" t="e">
        <f>J1212*'Portfolio Details'!$D$12</f>
        <v>#N/A</v>
      </c>
    </row>
    <row r="1213" spans="8:11" x14ac:dyDescent="0.35">
      <c r="H1213" s="2" t="e">
        <f t="shared" si="36"/>
        <v>#DIV/0!</v>
      </c>
      <c r="I1213" s="18" t="e">
        <f>H1213*'Portfolio Details'!$D$12</f>
        <v>#DIV/0!</v>
      </c>
      <c r="J1213" s="2" t="e">
        <f t="shared" si="37"/>
        <v>#N/A</v>
      </c>
      <c r="K1213" s="18" t="e">
        <f>J1213*'Portfolio Details'!$D$12</f>
        <v>#N/A</v>
      </c>
    </row>
    <row r="1214" spans="8:11" x14ac:dyDescent="0.35">
      <c r="H1214" s="2" t="e">
        <f t="shared" si="36"/>
        <v>#DIV/0!</v>
      </c>
      <c r="I1214" s="18" t="e">
        <f>H1214*'Portfolio Details'!$D$12</f>
        <v>#DIV/0!</v>
      </c>
      <c r="J1214" s="2" t="e">
        <f t="shared" si="37"/>
        <v>#N/A</v>
      </c>
      <c r="K1214" s="18" t="e">
        <f>J1214*'Portfolio Details'!$D$12</f>
        <v>#N/A</v>
      </c>
    </row>
    <row r="1215" spans="8:11" x14ac:dyDescent="0.35">
      <c r="H1215" s="2" t="e">
        <f t="shared" si="36"/>
        <v>#DIV/0!</v>
      </c>
      <c r="I1215" s="18" t="e">
        <f>H1215*'Portfolio Details'!$D$12</f>
        <v>#DIV/0!</v>
      </c>
      <c r="J1215" s="2" t="e">
        <f t="shared" si="37"/>
        <v>#N/A</v>
      </c>
      <c r="K1215" s="18" t="e">
        <f>J1215*'Portfolio Details'!$D$12</f>
        <v>#N/A</v>
      </c>
    </row>
    <row r="1216" spans="8:11" x14ac:dyDescent="0.35">
      <c r="H1216" s="2" t="e">
        <f t="shared" si="36"/>
        <v>#DIV/0!</v>
      </c>
      <c r="I1216" s="18" t="e">
        <f>H1216*'Portfolio Details'!$D$12</f>
        <v>#DIV/0!</v>
      </c>
      <c r="J1216" s="2" t="e">
        <f t="shared" si="37"/>
        <v>#N/A</v>
      </c>
      <c r="K1216" s="18" t="e">
        <f>J1216*'Portfolio Details'!$D$12</f>
        <v>#N/A</v>
      </c>
    </row>
    <row r="1217" spans="8:11" x14ac:dyDescent="0.35">
      <c r="H1217" s="2" t="e">
        <f t="shared" si="36"/>
        <v>#DIV/0!</v>
      </c>
      <c r="I1217" s="18" t="e">
        <f>H1217*'Portfolio Details'!$D$12</f>
        <v>#DIV/0!</v>
      </c>
      <c r="J1217" s="2" t="e">
        <f t="shared" si="37"/>
        <v>#N/A</v>
      </c>
      <c r="K1217" s="18" t="e">
        <f>J1217*'Portfolio Details'!$D$12</f>
        <v>#N/A</v>
      </c>
    </row>
    <row r="1218" spans="8:11" x14ac:dyDescent="0.35">
      <c r="H1218" s="2" t="e">
        <f t="shared" si="36"/>
        <v>#DIV/0!</v>
      </c>
      <c r="I1218" s="18" t="e">
        <f>H1218*'Portfolio Details'!$D$12</f>
        <v>#DIV/0!</v>
      </c>
      <c r="J1218" s="2" t="e">
        <f t="shared" si="37"/>
        <v>#N/A</v>
      </c>
      <c r="K1218" s="18" t="e">
        <f>J1218*'Portfolio Details'!$D$12</f>
        <v>#N/A</v>
      </c>
    </row>
    <row r="1219" spans="8:11" x14ac:dyDescent="0.35">
      <c r="H1219" s="2" t="e">
        <f t="shared" ref="H1219:H1242" si="38">E1219/D1219-1</f>
        <v>#DIV/0!</v>
      </c>
      <c r="I1219" s="18" t="e">
        <f>H1219*'Portfolio Details'!$D$12</f>
        <v>#DIV/0!</v>
      </c>
      <c r="J1219" s="2" t="e">
        <f t="shared" si="37"/>
        <v>#N/A</v>
      </c>
      <c r="K1219" s="18" t="e">
        <f>J1219*'Portfolio Details'!$D$12</f>
        <v>#N/A</v>
      </c>
    </row>
    <row r="1220" spans="8:11" x14ac:dyDescent="0.35">
      <c r="H1220" s="2" t="e">
        <f t="shared" si="38"/>
        <v>#DIV/0!</v>
      </c>
      <c r="I1220" s="18" t="e">
        <f>H1220*'Portfolio Details'!$D$12</f>
        <v>#DIV/0!</v>
      </c>
      <c r="J1220" s="2" t="e">
        <f t="shared" si="37"/>
        <v>#N/A</v>
      </c>
      <c r="K1220" s="18" t="e">
        <f>J1220*'Portfolio Details'!$D$12</f>
        <v>#N/A</v>
      </c>
    </row>
    <row r="1221" spans="8:11" x14ac:dyDescent="0.35">
      <c r="H1221" s="2" t="e">
        <f t="shared" si="38"/>
        <v>#DIV/0!</v>
      </c>
      <c r="I1221" s="18" t="e">
        <f>H1221*'Portfolio Details'!$D$12</f>
        <v>#DIV/0!</v>
      </c>
      <c r="J1221" s="2" t="e">
        <f t="shared" si="37"/>
        <v>#N/A</v>
      </c>
      <c r="K1221" s="18" t="e">
        <f>J1221*'Portfolio Details'!$D$12</f>
        <v>#N/A</v>
      </c>
    </row>
    <row r="1222" spans="8:11" x14ac:dyDescent="0.35">
      <c r="H1222" s="2" t="e">
        <f t="shared" si="38"/>
        <v>#DIV/0!</v>
      </c>
      <c r="I1222" s="18" t="e">
        <f>H1222*'Portfolio Details'!$D$12</f>
        <v>#DIV/0!</v>
      </c>
      <c r="J1222" s="2" t="e">
        <f t="shared" si="37"/>
        <v>#N/A</v>
      </c>
      <c r="K1222" s="18" t="e">
        <f>J1222*'Portfolio Details'!$D$12</f>
        <v>#N/A</v>
      </c>
    </row>
    <row r="1223" spans="8:11" x14ac:dyDescent="0.35">
      <c r="H1223" s="2" t="e">
        <f t="shared" si="38"/>
        <v>#DIV/0!</v>
      </c>
      <c r="I1223" s="18" t="e">
        <f>H1223*'Portfolio Details'!$D$12</f>
        <v>#DIV/0!</v>
      </c>
      <c r="J1223" s="2" t="e">
        <f t="shared" si="37"/>
        <v>#N/A</v>
      </c>
      <c r="K1223" s="18" t="e">
        <f>J1223*'Portfolio Details'!$D$12</f>
        <v>#N/A</v>
      </c>
    </row>
    <row r="1224" spans="8:11" x14ac:dyDescent="0.35">
      <c r="H1224" s="2" t="e">
        <f t="shared" si="38"/>
        <v>#DIV/0!</v>
      </c>
      <c r="I1224" s="18" t="e">
        <f>H1224*'Portfolio Details'!$D$12</f>
        <v>#DIV/0!</v>
      </c>
      <c r="J1224" s="2" t="e">
        <f t="shared" si="37"/>
        <v>#N/A</v>
      </c>
      <c r="K1224" s="18" t="e">
        <f>J1224*'Portfolio Details'!$D$12</f>
        <v>#N/A</v>
      </c>
    </row>
    <row r="1225" spans="8:11" x14ac:dyDescent="0.35">
      <c r="H1225" s="2" t="e">
        <f t="shared" si="38"/>
        <v>#DIV/0!</v>
      </c>
      <c r="I1225" s="18" t="e">
        <f>H1225*'Portfolio Details'!$D$12</f>
        <v>#DIV/0!</v>
      </c>
      <c r="J1225" s="2" t="e">
        <f t="shared" si="37"/>
        <v>#N/A</v>
      </c>
      <c r="K1225" s="18" t="e">
        <f>J1225*'Portfolio Details'!$D$12</f>
        <v>#N/A</v>
      </c>
    </row>
    <row r="1226" spans="8:11" x14ac:dyDescent="0.35">
      <c r="H1226" s="2" t="e">
        <f t="shared" si="38"/>
        <v>#DIV/0!</v>
      </c>
      <c r="I1226" s="18" t="e">
        <f>H1226*'Portfolio Details'!$D$12</f>
        <v>#DIV/0!</v>
      </c>
      <c r="J1226" s="2" t="e">
        <f t="shared" si="37"/>
        <v>#N/A</v>
      </c>
      <c r="K1226" s="18" t="e">
        <f>J1226*'Portfolio Details'!$D$12</f>
        <v>#N/A</v>
      </c>
    </row>
    <row r="1227" spans="8:11" x14ac:dyDescent="0.35">
      <c r="H1227" s="2" t="e">
        <f t="shared" si="38"/>
        <v>#DIV/0!</v>
      </c>
      <c r="I1227" s="18" t="e">
        <f>H1227*'Portfolio Details'!$D$12</f>
        <v>#DIV/0!</v>
      </c>
      <c r="J1227" s="2" t="e">
        <f t="shared" si="37"/>
        <v>#N/A</v>
      </c>
      <c r="K1227" s="18" t="e">
        <f>J1227*'Portfolio Details'!$D$12</f>
        <v>#N/A</v>
      </c>
    </row>
    <row r="1228" spans="8:11" x14ac:dyDescent="0.35">
      <c r="H1228" s="2" t="e">
        <f t="shared" si="38"/>
        <v>#DIV/0!</v>
      </c>
      <c r="I1228" s="18" t="e">
        <f>H1228*'Portfolio Details'!$D$12</f>
        <v>#DIV/0!</v>
      </c>
      <c r="J1228" s="2" t="e">
        <f t="shared" si="37"/>
        <v>#N/A</v>
      </c>
      <c r="K1228" s="18" t="e">
        <f>J1228*'Portfolio Details'!$D$12</f>
        <v>#N/A</v>
      </c>
    </row>
    <row r="1229" spans="8:11" x14ac:dyDescent="0.35">
      <c r="H1229" s="2" t="e">
        <f t="shared" si="38"/>
        <v>#DIV/0!</v>
      </c>
      <c r="I1229" s="18" t="e">
        <f>H1229*'Portfolio Details'!$D$12</f>
        <v>#DIV/0!</v>
      </c>
      <c r="J1229" s="2" t="e">
        <f t="shared" si="37"/>
        <v>#N/A</v>
      </c>
      <c r="K1229" s="18" t="e">
        <f>J1229*'Portfolio Details'!$D$12</f>
        <v>#N/A</v>
      </c>
    </row>
    <row r="1230" spans="8:11" x14ac:dyDescent="0.35">
      <c r="H1230" s="2" t="e">
        <f t="shared" si="38"/>
        <v>#DIV/0!</v>
      </c>
      <c r="I1230" s="18" t="e">
        <f>H1230*'Portfolio Details'!$D$12</f>
        <v>#DIV/0!</v>
      </c>
      <c r="J1230" s="2" t="e">
        <f t="shared" si="37"/>
        <v>#N/A</v>
      </c>
      <c r="K1230" s="18" t="e">
        <f>J1230*'Portfolio Details'!$D$12</f>
        <v>#N/A</v>
      </c>
    </row>
    <row r="1231" spans="8:11" x14ac:dyDescent="0.35">
      <c r="H1231" s="2" t="e">
        <f t="shared" si="38"/>
        <v>#DIV/0!</v>
      </c>
      <c r="I1231" s="18" t="e">
        <f>H1231*'Portfolio Details'!$D$12</f>
        <v>#DIV/0!</v>
      </c>
      <c r="J1231" s="2" t="e">
        <f t="shared" si="37"/>
        <v>#N/A</v>
      </c>
      <c r="K1231" s="18" t="e">
        <f>J1231*'Portfolio Details'!$D$12</f>
        <v>#N/A</v>
      </c>
    </row>
    <row r="1232" spans="8:11" x14ac:dyDescent="0.35">
      <c r="H1232" s="2" t="e">
        <f t="shared" si="38"/>
        <v>#DIV/0!</v>
      </c>
      <c r="I1232" s="18" t="e">
        <f>H1232*'Portfolio Details'!$D$12</f>
        <v>#DIV/0!</v>
      </c>
      <c r="J1232" s="2" t="e">
        <f t="shared" si="37"/>
        <v>#N/A</v>
      </c>
      <c r="K1232" s="18" t="e">
        <f>J1232*'Portfolio Details'!$D$12</f>
        <v>#N/A</v>
      </c>
    </row>
    <row r="1233" spans="8:11" x14ac:dyDescent="0.35">
      <c r="H1233" s="2" t="e">
        <f t="shared" si="38"/>
        <v>#DIV/0!</v>
      </c>
      <c r="I1233" s="18" t="e">
        <f>H1233*'Portfolio Details'!$D$12</f>
        <v>#DIV/0!</v>
      </c>
      <c r="J1233" s="2" t="e">
        <f t="shared" si="37"/>
        <v>#N/A</v>
      </c>
      <c r="K1233" s="18" t="e">
        <f>J1233*'Portfolio Details'!$D$12</f>
        <v>#N/A</v>
      </c>
    </row>
    <row r="1234" spans="8:11" x14ac:dyDescent="0.35">
      <c r="H1234" s="2" t="e">
        <f t="shared" si="38"/>
        <v>#DIV/0!</v>
      </c>
      <c r="I1234" s="18" t="e">
        <f>H1234*'Portfolio Details'!$D$12</f>
        <v>#DIV/0!</v>
      </c>
      <c r="J1234" s="2" t="e">
        <f t="shared" si="37"/>
        <v>#N/A</v>
      </c>
      <c r="K1234" s="18" t="e">
        <f>J1234*'Portfolio Details'!$D$12</f>
        <v>#N/A</v>
      </c>
    </row>
    <row r="1235" spans="8:11" x14ac:dyDescent="0.35">
      <c r="H1235" s="2" t="e">
        <f t="shared" si="38"/>
        <v>#DIV/0!</v>
      </c>
      <c r="I1235" s="18" t="e">
        <f>H1235*'Portfolio Details'!$D$12</f>
        <v>#DIV/0!</v>
      </c>
      <c r="J1235" s="2" t="e">
        <f t="shared" si="37"/>
        <v>#N/A</v>
      </c>
      <c r="K1235" s="18" t="e">
        <f>J1235*'Portfolio Details'!$D$12</f>
        <v>#N/A</v>
      </c>
    </row>
    <row r="1236" spans="8:11" x14ac:dyDescent="0.35">
      <c r="H1236" s="2" t="e">
        <f t="shared" si="38"/>
        <v>#DIV/0!</v>
      </c>
      <c r="I1236" s="18" t="e">
        <f>H1236*'Portfolio Details'!$D$12</f>
        <v>#DIV/0!</v>
      </c>
      <c r="J1236" s="2" t="e">
        <f t="shared" si="37"/>
        <v>#N/A</v>
      </c>
      <c r="K1236" s="18" t="e">
        <f>J1236*'Portfolio Details'!$D$12</f>
        <v>#N/A</v>
      </c>
    </row>
    <row r="1237" spans="8:11" x14ac:dyDescent="0.35">
      <c r="H1237" s="2" t="e">
        <f t="shared" si="38"/>
        <v>#DIV/0!</v>
      </c>
      <c r="I1237" s="18" t="e">
        <f>H1237*'Portfolio Details'!$D$12</f>
        <v>#DIV/0!</v>
      </c>
      <c r="J1237" s="2" t="e">
        <f t="shared" si="37"/>
        <v>#N/A</v>
      </c>
      <c r="K1237" s="18" t="e">
        <f>J1237*'Portfolio Details'!$D$12</f>
        <v>#N/A</v>
      </c>
    </row>
    <row r="1238" spans="8:11" x14ac:dyDescent="0.35">
      <c r="H1238" s="2" t="e">
        <f t="shared" si="38"/>
        <v>#DIV/0!</v>
      </c>
      <c r="I1238" s="18" t="e">
        <f>H1238*'Portfolio Details'!$D$12</f>
        <v>#DIV/0!</v>
      </c>
      <c r="J1238" s="2" t="e">
        <f t="shared" si="37"/>
        <v>#N/A</v>
      </c>
      <c r="K1238" s="18" t="e">
        <f>J1238*'Portfolio Details'!$D$12</f>
        <v>#N/A</v>
      </c>
    </row>
    <row r="1239" spans="8:11" x14ac:dyDescent="0.35">
      <c r="H1239" s="2" t="e">
        <f t="shared" si="38"/>
        <v>#DIV/0!</v>
      </c>
      <c r="I1239" s="18" t="e">
        <f>H1239*'Portfolio Details'!$D$12</f>
        <v>#DIV/0!</v>
      </c>
      <c r="J1239" s="2" t="e">
        <f t="shared" si="37"/>
        <v>#N/A</v>
      </c>
      <c r="K1239" s="18" t="e">
        <f>J1239*'Portfolio Details'!$D$12</f>
        <v>#N/A</v>
      </c>
    </row>
    <row r="1240" spans="8:11" x14ac:dyDescent="0.35">
      <c r="H1240" s="2" t="e">
        <f t="shared" si="38"/>
        <v>#DIV/0!</v>
      </c>
      <c r="I1240" s="18" t="e">
        <f>H1240*'Portfolio Details'!$D$12</f>
        <v>#DIV/0!</v>
      </c>
      <c r="J1240" s="2" t="e">
        <f t="shared" si="37"/>
        <v>#N/A</v>
      </c>
      <c r="K1240" s="18" t="e">
        <f>J1240*'Portfolio Details'!$D$12</f>
        <v>#N/A</v>
      </c>
    </row>
    <row r="1241" spans="8:11" x14ac:dyDescent="0.35">
      <c r="H1241" s="2" t="e">
        <f t="shared" si="38"/>
        <v>#DIV/0!</v>
      </c>
      <c r="I1241" s="18" t="e">
        <f>H1241*'Portfolio Details'!$D$12</f>
        <v>#DIV/0!</v>
      </c>
      <c r="J1241" s="2" t="e">
        <f t="shared" si="37"/>
        <v>#N/A</v>
      </c>
      <c r="K1241" s="18" t="e">
        <f>J1241*'Portfolio Details'!$D$12</f>
        <v>#N/A</v>
      </c>
    </row>
    <row r="1242" spans="8:11" x14ac:dyDescent="0.35">
      <c r="H1242" s="2" t="e">
        <f t="shared" si="38"/>
        <v>#DIV/0!</v>
      </c>
      <c r="I1242" s="18" t="e">
        <f>H1242*'Portfolio Details'!$D$12</f>
        <v>#DIV/0!</v>
      </c>
      <c r="J1242" s="2" t="e">
        <f t="shared" ref="J1242" si="39">(INDEX(E1219:E2717,MATCH(EDATE(C1219,1),C1219:C2717,1))/E1219)-1</f>
        <v>#N/A</v>
      </c>
      <c r="K1242" s="18" t="e">
        <f>J1242*'Portfolio Details'!$D$12</f>
        <v>#N/A</v>
      </c>
    </row>
  </sheetData>
  <autoFilter ref="B1:F1" xr:uid="{F5962CFB-AD3B-4371-B721-E4EDF1DFF0C0}">
    <sortState xmlns:xlrd2="http://schemas.microsoft.com/office/spreadsheetml/2017/richdata2" ref="B2:F1134">
      <sortCondition ref="C1"/>
    </sortState>
  </autoFilter>
  <mergeCells count="8">
    <mergeCell ref="L8:L9"/>
    <mergeCell ref="M8:M9"/>
    <mergeCell ref="L2:L3"/>
    <mergeCell ref="M2:M3"/>
    <mergeCell ref="L4:L5"/>
    <mergeCell ref="M4:M5"/>
    <mergeCell ref="L6:L7"/>
    <mergeCell ref="M6:M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24688-280A-47DC-83E7-A3ECF4DA5EDD}">
  <dimension ref="B1:M1242"/>
  <sheetViews>
    <sheetView workbookViewId="0">
      <selection activeCell="B848" sqref="B2:B848"/>
    </sheetView>
  </sheetViews>
  <sheetFormatPr defaultRowHeight="14.5" x14ac:dyDescent="0.35"/>
  <cols>
    <col min="2" max="2" width="11.90625" bestFit="1" customWidth="1"/>
    <col min="3" max="3" width="9.7265625" bestFit="1" customWidth="1"/>
    <col min="4" max="4" width="10.26953125" bestFit="1" customWidth="1"/>
    <col min="5" max="5" width="10.6328125" bestFit="1" customWidth="1"/>
    <col min="6" max="6" width="12.453125" bestFit="1" customWidth="1"/>
    <col min="8" max="8" width="13.36328125" style="2" bestFit="1" customWidth="1"/>
    <col min="12" max="12" width="13.26953125" customWidth="1"/>
  </cols>
  <sheetData>
    <row r="1" spans="2:13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H1" s="2" t="s">
        <v>20</v>
      </c>
    </row>
    <row r="2" spans="2:13" x14ac:dyDescent="0.35">
      <c r="B2" t="s">
        <v>17</v>
      </c>
      <c r="C2" s="1">
        <v>44916</v>
      </c>
      <c r="D2">
        <v>60.8</v>
      </c>
      <c r="E2">
        <v>60.29</v>
      </c>
      <c r="F2">
        <v>62.4</v>
      </c>
      <c r="H2" s="2">
        <f>E2/D2-1</f>
        <v>-8.3881578947367919E-3</v>
      </c>
      <c r="L2" s="59" t="s">
        <v>21</v>
      </c>
      <c r="M2" s="60">
        <f>AVERAGE(H2:H848)</f>
        <v>7.001272720095047E-4</v>
      </c>
    </row>
    <row r="3" spans="2:13" x14ac:dyDescent="0.35">
      <c r="B3" t="s">
        <v>17</v>
      </c>
      <c r="C3" s="1">
        <v>44917</v>
      </c>
      <c r="D3">
        <v>60.29</v>
      </c>
      <c r="E3">
        <v>58.76</v>
      </c>
      <c r="F3">
        <v>59.66</v>
      </c>
      <c r="H3" s="2">
        <f t="shared" ref="H3:H66" si="0">E3/D3-1</f>
        <v>-2.5377342842925921E-2</v>
      </c>
      <c r="L3" s="59"/>
      <c r="M3" s="61"/>
    </row>
    <row r="4" spans="2:13" x14ac:dyDescent="0.35">
      <c r="B4" t="s">
        <v>17</v>
      </c>
      <c r="C4" s="1">
        <v>44918</v>
      </c>
      <c r="D4">
        <v>58.76</v>
      </c>
      <c r="E4">
        <v>58.25</v>
      </c>
      <c r="F4">
        <v>58.77</v>
      </c>
      <c r="H4" s="2">
        <f t="shared" si="0"/>
        <v>-8.6793737236214863E-3</v>
      </c>
      <c r="L4" s="59" t="s">
        <v>22</v>
      </c>
      <c r="M4" s="60">
        <f>M2*20</f>
        <v>1.4002545440190094E-2</v>
      </c>
    </row>
    <row r="5" spans="2:13" x14ac:dyDescent="0.35">
      <c r="B5" t="s">
        <v>17</v>
      </c>
      <c r="C5" s="1">
        <v>44921</v>
      </c>
      <c r="D5">
        <v>58.25</v>
      </c>
      <c r="E5">
        <v>58.15</v>
      </c>
      <c r="F5">
        <v>58.05</v>
      </c>
      <c r="H5" s="2">
        <f t="shared" si="0"/>
        <v>-1.7167381974249052E-3</v>
      </c>
      <c r="L5" s="59"/>
      <c r="M5" s="61"/>
    </row>
    <row r="6" spans="2:13" x14ac:dyDescent="0.35">
      <c r="B6" t="s">
        <v>17</v>
      </c>
      <c r="C6" s="1">
        <v>44922</v>
      </c>
      <c r="D6">
        <v>58.15</v>
      </c>
      <c r="E6">
        <v>59.18</v>
      </c>
      <c r="F6">
        <v>58.79</v>
      </c>
      <c r="H6" s="2">
        <f t="shared" si="0"/>
        <v>1.7712811693895159E-2</v>
      </c>
      <c r="L6" s="59" t="s">
        <v>23</v>
      </c>
      <c r="M6" s="60">
        <f>M2*252</f>
        <v>0.17643207254639517</v>
      </c>
    </row>
    <row r="7" spans="2:13" x14ac:dyDescent="0.35">
      <c r="B7" t="s">
        <v>17</v>
      </c>
      <c r="C7" s="1">
        <v>44923</v>
      </c>
      <c r="D7">
        <v>59.18</v>
      </c>
      <c r="E7">
        <v>59.39</v>
      </c>
      <c r="F7">
        <v>59.47</v>
      </c>
      <c r="H7" s="2">
        <f t="shared" si="0"/>
        <v>3.5484961135519022E-3</v>
      </c>
      <c r="L7" s="59"/>
      <c r="M7" s="61"/>
    </row>
    <row r="8" spans="2:13" x14ac:dyDescent="0.35">
      <c r="B8" t="s">
        <v>17</v>
      </c>
      <c r="C8" s="1">
        <v>44924</v>
      </c>
      <c r="D8">
        <v>59.39</v>
      </c>
      <c r="E8">
        <v>58.51</v>
      </c>
      <c r="F8">
        <v>58.57</v>
      </c>
      <c r="H8" s="2">
        <f t="shared" si="0"/>
        <v>-1.4817309311331961E-2</v>
      </c>
      <c r="L8" s="59" t="s">
        <v>24</v>
      </c>
      <c r="M8" s="60">
        <f>(1+(E848/E2-1))^(1/3.6)-1</f>
        <v>0.16683457984848471</v>
      </c>
    </row>
    <row r="9" spans="2:13" x14ac:dyDescent="0.35">
      <c r="B9" t="s">
        <v>17</v>
      </c>
      <c r="C9" s="1">
        <v>44925</v>
      </c>
      <c r="D9">
        <v>58.51</v>
      </c>
      <c r="E9">
        <v>59.61</v>
      </c>
      <c r="F9">
        <v>59.71</v>
      </c>
      <c r="H9" s="2">
        <f t="shared" si="0"/>
        <v>1.8800205093146394E-2</v>
      </c>
      <c r="L9" s="59"/>
      <c r="M9" s="61"/>
    </row>
    <row r="10" spans="2:13" x14ac:dyDescent="0.35">
      <c r="B10" t="s">
        <v>17</v>
      </c>
      <c r="C10" s="1">
        <v>44928</v>
      </c>
      <c r="D10">
        <v>59.61</v>
      </c>
      <c r="E10">
        <v>60.32</v>
      </c>
      <c r="F10">
        <v>59.97</v>
      </c>
      <c r="H10" s="2">
        <f t="shared" si="0"/>
        <v>1.1910753229323889E-2</v>
      </c>
      <c r="L10" t="s">
        <v>31</v>
      </c>
      <c r="M10" s="2">
        <f>_xlfn.STDEV.P(H2:H848)</f>
        <v>1.0388264085969007E-2</v>
      </c>
    </row>
    <row r="11" spans="2:13" x14ac:dyDescent="0.35">
      <c r="B11" t="s">
        <v>17</v>
      </c>
      <c r="C11" s="1">
        <v>44929</v>
      </c>
      <c r="D11">
        <v>60.32</v>
      </c>
      <c r="E11">
        <v>59.76</v>
      </c>
      <c r="F11">
        <v>59.88</v>
      </c>
      <c r="H11" s="2">
        <f t="shared" si="0"/>
        <v>-9.2838196286472163E-3</v>
      </c>
    </row>
    <row r="12" spans="2:13" x14ac:dyDescent="0.35">
      <c r="B12" t="s">
        <v>17</v>
      </c>
      <c r="C12" s="1">
        <v>44930</v>
      </c>
      <c r="D12">
        <v>59.76</v>
      </c>
      <c r="E12">
        <v>59.25</v>
      </c>
      <c r="F12">
        <v>59.3</v>
      </c>
      <c r="H12" s="2">
        <f t="shared" si="0"/>
        <v>-8.5341365461847341E-3</v>
      </c>
    </row>
    <row r="13" spans="2:13" x14ac:dyDescent="0.35">
      <c r="B13" t="s">
        <v>17</v>
      </c>
      <c r="C13" s="1">
        <v>44931</v>
      </c>
      <c r="D13">
        <v>59.25</v>
      </c>
      <c r="E13">
        <v>59.5</v>
      </c>
      <c r="F13">
        <v>59.53</v>
      </c>
      <c r="H13" s="2">
        <f t="shared" si="0"/>
        <v>4.2194092827003704E-3</v>
      </c>
    </row>
    <row r="14" spans="2:13" x14ac:dyDescent="0.35">
      <c r="B14" t="s">
        <v>17</v>
      </c>
      <c r="C14" s="1">
        <v>44932</v>
      </c>
      <c r="D14">
        <v>59.5</v>
      </c>
      <c r="E14">
        <v>59.56</v>
      </c>
      <c r="F14">
        <v>59.95</v>
      </c>
      <c r="H14" s="2">
        <f t="shared" si="0"/>
        <v>1.0084033613446675E-3</v>
      </c>
    </row>
    <row r="15" spans="2:13" x14ac:dyDescent="0.35">
      <c r="B15" t="s">
        <v>17</v>
      </c>
      <c r="C15" s="1">
        <v>44936</v>
      </c>
      <c r="D15">
        <v>59.56</v>
      </c>
      <c r="E15">
        <v>59.43</v>
      </c>
      <c r="F15">
        <v>59.44</v>
      </c>
      <c r="H15" s="2">
        <f t="shared" si="0"/>
        <v>-2.182672934855634E-3</v>
      </c>
    </row>
    <row r="16" spans="2:13" x14ac:dyDescent="0.35">
      <c r="B16" t="s">
        <v>17</v>
      </c>
      <c r="C16" s="1">
        <v>44937</v>
      </c>
      <c r="D16">
        <v>59.43</v>
      </c>
      <c r="E16">
        <v>59.56</v>
      </c>
      <c r="F16">
        <v>59.57</v>
      </c>
      <c r="H16" s="2">
        <f t="shared" si="0"/>
        <v>2.1874474171295066E-3</v>
      </c>
    </row>
    <row r="17" spans="2:8" x14ac:dyDescent="0.35">
      <c r="B17" t="s">
        <v>17</v>
      </c>
      <c r="C17" s="1">
        <v>44938</v>
      </c>
      <c r="D17">
        <v>59.56</v>
      </c>
      <c r="E17">
        <v>59.45</v>
      </c>
      <c r="F17">
        <v>59.46</v>
      </c>
      <c r="H17" s="2">
        <f t="shared" si="0"/>
        <v>-1.846877098723998E-3</v>
      </c>
    </row>
    <row r="18" spans="2:8" x14ac:dyDescent="0.35">
      <c r="B18" t="s">
        <v>17</v>
      </c>
      <c r="C18" s="1">
        <v>44939</v>
      </c>
      <c r="D18">
        <v>59.45</v>
      </c>
      <c r="E18">
        <v>59.57</v>
      </c>
      <c r="F18">
        <v>59.72</v>
      </c>
      <c r="H18" s="2">
        <f t="shared" si="0"/>
        <v>2.0185029436501356E-3</v>
      </c>
    </row>
    <row r="19" spans="2:8" x14ac:dyDescent="0.35">
      <c r="B19" t="s">
        <v>17</v>
      </c>
      <c r="C19" s="1">
        <v>44942</v>
      </c>
      <c r="D19">
        <v>59.57</v>
      </c>
      <c r="E19">
        <v>59.57</v>
      </c>
      <c r="F19">
        <v>59.83</v>
      </c>
      <c r="H19" s="2">
        <f t="shared" si="0"/>
        <v>0</v>
      </c>
    </row>
    <row r="20" spans="2:8" x14ac:dyDescent="0.35">
      <c r="B20" t="s">
        <v>17</v>
      </c>
      <c r="C20" s="1">
        <v>44943</v>
      </c>
      <c r="D20">
        <v>59.57</v>
      </c>
      <c r="E20">
        <v>60.35</v>
      </c>
      <c r="F20">
        <v>59.96</v>
      </c>
      <c r="H20" s="2">
        <f t="shared" si="0"/>
        <v>1.3093839180795763E-2</v>
      </c>
    </row>
    <row r="21" spans="2:8" x14ac:dyDescent="0.35">
      <c r="B21" t="s">
        <v>17</v>
      </c>
      <c r="C21" s="1">
        <v>44944</v>
      </c>
      <c r="D21">
        <v>60.35</v>
      </c>
      <c r="E21">
        <v>60.5</v>
      </c>
      <c r="F21">
        <v>60.48</v>
      </c>
      <c r="H21" s="2">
        <f t="shared" si="0"/>
        <v>2.4855012427504874E-3</v>
      </c>
    </row>
    <row r="22" spans="2:8" x14ac:dyDescent="0.35">
      <c r="B22" t="s">
        <v>17</v>
      </c>
      <c r="C22" s="1">
        <v>44945</v>
      </c>
      <c r="D22">
        <v>60.5</v>
      </c>
      <c r="E22">
        <v>60.5</v>
      </c>
      <c r="F22">
        <v>60.46</v>
      </c>
      <c r="H22" s="2">
        <f t="shared" si="0"/>
        <v>0</v>
      </c>
    </row>
    <row r="23" spans="2:8" x14ac:dyDescent="0.35">
      <c r="B23" t="s">
        <v>17</v>
      </c>
      <c r="C23" s="1">
        <v>44946</v>
      </c>
      <c r="D23">
        <v>60.5</v>
      </c>
      <c r="E23">
        <v>60.09</v>
      </c>
      <c r="F23">
        <v>60.12</v>
      </c>
      <c r="H23" s="2">
        <f t="shared" si="0"/>
        <v>-6.7768595041322044E-3</v>
      </c>
    </row>
    <row r="24" spans="2:8" x14ac:dyDescent="0.35">
      <c r="B24" t="s">
        <v>17</v>
      </c>
      <c r="C24" s="1">
        <v>44949</v>
      </c>
      <c r="D24">
        <v>60.09</v>
      </c>
      <c r="E24">
        <v>59.53</v>
      </c>
      <c r="F24">
        <v>59.75</v>
      </c>
      <c r="H24" s="2">
        <f t="shared" si="0"/>
        <v>-9.319354301880578E-3</v>
      </c>
    </row>
    <row r="25" spans="2:8" x14ac:dyDescent="0.35">
      <c r="B25" t="s">
        <v>17</v>
      </c>
      <c r="C25" s="1">
        <v>44950</v>
      </c>
      <c r="D25">
        <v>59.53</v>
      </c>
      <c r="E25">
        <v>58.94</v>
      </c>
      <c r="F25">
        <v>59.33</v>
      </c>
      <c r="H25" s="2">
        <f t="shared" si="0"/>
        <v>-9.9109692591970999E-3</v>
      </c>
    </row>
    <row r="26" spans="2:8" x14ac:dyDescent="0.35">
      <c r="B26" t="s">
        <v>17</v>
      </c>
      <c r="C26" s="1">
        <v>44951</v>
      </c>
      <c r="D26">
        <v>58.94</v>
      </c>
      <c r="E26">
        <v>58.22</v>
      </c>
      <c r="F26">
        <v>58.4</v>
      </c>
      <c r="H26" s="2">
        <f t="shared" si="0"/>
        <v>-1.2215812690872019E-2</v>
      </c>
    </row>
    <row r="27" spans="2:8" x14ac:dyDescent="0.35">
      <c r="B27" t="s">
        <v>17</v>
      </c>
      <c r="C27" s="1">
        <v>44953</v>
      </c>
      <c r="D27">
        <v>58.22</v>
      </c>
      <c r="E27">
        <v>56.98</v>
      </c>
      <c r="F27">
        <v>56.84</v>
      </c>
      <c r="H27" s="2">
        <f t="shared" si="0"/>
        <v>-2.1298522844383383E-2</v>
      </c>
    </row>
    <row r="28" spans="2:8" x14ac:dyDescent="0.35">
      <c r="B28" t="s">
        <v>17</v>
      </c>
      <c r="C28" s="1">
        <v>44956</v>
      </c>
      <c r="D28">
        <v>56.98</v>
      </c>
      <c r="E28">
        <v>56.14</v>
      </c>
      <c r="F28">
        <v>56.62</v>
      </c>
      <c r="H28" s="2">
        <f t="shared" si="0"/>
        <v>-1.4742014742014642E-2</v>
      </c>
    </row>
    <row r="29" spans="2:8" x14ac:dyDescent="0.35">
      <c r="B29" t="s">
        <v>17</v>
      </c>
      <c r="C29" s="1">
        <v>44957</v>
      </c>
      <c r="D29">
        <v>56.14</v>
      </c>
      <c r="E29">
        <v>57.19</v>
      </c>
      <c r="F29">
        <v>57.19</v>
      </c>
      <c r="H29" s="2">
        <f t="shared" si="0"/>
        <v>1.8703241895261735E-2</v>
      </c>
    </row>
    <row r="30" spans="2:8" x14ac:dyDescent="0.35">
      <c r="B30" t="s">
        <v>17</v>
      </c>
      <c r="C30" s="1">
        <v>44958</v>
      </c>
      <c r="D30">
        <v>57.19</v>
      </c>
      <c r="E30">
        <v>56.5</v>
      </c>
      <c r="F30">
        <v>56.73</v>
      </c>
      <c r="H30" s="2">
        <f t="shared" si="0"/>
        <v>-1.2065046336772078E-2</v>
      </c>
    </row>
    <row r="31" spans="2:8" x14ac:dyDescent="0.35">
      <c r="B31" t="s">
        <v>17</v>
      </c>
      <c r="C31" s="1">
        <v>44959</v>
      </c>
      <c r="D31">
        <v>56.5</v>
      </c>
      <c r="E31">
        <v>56.19</v>
      </c>
      <c r="F31">
        <v>56.19</v>
      </c>
      <c r="H31" s="2">
        <f t="shared" si="0"/>
        <v>-5.4867256637168849E-3</v>
      </c>
    </row>
    <row r="32" spans="2:8" x14ac:dyDescent="0.35">
      <c r="B32" t="s">
        <v>17</v>
      </c>
      <c r="C32" s="1">
        <v>44960</v>
      </c>
      <c r="D32">
        <v>56.19</v>
      </c>
      <c r="E32">
        <v>55.98</v>
      </c>
      <c r="F32">
        <v>55.83</v>
      </c>
      <c r="H32" s="2">
        <f t="shared" si="0"/>
        <v>-3.7373198077950143E-3</v>
      </c>
    </row>
    <row r="33" spans="2:8" x14ac:dyDescent="0.35">
      <c r="B33" t="s">
        <v>17</v>
      </c>
      <c r="C33" s="1">
        <v>44963</v>
      </c>
      <c r="D33">
        <v>55.98</v>
      </c>
      <c r="E33">
        <v>55.99</v>
      </c>
      <c r="F33">
        <v>56.01</v>
      </c>
      <c r="H33" s="2">
        <f t="shared" si="0"/>
        <v>1.786352268668967E-4</v>
      </c>
    </row>
    <row r="34" spans="2:8" x14ac:dyDescent="0.35">
      <c r="B34" t="s">
        <v>17</v>
      </c>
      <c r="C34" s="1">
        <v>44964</v>
      </c>
      <c r="D34">
        <v>55.99</v>
      </c>
      <c r="E34">
        <v>55.18</v>
      </c>
      <c r="F34">
        <v>55.56</v>
      </c>
      <c r="H34" s="2">
        <f t="shared" si="0"/>
        <v>-1.4466869083765044E-2</v>
      </c>
    </row>
    <row r="35" spans="2:8" x14ac:dyDescent="0.35">
      <c r="B35" t="s">
        <v>17</v>
      </c>
      <c r="C35" s="1">
        <v>44965</v>
      </c>
      <c r="D35">
        <v>55.18</v>
      </c>
      <c r="E35">
        <v>56.01</v>
      </c>
      <c r="F35">
        <v>55.82</v>
      </c>
      <c r="H35" s="2">
        <f t="shared" si="0"/>
        <v>1.5041681768756865E-2</v>
      </c>
    </row>
    <row r="36" spans="2:8" x14ac:dyDescent="0.35">
      <c r="B36" t="s">
        <v>17</v>
      </c>
      <c r="C36" s="1">
        <v>44966</v>
      </c>
      <c r="D36">
        <v>56.01</v>
      </c>
      <c r="E36">
        <v>55.5</v>
      </c>
      <c r="F36">
        <v>55.73</v>
      </c>
      <c r="H36" s="2">
        <f t="shared" si="0"/>
        <v>-9.1055168719871293E-3</v>
      </c>
    </row>
    <row r="37" spans="2:8" x14ac:dyDescent="0.35">
      <c r="B37" t="s">
        <v>17</v>
      </c>
      <c r="C37" s="1">
        <v>44967</v>
      </c>
      <c r="D37">
        <v>55.5</v>
      </c>
      <c r="E37">
        <v>55.35</v>
      </c>
      <c r="F37">
        <v>55.41</v>
      </c>
      <c r="H37" s="2">
        <f t="shared" si="0"/>
        <v>-2.7027027027026751E-3</v>
      </c>
    </row>
    <row r="38" spans="2:8" x14ac:dyDescent="0.35">
      <c r="B38" t="s">
        <v>17</v>
      </c>
      <c r="C38" s="1">
        <v>44970</v>
      </c>
      <c r="D38">
        <v>55.35</v>
      </c>
      <c r="E38">
        <v>55.07</v>
      </c>
      <c r="F38">
        <v>55.05</v>
      </c>
      <c r="H38" s="2">
        <f t="shared" si="0"/>
        <v>-5.0587172538392178E-3</v>
      </c>
    </row>
    <row r="39" spans="2:8" x14ac:dyDescent="0.35">
      <c r="B39" t="s">
        <v>17</v>
      </c>
      <c r="C39" s="1">
        <v>44971</v>
      </c>
      <c r="D39">
        <v>55.07</v>
      </c>
      <c r="E39">
        <v>55.23</v>
      </c>
      <c r="F39">
        <v>55.06</v>
      </c>
      <c r="H39" s="2">
        <f t="shared" si="0"/>
        <v>2.9053931360085716E-3</v>
      </c>
    </row>
    <row r="40" spans="2:8" x14ac:dyDescent="0.35">
      <c r="B40" t="s">
        <v>17</v>
      </c>
      <c r="C40" s="1">
        <v>44972</v>
      </c>
      <c r="D40">
        <v>55.23</v>
      </c>
      <c r="E40">
        <v>55.3</v>
      </c>
      <c r="F40">
        <v>55.4</v>
      </c>
      <c r="H40" s="2">
        <f t="shared" si="0"/>
        <v>1.2674271229404788E-3</v>
      </c>
    </row>
    <row r="41" spans="2:8" x14ac:dyDescent="0.35">
      <c r="B41" t="s">
        <v>17</v>
      </c>
      <c r="C41" s="1">
        <v>44973</v>
      </c>
      <c r="D41">
        <v>55.3</v>
      </c>
      <c r="E41">
        <v>56.21</v>
      </c>
      <c r="F41">
        <v>56.05</v>
      </c>
      <c r="H41" s="2">
        <f t="shared" si="0"/>
        <v>1.6455696202531733E-2</v>
      </c>
    </row>
    <row r="42" spans="2:8" x14ac:dyDescent="0.35">
      <c r="B42" t="s">
        <v>17</v>
      </c>
      <c r="C42" s="1">
        <v>44974</v>
      </c>
      <c r="D42">
        <v>56.21</v>
      </c>
      <c r="E42">
        <v>56.4</v>
      </c>
      <c r="F42">
        <v>56.34</v>
      </c>
      <c r="H42" s="2">
        <f t="shared" si="0"/>
        <v>3.3801814623732884E-3</v>
      </c>
    </row>
    <row r="43" spans="2:8" x14ac:dyDescent="0.35">
      <c r="B43" t="s">
        <v>17</v>
      </c>
      <c r="C43" s="1">
        <v>44977</v>
      </c>
      <c r="D43">
        <v>56.4</v>
      </c>
      <c r="E43">
        <v>56.35</v>
      </c>
      <c r="F43">
        <v>56.2</v>
      </c>
      <c r="H43" s="2">
        <f t="shared" si="0"/>
        <v>-8.8652482269502286E-4</v>
      </c>
    </row>
    <row r="44" spans="2:8" x14ac:dyDescent="0.35">
      <c r="B44" t="s">
        <v>17</v>
      </c>
      <c r="C44" s="1">
        <v>44978</v>
      </c>
      <c r="D44">
        <v>56.35</v>
      </c>
      <c r="E44">
        <v>56.25</v>
      </c>
      <c r="F44">
        <v>56.28</v>
      </c>
      <c r="H44" s="2">
        <f t="shared" si="0"/>
        <v>-1.7746228926353025E-3</v>
      </c>
    </row>
    <row r="45" spans="2:8" x14ac:dyDescent="0.35">
      <c r="B45" t="s">
        <v>17</v>
      </c>
      <c r="C45" s="1">
        <v>44979</v>
      </c>
      <c r="D45">
        <v>56.25</v>
      </c>
      <c r="E45">
        <v>55.2</v>
      </c>
      <c r="F45">
        <v>55.42</v>
      </c>
      <c r="H45" s="2">
        <f t="shared" si="0"/>
        <v>-1.8666666666666609E-2</v>
      </c>
    </row>
    <row r="46" spans="2:8" x14ac:dyDescent="0.35">
      <c r="B46" t="s">
        <v>17</v>
      </c>
      <c r="C46" s="1">
        <v>44980</v>
      </c>
      <c r="D46">
        <v>55.2</v>
      </c>
      <c r="E46">
        <v>55.09</v>
      </c>
      <c r="F46">
        <v>55.16</v>
      </c>
      <c r="H46" s="2">
        <f t="shared" si="0"/>
        <v>-1.9927536231884035E-3</v>
      </c>
    </row>
    <row r="47" spans="2:8" x14ac:dyDescent="0.35">
      <c r="B47" t="s">
        <v>17</v>
      </c>
      <c r="C47" s="1">
        <v>44981</v>
      </c>
      <c r="D47">
        <v>55.09</v>
      </c>
      <c r="E47">
        <v>54.79</v>
      </c>
      <c r="F47">
        <v>54.82</v>
      </c>
      <c r="H47" s="2">
        <f t="shared" si="0"/>
        <v>-5.4456344164095505E-3</v>
      </c>
    </row>
    <row r="48" spans="2:8" x14ac:dyDescent="0.35">
      <c r="B48" t="s">
        <v>17</v>
      </c>
      <c r="C48" s="1">
        <v>44984</v>
      </c>
      <c r="D48">
        <v>54.79</v>
      </c>
      <c r="E48">
        <v>54.07</v>
      </c>
      <c r="F48">
        <v>54.11</v>
      </c>
      <c r="H48" s="2">
        <f t="shared" si="0"/>
        <v>-1.3141084139441483E-2</v>
      </c>
    </row>
    <row r="49" spans="2:8" x14ac:dyDescent="0.35">
      <c r="B49" t="s">
        <v>17</v>
      </c>
      <c r="C49" s="1">
        <v>44985</v>
      </c>
      <c r="D49">
        <v>54.07</v>
      </c>
      <c r="E49">
        <v>53.83</v>
      </c>
      <c r="F49">
        <v>53.82</v>
      </c>
      <c r="H49" s="2">
        <f t="shared" si="0"/>
        <v>-4.4386905862771053E-3</v>
      </c>
    </row>
    <row r="50" spans="2:8" x14ac:dyDescent="0.35">
      <c r="B50" t="s">
        <v>17</v>
      </c>
      <c r="C50" s="1">
        <v>44986</v>
      </c>
      <c r="D50">
        <v>53.83</v>
      </c>
      <c r="E50">
        <v>54.64</v>
      </c>
      <c r="F50">
        <v>54.6</v>
      </c>
      <c r="H50" s="2">
        <f t="shared" si="0"/>
        <v>1.5047371354263372E-2</v>
      </c>
    </row>
    <row r="51" spans="2:8" x14ac:dyDescent="0.35">
      <c r="B51" t="s">
        <v>17</v>
      </c>
      <c r="C51" s="1">
        <v>44987</v>
      </c>
      <c r="D51">
        <v>54.64</v>
      </c>
      <c r="E51">
        <v>54.74</v>
      </c>
      <c r="F51">
        <v>54.78</v>
      </c>
      <c r="H51" s="2">
        <f t="shared" si="0"/>
        <v>1.8301610541728852E-3</v>
      </c>
    </row>
    <row r="52" spans="2:8" x14ac:dyDescent="0.35">
      <c r="B52" t="s">
        <v>17</v>
      </c>
      <c r="C52" s="1">
        <v>44988</v>
      </c>
      <c r="D52">
        <v>54.74</v>
      </c>
      <c r="E52">
        <v>55.12</v>
      </c>
      <c r="F52">
        <v>55.17</v>
      </c>
      <c r="H52" s="2">
        <f t="shared" si="0"/>
        <v>6.9419071976615232E-3</v>
      </c>
    </row>
    <row r="53" spans="2:8" x14ac:dyDescent="0.35">
      <c r="B53" t="s">
        <v>17</v>
      </c>
      <c r="C53" s="1">
        <v>44991</v>
      </c>
      <c r="D53">
        <v>55.12</v>
      </c>
      <c r="E53">
        <v>55.49</v>
      </c>
      <c r="F53">
        <v>55.53</v>
      </c>
      <c r="H53" s="2">
        <f t="shared" si="0"/>
        <v>6.7126269956458984E-3</v>
      </c>
    </row>
    <row r="54" spans="2:8" x14ac:dyDescent="0.35">
      <c r="B54" t="s">
        <v>17</v>
      </c>
      <c r="C54" s="1">
        <v>44993</v>
      </c>
      <c r="D54">
        <v>55.49</v>
      </c>
      <c r="E54">
        <v>55.59</v>
      </c>
      <c r="F54">
        <v>55.42</v>
      </c>
      <c r="H54" s="2">
        <f t="shared" si="0"/>
        <v>1.8021265092809102E-3</v>
      </c>
    </row>
    <row r="55" spans="2:8" x14ac:dyDescent="0.35">
      <c r="B55" t="s">
        <v>17</v>
      </c>
      <c r="C55" s="1">
        <v>44994</v>
      </c>
      <c r="D55">
        <v>55.59</v>
      </c>
      <c r="E55">
        <v>55.68</v>
      </c>
      <c r="F55">
        <v>55.81</v>
      </c>
      <c r="H55" s="2">
        <f t="shared" si="0"/>
        <v>1.6189962223420729E-3</v>
      </c>
    </row>
    <row r="56" spans="2:8" x14ac:dyDescent="0.35">
      <c r="B56" t="s">
        <v>17</v>
      </c>
      <c r="C56" s="1">
        <v>44995</v>
      </c>
      <c r="D56">
        <v>55.68</v>
      </c>
      <c r="E56">
        <v>55.13</v>
      </c>
      <c r="F56">
        <v>55.31</v>
      </c>
      <c r="H56" s="2">
        <f t="shared" si="0"/>
        <v>-9.8778735632183423E-3</v>
      </c>
    </row>
    <row r="57" spans="2:8" x14ac:dyDescent="0.35">
      <c r="B57" t="s">
        <v>17</v>
      </c>
      <c r="C57" s="1">
        <v>44998</v>
      </c>
      <c r="D57">
        <v>55.13</v>
      </c>
      <c r="E57">
        <v>54.88</v>
      </c>
      <c r="F57">
        <v>55.1</v>
      </c>
      <c r="H57" s="2">
        <f t="shared" si="0"/>
        <v>-4.5347360783601909E-3</v>
      </c>
    </row>
    <row r="58" spans="2:8" x14ac:dyDescent="0.35">
      <c r="B58" t="s">
        <v>17</v>
      </c>
      <c r="C58" s="1">
        <v>44999</v>
      </c>
      <c r="D58">
        <v>54.88</v>
      </c>
      <c r="E58">
        <v>54.32</v>
      </c>
      <c r="F58">
        <v>54.71</v>
      </c>
      <c r="H58" s="2">
        <f t="shared" si="0"/>
        <v>-1.0204081632653073E-2</v>
      </c>
    </row>
    <row r="59" spans="2:8" x14ac:dyDescent="0.35">
      <c r="B59" t="s">
        <v>17</v>
      </c>
      <c r="C59" s="1">
        <v>45000</v>
      </c>
      <c r="D59">
        <v>54.32</v>
      </c>
      <c r="E59">
        <v>54.92</v>
      </c>
      <c r="F59">
        <v>55.04</v>
      </c>
      <c r="H59" s="2">
        <f t="shared" si="0"/>
        <v>1.1045655375552244E-2</v>
      </c>
    </row>
    <row r="60" spans="2:8" x14ac:dyDescent="0.35">
      <c r="B60" t="s">
        <v>17</v>
      </c>
      <c r="C60" s="1">
        <v>45001</v>
      </c>
      <c r="D60">
        <v>54.92</v>
      </c>
      <c r="E60">
        <v>54.34</v>
      </c>
      <c r="F60">
        <v>54.27</v>
      </c>
      <c r="H60" s="2">
        <f t="shared" si="0"/>
        <v>-1.0560815731973761E-2</v>
      </c>
    </row>
    <row r="61" spans="2:8" x14ac:dyDescent="0.35">
      <c r="B61" t="s">
        <v>17</v>
      </c>
      <c r="C61" s="1">
        <v>45002</v>
      </c>
      <c r="D61">
        <v>54.34</v>
      </c>
      <c r="E61">
        <v>55.23</v>
      </c>
      <c r="F61">
        <v>55.21</v>
      </c>
      <c r="H61" s="2">
        <f t="shared" si="0"/>
        <v>1.6378358483621458E-2</v>
      </c>
    </row>
    <row r="62" spans="2:8" x14ac:dyDescent="0.35">
      <c r="B62" t="s">
        <v>17</v>
      </c>
      <c r="C62" s="1">
        <v>45005</v>
      </c>
      <c r="D62">
        <v>55.23</v>
      </c>
      <c r="E62">
        <v>54.59</v>
      </c>
      <c r="F62">
        <v>54.58</v>
      </c>
      <c r="H62" s="2">
        <f t="shared" si="0"/>
        <v>-1.1587905124026632E-2</v>
      </c>
    </row>
    <row r="63" spans="2:8" x14ac:dyDescent="0.35">
      <c r="B63" t="s">
        <v>17</v>
      </c>
      <c r="C63" s="1">
        <v>45006</v>
      </c>
      <c r="D63">
        <v>54.59</v>
      </c>
      <c r="E63">
        <v>54.99</v>
      </c>
      <c r="F63">
        <v>55</v>
      </c>
      <c r="H63" s="2">
        <f t="shared" si="0"/>
        <v>7.3273493313792404E-3</v>
      </c>
    </row>
    <row r="64" spans="2:8" x14ac:dyDescent="0.35">
      <c r="B64" t="s">
        <v>17</v>
      </c>
      <c r="C64" s="1">
        <v>45007</v>
      </c>
      <c r="D64">
        <v>54.99</v>
      </c>
      <c r="E64">
        <v>55.36</v>
      </c>
      <c r="F64">
        <v>55.51</v>
      </c>
      <c r="H64" s="2">
        <f t="shared" si="0"/>
        <v>6.7284960901980995E-3</v>
      </c>
    </row>
    <row r="65" spans="2:8" x14ac:dyDescent="0.35">
      <c r="B65" t="s">
        <v>17</v>
      </c>
      <c r="C65" s="1">
        <v>45008</v>
      </c>
      <c r="D65">
        <v>55.36</v>
      </c>
      <c r="E65">
        <v>55.09</v>
      </c>
      <c r="F65">
        <v>55.33</v>
      </c>
      <c r="H65" s="2">
        <f t="shared" si="0"/>
        <v>-4.8771676300577438E-3</v>
      </c>
    </row>
    <row r="66" spans="2:8" x14ac:dyDescent="0.35">
      <c r="B66" t="s">
        <v>17</v>
      </c>
      <c r="C66" s="1">
        <v>45009</v>
      </c>
      <c r="D66">
        <v>55.09</v>
      </c>
      <c r="E66">
        <v>54.55</v>
      </c>
      <c r="F66">
        <v>54.7</v>
      </c>
      <c r="H66" s="2">
        <f t="shared" si="0"/>
        <v>-9.8021419495372131E-3</v>
      </c>
    </row>
    <row r="67" spans="2:8" x14ac:dyDescent="0.35">
      <c r="B67" t="s">
        <v>17</v>
      </c>
      <c r="C67" s="1">
        <v>45012</v>
      </c>
      <c r="D67">
        <v>54.55</v>
      </c>
      <c r="E67">
        <v>54.79</v>
      </c>
      <c r="F67">
        <v>54.74</v>
      </c>
      <c r="H67" s="2">
        <f t="shared" ref="H67:H130" si="1">E67/D67-1</f>
        <v>4.3996333638864904E-3</v>
      </c>
    </row>
    <row r="68" spans="2:8" x14ac:dyDescent="0.35">
      <c r="B68" t="s">
        <v>17</v>
      </c>
      <c r="C68" s="1">
        <v>45013</v>
      </c>
      <c r="D68">
        <v>54.79</v>
      </c>
      <c r="E68">
        <v>54.4</v>
      </c>
      <c r="F68">
        <v>54.4</v>
      </c>
      <c r="H68" s="2">
        <f t="shared" si="1"/>
        <v>-7.118087242197535E-3</v>
      </c>
    </row>
    <row r="69" spans="2:8" x14ac:dyDescent="0.35">
      <c r="B69" t="s">
        <v>17</v>
      </c>
      <c r="C69" s="1">
        <v>45014</v>
      </c>
      <c r="D69">
        <v>54.4</v>
      </c>
      <c r="E69">
        <v>54.87</v>
      </c>
      <c r="F69">
        <v>54.64</v>
      </c>
      <c r="H69" s="2">
        <f t="shared" si="1"/>
        <v>8.639705882352855E-3</v>
      </c>
    </row>
    <row r="70" spans="2:8" x14ac:dyDescent="0.35">
      <c r="B70" t="s">
        <v>17</v>
      </c>
      <c r="C70" s="1">
        <v>45016</v>
      </c>
      <c r="D70">
        <v>54.87</v>
      </c>
      <c r="E70">
        <v>55.58</v>
      </c>
      <c r="F70">
        <v>55.62</v>
      </c>
      <c r="H70" s="2">
        <f t="shared" si="1"/>
        <v>1.2939675596865374E-2</v>
      </c>
    </row>
    <row r="71" spans="2:8" x14ac:dyDescent="0.35">
      <c r="B71" t="s">
        <v>17</v>
      </c>
      <c r="C71" s="1">
        <v>45019</v>
      </c>
      <c r="D71">
        <v>55.58</v>
      </c>
      <c r="E71">
        <v>55.54</v>
      </c>
      <c r="F71">
        <v>55.63</v>
      </c>
      <c r="H71" s="2">
        <f t="shared" si="1"/>
        <v>-7.1968333933070117E-4</v>
      </c>
    </row>
    <row r="72" spans="2:8" x14ac:dyDescent="0.35">
      <c r="B72" t="s">
        <v>17</v>
      </c>
      <c r="C72" s="1">
        <v>45021</v>
      </c>
      <c r="D72">
        <v>55.54</v>
      </c>
      <c r="E72">
        <v>55.63</v>
      </c>
      <c r="F72">
        <v>55.5</v>
      </c>
      <c r="H72" s="2">
        <f t="shared" si="1"/>
        <v>1.6204537270436692E-3</v>
      </c>
    </row>
    <row r="73" spans="2:8" x14ac:dyDescent="0.35">
      <c r="B73" t="s">
        <v>17</v>
      </c>
      <c r="C73" s="1">
        <v>45022</v>
      </c>
      <c r="D73">
        <v>55.63</v>
      </c>
      <c r="E73">
        <v>55.88</v>
      </c>
      <c r="F73">
        <v>55.87</v>
      </c>
      <c r="H73" s="2">
        <f t="shared" si="1"/>
        <v>4.4939780693871167E-3</v>
      </c>
    </row>
    <row r="74" spans="2:8" x14ac:dyDescent="0.35">
      <c r="B74" t="s">
        <v>17</v>
      </c>
      <c r="C74" s="1">
        <v>45026</v>
      </c>
      <c r="D74">
        <v>55.88</v>
      </c>
      <c r="E74">
        <v>56.37</v>
      </c>
      <c r="F74">
        <v>56.27</v>
      </c>
      <c r="H74" s="2">
        <f t="shared" si="1"/>
        <v>8.7687902648532212E-3</v>
      </c>
    </row>
    <row r="75" spans="2:8" x14ac:dyDescent="0.35">
      <c r="B75" t="s">
        <v>17</v>
      </c>
      <c r="C75" s="1">
        <v>45027</v>
      </c>
      <c r="D75">
        <v>56.37</v>
      </c>
      <c r="E75">
        <v>56.82</v>
      </c>
      <c r="F75">
        <v>56.59</v>
      </c>
      <c r="H75" s="2">
        <f t="shared" si="1"/>
        <v>7.9829696647153447E-3</v>
      </c>
    </row>
    <row r="76" spans="2:8" x14ac:dyDescent="0.35">
      <c r="B76" t="s">
        <v>17</v>
      </c>
      <c r="C76" s="1">
        <v>45028</v>
      </c>
      <c r="D76">
        <v>56.82</v>
      </c>
      <c r="E76">
        <v>56.88</v>
      </c>
      <c r="F76">
        <v>56.88</v>
      </c>
      <c r="H76" s="2">
        <f t="shared" si="1"/>
        <v>1.0559662090814381E-3</v>
      </c>
    </row>
    <row r="77" spans="2:8" x14ac:dyDescent="0.35">
      <c r="B77" t="s">
        <v>17</v>
      </c>
      <c r="C77" s="1">
        <v>45029</v>
      </c>
      <c r="D77">
        <v>56.88</v>
      </c>
      <c r="E77">
        <v>56.88</v>
      </c>
      <c r="F77">
        <v>56.9</v>
      </c>
      <c r="H77" s="2">
        <f t="shared" si="1"/>
        <v>0</v>
      </c>
    </row>
    <row r="78" spans="2:8" x14ac:dyDescent="0.35">
      <c r="B78" t="s">
        <v>17</v>
      </c>
      <c r="C78" s="1">
        <v>45033</v>
      </c>
      <c r="D78">
        <v>56.88</v>
      </c>
      <c r="E78">
        <v>57.01</v>
      </c>
      <c r="F78">
        <v>56.72</v>
      </c>
      <c r="H78" s="2">
        <f t="shared" si="1"/>
        <v>2.2855133614625434E-3</v>
      </c>
    </row>
    <row r="79" spans="2:8" x14ac:dyDescent="0.35">
      <c r="B79" t="s">
        <v>17</v>
      </c>
      <c r="C79" s="1">
        <v>45034</v>
      </c>
      <c r="D79">
        <v>57.01</v>
      </c>
      <c r="E79">
        <v>56.79</v>
      </c>
      <c r="F79">
        <v>57</v>
      </c>
      <c r="H79" s="2">
        <f t="shared" si="1"/>
        <v>-3.858972110156067E-3</v>
      </c>
    </row>
    <row r="80" spans="2:8" x14ac:dyDescent="0.35">
      <c r="B80" t="s">
        <v>17</v>
      </c>
      <c r="C80" s="1">
        <v>45035</v>
      </c>
      <c r="D80">
        <v>56.79</v>
      </c>
      <c r="E80">
        <v>56.83</v>
      </c>
      <c r="F80">
        <v>56.98</v>
      </c>
      <c r="H80" s="2">
        <f t="shared" si="1"/>
        <v>7.0434935728114212E-4</v>
      </c>
    </row>
    <row r="81" spans="2:8" x14ac:dyDescent="0.35">
      <c r="B81" t="s">
        <v>17</v>
      </c>
      <c r="C81" s="1">
        <v>45036</v>
      </c>
      <c r="D81">
        <v>56.83</v>
      </c>
      <c r="E81">
        <v>56.72</v>
      </c>
      <c r="F81">
        <v>56.76</v>
      </c>
      <c r="H81" s="2">
        <f t="shared" si="1"/>
        <v>-1.9355973957416728E-3</v>
      </c>
    </row>
    <row r="82" spans="2:8" x14ac:dyDescent="0.35">
      <c r="B82" t="s">
        <v>17</v>
      </c>
      <c r="C82" s="1">
        <v>45037</v>
      </c>
      <c r="D82">
        <v>56.72</v>
      </c>
      <c r="E82">
        <v>56.24</v>
      </c>
      <c r="F82">
        <v>56.23</v>
      </c>
      <c r="H82" s="2">
        <f t="shared" si="1"/>
        <v>-8.4626234132580969E-3</v>
      </c>
    </row>
    <row r="83" spans="2:8" x14ac:dyDescent="0.35">
      <c r="B83" t="s">
        <v>17</v>
      </c>
      <c r="C83" s="1">
        <v>45040</v>
      </c>
      <c r="D83">
        <v>56.24</v>
      </c>
      <c r="E83">
        <v>56.65</v>
      </c>
      <c r="F83">
        <v>56.59</v>
      </c>
      <c r="H83" s="2">
        <f t="shared" si="1"/>
        <v>7.2901849217636983E-3</v>
      </c>
    </row>
    <row r="84" spans="2:8" x14ac:dyDescent="0.35">
      <c r="B84" t="s">
        <v>17</v>
      </c>
      <c r="C84" s="1">
        <v>45041</v>
      </c>
      <c r="D84">
        <v>56.65</v>
      </c>
      <c r="E84">
        <v>56.68</v>
      </c>
      <c r="F84">
        <v>56.79</v>
      </c>
      <c r="H84" s="2">
        <f t="shared" si="1"/>
        <v>5.2956751985888673E-4</v>
      </c>
    </row>
    <row r="85" spans="2:8" x14ac:dyDescent="0.35">
      <c r="B85" t="s">
        <v>17</v>
      </c>
      <c r="C85" s="1">
        <v>45042</v>
      </c>
      <c r="D85">
        <v>56.68</v>
      </c>
      <c r="E85">
        <v>56.58</v>
      </c>
      <c r="F85">
        <v>56.57</v>
      </c>
      <c r="H85" s="2">
        <f t="shared" si="1"/>
        <v>-1.7642907551164155E-3</v>
      </c>
    </row>
    <row r="86" spans="2:8" x14ac:dyDescent="0.35">
      <c r="B86" t="s">
        <v>17</v>
      </c>
      <c r="C86" s="1">
        <v>45043</v>
      </c>
      <c r="D86">
        <v>56.58</v>
      </c>
      <c r="E86">
        <v>57.05</v>
      </c>
      <c r="F86">
        <v>56.95</v>
      </c>
      <c r="H86" s="2">
        <f t="shared" si="1"/>
        <v>8.3068221986568602E-3</v>
      </c>
    </row>
    <row r="87" spans="2:8" x14ac:dyDescent="0.35">
      <c r="B87" t="s">
        <v>17</v>
      </c>
      <c r="C87" s="1">
        <v>45044</v>
      </c>
      <c r="D87">
        <v>57.05</v>
      </c>
      <c r="E87">
        <v>57.76</v>
      </c>
      <c r="F87">
        <v>57.57</v>
      </c>
      <c r="H87" s="2">
        <f t="shared" si="1"/>
        <v>1.2445223488168233E-2</v>
      </c>
    </row>
    <row r="88" spans="2:8" x14ac:dyDescent="0.35">
      <c r="B88" t="s">
        <v>17</v>
      </c>
      <c r="C88" s="1">
        <v>45048</v>
      </c>
      <c r="D88">
        <v>57.76</v>
      </c>
      <c r="E88">
        <v>58.44</v>
      </c>
      <c r="F88">
        <v>58.32</v>
      </c>
      <c r="H88" s="2">
        <f t="shared" si="1"/>
        <v>1.1772853185595622E-2</v>
      </c>
    </row>
    <row r="89" spans="2:8" x14ac:dyDescent="0.35">
      <c r="B89" t="s">
        <v>17</v>
      </c>
      <c r="C89" s="1">
        <v>45049</v>
      </c>
      <c r="D89">
        <v>58.44</v>
      </c>
      <c r="E89">
        <v>58.3</v>
      </c>
      <c r="F89">
        <v>58.33</v>
      </c>
      <c r="H89" s="2">
        <f t="shared" si="1"/>
        <v>-2.3956194387405594E-3</v>
      </c>
    </row>
    <row r="90" spans="2:8" x14ac:dyDescent="0.35">
      <c r="B90" t="s">
        <v>17</v>
      </c>
      <c r="C90" s="1">
        <v>45050</v>
      </c>
      <c r="D90">
        <v>58.3</v>
      </c>
      <c r="E90">
        <v>58.53</v>
      </c>
      <c r="F90">
        <v>58.47</v>
      </c>
      <c r="H90" s="2">
        <f t="shared" si="1"/>
        <v>3.9451114922812724E-3</v>
      </c>
    </row>
    <row r="91" spans="2:8" x14ac:dyDescent="0.35">
      <c r="B91" t="s">
        <v>17</v>
      </c>
      <c r="C91" s="1">
        <v>45051</v>
      </c>
      <c r="D91">
        <v>58.53</v>
      </c>
      <c r="E91">
        <v>58.27</v>
      </c>
      <c r="F91">
        <v>58.37</v>
      </c>
      <c r="H91" s="2">
        <f t="shared" si="1"/>
        <v>-4.442166410387749E-3</v>
      </c>
    </row>
    <row r="92" spans="2:8" x14ac:dyDescent="0.35">
      <c r="B92" t="s">
        <v>17</v>
      </c>
      <c r="C92" s="1">
        <v>45054</v>
      </c>
      <c r="D92">
        <v>58.27</v>
      </c>
      <c r="E92">
        <v>58.73</v>
      </c>
      <c r="F92">
        <v>58.51</v>
      </c>
      <c r="H92" s="2">
        <f t="shared" si="1"/>
        <v>7.8942852239574091E-3</v>
      </c>
    </row>
    <row r="93" spans="2:8" x14ac:dyDescent="0.35">
      <c r="B93" t="s">
        <v>17</v>
      </c>
      <c r="C93" s="1">
        <v>45055</v>
      </c>
      <c r="D93">
        <v>58.73</v>
      </c>
      <c r="E93">
        <v>58.65</v>
      </c>
      <c r="F93">
        <v>58.77</v>
      </c>
      <c r="H93" s="2">
        <f t="shared" si="1"/>
        <v>-1.3621658436914208E-3</v>
      </c>
    </row>
    <row r="94" spans="2:8" x14ac:dyDescent="0.35">
      <c r="B94" t="s">
        <v>17</v>
      </c>
      <c r="C94" s="1">
        <v>45056</v>
      </c>
      <c r="D94">
        <v>58.65</v>
      </c>
      <c r="E94">
        <v>58.6</v>
      </c>
      <c r="F94">
        <v>58.56</v>
      </c>
      <c r="H94" s="2">
        <f t="shared" si="1"/>
        <v>-8.5251491901106036E-4</v>
      </c>
    </row>
    <row r="95" spans="2:8" x14ac:dyDescent="0.35">
      <c r="B95" t="s">
        <v>17</v>
      </c>
      <c r="C95" s="1">
        <v>45057</v>
      </c>
      <c r="D95">
        <v>58.6</v>
      </c>
      <c r="E95">
        <v>58.76</v>
      </c>
      <c r="F95">
        <v>58.75</v>
      </c>
      <c r="H95" s="2">
        <f t="shared" si="1"/>
        <v>2.7303754266210234E-3</v>
      </c>
    </row>
    <row r="96" spans="2:8" x14ac:dyDescent="0.35">
      <c r="B96" t="s">
        <v>17</v>
      </c>
      <c r="C96" s="1">
        <v>45058</v>
      </c>
      <c r="D96">
        <v>58.76</v>
      </c>
      <c r="E96">
        <v>58.06</v>
      </c>
      <c r="F96">
        <v>58.18</v>
      </c>
      <c r="H96" s="2">
        <f t="shared" si="1"/>
        <v>-1.1912865895166713E-2</v>
      </c>
    </row>
    <row r="97" spans="2:8" x14ac:dyDescent="0.35">
      <c r="B97" t="s">
        <v>17</v>
      </c>
      <c r="C97" s="1">
        <v>45061</v>
      </c>
      <c r="D97">
        <v>58.06</v>
      </c>
      <c r="E97">
        <v>58.02</v>
      </c>
      <c r="F97">
        <v>58.07</v>
      </c>
      <c r="H97" s="2">
        <f t="shared" si="1"/>
        <v>-6.8894247330342218E-4</v>
      </c>
    </row>
    <row r="98" spans="2:8" x14ac:dyDescent="0.35">
      <c r="B98" t="s">
        <v>17</v>
      </c>
      <c r="C98" s="1">
        <v>45062</v>
      </c>
      <c r="D98">
        <v>58.02</v>
      </c>
      <c r="E98">
        <v>58.15</v>
      </c>
      <c r="F98">
        <v>58.23</v>
      </c>
      <c r="H98" s="2">
        <f t="shared" si="1"/>
        <v>2.2406066873490449E-3</v>
      </c>
    </row>
    <row r="99" spans="2:8" x14ac:dyDescent="0.35">
      <c r="B99" t="s">
        <v>17</v>
      </c>
      <c r="C99" s="1">
        <v>45063</v>
      </c>
      <c r="D99">
        <v>58.15</v>
      </c>
      <c r="E99">
        <v>57.85</v>
      </c>
      <c r="F99">
        <v>57.74</v>
      </c>
      <c r="H99" s="2">
        <f t="shared" si="1"/>
        <v>-5.1590713671538779E-3</v>
      </c>
    </row>
    <row r="100" spans="2:8" x14ac:dyDescent="0.35">
      <c r="B100" t="s">
        <v>17</v>
      </c>
      <c r="C100" s="1">
        <v>45064</v>
      </c>
      <c r="D100">
        <v>57.85</v>
      </c>
      <c r="E100">
        <v>57.24</v>
      </c>
      <c r="F100">
        <v>57.54</v>
      </c>
      <c r="H100" s="2">
        <f t="shared" si="1"/>
        <v>-1.0544511668107215E-2</v>
      </c>
    </row>
    <row r="101" spans="2:8" x14ac:dyDescent="0.35">
      <c r="B101" t="s">
        <v>17</v>
      </c>
      <c r="C101" s="1">
        <v>45065</v>
      </c>
      <c r="D101">
        <v>57.24</v>
      </c>
      <c r="E101">
        <v>57.54</v>
      </c>
      <c r="F101">
        <v>57</v>
      </c>
      <c r="H101" s="2">
        <f t="shared" si="1"/>
        <v>5.24109014675056E-3</v>
      </c>
    </row>
    <row r="102" spans="2:8" x14ac:dyDescent="0.35">
      <c r="B102" t="s">
        <v>17</v>
      </c>
      <c r="C102" s="1">
        <v>45068</v>
      </c>
      <c r="D102">
        <v>57.54</v>
      </c>
      <c r="E102">
        <v>57.98</v>
      </c>
      <c r="F102">
        <v>57.78</v>
      </c>
      <c r="H102" s="2">
        <f t="shared" si="1"/>
        <v>7.64685436218282E-3</v>
      </c>
    </row>
    <row r="103" spans="2:8" x14ac:dyDescent="0.35">
      <c r="B103" t="s">
        <v>17</v>
      </c>
      <c r="C103" s="1">
        <v>45069</v>
      </c>
      <c r="D103">
        <v>57.98</v>
      </c>
      <c r="E103">
        <v>58.21</v>
      </c>
      <c r="F103">
        <v>58.36</v>
      </c>
      <c r="H103" s="2">
        <f t="shared" si="1"/>
        <v>3.9668851328045207E-3</v>
      </c>
    </row>
    <row r="104" spans="2:8" x14ac:dyDescent="0.35">
      <c r="B104" t="s">
        <v>17</v>
      </c>
      <c r="C104" s="1">
        <v>45070</v>
      </c>
      <c r="D104">
        <v>58.21</v>
      </c>
      <c r="E104">
        <v>58.13</v>
      </c>
      <c r="F104">
        <v>58.16</v>
      </c>
      <c r="H104" s="2">
        <f t="shared" si="1"/>
        <v>-1.3743343068201019E-3</v>
      </c>
    </row>
    <row r="105" spans="2:8" x14ac:dyDescent="0.35">
      <c r="B105" t="s">
        <v>17</v>
      </c>
      <c r="C105" s="1">
        <v>45071</v>
      </c>
      <c r="D105">
        <v>58.13</v>
      </c>
      <c r="E105">
        <v>58.06</v>
      </c>
      <c r="F105">
        <v>57.89</v>
      </c>
      <c r="H105" s="2">
        <f t="shared" si="1"/>
        <v>-1.2041974883880702E-3</v>
      </c>
    </row>
    <row r="106" spans="2:8" x14ac:dyDescent="0.35">
      <c r="B106" t="s">
        <v>17</v>
      </c>
      <c r="C106" s="1">
        <v>45072</v>
      </c>
      <c r="D106">
        <v>58.06</v>
      </c>
      <c r="E106">
        <v>58.5</v>
      </c>
      <c r="F106">
        <v>58.45</v>
      </c>
      <c r="H106" s="2">
        <f t="shared" si="1"/>
        <v>7.5783672063383101E-3</v>
      </c>
    </row>
    <row r="107" spans="2:8" x14ac:dyDescent="0.35">
      <c r="B107" t="s">
        <v>17</v>
      </c>
      <c r="C107" s="1">
        <v>45075</v>
      </c>
      <c r="D107">
        <v>58.5</v>
      </c>
      <c r="E107">
        <v>58.82</v>
      </c>
      <c r="F107">
        <v>58.85</v>
      </c>
      <c r="H107" s="2">
        <f t="shared" si="1"/>
        <v>5.4700854700855395E-3</v>
      </c>
    </row>
    <row r="108" spans="2:8" x14ac:dyDescent="0.35">
      <c r="B108" t="s">
        <v>17</v>
      </c>
      <c r="C108" s="1">
        <v>45076</v>
      </c>
      <c r="D108">
        <v>58.82</v>
      </c>
      <c r="E108">
        <v>59</v>
      </c>
      <c r="F108">
        <v>59.09</v>
      </c>
      <c r="H108" s="2">
        <f t="shared" si="1"/>
        <v>3.0601836110166758E-3</v>
      </c>
    </row>
    <row r="109" spans="2:8" x14ac:dyDescent="0.35">
      <c r="B109" t="s">
        <v>17</v>
      </c>
      <c r="C109" s="1">
        <v>45077</v>
      </c>
      <c r="D109">
        <v>59</v>
      </c>
      <c r="E109">
        <v>58.44</v>
      </c>
      <c r="F109">
        <v>58.51</v>
      </c>
      <c r="H109" s="2">
        <f t="shared" si="1"/>
        <v>-9.491525423728886E-3</v>
      </c>
    </row>
    <row r="110" spans="2:8" x14ac:dyDescent="0.35">
      <c r="B110" t="s">
        <v>17</v>
      </c>
      <c r="C110" s="1">
        <v>45078</v>
      </c>
      <c r="D110">
        <v>58.44</v>
      </c>
      <c r="E110">
        <v>58.31</v>
      </c>
      <c r="F110">
        <v>58.35</v>
      </c>
      <c r="H110" s="2">
        <f t="shared" si="1"/>
        <v>-2.2245037645447496E-3</v>
      </c>
    </row>
    <row r="111" spans="2:8" x14ac:dyDescent="0.35">
      <c r="B111" t="s">
        <v>17</v>
      </c>
      <c r="C111" s="1">
        <v>45079</v>
      </c>
      <c r="D111">
        <v>58.31</v>
      </c>
      <c r="E111">
        <v>58.48</v>
      </c>
      <c r="F111">
        <v>58.53</v>
      </c>
      <c r="H111" s="2">
        <f t="shared" si="1"/>
        <v>2.9154518950436081E-3</v>
      </c>
    </row>
    <row r="112" spans="2:8" x14ac:dyDescent="0.35">
      <c r="B112" t="s">
        <v>17</v>
      </c>
      <c r="C112" s="1">
        <v>45082</v>
      </c>
      <c r="D112">
        <v>58.48</v>
      </c>
      <c r="E112">
        <v>58.75</v>
      </c>
      <c r="F112">
        <v>58.74</v>
      </c>
      <c r="H112" s="2">
        <f t="shared" si="1"/>
        <v>4.6169630642955983E-3</v>
      </c>
    </row>
    <row r="113" spans="2:8" x14ac:dyDescent="0.35">
      <c r="B113" t="s">
        <v>17</v>
      </c>
      <c r="C113" s="1">
        <v>45083</v>
      </c>
      <c r="D113">
        <v>58.75</v>
      </c>
      <c r="E113">
        <v>59.14</v>
      </c>
      <c r="F113">
        <v>59.01</v>
      </c>
      <c r="H113" s="2">
        <f t="shared" si="1"/>
        <v>6.6382978723404928E-3</v>
      </c>
    </row>
    <row r="114" spans="2:8" x14ac:dyDescent="0.35">
      <c r="B114" t="s">
        <v>17</v>
      </c>
      <c r="C114" s="1">
        <v>45084</v>
      </c>
      <c r="D114">
        <v>59.14</v>
      </c>
      <c r="E114">
        <v>59.72</v>
      </c>
      <c r="F114">
        <v>59.47</v>
      </c>
      <c r="H114" s="2">
        <f t="shared" si="1"/>
        <v>9.8072370645925222E-3</v>
      </c>
    </row>
    <row r="115" spans="2:8" x14ac:dyDescent="0.35">
      <c r="B115" t="s">
        <v>17</v>
      </c>
      <c r="C115" s="1">
        <v>45085</v>
      </c>
      <c r="D115">
        <v>59.72</v>
      </c>
      <c r="E115">
        <v>59.65</v>
      </c>
      <c r="F115">
        <v>59.87</v>
      </c>
      <c r="H115" s="2">
        <f t="shared" si="1"/>
        <v>-1.1721366376423736E-3</v>
      </c>
    </row>
    <row r="116" spans="2:8" x14ac:dyDescent="0.35">
      <c r="B116" t="s">
        <v>17</v>
      </c>
      <c r="C116" s="1">
        <v>45086</v>
      </c>
      <c r="D116">
        <v>59.65</v>
      </c>
      <c r="E116">
        <v>59.3</v>
      </c>
      <c r="F116">
        <v>59.6</v>
      </c>
      <c r="H116" s="2">
        <f t="shared" si="1"/>
        <v>-5.8675607711651256E-3</v>
      </c>
    </row>
    <row r="117" spans="2:8" x14ac:dyDescent="0.35">
      <c r="B117" t="s">
        <v>17</v>
      </c>
      <c r="C117" s="1">
        <v>45089</v>
      </c>
      <c r="D117">
        <v>59.3</v>
      </c>
      <c r="E117">
        <v>59.54</v>
      </c>
      <c r="F117">
        <v>59.41</v>
      </c>
      <c r="H117" s="2">
        <f t="shared" si="1"/>
        <v>4.0472175379426822E-3</v>
      </c>
    </row>
    <row r="118" spans="2:8" x14ac:dyDescent="0.35">
      <c r="B118" t="s">
        <v>17</v>
      </c>
      <c r="C118" s="1">
        <v>45090</v>
      </c>
      <c r="D118">
        <v>59.54</v>
      </c>
      <c r="E118">
        <v>59.99</v>
      </c>
      <c r="F118">
        <v>59.95</v>
      </c>
      <c r="H118" s="2">
        <f t="shared" si="1"/>
        <v>7.5579442391668916E-3</v>
      </c>
    </row>
    <row r="119" spans="2:8" x14ac:dyDescent="0.35">
      <c r="B119" t="s">
        <v>17</v>
      </c>
      <c r="C119" s="1">
        <v>45091</v>
      </c>
      <c r="D119">
        <v>59.99</v>
      </c>
      <c r="E119">
        <v>60.56</v>
      </c>
      <c r="F119">
        <v>60.27</v>
      </c>
      <c r="H119" s="2">
        <f t="shared" si="1"/>
        <v>9.5015835972662721E-3</v>
      </c>
    </row>
    <row r="120" spans="2:8" x14ac:dyDescent="0.35">
      <c r="B120" t="s">
        <v>17</v>
      </c>
      <c r="C120" s="1">
        <v>45092</v>
      </c>
      <c r="D120">
        <v>60.56</v>
      </c>
      <c r="E120">
        <v>60.59</v>
      </c>
      <c r="F120">
        <v>60.68</v>
      </c>
      <c r="H120" s="2">
        <f t="shared" si="1"/>
        <v>4.9537648612951735E-4</v>
      </c>
    </row>
    <row r="121" spans="2:8" x14ac:dyDescent="0.35">
      <c r="B121" t="s">
        <v>17</v>
      </c>
      <c r="C121" s="1">
        <v>45093</v>
      </c>
      <c r="D121">
        <v>60.59</v>
      </c>
      <c r="E121">
        <v>60.85</v>
      </c>
      <c r="F121">
        <v>60.9</v>
      </c>
      <c r="H121" s="2">
        <f t="shared" si="1"/>
        <v>4.2911371513449925E-3</v>
      </c>
    </row>
    <row r="122" spans="2:8" x14ac:dyDescent="0.35">
      <c r="B122" t="s">
        <v>17</v>
      </c>
      <c r="C122" s="1">
        <v>45096</v>
      </c>
      <c r="D122">
        <v>60.85</v>
      </c>
      <c r="E122">
        <v>60.59</v>
      </c>
      <c r="F122">
        <v>60.78</v>
      </c>
      <c r="H122" s="2">
        <f t="shared" si="1"/>
        <v>-4.2728019720623678E-3</v>
      </c>
    </row>
    <row r="123" spans="2:8" x14ac:dyDescent="0.35">
      <c r="B123" t="s">
        <v>17</v>
      </c>
      <c r="C123" s="1">
        <v>45097</v>
      </c>
      <c r="D123">
        <v>60.59</v>
      </c>
      <c r="E123">
        <v>60.56</v>
      </c>
      <c r="F123">
        <v>60.55</v>
      </c>
      <c r="H123" s="2">
        <f t="shared" si="1"/>
        <v>-4.951312097706273E-4</v>
      </c>
    </row>
    <row r="124" spans="2:8" x14ac:dyDescent="0.35">
      <c r="B124" t="s">
        <v>17</v>
      </c>
      <c r="C124" s="1">
        <v>45098</v>
      </c>
      <c r="D124">
        <v>60.56</v>
      </c>
      <c r="E124">
        <v>60.71</v>
      </c>
      <c r="F124">
        <v>60.69</v>
      </c>
      <c r="H124" s="2">
        <f t="shared" si="1"/>
        <v>2.4768824306473647E-3</v>
      </c>
    </row>
    <row r="125" spans="2:8" x14ac:dyDescent="0.35">
      <c r="B125" t="s">
        <v>17</v>
      </c>
      <c r="C125" s="1">
        <v>45099</v>
      </c>
      <c r="D125">
        <v>60.71</v>
      </c>
      <c r="E125">
        <v>60.34</v>
      </c>
      <c r="F125">
        <v>60.53</v>
      </c>
      <c r="H125" s="2">
        <f t="shared" si="1"/>
        <v>-6.0945478504365047E-3</v>
      </c>
    </row>
    <row r="126" spans="2:8" x14ac:dyDescent="0.35">
      <c r="B126" t="s">
        <v>17</v>
      </c>
      <c r="C126" s="1">
        <v>45100</v>
      </c>
      <c r="D126">
        <v>60.34</v>
      </c>
      <c r="E126">
        <v>59.45</v>
      </c>
      <c r="F126">
        <v>59.67</v>
      </c>
      <c r="H126" s="2">
        <f t="shared" si="1"/>
        <v>-1.4749751408684175E-2</v>
      </c>
    </row>
    <row r="127" spans="2:8" x14ac:dyDescent="0.35">
      <c r="B127" t="s">
        <v>17</v>
      </c>
      <c r="C127" s="1">
        <v>45103</v>
      </c>
      <c r="D127">
        <v>59.45</v>
      </c>
      <c r="E127">
        <v>59.64</v>
      </c>
      <c r="F127">
        <v>59.22</v>
      </c>
      <c r="H127" s="2">
        <f t="shared" si="1"/>
        <v>3.1959629941127332E-3</v>
      </c>
    </row>
    <row r="128" spans="2:8" x14ac:dyDescent="0.35">
      <c r="B128" t="s">
        <v>17</v>
      </c>
      <c r="C128" s="1">
        <v>45104</v>
      </c>
      <c r="D128">
        <v>59.64</v>
      </c>
      <c r="E128">
        <v>59.78</v>
      </c>
      <c r="F128">
        <v>59.76</v>
      </c>
      <c r="H128" s="2">
        <f t="shared" si="1"/>
        <v>2.3474178403755097E-3</v>
      </c>
    </row>
    <row r="129" spans="2:8" x14ac:dyDescent="0.35">
      <c r="B129" t="s">
        <v>17</v>
      </c>
      <c r="C129" s="1">
        <v>45105</v>
      </c>
      <c r="D129">
        <v>59.78</v>
      </c>
      <c r="E129">
        <v>60.1</v>
      </c>
      <c r="F129">
        <v>60.04</v>
      </c>
      <c r="H129" s="2">
        <f t="shared" si="1"/>
        <v>5.352960856473743E-3</v>
      </c>
    </row>
    <row r="130" spans="2:8" x14ac:dyDescent="0.35">
      <c r="B130" t="s">
        <v>17</v>
      </c>
      <c r="C130" s="1">
        <v>45107</v>
      </c>
      <c r="D130">
        <v>60.1</v>
      </c>
      <c r="E130">
        <v>60.34</v>
      </c>
      <c r="F130">
        <v>60.28</v>
      </c>
      <c r="H130" s="2">
        <f t="shared" si="1"/>
        <v>3.9933444259567796E-3</v>
      </c>
    </row>
    <row r="131" spans="2:8" x14ac:dyDescent="0.35">
      <c r="B131" t="s">
        <v>17</v>
      </c>
      <c r="C131" s="1">
        <v>45110</v>
      </c>
      <c r="D131">
        <v>60.34</v>
      </c>
      <c r="E131">
        <v>61.04</v>
      </c>
      <c r="F131">
        <v>60.92</v>
      </c>
      <c r="H131" s="2">
        <f t="shared" ref="H131:H194" si="2">E131/D131-1</f>
        <v>1.1600928074245953E-2</v>
      </c>
    </row>
    <row r="132" spans="2:8" x14ac:dyDescent="0.35">
      <c r="B132" t="s">
        <v>17</v>
      </c>
      <c r="C132" s="1">
        <v>45111</v>
      </c>
      <c r="D132">
        <v>61.04</v>
      </c>
      <c r="E132">
        <v>60.98</v>
      </c>
      <c r="F132">
        <v>60.97</v>
      </c>
      <c r="H132" s="2">
        <f t="shared" si="2"/>
        <v>-9.8296199213632196E-4</v>
      </c>
    </row>
    <row r="133" spans="2:8" x14ac:dyDescent="0.35">
      <c r="B133" t="s">
        <v>17</v>
      </c>
      <c r="C133" s="1">
        <v>45112</v>
      </c>
      <c r="D133">
        <v>60.98</v>
      </c>
      <c r="E133">
        <v>61.03</v>
      </c>
      <c r="F133">
        <v>61.02</v>
      </c>
      <c r="H133" s="2">
        <f t="shared" si="2"/>
        <v>8.1994096425064278E-4</v>
      </c>
    </row>
    <row r="134" spans="2:8" x14ac:dyDescent="0.35">
      <c r="B134" t="s">
        <v>17</v>
      </c>
      <c r="C134" s="1">
        <v>45113</v>
      </c>
      <c r="D134">
        <v>61.03</v>
      </c>
      <c r="E134">
        <v>61.58</v>
      </c>
      <c r="F134">
        <v>61.39</v>
      </c>
      <c r="H134" s="2">
        <f t="shared" si="2"/>
        <v>9.0119613304930901E-3</v>
      </c>
    </row>
    <row r="135" spans="2:8" x14ac:dyDescent="0.35">
      <c r="B135" t="s">
        <v>17</v>
      </c>
      <c r="C135" s="1">
        <v>45114</v>
      </c>
      <c r="D135">
        <v>61.58</v>
      </c>
      <c r="E135">
        <v>61.01</v>
      </c>
      <c r="F135">
        <v>61.34</v>
      </c>
      <c r="H135" s="2">
        <f t="shared" si="2"/>
        <v>-9.2562520298797857E-3</v>
      </c>
    </row>
    <row r="136" spans="2:8" x14ac:dyDescent="0.35">
      <c r="B136" t="s">
        <v>17</v>
      </c>
      <c r="C136" s="1">
        <v>45117</v>
      </c>
      <c r="D136">
        <v>61.01</v>
      </c>
      <c r="E136">
        <v>61.33</v>
      </c>
      <c r="F136">
        <v>61.29</v>
      </c>
      <c r="H136" s="2">
        <f t="shared" si="2"/>
        <v>5.2450417964269302E-3</v>
      </c>
    </row>
    <row r="137" spans="2:8" x14ac:dyDescent="0.35">
      <c r="B137" t="s">
        <v>17</v>
      </c>
      <c r="C137" s="1">
        <v>45118</v>
      </c>
      <c r="D137">
        <v>61.33</v>
      </c>
      <c r="E137">
        <v>61.3</v>
      </c>
      <c r="F137">
        <v>61.31</v>
      </c>
      <c r="H137" s="2">
        <f t="shared" si="2"/>
        <v>-4.891570194032191E-4</v>
      </c>
    </row>
    <row r="138" spans="2:8" x14ac:dyDescent="0.35">
      <c r="B138" t="s">
        <v>17</v>
      </c>
      <c r="C138" s="1">
        <v>45119</v>
      </c>
      <c r="D138">
        <v>61.3</v>
      </c>
      <c r="E138">
        <v>61.2</v>
      </c>
      <c r="F138">
        <v>61.23</v>
      </c>
      <c r="H138" s="2">
        <f t="shared" si="2"/>
        <v>-1.6313213703098572E-3</v>
      </c>
    </row>
    <row r="139" spans="2:8" x14ac:dyDescent="0.35">
      <c r="B139" t="s">
        <v>17</v>
      </c>
      <c r="C139" s="1">
        <v>45120</v>
      </c>
      <c r="D139">
        <v>61.2</v>
      </c>
      <c r="E139">
        <v>60.87</v>
      </c>
      <c r="F139">
        <v>61.23</v>
      </c>
      <c r="H139" s="2">
        <f t="shared" si="2"/>
        <v>-5.3921568627451899E-3</v>
      </c>
    </row>
    <row r="140" spans="2:8" x14ac:dyDescent="0.35">
      <c r="B140" t="s">
        <v>17</v>
      </c>
      <c r="C140" s="1">
        <v>45121</v>
      </c>
      <c r="D140">
        <v>60.87</v>
      </c>
      <c r="E140">
        <v>61.1</v>
      </c>
      <c r="F140">
        <v>61.07</v>
      </c>
      <c r="H140" s="2">
        <f t="shared" si="2"/>
        <v>3.778544438968412E-3</v>
      </c>
    </row>
    <row r="141" spans="2:8" x14ac:dyDescent="0.35">
      <c r="B141" t="s">
        <v>17</v>
      </c>
      <c r="C141" s="1">
        <v>45124</v>
      </c>
      <c r="D141">
        <v>61.1</v>
      </c>
      <c r="E141">
        <v>61.67</v>
      </c>
      <c r="F141">
        <v>61.65</v>
      </c>
      <c r="H141" s="2">
        <f t="shared" si="2"/>
        <v>9.3289689034370404E-3</v>
      </c>
    </row>
    <row r="142" spans="2:8" x14ac:dyDescent="0.35">
      <c r="B142" t="s">
        <v>17</v>
      </c>
      <c r="C142" s="1">
        <v>45125</v>
      </c>
      <c r="D142">
        <v>61.67</v>
      </c>
      <c r="E142">
        <v>61.45</v>
      </c>
      <c r="F142">
        <v>61.57</v>
      </c>
      <c r="H142" s="2">
        <f t="shared" si="2"/>
        <v>-3.5673747365007058E-3</v>
      </c>
    </row>
    <row r="143" spans="2:8" x14ac:dyDescent="0.35">
      <c r="B143" t="s">
        <v>17</v>
      </c>
      <c r="C143" s="1">
        <v>45126</v>
      </c>
      <c r="D143">
        <v>61.45</v>
      </c>
      <c r="E143">
        <v>61.61</v>
      </c>
      <c r="F143">
        <v>61.58</v>
      </c>
      <c r="H143" s="2">
        <f t="shared" si="2"/>
        <v>2.6037428803904472E-3</v>
      </c>
    </row>
    <row r="144" spans="2:8" x14ac:dyDescent="0.35">
      <c r="B144" t="s">
        <v>17</v>
      </c>
      <c r="C144" s="1">
        <v>45127</v>
      </c>
      <c r="D144">
        <v>61.61</v>
      </c>
      <c r="E144">
        <v>61.76</v>
      </c>
      <c r="F144">
        <v>61.66</v>
      </c>
      <c r="H144" s="2">
        <f t="shared" si="2"/>
        <v>2.4346696964778758E-3</v>
      </c>
    </row>
    <row r="145" spans="2:8" x14ac:dyDescent="0.35">
      <c r="B145" t="s">
        <v>17</v>
      </c>
      <c r="C145" s="1">
        <v>45128</v>
      </c>
      <c r="D145">
        <v>61.76</v>
      </c>
      <c r="E145">
        <v>61.59</v>
      </c>
      <c r="F145">
        <v>61.51</v>
      </c>
      <c r="H145" s="2">
        <f t="shared" si="2"/>
        <v>-2.7525906735750283E-3</v>
      </c>
    </row>
    <row r="146" spans="2:8" x14ac:dyDescent="0.35">
      <c r="B146" t="s">
        <v>17</v>
      </c>
      <c r="C146" s="1">
        <v>45131</v>
      </c>
      <c r="D146">
        <v>61.59</v>
      </c>
      <c r="E146">
        <v>61.36</v>
      </c>
      <c r="F146">
        <v>61.4</v>
      </c>
      <c r="H146" s="2">
        <f t="shared" si="2"/>
        <v>-3.7343724630622965E-3</v>
      </c>
    </row>
    <row r="147" spans="2:8" x14ac:dyDescent="0.35">
      <c r="B147" t="s">
        <v>17</v>
      </c>
      <c r="C147" s="1">
        <v>45132</v>
      </c>
      <c r="D147">
        <v>61.36</v>
      </c>
      <c r="E147">
        <v>62.14</v>
      </c>
      <c r="F147">
        <v>61.98</v>
      </c>
      <c r="H147" s="2">
        <f t="shared" si="2"/>
        <v>1.2711864406779627E-2</v>
      </c>
    </row>
    <row r="148" spans="2:8" x14ac:dyDescent="0.35">
      <c r="B148" t="s">
        <v>17</v>
      </c>
      <c r="C148" s="1">
        <v>45133</v>
      </c>
      <c r="D148">
        <v>62.14</v>
      </c>
      <c r="E148">
        <v>62.62</v>
      </c>
      <c r="F148">
        <v>62.4</v>
      </c>
      <c r="H148" s="2">
        <f t="shared" si="2"/>
        <v>7.72449308014167E-3</v>
      </c>
    </row>
    <row r="149" spans="2:8" x14ac:dyDescent="0.35">
      <c r="B149" t="s">
        <v>17</v>
      </c>
      <c r="C149" s="1">
        <v>45134</v>
      </c>
      <c r="D149">
        <v>62.62</v>
      </c>
      <c r="E149">
        <v>62.32</v>
      </c>
      <c r="F149">
        <v>62.54</v>
      </c>
      <c r="H149" s="2">
        <f t="shared" si="2"/>
        <v>-4.7908016608112503E-3</v>
      </c>
    </row>
    <row r="150" spans="2:8" x14ac:dyDescent="0.35">
      <c r="B150" t="s">
        <v>17</v>
      </c>
      <c r="C150" s="1">
        <v>45135</v>
      </c>
      <c r="D150">
        <v>62.32</v>
      </c>
      <c r="E150">
        <v>62.64</v>
      </c>
      <c r="F150">
        <v>62.49</v>
      </c>
      <c r="H150" s="2">
        <f t="shared" si="2"/>
        <v>5.1347881899872494E-3</v>
      </c>
    </row>
    <row r="151" spans="2:8" x14ac:dyDescent="0.35">
      <c r="B151" t="s">
        <v>17</v>
      </c>
      <c r="C151" s="1">
        <v>45138</v>
      </c>
      <c r="D151">
        <v>62.64</v>
      </c>
      <c r="E151">
        <v>63.58</v>
      </c>
      <c r="F151">
        <v>63.34</v>
      </c>
      <c r="H151" s="2">
        <f t="shared" si="2"/>
        <v>1.5006385696040736E-2</v>
      </c>
    </row>
    <row r="152" spans="2:8" x14ac:dyDescent="0.35">
      <c r="B152" t="s">
        <v>17</v>
      </c>
      <c r="C152" s="1">
        <v>45139</v>
      </c>
      <c r="D152">
        <v>63.58</v>
      </c>
      <c r="E152">
        <v>63.95</v>
      </c>
      <c r="F152">
        <v>63.86</v>
      </c>
      <c r="H152" s="2">
        <f t="shared" si="2"/>
        <v>5.8194400754956188E-3</v>
      </c>
    </row>
    <row r="153" spans="2:8" x14ac:dyDescent="0.35">
      <c r="B153" t="s">
        <v>17</v>
      </c>
      <c r="C153" s="1">
        <v>45140</v>
      </c>
      <c r="D153">
        <v>63.95</v>
      </c>
      <c r="E153">
        <v>63.15</v>
      </c>
      <c r="F153">
        <v>63.23</v>
      </c>
      <c r="H153" s="2">
        <f t="shared" si="2"/>
        <v>-1.2509773260359736E-2</v>
      </c>
    </row>
    <row r="154" spans="2:8" x14ac:dyDescent="0.35">
      <c r="B154" t="s">
        <v>17</v>
      </c>
      <c r="C154" s="1">
        <v>45141</v>
      </c>
      <c r="D154">
        <v>63.15</v>
      </c>
      <c r="E154">
        <v>62.57</v>
      </c>
      <c r="F154">
        <v>62.77</v>
      </c>
      <c r="H154" s="2">
        <f t="shared" si="2"/>
        <v>-9.1844813935074709E-3</v>
      </c>
    </row>
    <row r="155" spans="2:8" x14ac:dyDescent="0.35">
      <c r="B155" t="s">
        <v>17</v>
      </c>
      <c r="C155" s="1">
        <v>45142</v>
      </c>
      <c r="D155">
        <v>62.57</v>
      </c>
      <c r="E155">
        <v>62.72</v>
      </c>
      <c r="F155">
        <v>62.86</v>
      </c>
      <c r="H155" s="2">
        <f t="shared" si="2"/>
        <v>2.3973150071918692E-3</v>
      </c>
    </row>
    <row r="156" spans="2:8" x14ac:dyDescent="0.35">
      <c r="B156" t="s">
        <v>17</v>
      </c>
      <c r="C156" s="1">
        <v>45145</v>
      </c>
      <c r="D156">
        <v>62.72</v>
      </c>
      <c r="E156">
        <v>62.94</v>
      </c>
      <c r="F156">
        <v>62.79</v>
      </c>
      <c r="H156" s="2">
        <f t="shared" si="2"/>
        <v>3.5076530612245804E-3</v>
      </c>
    </row>
    <row r="157" spans="2:8" x14ac:dyDescent="0.35">
      <c r="B157" t="s">
        <v>17</v>
      </c>
      <c r="C157" s="1">
        <v>45146</v>
      </c>
      <c r="D157">
        <v>62.94</v>
      </c>
      <c r="E157">
        <v>62.71</v>
      </c>
      <c r="F157">
        <v>62.68</v>
      </c>
      <c r="H157" s="2">
        <f t="shared" si="2"/>
        <v>-3.6542739116618428E-3</v>
      </c>
    </row>
    <row r="158" spans="2:8" x14ac:dyDescent="0.35">
      <c r="B158" t="s">
        <v>17</v>
      </c>
      <c r="C158" s="1">
        <v>45147</v>
      </c>
      <c r="D158">
        <v>62.71</v>
      </c>
      <c r="E158">
        <v>63.16</v>
      </c>
      <c r="F158">
        <v>62.53</v>
      </c>
      <c r="H158" s="2">
        <f t="shared" si="2"/>
        <v>7.1758890129165476E-3</v>
      </c>
    </row>
    <row r="159" spans="2:8" x14ac:dyDescent="0.35">
      <c r="B159" t="s">
        <v>17</v>
      </c>
      <c r="C159" s="1">
        <v>45148</v>
      </c>
      <c r="D159">
        <v>63.16</v>
      </c>
      <c r="E159">
        <v>62.99</v>
      </c>
      <c r="F159">
        <v>63.06</v>
      </c>
      <c r="H159" s="2">
        <f t="shared" si="2"/>
        <v>-2.6915769474350482E-3</v>
      </c>
    </row>
    <row r="160" spans="2:8" x14ac:dyDescent="0.35">
      <c r="B160" t="s">
        <v>17</v>
      </c>
      <c r="C160" s="1">
        <v>45149</v>
      </c>
      <c r="D160">
        <v>62.99</v>
      </c>
      <c r="E160">
        <v>62.9</v>
      </c>
      <c r="F160">
        <v>62.93</v>
      </c>
      <c r="H160" s="2">
        <f t="shared" si="2"/>
        <v>-1.4287982219400863E-3</v>
      </c>
    </row>
    <row r="161" spans="2:8" x14ac:dyDescent="0.35">
      <c r="B161" t="s">
        <v>17</v>
      </c>
      <c r="C161" s="1">
        <v>45152</v>
      </c>
      <c r="D161">
        <v>62.9</v>
      </c>
      <c r="E161">
        <v>62.33</v>
      </c>
      <c r="F161">
        <v>62.3</v>
      </c>
      <c r="H161" s="2">
        <f t="shared" si="2"/>
        <v>-9.0620031796502243E-3</v>
      </c>
    </row>
    <row r="162" spans="2:8" x14ac:dyDescent="0.35">
      <c r="B162" t="s">
        <v>17</v>
      </c>
      <c r="C162" s="1">
        <v>45154</v>
      </c>
      <c r="D162">
        <v>62.33</v>
      </c>
      <c r="E162">
        <v>62.52</v>
      </c>
      <c r="F162">
        <v>62.08</v>
      </c>
      <c r="H162" s="2">
        <f t="shared" si="2"/>
        <v>3.0482913524787492E-3</v>
      </c>
    </row>
    <row r="163" spans="2:8" x14ac:dyDescent="0.35">
      <c r="B163" t="s">
        <v>17</v>
      </c>
      <c r="C163" s="1">
        <v>45155</v>
      </c>
      <c r="D163">
        <v>62.52</v>
      </c>
      <c r="E163">
        <v>62.09</v>
      </c>
      <c r="F163">
        <v>62.23</v>
      </c>
      <c r="H163" s="2">
        <f t="shared" si="2"/>
        <v>-6.8777991042866526E-3</v>
      </c>
    </row>
    <row r="164" spans="2:8" x14ac:dyDescent="0.35">
      <c r="B164" t="s">
        <v>17</v>
      </c>
      <c r="C164" s="1">
        <v>45156</v>
      </c>
      <c r="D164">
        <v>62.09</v>
      </c>
      <c r="E164">
        <v>62.02</v>
      </c>
      <c r="F164">
        <v>61.92</v>
      </c>
      <c r="H164" s="2">
        <f t="shared" si="2"/>
        <v>-1.1273957158962622E-3</v>
      </c>
    </row>
    <row r="165" spans="2:8" x14ac:dyDescent="0.35">
      <c r="B165" t="s">
        <v>17</v>
      </c>
      <c r="C165" s="1">
        <v>45159</v>
      </c>
      <c r="D165">
        <v>62.02</v>
      </c>
      <c r="E165">
        <v>62.4</v>
      </c>
      <c r="F165">
        <v>62.34</v>
      </c>
      <c r="H165" s="2">
        <f t="shared" si="2"/>
        <v>6.1270557884551824E-3</v>
      </c>
    </row>
    <row r="166" spans="2:8" x14ac:dyDescent="0.35">
      <c r="B166" t="s">
        <v>17</v>
      </c>
      <c r="C166" s="1">
        <v>45160</v>
      </c>
      <c r="D166">
        <v>62.4</v>
      </c>
      <c r="E166">
        <v>62.81</v>
      </c>
      <c r="F166">
        <v>62.71</v>
      </c>
      <c r="H166" s="2">
        <f t="shared" si="2"/>
        <v>6.5705128205129082E-3</v>
      </c>
    </row>
    <row r="167" spans="2:8" x14ac:dyDescent="0.35">
      <c r="B167" t="s">
        <v>17</v>
      </c>
      <c r="C167" s="1">
        <v>45161</v>
      </c>
      <c r="D167">
        <v>62.81</v>
      </c>
      <c r="E167">
        <v>62.79</v>
      </c>
      <c r="F167">
        <v>63.01</v>
      </c>
      <c r="H167" s="2">
        <f t="shared" si="2"/>
        <v>-3.1842063365705719E-4</v>
      </c>
    </row>
    <row r="168" spans="2:8" x14ac:dyDescent="0.35">
      <c r="B168" t="s">
        <v>17</v>
      </c>
      <c r="C168" s="1">
        <v>45162</v>
      </c>
      <c r="D168">
        <v>62.79</v>
      </c>
      <c r="E168">
        <v>62.57</v>
      </c>
      <c r="F168">
        <v>62.86</v>
      </c>
      <c r="H168" s="2">
        <f t="shared" si="2"/>
        <v>-3.5037426341774092E-3</v>
      </c>
    </row>
    <row r="169" spans="2:8" x14ac:dyDescent="0.35">
      <c r="B169" t="s">
        <v>17</v>
      </c>
      <c r="C169" s="1">
        <v>45163</v>
      </c>
      <c r="D169">
        <v>62.57</v>
      </c>
      <c r="E169">
        <v>61.97</v>
      </c>
      <c r="F169">
        <v>62.09</v>
      </c>
      <c r="H169" s="2">
        <f t="shared" si="2"/>
        <v>-9.5892600287678098E-3</v>
      </c>
    </row>
    <row r="170" spans="2:8" x14ac:dyDescent="0.35">
      <c r="B170" t="s">
        <v>17</v>
      </c>
      <c r="C170" s="1">
        <v>45166</v>
      </c>
      <c r="D170">
        <v>61.97</v>
      </c>
      <c r="E170">
        <v>62.2</v>
      </c>
      <c r="F170">
        <v>62.34</v>
      </c>
      <c r="H170" s="2">
        <f t="shared" si="2"/>
        <v>3.7114732935292771E-3</v>
      </c>
    </row>
    <row r="171" spans="2:8" x14ac:dyDescent="0.35">
      <c r="B171" t="s">
        <v>17</v>
      </c>
      <c r="C171" s="1">
        <v>45167</v>
      </c>
      <c r="D171">
        <v>62.2</v>
      </c>
      <c r="E171">
        <v>62.84</v>
      </c>
      <c r="F171">
        <v>62.67</v>
      </c>
      <c r="H171" s="2">
        <f t="shared" si="2"/>
        <v>1.0289389067524191E-2</v>
      </c>
    </row>
    <row r="172" spans="2:8" x14ac:dyDescent="0.35">
      <c r="B172" t="s">
        <v>17</v>
      </c>
      <c r="C172" s="1">
        <v>45168</v>
      </c>
      <c r="D172">
        <v>62.84</v>
      </c>
      <c r="E172">
        <v>62.95</v>
      </c>
      <c r="F172">
        <v>62.97</v>
      </c>
      <c r="H172" s="2">
        <f t="shared" si="2"/>
        <v>1.7504774029279968E-3</v>
      </c>
    </row>
    <row r="173" spans="2:8" x14ac:dyDescent="0.35">
      <c r="B173" t="s">
        <v>17</v>
      </c>
      <c r="C173" s="1">
        <v>45169</v>
      </c>
      <c r="D173">
        <v>62.95</v>
      </c>
      <c r="E173">
        <v>62.56</v>
      </c>
      <c r="F173">
        <v>62.88</v>
      </c>
      <c r="H173" s="2">
        <f t="shared" si="2"/>
        <v>-6.1953931691819397E-3</v>
      </c>
    </row>
    <row r="174" spans="2:8" x14ac:dyDescent="0.35">
      <c r="B174" t="s">
        <v>17</v>
      </c>
      <c r="C174" s="1">
        <v>45170</v>
      </c>
      <c r="D174">
        <v>62.56</v>
      </c>
      <c r="E174">
        <v>63.63</v>
      </c>
      <c r="F174">
        <v>63.39</v>
      </c>
      <c r="H174" s="2">
        <f t="shared" si="2"/>
        <v>1.7103580562659815E-2</v>
      </c>
    </row>
    <row r="175" spans="2:8" x14ac:dyDescent="0.35">
      <c r="B175" t="s">
        <v>17</v>
      </c>
      <c r="C175" s="1">
        <v>45173</v>
      </c>
      <c r="D175">
        <v>63.63</v>
      </c>
      <c r="E175">
        <v>64.81</v>
      </c>
      <c r="F175">
        <v>64.69</v>
      </c>
      <c r="H175" s="2">
        <f t="shared" si="2"/>
        <v>1.8544711614018494E-2</v>
      </c>
    </row>
    <row r="176" spans="2:8" x14ac:dyDescent="0.35">
      <c r="B176" t="s">
        <v>17</v>
      </c>
      <c r="C176" s="1">
        <v>45174</v>
      </c>
      <c r="D176">
        <v>64.81</v>
      </c>
      <c r="E176">
        <v>65.02</v>
      </c>
      <c r="F176">
        <v>65.05</v>
      </c>
      <c r="H176" s="2">
        <f t="shared" si="2"/>
        <v>3.2402407035949654E-3</v>
      </c>
    </row>
    <row r="177" spans="2:8" x14ac:dyDescent="0.35">
      <c r="B177" t="s">
        <v>17</v>
      </c>
      <c r="C177" s="1">
        <v>45175</v>
      </c>
      <c r="D177">
        <v>65.02</v>
      </c>
      <c r="E177">
        <v>64.95</v>
      </c>
      <c r="F177">
        <v>64.86</v>
      </c>
      <c r="H177" s="2">
        <f t="shared" si="2"/>
        <v>-1.076591817902095E-3</v>
      </c>
    </row>
    <row r="178" spans="2:8" x14ac:dyDescent="0.35">
      <c r="B178" t="s">
        <v>17</v>
      </c>
      <c r="C178" s="1">
        <v>45176</v>
      </c>
      <c r="D178">
        <v>64.95</v>
      </c>
      <c r="E178">
        <v>65.430000000000007</v>
      </c>
      <c r="F178">
        <v>65.2</v>
      </c>
      <c r="H178" s="2">
        <f t="shared" si="2"/>
        <v>7.3903002309470001E-3</v>
      </c>
    </row>
    <row r="179" spans="2:8" x14ac:dyDescent="0.35">
      <c r="B179" t="s">
        <v>17</v>
      </c>
      <c r="C179" s="1">
        <v>45177</v>
      </c>
      <c r="D179">
        <v>65.430000000000007</v>
      </c>
      <c r="E179">
        <v>65.900000000000006</v>
      </c>
      <c r="F179">
        <v>65.760000000000005</v>
      </c>
      <c r="H179" s="2">
        <f t="shared" si="2"/>
        <v>7.1832492740333542E-3</v>
      </c>
    </row>
    <row r="180" spans="2:8" x14ac:dyDescent="0.35">
      <c r="B180" t="s">
        <v>17</v>
      </c>
      <c r="C180" s="1">
        <v>45180</v>
      </c>
      <c r="D180">
        <v>65.900000000000006</v>
      </c>
      <c r="E180">
        <v>66.459999999999994</v>
      </c>
      <c r="F180">
        <v>66.36</v>
      </c>
      <c r="H180" s="2">
        <f t="shared" si="2"/>
        <v>8.4977238239756225E-3</v>
      </c>
    </row>
    <row r="181" spans="2:8" x14ac:dyDescent="0.35">
      <c r="B181" t="s">
        <v>17</v>
      </c>
      <c r="C181" s="1">
        <v>45181</v>
      </c>
      <c r="D181">
        <v>66.459999999999994</v>
      </c>
      <c r="E181">
        <v>65.31</v>
      </c>
      <c r="F181">
        <v>65.72</v>
      </c>
      <c r="H181" s="2">
        <f t="shared" si="2"/>
        <v>-1.7303641287992666E-2</v>
      </c>
    </row>
    <row r="182" spans="2:8" x14ac:dyDescent="0.35">
      <c r="B182" t="s">
        <v>17</v>
      </c>
      <c r="C182" s="1">
        <v>45182</v>
      </c>
      <c r="D182">
        <v>65.31</v>
      </c>
      <c r="E182">
        <v>65.75</v>
      </c>
      <c r="F182">
        <v>65.61</v>
      </c>
      <c r="H182" s="2">
        <f t="shared" si="2"/>
        <v>6.7370999846882995E-3</v>
      </c>
    </row>
    <row r="183" spans="2:8" x14ac:dyDescent="0.35">
      <c r="B183" t="s">
        <v>17</v>
      </c>
      <c r="C183" s="1">
        <v>45183</v>
      </c>
      <c r="D183">
        <v>65.75</v>
      </c>
      <c r="E183">
        <v>66.39</v>
      </c>
      <c r="F183">
        <v>66.2</v>
      </c>
      <c r="H183" s="2">
        <f t="shared" si="2"/>
        <v>9.7338403041824506E-3</v>
      </c>
    </row>
    <row r="184" spans="2:8" x14ac:dyDescent="0.35">
      <c r="B184" t="s">
        <v>17</v>
      </c>
      <c r="C184" s="1">
        <v>45184</v>
      </c>
      <c r="D184">
        <v>66.39</v>
      </c>
      <c r="E184">
        <v>66.290000000000006</v>
      </c>
      <c r="F184">
        <v>66.38</v>
      </c>
      <c r="H184" s="2">
        <f t="shared" si="2"/>
        <v>-1.5062509414067726E-3</v>
      </c>
    </row>
    <row r="185" spans="2:8" x14ac:dyDescent="0.35">
      <c r="B185" t="s">
        <v>17</v>
      </c>
      <c r="C185" s="1">
        <v>45187</v>
      </c>
      <c r="D185">
        <v>66.290000000000006</v>
      </c>
      <c r="E185">
        <v>66.19</v>
      </c>
      <c r="F185">
        <v>66.19</v>
      </c>
      <c r="H185" s="2">
        <f t="shared" si="2"/>
        <v>-1.50852315583061E-3</v>
      </c>
    </row>
    <row r="186" spans="2:8" x14ac:dyDescent="0.35">
      <c r="B186" t="s">
        <v>17</v>
      </c>
      <c r="C186" s="1">
        <v>45189</v>
      </c>
      <c r="D186">
        <v>66.19</v>
      </c>
      <c r="E186">
        <v>65.38</v>
      </c>
      <c r="F186">
        <v>65.83</v>
      </c>
      <c r="H186" s="2">
        <f t="shared" si="2"/>
        <v>-1.2237498111497214E-2</v>
      </c>
    </row>
    <row r="187" spans="2:8" x14ac:dyDescent="0.35">
      <c r="B187" t="s">
        <v>17</v>
      </c>
      <c r="C187" s="1">
        <v>45190</v>
      </c>
      <c r="D187">
        <v>65.38</v>
      </c>
      <c r="E187">
        <v>65.010000000000005</v>
      </c>
      <c r="F187">
        <v>65.099999999999994</v>
      </c>
      <c r="H187" s="2">
        <f t="shared" si="2"/>
        <v>-5.6592230039765878E-3</v>
      </c>
    </row>
    <row r="188" spans="2:8" x14ac:dyDescent="0.35">
      <c r="B188" t="s">
        <v>17</v>
      </c>
      <c r="C188" s="1">
        <v>45191</v>
      </c>
      <c r="D188">
        <v>65.010000000000005</v>
      </c>
      <c r="E188">
        <v>64.66</v>
      </c>
      <c r="F188">
        <v>64.67</v>
      </c>
      <c r="H188" s="2">
        <f t="shared" si="2"/>
        <v>-5.3837871096755752E-3</v>
      </c>
    </row>
    <row r="189" spans="2:8" x14ac:dyDescent="0.35">
      <c r="B189" t="s">
        <v>17</v>
      </c>
      <c r="C189" s="1">
        <v>45194</v>
      </c>
      <c r="D189">
        <v>64.66</v>
      </c>
      <c r="E189">
        <v>64.64</v>
      </c>
      <c r="F189">
        <v>64.64</v>
      </c>
      <c r="H189" s="2">
        <f t="shared" si="2"/>
        <v>-3.0931023816882508E-4</v>
      </c>
    </row>
    <row r="190" spans="2:8" x14ac:dyDescent="0.35">
      <c r="B190" t="s">
        <v>17</v>
      </c>
      <c r="C190" s="1">
        <v>45195</v>
      </c>
      <c r="D190">
        <v>64.64</v>
      </c>
      <c r="E190">
        <v>64.92</v>
      </c>
      <c r="F190">
        <v>65.150000000000006</v>
      </c>
      <c r="H190" s="2">
        <f t="shared" si="2"/>
        <v>4.331683168316891E-3</v>
      </c>
    </row>
    <row r="191" spans="2:8" x14ac:dyDescent="0.35">
      <c r="B191" t="s">
        <v>17</v>
      </c>
      <c r="C191" s="1">
        <v>45196</v>
      </c>
      <c r="D191">
        <v>64.92</v>
      </c>
      <c r="E191">
        <v>64.94</v>
      </c>
      <c r="F191">
        <v>64.900000000000006</v>
      </c>
      <c r="H191" s="2">
        <f t="shared" si="2"/>
        <v>3.0807147258160583E-4</v>
      </c>
    </row>
    <row r="192" spans="2:8" x14ac:dyDescent="0.35">
      <c r="B192" t="s">
        <v>17</v>
      </c>
      <c r="C192" s="1">
        <v>45197</v>
      </c>
      <c r="D192">
        <v>64.94</v>
      </c>
      <c r="E192">
        <v>64.099999999999994</v>
      </c>
      <c r="F192">
        <v>64.349999999999994</v>
      </c>
      <c r="H192" s="2">
        <f t="shared" si="2"/>
        <v>-1.2935016938712685E-2</v>
      </c>
    </row>
    <row r="193" spans="2:8" x14ac:dyDescent="0.35">
      <c r="B193" t="s">
        <v>17</v>
      </c>
      <c r="C193" s="1">
        <v>45198</v>
      </c>
      <c r="D193">
        <v>64.099999999999994</v>
      </c>
      <c r="E193">
        <v>65.12</v>
      </c>
      <c r="F193">
        <v>64.97</v>
      </c>
      <c r="H193" s="2">
        <f t="shared" si="2"/>
        <v>1.5912636505460487E-2</v>
      </c>
    </row>
    <row r="194" spans="2:8" x14ac:dyDescent="0.35">
      <c r="B194" t="s">
        <v>17</v>
      </c>
      <c r="C194" s="1">
        <v>45202</v>
      </c>
      <c r="D194">
        <v>65.12</v>
      </c>
      <c r="E194">
        <v>64.569999999999993</v>
      </c>
      <c r="F194">
        <v>64.650000000000006</v>
      </c>
      <c r="H194" s="2">
        <f t="shared" si="2"/>
        <v>-8.445945945946165E-3</v>
      </c>
    </row>
    <row r="195" spans="2:8" x14ac:dyDescent="0.35">
      <c r="B195" t="s">
        <v>17</v>
      </c>
      <c r="C195" s="1">
        <v>45203</v>
      </c>
      <c r="D195">
        <v>64.569999999999993</v>
      </c>
      <c r="E195">
        <v>63.66</v>
      </c>
      <c r="F195">
        <v>63.55</v>
      </c>
      <c r="H195" s="2">
        <f t="shared" ref="H195:H258" si="3">E195/D195-1</f>
        <v>-1.4093232151153767E-2</v>
      </c>
    </row>
    <row r="196" spans="2:8" x14ac:dyDescent="0.35">
      <c r="B196" t="s">
        <v>17</v>
      </c>
      <c r="C196" s="1">
        <v>45204</v>
      </c>
      <c r="D196">
        <v>63.66</v>
      </c>
      <c r="E196">
        <v>63.66</v>
      </c>
      <c r="F196">
        <v>63.68</v>
      </c>
      <c r="H196" s="2">
        <f t="shared" si="3"/>
        <v>0</v>
      </c>
    </row>
    <row r="197" spans="2:8" x14ac:dyDescent="0.35">
      <c r="B197" t="s">
        <v>17</v>
      </c>
      <c r="C197" s="1">
        <v>45205</v>
      </c>
      <c r="D197">
        <v>63.66</v>
      </c>
      <c r="E197">
        <v>63.92</v>
      </c>
      <c r="F197">
        <v>63.91</v>
      </c>
      <c r="H197" s="2">
        <f t="shared" si="3"/>
        <v>4.0841972981464636E-3</v>
      </c>
    </row>
    <row r="198" spans="2:8" x14ac:dyDescent="0.35">
      <c r="B198" t="s">
        <v>17</v>
      </c>
      <c r="C198" s="1">
        <v>45208</v>
      </c>
      <c r="D198">
        <v>63.92</v>
      </c>
      <c r="E198">
        <v>63.15</v>
      </c>
      <c r="F198">
        <v>63.21</v>
      </c>
      <c r="H198" s="2">
        <f t="shared" si="3"/>
        <v>-1.2046307884856167E-2</v>
      </c>
    </row>
    <row r="199" spans="2:8" x14ac:dyDescent="0.35">
      <c r="B199" t="s">
        <v>17</v>
      </c>
      <c r="C199" s="1">
        <v>45209</v>
      </c>
      <c r="D199">
        <v>63.15</v>
      </c>
      <c r="E199">
        <v>64</v>
      </c>
      <c r="F199">
        <v>63.8</v>
      </c>
      <c r="H199" s="2">
        <f t="shared" si="3"/>
        <v>1.3460015835312866E-2</v>
      </c>
    </row>
    <row r="200" spans="2:8" x14ac:dyDescent="0.35">
      <c r="B200" t="s">
        <v>17</v>
      </c>
      <c r="C200" s="1">
        <v>45210</v>
      </c>
      <c r="D200">
        <v>64</v>
      </c>
      <c r="E200">
        <v>64.489999999999995</v>
      </c>
      <c r="F200">
        <v>64.52</v>
      </c>
      <c r="H200" s="2">
        <f t="shared" si="3"/>
        <v>7.6562499999999201E-3</v>
      </c>
    </row>
    <row r="201" spans="2:8" x14ac:dyDescent="0.35">
      <c r="B201" t="s">
        <v>17</v>
      </c>
      <c r="C201" s="1">
        <v>45211</v>
      </c>
      <c r="D201">
        <v>64.489999999999995</v>
      </c>
      <c r="E201">
        <v>64.760000000000005</v>
      </c>
      <c r="F201">
        <v>64.83</v>
      </c>
      <c r="H201" s="2">
        <f t="shared" si="3"/>
        <v>4.1866956117229126E-3</v>
      </c>
    </row>
    <row r="202" spans="2:8" x14ac:dyDescent="0.35">
      <c r="B202" t="s">
        <v>17</v>
      </c>
      <c r="C202" s="1">
        <v>45212</v>
      </c>
      <c r="D202">
        <v>64.760000000000005</v>
      </c>
      <c r="E202">
        <v>64.77</v>
      </c>
      <c r="F202">
        <v>64.75</v>
      </c>
      <c r="H202" s="2">
        <f t="shared" si="3"/>
        <v>1.5441630636181536E-4</v>
      </c>
    </row>
    <row r="203" spans="2:8" x14ac:dyDescent="0.35">
      <c r="B203" t="s">
        <v>17</v>
      </c>
      <c r="C203" s="1">
        <v>45215</v>
      </c>
      <c r="D203">
        <v>64.77</v>
      </c>
      <c r="E203">
        <v>65.02</v>
      </c>
      <c r="F203">
        <v>65</v>
      </c>
      <c r="H203" s="2">
        <f t="shared" si="3"/>
        <v>3.8598116411918681E-3</v>
      </c>
    </row>
    <row r="204" spans="2:8" x14ac:dyDescent="0.35">
      <c r="B204" t="s">
        <v>17</v>
      </c>
      <c r="C204" s="1">
        <v>45216</v>
      </c>
      <c r="D204">
        <v>65.02</v>
      </c>
      <c r="E204">
        <v>65.180000000000007</v>
      </c>
      <c r="F204">
        <v>65.16</v>
      </c>
      <c r="H204" s="2">
        <f t="shared" si="3"/>
        <v>2.4607812980623756E-3</v>
      </c>
    </row>
    <row r="205" spans="2:8" x14ac:dyDescent="0.35">
      <c r="B205" t="s">
        <v>17</v>
      </c>
      <c r="C205" s="1">
        <v>45217</v>
      </c>
      <c r="D205">
        <v>65.180000000000007</v>
      </c>
      <c r="E205">
        <v>64.89</v>
      </c>
      <c r="F205">
        <v>65.19</v>
      </c>
      <c r="H205" s="2">
        <f t="shared" si="3"/>
        <v>-4.4492175513962673E-3</v>
      </c>
    </row>
    <row r="206" spans="2:8" x14ac:dyDescent="0.35">
      <c r="B206" t="s">
        <v>17</v>
      </c>
      <c r="C206" s="1">
        <v>45218</v>
      </c>
      <c r="D206">
        <v>64.89</v>
      </c>
      <c r="E206">
        <v>64.61</v>
      </c>
      <c r="F206">
        <v>64.39</v>
      </c>
      <c r="H206" s="2">
        <f t="shared" si="3"/>
        <v>-4.3149946062567279E-3</v>
      </c>
    </row>
    <row r="207" spans="2:8" x14ac:dyDescent="0.35">
      <c r="B207" t="s">
        <v>17</v>
      </c>
      <c r="C207" s="1">
        <v>45219</v>
      </c>
      <c r="D207">
        <v>64.61</v>
      </c>
      <c r="E207">
        <v>64.05</v>
      </c>
      <c r="F207">
        <v>64.14</v>
      </c>
      <c r="H207" s="2">
        <f t="shared" si="3"/>
        <v>-8.6673889490791467E-3</v>
      </c>
    </row>
    <row r="208" spans="2:8" x14ac:dyDescent="0.35">
      <c r="B208" t="s">
        <v>17</v>
      </c>
      <c r="C208" s="1">
        <v>45222</v>
      </c>
      <c r="D208">
        <v>64.05</v>
      </c>
      <c r="E208">
        <v>62.57</v>
      </c>
      <c r="F208">
        <v>63.01</v>
      </c>
      <c r="H208" s="2">
        <f t="shared" si="3"/>
        <v>-2.3106947697111635E-2</v>
      </c>
    </row>
    <row r="209" spans="2:8" x14ac:dyDescent="0.35">
      <c r="B209" t="s">
        <v>17</v>
      </c>
      <c r="C209" s="1">
        <v>45224</v>
      </c>
      <c r="D209">
        <v>62.57</v>
      </c>
      <c r="E209">
        <v>62.31</v>
      </c>
      <c r="F209">
        <v>62.39</v>
      </c>
      <c r="H209" s="2">
        <f t="shared" si="3"/>
        <v>-4.1553460124660324E-3</v>
      </c>
    </row>
    <row r="210" spans="2:8" x14ac:dyDescent="0.35">
      <c r="B210" t="s">
        <v>17</v>
      </c>
      <c r="C210" s="1">
        <v>45225</v>
      </c>
      <c r="D210">
        <v>62.31</v>
      </c>
      <c r="E210">
        <v>61.54</v>
      </c>
      <c r="F210">
        <v>61.43</v>
      </c>
      <c r="H210" s="2">
        <f t="shared" si="3"/>
        <v>-1.2357567003691283E-2</v>
      </c>
    </row>
    <row r="211" spans="2:8" x14ac:dyDescent="0.35">
      <c r="B211" t="s">
        <v>17</v>
      </c>
      <c r="C211" s="1">
        <v>45226</v>
      </c>
      <c r="D211">
        <v>61.54</v>
      </c>
      <c r="E211">
        <v>62.28</v>
      </c>
      <c r="F211">
        <v>62.24</v>
      </c>
      <c r="H211" s="2">
        <f t="shared" si="3"/>
        <v>1.2024699382515491E-2</v>
      </c>
    </row>
    <row r="212" spans="2:8" x14ac:dyDescent="0.35">
      <c r="B212" t="s">
        <v>17</v>
      </c>
      <c r="C212" s="1">
        <v>45229</v>
      </c>
      <c r="D212">
        <v>62.28</v>
      </c>
      <c r="E212">
        <v>62.9</v>
      </c>
      <c r="F212">
        <v>62.53</v>
      </c>
      <c r="H212" s="2">
        <f t="shared" si="3"/>
        <v>9.955041746949167E-3</v>
      </c>
    </row>
    <row r="213" spans="2:8" x14ac:dyDescent="0.35">
      <c r="B213" t="s">
        <v>17</v>
      </c>
      <c r="C213" s="1">
        <v>45230</v>
      </c>
      <c r="D213">
        <v>62.9</v>
      </c>
      <c r="E213">
        <v>62.78</v>
      </c>
      <c r="F213">
        <v>62.68</v>
      </c>
      <c r="H213" s="2">
        <f t="shared" si="3"/>
        <v>-1.9077901430841759E-3</v>
      </c>
    </row>
    <row r="214" spans="2:8" x14ac:dyDescent="0.35">
      <c r="B214" t="s">
        <v>17</v>
      </c>
      <c r="C214" s="1">
        <v>45231</v>
      </c>
      <c r="D214">
        <v>62.78</v>
      </c>
      <c r="E214">
        <v>62.25</v>
      </c>
      <c r="F214">
        <v>62.54</v>
      </c>
      <c r="H214" s="2">
        <f t="shared" si="3"/>
        <v>-8.4421790379102246E-3</v>
      </c>
    </row>
    <row r="215" spans="2:8" x14ac:dyDescent="0.35">
      <c r="B215" t="s">
        <v>17</v>
      </c>
      <c r="C215" s="1">
        <v>45232</v>
      </c>
      <c r="D215">
        <v>62.25</v>
      </c>
      <c r="E215">
        <v>63.19</v>
      </c>
      <c r="F215">
        <v>62.94</v>
      </c>
      <c r="H215" s="2">
        <f t="shared" si="3"/>
        <v>1.5100401606425562E-2</v>
      </c>
    </row>
    <row r="216" spans="2:8" x14ac:dyDescent="0.35">
      <c r="B216" t="s">
        <v>17</v>
      </c>
      <c r="C216" s="1">
        <v>45233</v>
      </c>
      <c r="D216">
        <v>63.19</v>
      </c>
      <c r="E216">
        <v>63.48</v>
      </c>
      <c r="F216">
        <v>63.45</v>
      </c>
      <c r="H216" s="2">
        <f t="shared" si="3"/>
        <v>4.5893337553410962E-3</v>
      </c>
    </row>
    <row r="217" spans="2:8" x14ac:dyDescent="0.35">
      <c r="B217" t="s">
        <v>17</v>
      </c>
      <c r="C217" s="1">
        <v>45236</v>
      </c>
      <c r="D217">
        <v>63.48</v>
      </c>
      <c r="E217">
        <v>64.45</v>
      </c>
      <c r="F217">
        <v>64.25</v>
      </c>
      <c r="H217" s="2">
        <f t="shared" si="3"/>
        <v>1.5280403276622723E-2</v>
      </c>
    </row>
    <row r="218" spans="2:8" x14ac:dyDescent="0.35">
      <c r="B218" t="s">
        <v>17</v>
      </c>
      <c r="C218" s="1">
        <v>45237</v>
      </c>
      <c r="D218">
        <v>64.45</v>
      </c>
      <c r="E218">
        <v>64.58</v>
      </c>
      <c r="F218">
        <v>64.510000000000005</v>
      </c>
      <c r="H218" s="2">
        <f t="shared" si="3"/>
        <v>2.0170674941815125E-3</v>
      </c>
    </row>
    <row r="219" spans="2:8" x14ac:dyDescent="0.35">
      <c r="B219" t="s">
        <v>17</v>
      </c>
      <c r="C219" s="1">
        <v>45238</v>
      </c>
      <c r="D219">
        <v>64.58</v>
      </c>
      <c r="E219">
        <v>64.88</v>
      </c>
      <c r="F219">
        <v>64.89</v>
      </c>
      <c r="H219" s="2">
        <f t="shared" si="3"/>
        <v>4.6454010529575207E-3</v>
      </c>
    </row>
    <row r="220" spans="2:8" x14ac:dyDescent="0.35">
      <c r="B220" t="s">
        <v>17</v>
      </c>
      <c r="C220" s="1">
        <v>45239</v>
      </c>
      <c r="D220">
        <v>64.88</v>
      </c>
      <c r="E220">
        <v>64.900000000000006</v>
      </c>
      <c r="F220">
        <v>64.89</v>
      </c>
      <c r="H220" s="2">
        <f t="shared" si="3"/>
        <v>3.082614056721944E-4</v>
      </c>
    </row>
    <row r="221" spans="2:8" x14ac:dyDescent="0.35">
      <c r="B221" t="s">
        <v>17</v>
      </c>
      <c r="C221" s="1">
        <v>45240</v>
      </c>
      <c r="D221">
        <v>64.900000000000006</v>
      </c>
      <c r="E221">
        <v>65.13</v>
      </c>
      <c r="F221">
        <v>65.03</v>
      </c>
      <c r="H221" s="2">
        <f t="shared" si="3"/>
        <v>3.5439137134050114E-3</v>
      </c>
    </row>
    <row r="222" spans="2:8" x14ac:dyDescent="0.35">
      <c r="B222" t="s">
        <v>17</v>
      </c>
      <c r="C222" s="1">
        <v>45242</v>
      </c>
      <c r="D222">
        <v>65.13</v>
      </c>
      <c r="E222">
        <v>65.489999999999995</v>
      </c>
      <c r="F222">
        <v>65.489999999999995</v>
      </c>
      <c r="H222" s="2">
        <f t="shared" si="3"/>
        <v>5.5274067250115078E-3</v>
      </c>
    </row>
    <row r="223" spans="2:8" x14ac:dyDescent="0.35">
      <c r="B223" t="s">
        <v>17</v>
      </c>
      <c r="C223" s="1">
        <v>45243</v>
      </c>
      <c r="D223">
        <v>65.489999999999995</v>
      </c>
      <c r="E223">
        <v>65.540000000000006</v>
      </c>
      <c r="F223">
        <v>65.510000000000005</v>
      </c>
      <c r="H223" s="2">
        <f t="shared" si="3"/>
        <v>7.634753397467442E-4</v>
      </c>
    </row>
    <row r="224" spans="2:8" x14ac:dyDescent="0.35">
      <c r="B224" t="s">
        <v>17</v>
      </c>
      <c r="C224" s="1">
        <v>45245</v>
      </c>
      <c r="D224">
        <v>65.540000000000006</v>
      </c>
      <c r="E224">
        <v>66.39</v>
      </c>
      <c r="F224">
        <v>66.290000000000006</v>
      </c>
      <c r="H224" s="2">
        <f t="shared" si="3"/>
        <v>1.2969179127250374E-2</v>
      </c>
    </row>
    <row r="225" spans="2:8" x14ac:dyDescent="0.35">
      <c r="B225" t="s">
        <v>17</v>
      </c>
      <c r="C225" s="1">
        <v>45246</v>
      </c>
      <c r="D225">
        <v>66.39</v>
      </c>
      <c r="E225">
        <v>66.680000000000007</v>
      </c>
      <c r="F225">
        <v>66.67</v>
      </c>
      <c r="H225" s="2">
        <f t="shared" si="3"/>
        <v>4.3681277300799959E-3</v>
      </c>
    </row>
    <row r="226" spans="2:8" x14ac:dyDescent="0.35">
      <c r="B226" t="s">
        <v>17</v>
      </c>
      <c r="C226" s="1">
        <v>45247</v>
      </c>
      <c r="D226">
        <v>66.680000000000007</v>
      </c>
      <c r="E226">
        <v>66.64</v>
      </c>
      <c r="F226">
        <v>66.72</v>
      </c>
      <c r="H226" s="2">
        <f t="shared" si="3"/>
        <v>-5.9988002399524731E-4</v>
      </c>
    </row>
    <row r="227" spans="2:8" x14ac:dyDescent="0.35">
      <c r="B227" t="s">
        <v>17</v>
      </c>
      <c r="C227" s="1">
        <v>45250</v>
      </c>
      <c r="D227">
        <v>66.64</v>
      </c>
      <c r="E227">
        <v>66.38</v>
      </c>
      <c r="F227">
        <v>66.569999999999993</v>
      </c>
      <c r="H227" s="2">
        <f t="shared" si="3"/>
        <v>-3.9015606242497336E-3</v>
      </c>
    </row>
    <row r="228" spans="2:8" x14ac:dyDescent="0.35">
      <c r="B228" t="s">
        <v>17</v>
      </c>
      <c r="C228" s="1">
        <v>45251</v>
      </c>
      <c r="D228">
        <v>66.38</v>
      </c>
      <c r="E228">
        <v>66.64</v>
      </c>
      <c r="F228">
        <v>66.67</v>
      </c>
      <c r="H228" s="2">
        <f t="shared" si="3"/>
        <v>3.9168424224165221E-3</v>
      </c>
    </row>
    <row r="229" spans="2:8" x14ac:dyDescent="0.35">
      <c r="B229" t="s">
        <v>17</v>
      </c>
      <c r="C229" s="1">
        <v>45252</v>
      </c>
      <c r="D229">
        <v>66.64</v>
      </c>
      <c r="E229">
        <v>66.72</v>
      </c>
      <c r="F229">
        <v>66.48</v>
      </c>
      <c r="H229" s="2">
        <f t="shared" si="3"/>
        <v>1.2004801920768582E-3</v>
      </c>
    </row>
    <row r="230" spans="2:8" x14ac:dyDescent="0.35">
      <c r="B230" t="s">
        <v>17</v>
      </c>
      <c r="C230" s="1">
        <v>45253</v>
      </c>
      <c r="D230">
        <v>66.72</v>
      </c>
      <c r="E230">
        <v>66.87</v>
      </c>
      <c r="F230">
        <v>66.64</v>
      </c>
      <c r="H230" s="2">
        <f t="shared" si="3"/>
        <v>2.2482014388489624E-3</v>
      </c>
    </row>
    <row r="231" spans="2:8" x14ac:dyDescent="0.35">
      <c r="B231" t="s">
        <v>17</v>
      </c>
      <c r="C231" s="1">
        <v>45254</v>
      </c>
      <c r="D231">
        <v>66.87</v>
      </c>
      <c r="E231">
        <v>66.86</v>
      </c>
      <c r="F231">
        <v>66.959999999999994</v>
      </c>
      <c r="H231" s="2">
        <f t="shared" si="3"/>
        <v>-1.4954389113208677E-4</v>
      </c>
    </row>
    <row r="232" spans="2:8" x14ac:dyDescent="0.35">
      <c r="B232" t="s">
        <v>17</v>
      </c>
      <c r="C232" s="1">
        <v>45258</v>
      </c>
      <c r="D232">
        <v>66.86</v>
      </c>
      <c r="E232">
        <v>68.03</v>
      </c>
      <c r="F232">
        <v>67.69</v>
      </c>
      <c r="H232" s="2">
        <f t="shared" si="3"/>
        <v>1.7499252168710733E-2</v>
      </c>
    </row>
    <row r="233" spans="2:8" x14ac:dyDescent="0.35">
      <c r="B233" t="s">
        <v>17</v>
      </c>
      <c r="C233" s="1">
        <v>45259</v>
      </c>
      <c r="D233">
        <v>68.03</v>
      </c>
      <c r="E233">
        <v>68.39</v>
      </c>
      <c r="F233">
        <v>68.38</v>
      </c>
      <c r="H233" s="2">
        <f t="shared" si="3"/>
        <v>5.291783036895481E-3</v>
      </c>
    </row>
    <row r="234" spans="2:8" x14ac:dyDescent="0.35">
      <c r="B234" t="s">
        <v>17</v>
      </c>
      <c r="C234" s="1">
        <v>45260</v>
      </c>
      <c r="D234">
        <v>68.39</v>
      </c>
      <c r="E234">
        <v>68.819999999999993</v>
      </c>
      <c r="F234">
        <v>68.27</v>
      </c>
      <c r="H234" s="2">
        <f t="shared" si="3"/>
        <v>6.2874689282057528E-3</v>
      </c>
    </row>
    <row r="235" spans="2:8" x14ac:dyDescent="0.35">
      <c r="B235" t="s">
        <v>17</v>
      </c>
      <c r="C235" s="1">
        <v>45261</v>
      </c>
      <c r="D235">
        <v>68.819999999999993</v>
      </c>
      <c r="E235">
        <v>69.459999999999994</v>
      </c>
      <c r="F235">
        <v>69.42</v>
      </c>
      <c r="H235" s="2">
        <f t="shared" si="3"/>
        <v>9.2996222028480791E-3</v>
      </c>
    </row>
    <row r="236" spans="2:8" x14ac:dyDescent="0.35">
      <c r="B236" t="s">
        <v>17</v>
      </c>
      <c r="C236" s="1">
        <v>45264</v>
      </c>
      <c r="D236">
        <v>69.459999999999994</v>
      </c>
      <c r="E236">
        <v>70.989999999999995</v>
      </c>
      <c r="F236">
        <v>70.83</v>
      </c>
      <c r="H236" s="2">
        <f t="shared" si="3"/>
        <v>2.2027065937230139E-2</v>
      </c>
    </row>
    <row r="237" spans="2:8" x14ac:dyDescent="0.35">
      <c r="B237" t="s">
        <v>17</v>
      </c>
      <c r="C237" s="1">
        <v>45265</v>
      </c>
      <c r="D237">
        <v>70.989999999999995</v>
      </c>
      <c r="E237">
        <v>72.55</v>
      </c>
      <c r="F237">
        <v>71.680000000000007</v>
      </c>
      <c r="H237" s="2">
        <f t="shared" si="3"/>
        <v>2.1974926045922105E-2</v>
      </c>
    </row>
    <row r="238" spans="2:8" x14ac:dyDescent="0.35">
      <c r="B238" t="s">
        <v>17</v>
      </c>
      <c r="C238" s="1">
        <v>45266</v>
      </c>
      <c r="D238">
        <v>72.55</v>
      </c>
      <c r="E238">
        <v>72.930000000000007</v>
      </c>
      <c r="F238">
        <v>73.010000000000005</v>
      </c>
      <c r="H238" s="2">
        <f t="shared" si="3"/>
        <v>5.2377670572021362E-3</v>
      </c>
    </row>
    <row r="239" spans="2:8" x14ac:dyDescent="0.35">
      <c r="B239" t="s">
        <v>17</v>
      </c>
      <c r="C239" s="1">
        <v>45267</v>
      </c>
      <c r="D239">
        <v>72.930000000000007</v>
      </c>
      <c r="E239">
        <v>73.400000000000006</v>
      </c>
      <c r="F239">
        <v>73.37</v>
      </c>
      <c r="H239" s="2">
        <f t="shared" si="3"/>
        <v>6.4445358563005595E-3</v>
      </c>
    </row>
    <row r="240" spans="2:8" x14ac:dyDescent="0.35">
      <c r="B240" t="s">
        <v>17</v>
      </c>
      <c r="C240" s="1">
        <v>45268</v>
      </c>
      <c r="D240">
        <v>73.400000000000006</v>
      </c>
      <c r="E240">
        <v>72.959999999999994</v>
      </c>
      <c r="F240">
        <v>72.98</v>
      </c>
      <c r="H240" s="2">
        <f t="shared" si="3"/>
        <v>-5.9945504087195456E-3</v>
      </c>
    </row>
    <row r="241" spans="2:8" x14ac:dyDescent="0.35">
      <c r="B241" t="s">
        <v>17</v>
      </c>
      <c r="C241" s="1">
        <v>45271</v>
      </c>
      <c r="D241">
        <v>72.959999999999994</v>
      </c>
      <c r="E241">
        <v>73.489999999999995</v>
      </c>
      <c r="F241">
        <v>73.209999999999994</v>
      </c>
      <c r="H241" s="2">
        <f t="shared" si="3"/>
        <v>7.2642543859648967E-3</v>
      </c>
    </row>
    <row r="242" spans="2:8" x14ac:dyDescent="0.35">
      <c r="B242" t="s">
        <v>17</v>
      </c>
      <c r="C242" s="1">
        <v>45272</v>
      </c>
      <c r="D242">
        <v>73.489999999999995</v>
      </c>
      <c r="E242">
        <v>73.12</v>
      </c>
      <c r="F242">
        <v>73.44</v>
      </c>
      <c r="H242" s="2">
        <f t="shared" si="3"/>
        <v>-5.0346985984486281E-3</v>
      </c>
    </row>
    <row r="243" spans="2:8" x14ac:dyDescent="0.35">
      <c r="B243" t="s">
        <v>17</v>
      </c>
      <c r="C243" s="1">
        <v>45273</v>
      </c>
      <c r="D243">
        <v>73.12</v>
      </c>
      <c r="E243">
        <v>73.28</v>
      </c>
      <c r="F243">
        <v>73.19</v>
      </c>
      <c r="H243" s="2">
        <f t="shared" si="3"/>
        <v>2.1881838074397919E-3</v>
      </c>
    </row>
    <row r="244" spans="2:8" x14ac:dyDescent="0.35">
      <c r="B244" t="s">
        <v>17</v>
      </c>
      <c r="C244" s="1">
        <v>45274</v>
      </c>
      <c r="D244">
        <v>73.28</v>
      </c>
      <c r="E244">
        <v>73.97</v>
      </c>
      <c r="F244">
        <v>73.900000000000006</v>
      </c>
      <c r="H244" s="2">
        <f t="shared" si="3"/>
        <v>9.4159388646288811E-3</v>
      </c>
    </row>
    <row r="245" spans="2:8" x14ac:dyDescent="0.35">
      <c r="B245" t="s">
        <v>17</v>
      </c>
      <c r="C245" s="1">
        <v>45275</v>
      </c>
      <c r="D245">
        <v>73.97</v>
      </c>
      <c r="E245">
        <v>75.13</v>
      </c>
      <c r="F245">
        <v>74.900000000000006</v>
      </c>
      <c r="H245" s="2">
        <f t="shared" si="3"/>
        <v>1.5682033256725569E-2</v>
      </c>
    </row>
    <row r="246" spans="2:8" x14ac:dyDescent="0.35">
      <c r="B246" t="s">
        <v>17</v>
      </c>
      <c r="C246" s="1">
        <v>45278</v>
      </c>
      <c r="D246">
        <v>75.13</v>
      </c>
      <c r="E246">
        <v>75.77</v>
      </c>
      <c r="F246">
        <v>75.3</v>
      </c>
      <c r="H246" s="2">
        <f t="shared" si="3"/>
        <v>8.5185678157859712E-3</v>
      </c>
    </row>
    <row r="247" spans="2:8" x14ac:dyDescent="0.35">
      <c r="B247" t="s">
        <v>17</v>
      </c>
      <c r="C247" s="1">
        <v>45279</v>
      </c>
      <c r="D247">
        <v>75.77</v>
      </c>
      <c r="E247">
        <v>75.72</v>
      </c>
      <c r="F247">
        <v>75.17</v>
      </c>
      <c r="H247" s="2">
        <f t="shared" si="3"/>
        <v>-6.5989177774838925E-4</v>
      </c>
    </row>
    <row r="248" spans="2:8" x14ac:dyDescent="0.35">
      <c r="B248" t="s">
        <v>16</v>
      </c>
      <c r="C248" s="1">
        <v>45280</v>
      </c>
      <c r="D248">
        <v>75.72</v>
      </c>
      <c r="E248">
        <v>73.41</v>
      </c>
      <c r="F248">
        <v>75.5</v>
      </c>
      <c r="H248" s="2">
        <f t="shared" si="3"/>
        <v>-3.0507131537242493E-2</v>
      </c>
    </row>
    <row r="249" spans="2:8" x14ac:dyDescent="0.35">
      <c r="B249" t="s">
        <v>16</v>
      </c>
      <c r="C249" s="1">
        <v>45281</v>
      </c>
      <c r="D249">
        <v>73.41</v>
      </c>
      <c r="E249">
        <v>74.47</v>
      </c>
      <c r="F249">
        <v>73.78</v>
      </c>
      <c r="H249" s="2">
        <f t="shared" si="3"/>
        <v>1.4439449666258097E-2</v>
      </c>
    </row>
    <row r="250" spans="2:8" x14ac:dyDescent="0.35">
      <c r="B250" t="s">
        <v>16</v>
      </c>
      <c r="C250" s="1">
        <v>45282</v>
      </c>
      <c r="D250">
        <v>74.47</v>
      </c>
      <c r="E250">
        <v>74.86</v>
      </c>
      <c r="F250">
        <v>74.819999999999993</v>
      </c>
      <c r="H250" s="2">
        <f t="shared" si="3"/>
        <v>5.2370081912178623E-3</v>
      </c>
    </row>
    <row r="251" spans="2:8" x14ac:dyDescent="0.35">
      <c r="B251" t="s">
        <v>16</v>
      </c>
      <c r="C251" s="1">
        <v>45286</v>
      </c>
      <c r="D251">
        <v>74.86</v>
      </c>
      <c r="E251">
        <v>75.760000000000005</v>
      </c>
      <c r="F251">
        <v>75.680000000000007</v>
      </c>
      <c r="H251" s="2">
        <f t="shared" si="3"/>
        <v>1.2022441891530899E-2</v>
      </c>
    </row>
    <row r="252" spans="2:8" x14ac:dyDescent="0.35">
      <c r="B252" t="s">
        <v>16</v>
      </c>
      <c r="C252" s="1">
        <v>45287</v>
      </c>
      <c r="D252">
        <v>75.760000000000005</v>
      </c>
      <c r="E252">
        <v>76.45</v>
      </c>
      <c r="F252">
        <v>76.42</v>
      </c>
      <c r="H252" s="2">
        <f t="shared" si="3"/>
        <v>9.1077085533262103E-3</v>
      </c>
    </row>
    <row r="253" spans="2:8" x14ac:dyDescent="0.35">
      <c r="B253" t="s">
        <v>16</v>
      </c>
      <c r="C253" s="1">
        <v>45288</v>
      </c>
      <c r="D253">
        <v>76.45</v>
      </c>
      <c r="E253">
        <v>77.62</v>
      </c>
      <c r="F253">
        <v>77.33</v>
      </c>
      <c r="H253" s="2">
        <f t="shared" si="3"/>
        <v>1.5304120340091654E-2</v>
      </c>
    </row>
    <row r="254" spans="2:8" x14ac:dyDescent="0.35">
      <c r="B254" t="s">
        <v>16</v>
      </c>
      <c r="C254" s="1">
        <v>45289</v>
      </c>
      <c r="D254">
        <v>77.62</v>
      </c>
      <c r="E254">
        <v>77.319999999999993</v>
      </c>
      <c r="F254">
        <v>77.23</v>
      </c>
      <c r="H254" s="2">
        <f t="shared" si="3"/>
        <v>-3.8649832517393401E-3</v>
      </c>
    </row>
    <row r="255" spans="2:8" x14ac:dyDescent="0.35">
      <c r="B255" t="s">
        <v>16</v>
      </c>
      <c r="C255" s="1">
        <v>45292</v>
      </c>
      <c r="D255">
        <v>77.319999999999993</v>
      </c>
      <c r="E255">
        <v>77.36</v>
      </c>
      <c r="F255">
        <v>77.459999999999994</v>
      </c>
      <c r="H255" s="2">
        <f t="shared" si="3"/>
        <v>5.1733057423697382E-4</v>
      </c>
    </row>
    <row r="256" spans="2:8" x14ac:dyDescent="0.35">
      <c r="B256" t="s">
        <v>16</v>
      </c>
      <c r="C256" s="1">
        <v>45293</v>
      </c>
      <c r="D256">
        <v>77.36</v>
      </c>
      <c r="E256">
        <v>77.41</v>
      </c>
      <c r="F256">
        <v>77.22</v>
      </c>
      <c r="H256" s="2">
        <f t="shared" si="3"/>
        <v>6.4632885211990398E-4</v>
      </c>
    </row>
    <row r="257" spans="2:8" x14ac:dyDescent="0.35">
      <c r="B257" t="s">
        <v>16</v>
      </c>
      <c r="C257" s="1">
        <v>45294</v>
      </c>
      <c r="D257">
        <v>77.41</v>
      </c>
      <c r="E257">
        <v>77.06</v>
      </c>
      <c r="F257">
        <v>76.94</v>
      </c>
      <c r="H257" s="2">
        <f t="shared" si="3"/>
        <v>-4.521379666709624E-3</v>
      </c>
    </row>
    <row r="258" spans="2:8" x14ac:dyDescent="0.35">
      <c r="B258" t="s">
        <v>16</v>
      </c>
      <c r="C258" s="1">
        <v>45295</v>
      </c>
      <c r="D258">
        <v>77.06</v>
      </c>
      <c r="E258">
        <v>77.38</v>
      </c>
      <c r="F258">
        <v>77.38</v>
      </c>
      <c r="H258" s="2">
        <f t="shared" si="3"/>
        <v>4.1526083571241657E-3</v>
      </c>
    </row>
    <row r="259" spans="2:8" x14ac:dyDescent="0.35">
      <c r="B259" t="s">
        <v>16</v>
      </c>
      <c r="C259" s="1">
        <v>45296</v>
      </c>
      <c r="D259">
        <v>77.38</v>
      </c>
      <c r="E259">
        <v>77.290000000000006</v>
      </c>
      <c r="F259">
        <v>77.260000000000005</v>
      </c>
      <c r="H259" s="2">
        <f t="shared" ref="H259:H322" si="4">E259/D259-1</f>
        <v>-1.1630912380459213E-3</v>
      </c>
    </row>
    <row r="260" spans="2:8" x14ac:dyDescent="0.35">
      <c r="B260" t="s">
        <v>16</v>
      </c>
      <c r="C260" s="1">
        <v>45299</v>
      </c>
      <c r="D260">
        <v>77.290000000000006</v>
      </c>
      <c r="E260">
        <v>76.709999999999994</v>
      </c>
      <c r="F260">
        <v>76.95</v>
      </c>
      <c r="H260" s="2">
        <f t="shared" si="4"/>
        <v>-7.5042049424247637E-3</v>
      </c>
    </row>
    <row r="261" spans="2:8" x14ac:dyDescent="0.35">
      <c r="B261" t="s">
        <v>16</v>
      </c>
      <c r="C261" s="1">
        <v>45300</v>
      </c>
      <c r="D261">
        <v>76.709999999999994</v>
      </c>
      <c r="E261">
        <v>76.69</v>
      </c>
      <c r="F261">
        <v>77.03</v>
      </c>
      <c r="H261" s="2">
        <f t="shared" si="4"/>
        <v>-2.6072220049533357E-4</v>
      </c>
    </row>
    <row r="262" spans="2:8" x14ac:dyDescent="0.35">
      <c r="B262" t="s">
        <v>16</v>
      </c>
      <c r="C262" s="1">
        <v>45301</v>
      </c>
      <c r="D262">
        <v>76.69</v>
      </c>
      <c r="E262">
        <v>76.7</v>
      </c>
      <c r="F262">
        <v>76.13</v>
      </c>
      <c r="H262" s="2">
        <f t="shared" si="4"/>
        <v>1.3039509714452002E-4</v>
      </c>
    </row>
    <row r="263" spans="2:8" x14ac:dyDescent="0.35">
      <c r="B263" t="s">
        <v>16</v>
      </c>
      <c r="C263" s="1">
        <v>45302</v>
      </c>
      <c r="D263">
        <v>76.7</v>
      </c>
      <c r="E263">
        <v>77.510000000000005</v>
      </c>
      <c r="F263">
        <v>77.150000000000006</v>
      </c>
      <c r="H263" s="2">
        <f t="shared" si="4"/>
        <v>1.0560625814863167E-2</v>
      </c>
    </row>
    <row r="264" spans="2:8" x14ac:dyDescent="0.35">
      <c r="B264" t="s">
        <v>16</v>
      </c>
      <c r="C264" s="1">
        <v>45303</v>
      </c>
      <c r="D264">
        <v>77.510000000000005</v>
      </c>
      <c r="E264">
        <v>77.77</v>
      </c>
      <c r="F264">
        <v>77.52</v>
      </c>
      <c r="H264" s="2">
        <f t="shared" si="4"/>
        <v>3.3544058831116441E-3</v>
      </c>
    </row>
    <row r="265" spans="2:8" x14ac:dyDescent="0.35">
      <c r="B265" t="s">
        <v>16</v>
      </c>
      <c r="C265" s="1">
        <v>45306</v>
      </c>
      <c r="D265">
        <v>77.77</v>
      </c>
      <c r="E265">
        <v>78.209999999999994</v>
      </c>
      <c r="F265">
        <v>77.95</v>
      </c>
      <c r="H265" s="2">
        <f t="shared" si="4"/>
        <v>5.657708628005631E-3</v>
      </c>
    </row>
    <row r="266" spans="2:8" x14ac:dyDescent="0.35">
      <c r="B266" t="s">
        <v>16</v>
      </c>
      <c r="C266" s="1">
        <v>45307</v>
      </c>
      <c r="D266">
        <v>78.209999999999994</v>
      </c>
      <c r="E266">
        <v>78.349999999999994</v>
      </c>
      <c r="F266">
        <v>78.2</v>
      </c>
      <c r="H266" s="2">
        <f t="shared" si="4"/>
        <v>1.7900524229639281E-3</v>
      </c>
    </row>
    <row r="267" spans="2:8" x14ac:dyDescent="0.35">
      <c r="B267" t="s">
        <v>16</v>
      </c>
      <c r="C267" s="1">
        <v>45308</v>
      </c>
      <c r="D267">
        <v>78.349999999999994</v>
      </c>
      <c r="E267">
        <v>76.98</v>
      </c>
      <c r="F267">
        <v>77.19</v>
      </c>
      <c r="H267" s="2">
        <f t="shared" si="4"/>
        <v>-1.7485641352903536E-2</v>
      </c>
    </row>
    <row r="268" spans="2:8" x14ac:dyDescent="0.35">
      <c r="B268" t="s">
        <v>16</v>
      </c>
      <c r="C268" s="1">
        <v>45309</v>
      </c>
      <c r="D268">
        <v>76.98</v>
      </c>
      <c r="E268">
        <v>76.510000000000005</v>
      </c>
      <c r="F268">
        <v>76.239999999999995</v>
      </c>
      <c r="H268" s="2">
        <f t="shared" si="4"/>
        <v>-6.1054819433619123E-3</v>
      </c>
    </row>
    <row r="269" spans="2:8" x14ac:dyDescent="0.35">
      <c r="B269" t="s">
        <v>16</v>
      </c>
      <c r="C269" s="1">
        <v>45310</v>
      </c>
      <c r="D269">
        <v>76.510000000000005</v>
      </c>
      <c r="E269">
        <v>77.459999999999994</v>
      </c>
      <c r="F269">
        <v>77.319999999999993</v>
      </c>
      <c r="H269" s="2">
        <f t="shared" si="4"/>
        <v>1.2416677558488853E-2</v>
      </c>
    </row>
    <row r="270" spans="2:8" x14ac:dyDescent="0.35">
      <c r="B270" t="s">
        <v>16</v>
      </c>
      <c r="C270" s="1">
        <v>45311</v>
      </c>
      <c r="D270">
        <v>77.459999999999994</v>
      </c>
      <c r="E270">
        <v>77.89</v>
      </c>
      <c r="F270">
        <v>77.790000000000006</v>
      </c>
      <c r="H270" s="2">
        <f t="shared" si="4"/>
        <v>5.551252259230699E-3</v>
      </c>
    </row>
    <row r="271" spans="2:8" x14ac:dyDescent="0.35">
      <c r="B271" t="s">
        <v>16</v>
      </c>
      <c r="C271" s="1">
        <v>45314</v>
      </c>
      <c r="D271">
        <v>77.89</v>
      </c>
      <c r="E271">
        <v>75.400000000000006</v>
      </c>
      <c r="F271">
        <v>76.010000000000005</v>
      </c>
      <c r="H271" s="2">
        <f t="shared" si="4"/>
        <v>-3.1968160225959608E-2</v>
      </c>
    </row>
    <row r="272" spans="2:8" x14ac:dyDescent="0.35">
      <c r="B272" t="s">
        <v>16</v>
      </c>
      <c r="C272" s="1">
        <v>45315</v>
      </c>
      <c r="D272">
        <v>75.400000000000006</v>
      </c>
      <c r="E272">
        <v>77.06</v>
      </c>
      <c r="F272">
        <v>76.28</v>
      </c>
      <c r="H272" s="2">
        <f t="shared" si="4"/>
        <v>2.2015915119363294E-2</v>
      </c>
    </row>
    <row r="273" spans="2:8" x14ac:dyDescent="0.35">
      <c r="B273" t="s">
        <v>16</v>
      </c>
      <c r="C273" s="1">
        <v>45316</v>
      </c>
      <c r="D273">
        <v>77.06</v>
      </c>
      <c r="E273">
        <v>77.150000000000006</v>
      </c>
      <c r="F273">
        <v>77.09</v>
      </c>
      <c r="H273" s="2">
        <f t="shared" si="4"/>
        <v>1.1679211004411716E-3</v>
      </c>
    </row>
    <row r="274" spans="2:8" x14ac:dyDescent="0.35">
      <c r="B274" t="s">
        <v>16</v>
      </c>
      <c r="C274" s="1">
        <v>45320</v>
      </c>
      <c r="D274">
        <v>77.150000000000006</v>
      </c>
      <c r="E274">
        <v>79.739999999999995</v>
      </c>
      <c r="F274">
        <v>79.12</v>
      </c>
      <c r="H274" s="2">
        <f t="shared" si="4"/>
        <v>3.3570965651328333E-2</v>
      </c>
    </row>
    <row r="275" spans="2:8" x14ac:dyDescent="0.35">
      <c r="B275" t="s">
        <v>16</v>
      </c>
      <c r="C275" s="1">
        <v>45321</v>
      </c>
      <c r="D275">
        <v>79.739999999999995</v>
      </c>
      <c r="E275">
        <v>79.22</v>
      </c>
      <c r="F275">
        <v>80.069999999999993</v>
      </c>
      <c r="H275" s="2">
        <f t="shared" si="4"/>
        <v>-6.5211938801102987E-3</v>
      </c>
    </row>
    <row r="276" spans="2:8" x14ac:dyDescent="0.35">
      <c r="B276" t="s">
        <v>16</v>
      </c>
      <c r="C276" s="1">
        <v>45322</v>
      </c>
      <c r="D276">
        <v>79.22</v>
      </c>
      <c r="E276">
        <v>79.77</v>
      </c>
      <c r="F276">
        <v>79.63</v>
      </c>
      <c r="H276" s="2">
        <f t="shared" si="4"/>
        <v>6.9426912395860185E-3</v>
      </c>
    </row>
    <row r="277" spans="2:8" x14ac:dyDescent="0.35">
      <c r="B277" t="s">
        <v>16</v>
      </c>
      <c r="C277" s="1">
        <v>45323</v>
      </c>
      <c r="D277">
        <v>79.77</v>
      </c>
      <c r="E277">
        <v>79.62</v>
      </c>
      <c r="F277">
        <v>79.790000000000006</v>
      </c>
      <c r="H277" s="2">
        <f t="shared" si="4"/>
        <v>-1.8804061677321071E-3</v>
      </c>
    </row>
    <row r="278" spans="2:8" x14ac:dyDescent="0.35">
      <c r="B278" t="s">
        <v>16</v>
      </c>
      <c r="C278" s="1">
        <v>45324</v>
      </c>
      <c r="D278">
        <v>79.62</v>
      </c>
      <c r="E278">
        <v>81.34</v>
      </c>
      <c r="F278">
        <v>81.040000000000006</v>
      </c>
      <c r="H278" s="2">
        <f t="shared" si="4"/>
        <v>2.1602612408942568E-2</v>
      </c>
    </row>
    <row r="279" spans="2:8" x14ac:dyDescent="0.35">
      <c r="B279" t="s">
        <v>16</v>
      </c>
      <c r="C279" s="1">
        <v>45327</v>
      </c>
      <c r="D279">
        <v>81.34</v>
      </c>
      <c r="E279">
        <v>81.61</v>
      </c>
      <c r="F279">
        <v>81.819999999999993</v>
      </c>
      <c r="H279" s="2">
        <f t="shared" si="4"/>
        <v>3.319400049176302E-3</v>
      </c>
    </row>
    <row r="280" spans="2:8" x14ac:dyDescent="0.35">
      <c r="B280" t="s">
        <v>16</v>
      </c>
      <c r="C280" s="1">
        <v>45328</v>
      </c>
      <c r="D280">
        <v>81.61</v>
      </c>
      <c r="E280">
        <v>82.4</v>
      </c>
      <c r="F280">
        <v>81.87</v>
      </c>
      <c r="H280" s="2">
        <f t="shared" si="4"/>
        <v>9.6801862516848747E-3</v>
      </c>
    </row>
    <row r="281" spans="2:8" x14ac:dyDescent="0.35">
      <c r="B281" t="s">
        <v>16</v>
      </c>
      <c r="C281" s="1">
        <v>45329</v>
      </c>
      <c r="D281">
        <v>82.4</v>
      </c>
      <c r="E281">
        <v>83.3</v>
      </c>
      <c r="F281">
        <v>83.06</v>
      </c>
      <c r="H281" s="2">
        <f t="shared" si="4"/>
        <v>1.0922330097087318E-2</v>
      </c>
    </row>
    <row r="282" spans="2:8" x14ac:dyDescent="0.35">
      <c r="B282" t="s">
        <v>16</v>
      </c>
      <c r="C282" s="1">
        <v>45330</v>
      </c>
      <c r="D282">
        <v>83.3</v>
      </c>
      <c r="E282">
        <v>83.32</v>
      </c>
      <c r="F282">
        <v>83.32</v>
      </c>
      <c r="H282" s="2">
        <f t="shared" si="4"/>
        <v>2.4009603841523841E-4</v>
      </c>
    </row>
    <row r="283" spans="2:8" x14ac:dyDescent="0.35">
      <c r="B283" t="s">
        <v>16</v>
      </c>
      <c r="C283" s="1">
        <v>45331</v>
      </c>
      <c r="D283">
        <v>83.32</v>
      </c>
      <c r="E283">
        <v>82.88</v>
      </c>
      <c r="F283">
        <v>82.46</v>
      </c>
      <c r="H283" s="2">
        <f t="shared" si="4"/>
        <v>-5.2808449351896547E-3</v>
      </c>
    </row>
    <row r="284" spans="2:8" x14ac:dyDescent="0.35">
      <c r="B284" t="s">
        <v>16</v>
      </c>
      <c r="C284" s="1">
        <v>45334</v>
      </c>
      <c r="D284">
        <v>82.88</v>
      </c>
      <c r="E284">
        <v>81</v>
      </c>
      <c r="F284">
        <v>81.69</v>
      </c>
      <c r="H284" s="2">
        <f t="shared" si="4"/>
        <v>-2.2683397683397666E-2</v>
      </c>
    </row>
    <row r="285" spans="2:8" x14ac:dyDescent="0.35">
      <c r="B285" t="s">
        <v>16</v>
      </c>
      <c r="C285" s="1">
        <v>45335</v>
      </c>
      <c r="D285">
        <v>81</v>
      </c>
      <c r="E285">
        <v>80.78</v>
      </c>
      <c r="F285">
        <v>80.23</v>
      </c>
      <c r="H285" s="2">
        <f t="shared" si="4"/>
        <v>-2.7160493827160792E-3</v>
      </c>
    </row>
    <row r="286" spans="2:8" x14ac:dyDescent="0.35">
      <c r="B286" t="s">
        <v>16</v>
      </c>
      <c r="C286" s="1">
        <v>45336</v>
      </c>
      <c r="D286">
        <v>80.78</v>
      </c>
      <c r="E286">
        <v>81.95</v>
      </c>
      <c r="F286">
        <v>81.67</v>
      </c>
      <c r="H286" s="2">
        <f t="shared" si="4"/>
        <v>1.4483783114632276E-2</v>
      </c>
    </row>
    <row r="287" spans="2:8" x14ac:dyDescent="0.35">
      <c r="B287" t="s">
        <v>16</v>
      </c>
      <c r="C287" s="1">
        <v>45337</v>
      </c>
      <c r="D287">
        <v>81.95</v>
      </c>
      <c r="E287">
        <v>83.03</v>
      </c>
      <c r="F287">
        <v>82.88</v>
      </c>
      <c r="H287" s="2">
        <f t="shared" si="4"/>
        <v>1.3178767541183634E-2</v>
      </c>
    </row>
    <row r="288" spans="2:8" x14ac:dyDescent="0.35">
      <c r="B288" t="s">
        <v>16</v>
      </c>
      <c r="C288" s="1">
        <v>45338</v>
      </c>
      <c r="D288">
        <v>83.03</v>
      </c>
      <c r="E288">
        <v>83.26</v>
      </c>
      <c r="F288">
        <v>83.46</v>
      </c>
      <c r="H288" s="2">
        <f t="shared" si="4"/>
        <v>2.7700831024930483E-3</v>
      </c>
    </row>
    <row r="289" spans="2:8" x14ac:dyDescent="0.35">
      <c r="B289" t="s">
        <v>16</v>
      </c>
      <c r="C289" s="1">
        <v>45341</v>
      </c>
      <c r="D289">
        <v>83.26</v>
      </c>
      <c r="E289">
        <v>83.68</v>
      </c>
      <c r="F289">
        <v>83.75</v>
      </c>
      <c r="H289" s="2">
        <f t="shared" si="4"/>
        <v>5.0444391064137228E-3</v>
      </c>
    </row>
    <row r="290" spans="2:8" x14ac:dyDescent="0.35">
      <c r="B290" t="s">
        <v>16</v>
      </c>
      <c r="C290" s="1">
        <v>45342</v>
      </c>
      <c r="D290">
        <v>83.68</v>
      </c>
      <c r="E290">
        <v>83.56</v>
      </c>
      <c r="F290">
        <v>83.36</v>
      </c>
      <c r="H290" s="2">
        <f t="shared" si="4"/>
        <v>-1.4340344168261021E-3</v>
      </c>
    </row>
    <row r="291" spans="2:8" x14ac:dyDescent="0.35">
      <c r="B291" t="s">
        <v>16</v>
      </c>
      <c r="C291" s="1">
        <v>45343</v>
      </c>
      <c r="D291">
        <v>83.56</v>
      </c>
      <c r="E291">
        <v>82.77</v>
      </c>
      <c r="F291">
        <v>83.32</v>
      </c>
      <c r="H291" s="2">
        <f t="shared" si="4"/>
        <v>-9.4542843465773574E-3</v>
      </c>
    </row>
    <row r="292" spans="2:8" x14ac:dyDescent="0.35">
      <c r="B292" t="s">
        <v>16</v>
      </c>
      <c r="C292" s="1">
        <v>45344</v>
      </c>
      <c r="D292">
        <v>82.77</v>
      </c>
      <c r="E292">
        <v>83.42</v>
      </c>
      <c r="F292">
        <v>82.58</v>
      </c>
      <c r="H292" s="2">
        <f t="shared" si="4"/>
        <v>7.8530868672224141E-3</v>
      </c>
    </row>
    <row r="293" spans="2:8" x14ac:dyDescent="0.35">
      <c r="B293" t="s">
        <v>16</v>
      </c>
      <c r="C293" s="1">
        <v>45345</v>
      </c>
      <c r="D293">
        <v>83.42</v>
      </c>
      <c r="E293">
        <v>83.39</v>
      </c>
      <c r="F293">
        <v>83.4</v>
      </c>
      <c r="H293" s="2">
        <f t="shared" si="4"/>
        <v>-3.5962598897143483E-4</v>
      </c>
    </row>
    <row r="294" spans="2:8" x14ac:dyDescent="0.35">
      <c r="B294" t="s">
        <v>16</v>
      </c>
      <c r="C294" s="1">
        <v>45348</v>
      </c>
      <c r="D294">
        <v>83.39</v>
      </c>
      <c r="E294">
        <v>83.06</v>
      </c>
      <c r="F294">
        <v>83.05</v>
      </c>
      <c r="H294" s="2">
        <f t="shared" si="4"/>
        <v>-3.9573090298596902E-3</v>
      </c>
    </row>
    <row r="295" spans="2:8" x14ac:dyDescent="0.35">
      <c r="B295" t="s">
        <v>16</v>
      </c>
      <c r="C295" s="1">
        <v>45349</v>
      </c>
      <c r="D295">
        <v>83.06</v>
      </c>
      <c r="E295">
        <v>82.98</v>
      </c>
      <c r="F295">
        <v>82.94</v>
      </c>
      <c r="H295" s="2">
        <f t="shared" si="4"/>
        <v>-9.6315916205147456E-4</v>
      </c>
    </row>
    <row r="296" spans="2:8" x14ac:dyDescent="0.35">
      <c r="B296" t="s">
        <v>16</v>
      </c>
      <c r="C296" s="1">
        <v>45350</v>
      </c>
      <c r="D296">
        <v>82.98</v>
      </c>
      <c r="E296">
        <v>81.48</v>
      </c>
      <c r="F296">
        <v>82.07</v>
      </c>
      <c r="H296" s="2">
        <f t="shared" si="4"/>
        <v>-1.8076644974692746E-2</v>
      </c>
    </row>
    <row r="297" spans="2:8" x14ac:dyDescent="0.35">
      <c r="B297" t="s">
        <v>16</v>
      </c>
      <c r="C297" s="1">
        <v>45351</v>
      </c>
      <c r="D297">
        <v>81.48</v>
      </c>
      <c r="E297">
        <v>81.84</v>
      </c>
      <c r="F297">
        <v>81.569999999999993</v>
      </c>
      <c r="H297" s="2">
        <f t="shared" si="4"/>
        <v>4.4182621502208974E-3</v>
      </c>
    </row>
    <row r="298" spans="2:8" x14ac:dyDescent="0.35">
      <c r="B298" t="s">
        <v>16</v>
      </c>
      <c r="C298" s="1">
        <v>45352</v>
      </c>
      <c r="D298">
        <v>81.84</v>
      </c>
      <c r="E298">
        <v>83.81</v>
      </c>
      <c r="F298">
        <v>83.42</v>
      </c>
      <c r="H298" s="2">
        <f t="shared" si="4"/>
        <v>2.4071358748778193E-2</v>
      </c>
    </row>
    <row r="299" spans="2:8" x14ac:dyDescent="0.35">
      <c r="B299" t="s">
        <v>16</v>
      </c>
      <c r="C299" s="1">
        <v>45353</v>
      </c>
      <c r="D299">
        <v>83.81</v>
      </c>
      <c r="E299">
        <v>84.1</v>
      </c>
      <c r="F299">
        <v>84.18</v>
      </c>
      <c r="H299" s="2">
        <f t="shared" si="4"/>
        <v>3.4602076124565784E-3</v>
      </c>
    </row>
    <row r="300" spans="2:8" x14ac:dyDescent="0.35">
      <c r="B300" t="s">
        <v>16</v>
      </c>
      <c r="C300" s="1">
        <v>45355</v>
      </c>
      <c r="D300">
        <v>84.1</v>
      </c>
      <c r="E300">
        <v>84.76</v>
      </c>
      <c r="F300">
        <v>84.66</v>
      </c>
      <c r="H300" s="2">
        <f t="shared" si="4"/>
        <v>7.8478002378121747E-3</v>
      </c>
    </row>
    <row r="301" spans="2:8" x14ac:dyDescent="0.35">
      <c r="B301" t="s">
        <v>16</v>
      </c>
      <c r="C301" s="1">
        <v>45356</v>
      </c>
      <c r="D301">
        <v>84.76</v>
      </c>
      <c r="E301">
        <v>84.97</v>
      </c>
      <c r="F301">
        <v>84.87</v>
      </c>
      <c r="H301" s="2">
        <f t="shared" si="4"/>
        <v>2.477583765927216E-3</v>
      </c>
    </row>
    <row r="302" spans="2:8" x14ac:dyDescent="0.35">
      <c r="B302" t="s">
        <v>16</v>
      </c>
      <c r="C302" s="1">
        <v>45357</v>
      </c>
      <c r="D302">
        <v>84.97</v>
      </c>
      <c r="E302">
        <v>84.68</v>
      </c>
      <c r="F302">
        <v>83.98</v>
      </c>
      <c r="H302" s="2">
        <f t="shared" si="4"/>
        <v>-3.4129692832763903E-3</v>
      </c>
    </row>
    <row r="303" spans="2:8" x14ac:dyDescent="0.35">
      <c r="B303" t="s">
        <v>16</v>
      </c>
      <c r="C303" s="1">
        <v>45358</v>
      </c>
      <c r="D303">
        <v>84.68</v>
      </c>
      <c r="E303">
        <v>85.11</v>
      </c>
      <c r="F303">
        <v>85.21</v>
      </c>
      <c r="H303" s="2">
        <f t="shared" si="4"/>
        <v>5.0779404818137586E-3</v>
      </c>
    </row>
    <row r="304" spans="2:8" x14ac:dyDescent="0.35">
      <c r="B304" t="s">
        <v>16</v>
      </c>
      <c r="C304" s="1">
        <v>45362</v>
      </c>
      <c r="D304">
        <v>85.11</v>
      </c>
      <c r="E304">
        <v>84.64</v>
      </c>
      <c r="F304">
        <v>84.99</v>
      </c>
      <c r="H304" s="2">
        <f t="shared" si="4"/>
        <v>-5.5222653037245717E-3</v>
      </c>
    </row>
    <row r="305" spans="2:8" x14ac:dyDescent="0.35">
      <c r="B305" t="s">
        <v>16</v>
      </c>
      <c r="C305" s="1">
        <v>45363</v>
      </c>
      <c r="D305">
        <v>84.64</v>
      </c>
      <c r="E305">
        <v>83.66</v>
      </c>
      <c r="F305">
        <v>83.91</v>
      </c>
      <c r="H305" s="2">
        <f t="shared" si="4"/>
        <v>-1.1578449905482069E-2</v>
      </c>
    </row>
    <row r="306" spans="2:8" x14ac:dyDescent="0.35">
      <c r="B306" t="s">
        <v>16</v>
      </c>
      <c r="C306" s="1">
        <v>45364</v>
      </c>
      <c r="D306">
        <v>83.66</v>
      </c>
      <c r="E306">
        <v>80.27</v>
      </c>
      <c r="F306">
        <v>80.95</v>
      </c>
      <c r="H306" s="2">
        <f t="shared" si="4"/>
        <v>-4.0521157064307922E-2</v>
      </c>
    </row>
    <row r="307" spans="2:8" x14ac:dyDescent="0.35">
      <c r="B307" t="s">
        <v>16</v>
      </c>
      <c r="C307" s="1">
        <v>45365</v>
      </c>
      <c r="D307">
        <v>80.27</v>
      </c>
      <c r="E307">
        <v>80.94</v>
      </c>
      <c r="F307">
        <v>80.489999999999995</v>
      </c>
      <c r="H307" s="2">
        <f t="shared" si="4"/>
        <v>8.3468294506041651E-3</v>
      </c>
    </row>
    <row r="308" spans="2:8" x14ac:dyDescent="0.35">
      <c r="B308" t="s">
        <v>16</v>
      </c>
      <c r="C308" s="1">
        <v>45366</v>
      </c>
      <c r="D308">
        <v>80.94</v>
      </c>
      <c r="E308">
        <v>80.39</v>
      </c>
      <c r="F308">
        <v>80.239999999999995</v>
      </c>
      <c r="H308" s="2">
        <f t="shared" si="4"/>
        <v>-6.7951569063503525E-3</v>
      </c>
    </row>
    <row r="309" spans="2:8" x14ac:dyDescent="0.35">
      <c r="B309" t="s">
        <v>16</v>
      </c>
      <c r="C309" s="1">
        <v>45369</v>
      </c>
      <c r="D309">
        <v>80.39</v>
      </c>
      <c r="E309">
        <v>81.150000000000006</v>
      </c>
      <c r="F309">
        <v>80.900000000000006</v>
      </c>
      <c r="H309" s="2">
        <f t="shared" si="4"/>
        <v>9.4539121781316293E-3</v>
      </c>
    </row>
    <row r="310" spans="2:8" x14ac:dyDescent="0.35">
      <c r="B310" t="s">
        <v>16</v>
      </c>
      <c r="C310" s="1">
        <v>45370</v>
      </c>
      <c r="D310">
        <v>81.150000000000006</v>
      </c>
      <c r="E310">
        <v>80.319999999999993</v>
      </c>
      <c r="F310">
        <v>80.47</v>
      </c>
      <c r="H310" s="2">
        <f t="shared" si="4"/>
        <v>-1.0227972889710557E-2</v>
      </c>
    </row>
    <row r="311" spans="2:8" x14ac:dyDescent="0.35">
      <c r="B311" t="s">
        <v>16</v>
      </c>
      <c r="C311" s="1">
        <v>45371</v>
      </c>
      <c r="D311">
        <v>80.319999999999993</v>
      </c>
      <c r="E311">
        <v>80.069999999999993</v>
      </c>
      <c r="F311">
        <v>80.430000000000007</v>
      </c>
      <c r="H311" s="2">
        <f t="shared" si="4"/>
        <v>-3.1125498007967822E-3</v>
      </c>
    </row>
    <row r="312" spans="2:8" x14ac:dyDescent="0.35">
      <c r="B312" t="s">
        <v>16</v>
      </c>
      <c r="C312" s="1">
        <v>45372</v>
      </c>
      <c r="D312">
        <v>80.069999999999993</v>
      </c>
      <c r="E312">
        <v>81.75</v>
      </c>
      <c r="F312">
        <v>81.739999999999995</v>
      </c>
      <c r="H312" s="2">
        <f t="shared" si="4"/>
        <v>2.0981641064069079E-2</v>
      </c>
    </row>
    <row r="313" spans="2:8" x14ac:dyDescent="0.35">
      <c r="B313" t="s">
        <v>16</v>
      </c>
      <c r="C313" s="1">
        <v>45373</v>
      </c>
      <c r="D313">
        <v>81.75</v>
      </c>
      <c r="E313">
        <v>82.28</v>
      </c>
      <c r="F313">
        <v>82.23</v>
      </c>
      <c r="H313" s="2">
        <f t="shared" si="4"/>
        <v>6.4831804281346717E-3</v>
      </c>
    </row>
    <row r="314" spans="2:8" x14ac:dyDescent="0.35">
      <c r="B314" t="s">
        <v>16</v>
      </c>
      <c r="C314" s="1">
        <v>45377</v>
      </c>
      <c r="D314">
        <v>82.28</v>
      </c>
      <c r="E314">
        <v>82.8</v>
      </c>
      <c r="F314">
        <v>82.54</v>
      </c>
      <c r="H314" s="2">
        <f t="shared" si="4"/>
        <v>6.3198833252309239E-3</v>
      </c>
    </row>
    <row r="315" spans="2:8" x14ac:dyDescent="0.35">
      <c r="B315" t="s">
        <v>16</v>
      </c>
      <c r="C315" s="1">
        <v>45378</v>
      </c>
      <c r="D315">
        <v>82.8</v>
      </c>
      <c r="E315">
        <v>82.86</v>
      </c>
      <c r="F315">
        <v>83.12</v>
      </c>
      <c r="H315" s="2">
        <f t="shared" si="4"/>
        <v>7.246376811593791E-4</v>
      </c>
    </row>
    <row r="316" spans="2:8" x14ac:dyDescent="0.35">
      <c r="B316" t="s">
        <v>16</v>
      </c>
      <c r="C316" s="1">
        <v>45379</v>
      </c>
      <c r="D316">
        <v>82.86</v>
      </c>
      <c r="E316">
        <v>83.79</v>
      </c>
      <c r="F316">
        <v>83.69</v>
      </c>
      <c r="H316" s="2">
        <f t="shared" si="4"/>
        <v>1.1223750905141383E-2</v>
      </c>
    </row>
    <row r="317" spans="2:8" x14ac:dyDescent="0.35">
      <c r="B317" t="s">
        <v>16</v>
      </c>
      <c r="C317" s="1">
        <v>45383</v>
      </c>
      <c r="D317">
        <v>83.79</v>
      </c>
      <c r="E317">
        <v>85.23</v>
      </c>
      <c r="F317">
        <v>84.92</v>
      </c>
      <c r="H317" s="2">
        <f t="shared" si="4"/>
        <v>1.7185821697099923E-2</v>
      </c>
    </row>
    <row r="318" spans="2:8" x14ac:dyDescent="0.35">
      <c r="B318" t="s">
        <v>16</v>
      </c>
      <c r="C318" s="1">
        <v>45384</v>
      </c>
      <c r="D318">
        <v>85.23</v>
      </c>
      <c r="E318">
        <v>86.25</v>
      </c>
      <c r="F318">
        <v>85.79</v>
      </c>
      <c r="H318" s="2">
        <f t="shared" si="4"/>
        <v>1.1967617036254818E-2</v>
      </c>
    </row>
    <row r="319" spans="2:8" x14ac:dyDescent="0.35">
      <c r="B319" t="s">
        <v>16</v>
      </c>
      <c r="C319" s="1">
        <v>45385</v>
      </c>
      <c r="D319">
        <v>86.25</v>
      </c>
      <c r="E319">
        <v>86.47</v>
      </c>
      <c r="F319">
        <v>86.5</v>
      </c>
      <c r="H319" s="2">
        <f t="shared" si="4"/>
        <v>2.5507246376812454E-3</v>
      </c>
    </row>
    <row r="320" spans="2:8" x14ac:dyDescent="0.35">
      <c r="B320" t="s">
        <v>16</v>
      </c>
      <c r="C320" s="1">
        <v>45386</v>
      </c>
      <c r="D320">
        <v>86.47</v>
      </c>
      <c r="E320">
        <v>86.34</v>
      </c>
      <c r="F320">
        <v>86.52</v>
      </c>
      <c r="H320" s="2">
        <f t="shared" si="4"/>
        <v>-1.5034115878338472E-3</v>
      </c>
    </row>
    <row r="321" spans="2:8" x14ac:dyDescent="0.35">
      <c r="B321" t="s">
        <v>16</v>
      </c>
      <c r="C321" s="1">
        <v>45387</v>
      </c>
      <c r="D321">
        <v>86.34</v>
      </c>
      <c r="E321">
        <v>86.19</v>
      </c>
      <c r="F321">
        <v>86</v>
      </c>
      <c r="H321" s="2">
        <f t="shared" si="4"/>
        <v>-1.7373175816539632E-3</v>
      </c>
    </row>
    <row r="322" spans="2:8" x14ac:dyDescent="0.35">
      <c r="B322" t="s">
        <v>16</v>
      </c>
      <c r="C322" s="1">
        <v>45390</v>
      </c>
      <c r="D322">
        <v>86.19</v>
      </c>
      <c r="E322">
        <v>86.66</v>
      </c>
      <c r="F322">
        <v>86.59</v>
      </c>
      <c r="H322" s="2">
        <f t="shared" si="4"/>
        <v>5.4530688014851059E-3</v>
      </c>
    </row>
    <row r="323" spans="2:8" x14ac:dyDescent="0.35">
      <c r="B323" t="s">
        <v>16</v>
      </c>
      <c r="C323" s="1">
        <v>45391</v>
      </c>
      <c r="D323">
        <v>86.66</v>
      </c>
      <c r="E323">
        <v>86.68</v>
      </c>
      <c r="F323">
        <v>87.07</v>
      </c>
      <c r="H323" s="2">
        <f t="shared" ref="H323:H386" si="5">E323/D323-1</f>
        <v>2.3078698361422845E-4</v>
      </c>
    </row>
    <row r="324" spans="2:8" x14ac:dyDescent="0.35">
      <c r="B324" t="s">
        <v>16</v>
      </c>
      <c r="C324" s="1">
        <v>45392</v>
      </c>
      <c r="D324">
        <v>86.68</v>
      </c>
      <c r="E324">
        <v>87.8</v>
      </c>
      <c r="F324">
        <v>87.54</v>
      </c>
      <c r="H324" s="2">
        <f t="shared" si="5"/>
        <v>1.2921089063220981E-2</v>
      </c>
    </row>
    <row r="325" spans="2:8" x14ac:dyDescent="0.35">
      <c r="B325" t="s">
        <v>16</v>
      </c>
      <c r="C325" s="1">
        <v>45394</v>
      </c>
      <c r="D325">
        <v>87.8</v>
      </c>
      <c r="E325">
        <v>87.03</v>
      </c>
      <c r="F325">
        <v>87.55</v>
      </c>
      <c r="H325" s="2">
        <f t="shared" si="5"/>
        <v>-8.7699316628701007E-3</v>
      </c>
    </row>
    <row r="326" spans="2:8" x14ac:dyDescent="0.35">
      <c r="B326" t="s">
        <v>16</v>
      </c>
      <c r="C326" s="1">
        <v>45397</v>
      </c>
      <c r="D326">
        <v>87.03</v>
      </c>
      <c r="E326">
        <v>86.34</v>
      </c>
      <c r="F326">
        <v>85.9</v>
      </c>
      <c r="H326" s="2">
        <f t="shared" si="5"/>
        <v>-7.9283005860047995E-3</v>
      </c>
    </row>
    <row r="327" spans="2:8" x14ac:dyDescent="0.35">
      <c r="B327" t="s">
        <v>16</v>
      </c>
      <c r="C327" s="1">
        <v>45398</v>
      </c>
      <c r="D327">
        <v>86.34</v>
      </c>
      <c r="E327">
        <v>86.28</v>
      </c>
      <c r="F327">
        <v>86.28</v>
      </c>
      <c r="H327" s="2">
        <f t="shared" si="5"/>
        <v>-6.9492703266160749E-4</v>
      </c>
    </row>
    <row r="328" spans="2:8" x14ac:dyDescent="0.35">
      <c r="B328" t="s">
        <v>16</v>
      </c>
      <c r="C328" s="1">
        <v>45400</v>
      </c>
      <c r="D328">
        <v>86.28</v>
      </c>
      <c r="E328">
        <v>86.08</v>
      </c>
      <c r="F328">
        <v>86.79</v>
      </c>
      <c r="H328" s="2">
        <f t="shared" si="5"/>
        <v>-2.3180343069078013E-3</v>
      </c>
    </row>
    <row r="329" spans="2:8" x14ac:dyDescent="0.35">
      <c r="B329" t="s">
        <v>16</v>
      </c>
      <c r="C329" s="1">
        <v>45401</v>
      </c>
      <c r="D329">
        <v>86.08</v>
      </c>
      <c r="E329">
        <v>85.81</v>
      </c>
      <c r="F329">
        <v>85.22</v>
      </c>
      <c r="H329" s="2">
        <f t="shared" si="5"/>
        <v>-3.1366171003717191E-3</v>
      </c>
    </row>
    <row r="330" spans="2:8" x14ac:dyDescent="0.35">
      <c r="B330" t="s">
        <v>16</v>
      </c>
      <c r="C330" s="1">
        <v>45404</v>
      </c>
      <c r="D330">
        <v>85.81</v>
      </c>
      <c r="E330">
        <v>86.3</v>
      </c>
      <c r="F330">
        <v>86.35</v>
      </c>
      <c r="H330" s="2">
        <f t="shared" si="5"/>
        <v>5.7102901759700231E-3</v>
      </c>
    </row>
    <row r="331" spans="2:8" x14ac:dyDescent="0.35">
      <c r="B331" t="s">
        <v>16</v>
      </c>
      <c r="C331" s="1">
        <v>45405</v>
      </c>
      <c r="D331">
        <v>86.3</v>
      </c>
      <c r="E331">
        <v>86.24</v>
      </c>
      <c r="F331">
        <v>86.35</v>
      </c>
      <c r="H331" s="2">
        <f t="shared" si="5"/>
        <v>-6.952491309386577E-4</v>
      </c>
    </row>
    <row r="332" spans="2:8" x14ac:dyDescent="0.35">
      <c r="B332" t="s">
        <v>16</v>
      </c>
      <c r="C332" s="1">
        <v>45406</v>
      </c>
      <c r="D332">
        <v>86.24</v>
      </c>
      <c r="E332">
        <v>87.16</v>
      </c>
      <c r="F332">
        <v>87.16</v>
      </c>
      <c r="H332" s="2">
        <f t="shared" si="5"/>
        <v>1.0667903525046318E-2</v>
      </c>
    </row>
    <row r="333" spans="2:8" x14ac:dyDescent="0.35">
      <c r="B333" t="s">
        <v>16</v>
      </c>
      <c r="C333" s="1">
        <v>45407</v>
      </c>
      <c r="D333">
        <v>87.16</v>
      </c>
      <c r="E333">
        <v>87.84</v>
      </c>
      <c r="F333">
        <v>87.27</v>
      </c>
      <c r="H333" s="2">
        <f t="shared" si="5"/>
        <v>7.8017439192290539E-3</v>
      </c>
    </row>
    <row r="334" spans="2:8" x14ac:dyDescent="0.35">
      <c r="B334" t="s">
        <v>16</v>
      </c>
      <c r="C334" s="1">
        <v>45408</v>
      </c>
      <c r="D334">
        <v>87.84</v>
      </c>
      <c r="E334">
        <v>88.01</v>
      </c>
      <c r="F334">
        <v>88.06</v>
      </c>
      <c r="H334" s="2">
        <f t="shared" si="5"/>
        <v>1.9353369763206452E-3</v>
      </c>
    </row>
    <row r="335" spans="2:8" x14ac:dyDescent="0.35">
      <c r="B335" t="s">
        <v>16</v>
      </c>
      <c r="C335" s="1">
        <v>45411</v>
      </c>
      <c r="D335">
        <v>88.01</v>
      </c>
      <c r="E335">
        <v>88.52</v>
      </c>
      <c r="F335">
        <v>88.47</v>
      </c>
      <c r="H335" s="2">
        <f t="shared" si="5"/>
        <v>5.7947960459037162E-3</v>
      </c>
    </row>
    <row r="336" spans="2:8" x14ac:dyDescent="0.35">
      <c r="B336" t="s">
        <v>16</v>
      </c>
      <c r="C336" s="1">
        <v>45412</v>
      </c>
      <c r="D336">
        <v>88.52</v>
      </c>
      <c r="E336">
        <v>88.53</v>
      </c>
      <c r="F336">
        <v>88.88</v>
      </c>
      <c r="H336" s="2">
        <f t="shared" si="5"/>
        <v>1.1296882060563007E-4</v>
      </c>
    </row>
    <row r="337" spans="2:8" x14ac:dyDescent="0.35">
      <c r="B337" t="s">
        <v>16</v>
      </c>
      <c r="C337" s="1">
        <v>45414</v>
      </c>
      <c r="D337">
        <v>88.53</v>
      </c>
      <c r="E337">
        <v>89.3</v>
      </c>
      <c r="F337">
        <v>89.1</v>
      </c>
      <c r="H337" s="2">
        <f t="shared" si="5"/>
        <v>8.6976166271319766E-3</v>
      </c>
    </row>
    <row r="338" spans="2:8" x14ac:dyDescent="0.35">
      <c r="B338" t="s">
        <v>16</v>
      </c>
      <c r="C338" s="1">
        <v>45415</v>
      </c>
      <c r="D338">
        <v>89.3</v>
      </c>
      <c r="E338">
        <v>89.02</v>
      </c>
      <c r="F338">
        <v>89.24</v>
      </c>
      <c r="H338" s="2">
        <f t="shared" si="5"/>
        <v>-3.1354983202687148E-3</v>
      </c>
    </row>
    <row r="339" spans="2:8" x14ac:dyDescent="0.35">
      <c r="B339" t="s">
        <v>16</v>
      </c>
      <c r="C339" s="1">
        <v>45418</v>
      </c>
      <c r="D339">
        <v>89.02</v>
      </c>
      <c r="E339">
        <v>87.98</v>
      </c>
      <c r="F339">
        <v>88.05</v>
      </c>
      <c r="H339" s="2">
        <f t="shared" si="5"/>
        <v>-1.1682767917321812E-2</v>
      </c>
    </row>
    <row r="340" spans="2:8" x14ac:dyDescent="0.35">
      <c r="B340" t="s">
        <v>16</v>
      </c>
      <c r="C340" s="1">
        <v>45419</v>
      </c>
      <c r="D340">
        <v>87.98</v>
      </c>
      <c r="E340">
        <v>86.04</v>
      </c>
      <c r="F340">
        <v>86.28</v>
      </c>
      <c r="H340" s="2">
        <f t="shared" si="5"/>
        <v>-2.2050466015003378E-2</v>
      </c>
    </row>
    <row r="341" spans="2:8" x14ac:dyDescent="0.35">
      <c r="B341" t="s">
        <v>16</v>
      </c>
      <c r="C341" s="1">
        <v>45420</v>
      </c>
      <c r="D341">
        <v>86.04</v>
      </c>
      <c r="E341">
        <v>86.71</v>
      </c>
      <c r="F341">
        <v>86.52</v>
      </c>
      <c r="H341" s="2">
        <f t="shared" si="5"/>
        <v>7.7870757787075195E-3</v>
      </c>
    </row>
    <row r="342" spans="2:8" x14ac:dyDescent="0.35">
      <c r="B342" t="s">
        <v>16</v>
      </c>
      <c r="C342" s="1">
        <v>45421</v>
      </c>
      <c r="D342">
        <v>86.71</v>
      </c>
      <c r="E342">
        <v>84.78</v>
      </c>
      <c r="F342">
        <v>85.25</v>
      </c>
      <c r="H342" s="2">
        <f t="shared" si="5"/>
        <v>-2.2258101718371504E-2</v>
      </c>
    </row>
    <row r="343" spans="2:8" x14ac:dyDescent="0.35">
      <c r="B343" t="s">
        <v>16</v>
      </c>
      <c r="C343" s="1">
        <v>45422</v>
      </c>
      <c r="D343">
        <v>84.78</v>
      </c>
      <c r="E343">
        <v>85.91</v>
      </c>
      <c r="F343">
        <v>85.66</v>
      </c>
      <c r="H343" s="2">
        <f t="shared" si="5"/>
        <v>1.3328615239443176E-2</v>
      </c>
    </row>
    <row r="344" spans="2:8" x14ac:dyDescent="0.35">
      <c r="B344" t="s">
        <v>16</v>
      </c>
      <c r="C344" s="1">
        <v>45425</v>
      </c>
      <c r="D344">
        <v>85.91</v>
      </c>
      <c r="E344">
        <v>85.66</v>
      </c>
      <c r="F344">
        <v>85.01</v>
      </c>
      <c r="H344" s="2">
        <f t="shared" si="5"/>
        <v>-2.9100221161680873E-3</v>
      </c>
    </row>
    <row r="345" spans="2:8" x14ac:dyDescent="0.35">
      <c r="B345" t="s">
        <v>16</v>
      </c>
      <c r="C345" s="1">
        <v>45426</v>
      </c>
      <c r="D345">
        <v>85.66</v>
      </c>
      <c r="E345">
        <v>87.32</v>
      </c>
      <c r="F345">
        <v>87</v>
      </c>
      <c r="H345" s="2">
        <f t="shared" si="5"/>
        <v>1.9378939995330358E-2</v>
      </c>
    </row>
    <row r="346" spans="2:8" x14ac:dyDescent="0.35">
      <c r="B346" t="s">
        <v>16</v>
      </c>
      <c r="C346" s="1">
        <v>45427</v>
      </c>
      <c r="D346">
        <v>87.32</v>
      </c>
      <c r="E346">
        <v>87.85</v>
      </c>
      <c r="F346">
        <v>87.96</v>
      </c>
      <c r="H346" s="2">
        <f t="shared" si="5"/>
        <v>6.069628950984951E-3</v>
      </c>
    </row>
    <row r="347" spans="2:8" x14ac:dyDescent="0.35">
      <c r="B347" t="s">
        <v>16</v>
      </c>
      <c r="C347" s="1">
        <v>45428</v>
      </c>
      <c r="D347">
        <v>87.85</v>
      </c>
      <c r="E347">
        <v>87.98</v>
      </c>
      <c r="F347">
        <v>87.64</v>
      </c>
      <c r="H347" s="2">
        <f t="shared" si="5"/>
        <v>1.479795105293169E-3</v>
      </c>
    </row>
    <row r="348" spans="2:8" x14ac:dyDescent="0.35">
      <c r="B348" t="s">
        <v>16</v>
      </c>
      <c r="C348" s="1">
        <v>45429</v>
      </c>
      <c r="D348">
        <v>87.98</v>
      </c>
      <c r="E348">
        <v>88.69</v>
      </c>
      <c r="F348">
        <v>88.65</v>
      </c>
      <c r="H348" s="2">
        <f t="shared" si="5"/>
        <v>8.0700159127073956E-3</v>
      </c>
    </row>
    <row r="349" spans="2:8" x14ac:dyDescent="0.35">
      <c r="B349" t="s">
        <v>16</v>
      </c>
      <c r="C349" s="1">
        <v>45430</v>
      </c>
      <c r="D349">
        <v>88.69</v>
      </c>
      <c r="E349">
        <v>89.09</v>
      </c>
      <c r="F349">
        <v>89.37</v>
      </c>
      <c r="H349" s="2">
        <f t="shared" si="5"/>
        <v>4.5100913293494305E-3</v>
      </c>
    </row>
    <row r="350" spans="2:8" x14ac:dyDescent="0.35">
      <c r="B350" t="s">
        <v>16</v>
      </c>
      <c r="C350" s="1">
        <v>45433</v>
      </c>
      <c r="D350">
        <v>89.09</v>
      </c>
      <c r="E350">
        <v>91.11</v>
      </c>
      <c r="F350">
        <v>90.73</v>
      </c>
      <c r="H350" s="2">
        <f t="shared" si="5"/>
        <v>2.2673700752048553E-2</v>
      </c>
    </row>
    <row r="351" spans="2:8" x14ac:dyDescent="0.35">
      <c r="B351" t="s">
        <v>16</v>
      </c>
      <c r="C351" s="1">
        <v>45434</v>
      </c>
      <c r="D351">
        <v>91.11</v>
      </c>
      <c r="E351">
        <v>91.39</v>
      </c>
      <c r="F351">
        <v>91.09</v>
      </c>
      <c r="H351" s="2">
        <f t="shared" si="5"/>
        <v>3.0732082098561264E-3</v>
      </c>
    </row>
    <row r="352" spans="2:8" x14ac:dyDescent="0.35">
      <c r="B352" t="s">
        <v>16</v>
      </c>
      <c r="C352" s="1">
        <v>45435</v>
      </c>
      <c r="D352">
        <v>91.39</v>
      </c>
      <c r="E352">
        <v>91.85</v>
      </c>
      <c r="F352">
        <v>91.35</v>
      </c>
      <c r="H352" s="2">
        <f t="shared" si="5"/>
        <v>5.0333734544261155E-3</v>
      </c>
    </row>
    <row r="353" spans="2:8" x14ac:dyDescent="0.35">
      <c r="B353" t="s">
        <v>16</v>
      </c>
      <c r="C353" s="1">
        <v>45436</v>
      </c>
      <c r="D353">
        <v>91.85</v>
      </c>
      <c r="E353">
        <v>91.68</v>
      </c>
      <c r="F353">
        <v>92.07</v>
      </c>
      <c r="H353" s="2">
        <f t="shared" si="5"/>
        <v>-1.8508437670112787E-3</v>
      </c>
    </row>
    <row r="354" spans="2:8" x14ac:dyDescent="0.35">
      <c r="B354" t="s">
        <v>16</v>
      </c>
      <c r="C354" s="1">
        <v>45439</v>
      </c>
      <c r="D354">
        <v>91.68</v>
      </c>
      <c r="E354">
        <v>91.9</v>
      </c>
      <c r="F354">
        <v>91.76</v>
      </c>
      <c r="H354" s="2">
        <f t="shared" si="5"/>
        <v>2.3996509598602778E-3</v>
      </c>
    </row>
    <row r="355" spans="2:8" x14ac:dyDescent="0.35">
      <c r="B355" t="s">
        <v>16</v>
      </c>
      <c r="C355" s="1">
        <v>45440</v>
      </c>
      <c r="D355">
        <v>91.9</v>
      </c>
      <c r="E355">
        <v>91.06</v>
      </c>
      <c r="F355">
        <v>91.15</v>
      </c>
      <c r="H355" s="2">
        <f t="shared" si="5"/>
        <v>-9.1403699673558991E-3</v>
      </c>
    </row>
    <row r="356" spans="2:8" x14ac:dyDescent="0.35">
      <c r="B356" t="s">
        <v>16</v>
      </c>
      <c r="C356" s="1">
        <v>45441</v>
      </c>
      <c r="D356">
        <v>91.06</v>
      </c>
      <c r="E356">
        <v>90.24</v>
      </c>
      <c r="F356">
        <v>90.42</v>
      </c>
      <c r="H356" s="2">
        <f t="shared" si="5"/>
        <v>-9.005051614320303E-3</v>
      </c>
    </row>
    <row r="357" spans="2:8" x14ac:dyDescent="0.35">
      <c r="B357" t="s">
        <v>16</v>
      </c>
      <c r="C357" s="1">
        <v>45442</v>
      </c>
      <c r="D357">
        <v>90.24</v>
      </c>
      <c r="E357">
        <v>88.62</v>
      </c>
      <c r="F357">
        <v>89.08</v>
      </c>
      <c r="H357" s="2">
        <f t="shared" si="5"/>
        <v>-1.7952127659574324E-2</v>
      </c>
    </row>
    <row r="358" spans="2:8" x14ac:dyDescent="0.35">
      <c r="B358" t="s">
        <v>16</v>
      </c>
      <c r="C358" s="1">
        <v>45443</v>
      </c>
      <c r="D358">
        <v>88.62</v>
      </c>
      <c r="E358">
        <v>89.3</v>
      </c>
      <c r="F358">
        <v>89.46</v>
      </c>
      <c r="H358" s="2">
        <f t="shared" si="5"/>
        <v>7.6732114646804739E-3</v>
      </c>
    </row>
    <row r="359" spans="2:8" x14ac:dyDescent="0.35">
      <c r="B359" t="s">
        <v>16</v>
      </c>
      <c r="C359" s="1">
        <v>45446</v>
      </c>
      <c r="D359">
        <v>89.3</v>
      </c>
      <c r="E359">
        <v>93.45</v>
      </c>
      <c r="F359">
        <v>93.3</v>
      </c>
      <c r="H359" s="2">
        <f t="shared" si="5"/>
        <v>4.6472564389697713E-2</v>
      </c>
    </row>
    <row r="360" spans="2:8" x14ac:dyDescent="0.35">
      <c r="B360" t="s">
        <v>16</v>
      </c>
      <c r="C360" s="1">
        <v>45447</v>
      </c>
      <c r="D360">
        <v>93.45</v>
      </c>
      <c r="E360">
        <v>89.31</v>
      </c>
      <c r="F360">
        <v>88.5</v>
      </c>
      <c r="H360" s="2">
        <f t="shared" si="5"/>
        <v>-4.430176565008026E-2</v>
      </c>
    </row>
    <row r="361" spans="2:8" x14ac:dyDescent="0.35">
      <c r="B361" t="s">
        <v>16</v>
      </c>
      <c r="C361" s="1">
        <v>45448</v>
      </c>
      <c r="D361">
        <v>89.31</v>
      </c>
      <c r="E361">
        <v>86.88</v>
      </c>
      <c r="F361">
        <v>85.11</v>
      </c>
      <c r="H361" s="2">
        <f t="shared" si="5"/>
        <v>-2.7208599261001054E-2</v>
      </c>
    </row>
    <row r="362" spans="2:8" x14ac:dyDescent="0.35">
      <c r="B362" t="s">
        <v>16</v>
      </c>
      <c r="C362" s="1">
        <v>45449</v>
      </c>
      <c r="D362">
        <v>86.88</v>
      </c>
      <c r="E362">
        <v>88.44</v>
      </c>
      <c r="F362">
        <v>89.03</v>
      </c>
      <c r="H362" s="2">
        <f t="shared" si="5"/>
        <v>1.7955801104972302E-2</v>
      </c>
    </row>
    <row r="363" spans="2:8" x14ac:dyDescent="0.35">
      <c r="B363" t="s">
        <v>16</v>
      </c>
      <c r="C363" s="1">
        <v>45450</v>
      </c>
      <c r="D363">
        <v>88.44</v>
      </c>
      <c r="E363">
        <v>90.4</v>
      </c>
      <c r="F363">
        <v>89.66</v>
      </c>
      <c r="H363" s="2">
        <f t="shared" si="5"/>
        <v>2.2161917684305754E-2</v>
      </c>
    </row>
    <row r="364" spans="2:8" x14ac:dyDescent="0.35">
      <c r="B364" t="s">
        <v>16</v>
      </c>
      <c r="C364" s="1">
        <v>45453</v>
      </c>
      <c r="D364">
        <v>90.4</v>
      </c>
      <c r="E364">
        <v>91.07</v>
      </c>
      <c r="F364">
        <v>90.95</v>
      </c>
      <c r="H364" s="2">
        <f t="shared" si="5"/>
        <v>7.4115044247786699E-3</v>
      </c>
    </row>
    <row r="365" spans="2:8" x14ac:dyDescent="0.35">
      <c r="B365" t="s">
        <v>16</v>
      </c>
      <c r="C365" s="1">
        <v>45454</v>
      </c>
      <c r="D365">
        <v>91.07</v>
      </c>
      <c r="E365">
        <v>91.5</v>
      </c>
      <c r="F365">
        <v>91.57</v>
      </c>
      <c r="H365" s="2">
        <f t="shared" si="5"/>
        <v>4.721642692434358E-3</v>
      </c>
    </row>
    <row r="366" spans="2:8" x14ac:dyDescent="0.35">
      <c r="B366" t="s">
        <v>16</v>
      </c>
      <c r="C366" s="1">
        <v>45455</v>
      </c>
      <c r="D366">
        <v>91.5</v>
      </c>
      <c r="E366">
        <v>92.07</v>
      </c>
      <c r="F366">
        <v>92.02</v>
      </c>
      <c r="H366" s="2">
        <f t="shared" si="5"/>
        <v>6.2295081967211896E-3</v>
      </c>
    </row>
    <row r="367" spans="2:8" x14ac:dyDescent="0.35">
      <c r="B367" t="s">
        <v>16</v>
      </c>
      <c r="C367" s="1">
        <v>45456</v>
      </c>
      <c r="D367">
        <v>92.07</v>
      </c>
      <c r="E367">
        <v>92.13</v>
      </c>
      <c r="F367">
        <v>91.97</v>
      </c>
      <c r="H367" s="2">
        <f t="shared" si="5"/>
        <v>6.5167807103283515E-4</v>
      </c>
    </row>
    <row r="368" spans="2:8" x14ac:dyDescent="0.35">
      <c r="B368" t="s">
        <v>16</v>
      </c>
      <c r="C368" s="1">
        <v>45457</v>
      </c>
      <c r="D368">
        <v>92.13</v>
      </c>
      <c r="E368">
        <v>92.58</v>
      </c>
      <c r="F368">
        <v>92.44</v>
      </c>
      <c r="H368" s="2">
        <f t="shared" si="5"/>
        <v>4.8844024747638493E-3</v>
      </c>
    </row>
    <row r="369" spans="2:8" x14ac:dyDescent="0.35">
      <c r="B369" t="s">
        <v>16</v>
      </c>
      <c r="C369" s="1">
        <v>45461</v>
      </c>
      <c r="D369">
        <v>92.58</v>
      </c>
      <c r="E369">
        <v>92.51</v>
      </c>
      <c r="F369">
        <v>92.46</v>
      </c>
      <c r="H369" s="2">
        <f t="shared" si="5"/>
        <v>-7.5610282998483935E-4</v>
      </c>
    </row>
    <row r="370" spans="2:8" x14ac:dyDescent="0.35">
      <c r="B370" t="s">
        <v>16</v>
      </c>
      <c r="C370" s="1">
        <v>45462</v>
      </c>
      <c r="D370">
        <v>92.51</v>
      </c>
      <c r="E370">
        <v>91.31</v>
      </c>
      <c r="F370">
        <v>91.61</v>
      </c>
      <c r="H370" s="2">
        <f t="shared" si="5"/>
        <v>-1.2971570641011843E-2</v>
      </c>
    </row>
    <row r="371" spans="2:8" x14ac:dyDescent="0.35">
      <c r="B371" t="s">
        <v>16</v>
      </c>
      <c r="C371" s="1">
        <v>45463</v>
      </c>
      <c r="D371">
        <v>91.31</v>
      </c>
      <c r="E371">
        <v>92.13</v>
      </c>
      <c r="F371">
        <v>91.92</v>
      </c>
      <c r="H371" s="2">
        <f t="shared" si="5"/>
        <v>8.9803964516481649E-3</v>
      </c>
    </row>
    <row r="372" spans="2:8" x14ac:dyDescent="0.35">
      <c r="B372" t="s">
        <v>16</v>
      </c>
      <c r="C372" s="1">
        <v>45464</v>
      </c>
      <c r="D372">
        <v>92.13</v>
      </c>
      <c r="E372">
        <v>91.72</v>
      </c>
      <c r="F372">
        <v>91.9</v>
      </c>
      <c r="H372" s="2">
        <f t="shared" si="5"/>
        <v>-4.4502333658960058E-3</v>
      </c>
    </row>
    <row r="373" spans="2:8" x14ac:dyDescent="0.35">
      <c r="B373" t="s">
        <v>16</v>
      </c>
      <c r="C373" s="1">
        <v>45467</v>
      </c>
      <c r="D373">
        <v>91.72</v>
      </c>
      <c r="E373">
        <v>91.6</v>
      </c>
      <c r="F373">
        <v>91.35</v>
      </c>
      <c r="H373" s="2">
        <f t="shared" si="5"/>
        <v>-1.3083296990842319E-3</v>
      </c>
    </row>
    <row r="374" spans="2:8" x14ac:dyDescent="0.35">
      <c r="B374" t="s">
        <v>16</v>
      </c>
      <c r="C374" s="1">
        <v>45468</v>
      </c>
      <c r="D374">
        <v>91.6</v>
      </c>
      <c r="E374">
        <v>91.08</v>
      </c>
      <c r="F374">
        <v>91.22</v>
      </c>
      <c r="H374" s="2">
        <f t="shared" si="5"/>
        <v>-5.6768558951965087E-3</v>
      </c>
    </row>
    <row r="375" spans="2:8" x14ac:dyDescent="0.35">
      <c r="B375" t="s">
        <v>16</v>
      </c>
      <c r="C375" s="1">
        <v>45469</v>
      </c>
      <c r="D375">
        <v>91.08</v>
      </c>
      <c r="E375">
        <v>91.32</v>
      </c>
      <c r="F375">
        <v>91.2</v>
      </c>
      <c r="H375" s="2">
        <f t="shared" si="5"/>
        <v>2.6350461133068936E-3</v>
      </c>
    </row>
    <row r="376" spans="2:8" x14ac:dyDescent="0.35">
      <c r="B376" t="s">
        <v>16</v>
      </c>
      <c r="C376" s="1">
        <v>45470</v>
      </c>
      <c r="D376">
        <v>91.32</v>
      </c>
      <c r="E376">
        <v>92.26</v>
      </c>
      <c r="F376">
        <v>92.14</v>
      </c>
      <c r="H376" s="2">
        <f t="shared" si="5"/>
        <v>1.0293473499781047E-2</v>
      </c>
    </row>
    <row r="377" spans="2:8" x14ac:dyDescent="0.35">
      <c r="B377" t="s">
        <v>16</v>
      </c>
      <c r="C377" s="1">
        <v>45471</v>
      </c>
      <c r="D377">
        <v>92.26</v>
      </c>
      <c r="E377">
        <v>92.92</v>
      </c>
      <c r="F377">
        <v>92.86</v>
      </c>
      <c r="H377" s="2">
        <f t="shared" si="5"/>
        <v>7.1536960763061153E-3</v>
      </c>
    </row>
    <row r="378" spans="2:8" x14ac:dyDescent="0.35">
      <c r="B378" t="s">
        <v>16</v>
      </c>
      <c r="C378" s="1">
        <v>45474</v>
      </c>
      <c r="D378">
        <v>92.92</v>
      </c>
      <c r="E378">
        <v>93.19</v>
      </c>
      <c r="F378">
        <v>93.16</v>
      </c>
      <c r="H378" s="2">
        <f t="shared" si="5"/>
        <v>2.9057253551441065E-3</v>
      </c>
    </row>
    <row r="379" spans="2:8" x14ac:dyDescent="0.35">
      <c r="B379" t="s">
        <v>16</v>
      </c>
      <c r="C379" s="1">
        <v>45475</v>
      </c>
      <c r="D379">
        <v>93.19</v>
      </c>
      <c r="E379">
        <v>93.44</v>
      </c>
      <c r="F379">
        <v>93.49</v>
      </c>
      <c r="H379" s="2">
        <f t="shared" si="5"/>
        <v>2.6826912758879384E-3</v>
      </c>
    </row>
    <row r="380" spans="2:8" x14ac:dyDescent="0.35">
      <c r="B380" t="s">
        <v>16</v>
      </c>
      <c r="C380" s="1">
        <v>45476</v>
      </c>
      <c r="D380">
        <v>93.44</v>
      </c>
      <c r="E380">
        <v>93.59</v>
      </c>
      <c r="F380">
        <v>93.45</v>
      </c>
      <c r="H380" s="2">
        <f t="shared" si="5"/>
        <v>1.6053082191780366E-3</v>
      </c>
    </row>
    <row r="381" spans="2:8" x14ac:dyDescent="0.35">
      <c r="B381" t="s">
        <v>16</v>
      </c>
      <c r="C381" s="1">
        <v>45477</v>
      </c>
      <c r="D381">
        <v>93.59</v>
      </c>
      <c r="E381">
        <v>93.62</v>
      </c>
      <c r="F381">
        <v>93.8</v>
      </c>
      <c r="H381" s="2">
        <f t="shared" si="5"/>
        <v>3.2054706699424784E-4</v>
      </c>
    </row>
    <row r="382" spans="2:8" x14ac:dyDescent="0.35">
      <c r="B382" t="s">
        <v>16</v>
      </c>
      <c r="C382" s="1">
        <v>45478</v>
      </c>
      <c r="D382">
        <v>93.62</v>
      </c>
      <c r="E382">
        <v>94.1</v>
      </c>
      <c r="F382">
        <v>93.96</v>
      </c>
      <c r="H382" s="2">
        <f t="shared" si="5"/>
        <v>5.1271095919673826E-3</v>
      </c>
    </row>
    <row r="383" spans="2:8" x14ac:dyDescent="0.35">
      <c r="B383" t="s">
        <v>16</v>
      </c>
      <c r="C383" s="1">
        <v>45481</v>
      </c>
      <c r="D383">
        <v>94.1</v>
      </c>
      <c r="E383">
        <v>94.06</v>
      </c>
      <c r="F383">
        <v>93.93</v>
      </c>
      <c r="H383" s="2">
        <f t="shared" si="5"/>
        <v>-4.2507970244409776E-4</v>
      </c>
    </row>
    <row r="384" spans="2:8" x14ac:dyDescent="0.35">
      <c r="B384" t="s">
        <v>16</v>
      </c>
      <c r="C384" s="1">
        <v>45482</v>
      </c>
      <c r="D384">
        <v>94.06</v>
      </c>
      <c r="E384">
        <v>94.25</v>
      </c>
      <c r="F384">
        <v>94.1</v>
      </c>
      <c r="H384" s="2">
        <f t="shared" si="5"/>
        <v>2.0199872421857723E-3</v>
      </c>
    </row>
    <row r="385" spans="2:8" x14ac:dyDescent="0.35">
      <c r="B385" t="s">
        <v>16</v>
      </c>
      <c r="C385" s="1">
        <v>45483</v>
      </c>
      <c r="D385">
        <v>94.25</v>
      </c>
      <c r="E385">
        <v>93.78</v>
      </c>
      <c r="F385">
        <v>93.48</v>
      </c>
      <c r="H385" s="2">
        <f t="shared" si="5"/>
        <v>-4.986737400530461E-3</v>
      </c>
    </row>
    <row r="386" spans="2:8" x14ac:dyDescent="0.35">
      <c r="B386" t="s">
        <v>16</v>
      </c>
      <c r="C386" s="1">
        <v>45484</v>
      </c>
      <c r="D386">
        <v>93.78</v>
      </c>
      <c r="E386">
        <v>94.15</v>
      </c>
      <c r="F386">
        <v>94.16</v>
      </c>
      <c r="H386" s="2">
        <f t="shared" si="5"/>
        <v>3.9454041373427895E-3</v>
      </c>
    </row>
    <row r="387" spans="2:8" x14ac:dyDescent="0.35">
      <c r="B387" t="s">
        <v>16</v>
      </c>
      <c r="C387" s="1">
        <v>45485</v>
      </c>
      <c r="D387">
        <v>94.15</v>
      </c>
      <c r="E387">
        <v>94.15</v>
      </c>
      <c r="F387">
        <v>94.13</v>
      </c>
      <c r="H387" s="2">
        <f t="shared" ref="H387:H450" si="6">E387/D387-1</f>
        <v>0</v>
      </c>
    </row>
    <row r="388" spans="2:8" x14ac:dyDescent="0.35">
      <c r="B388" t="s">
        <v>16</v>
      </c>
      <c r="C388" s="1">
        <v>45488</v>
      </c>
      <c r="D388">
        <v>94.15</v>
      </c>
      <c r="E388">
        <v>94.73</v>
      </c>
      <c r="F388">
        <v>94.59</v>
      </c>
      <c r="H388" s="2">
        <f t="shared" si="6"/>
        <v>6.1603823685607573E-3</v>
      </c>
    </row>
    <row r="389" spans="2:8" x14ac:dyDescent="0.35">
      <c r="B389" t="s">
        <v>16</v>
      </c>
      <c r="C389" s="1">
        <v>45489</v>
      </c>
      <c r="D389">
        <v>94.73</v>
      </c>
      <c r="E389">
        <v>94.94</v>
      </c>
      <c r="F389">
        <v>95.22</v>
      </c>
      <c r="H389" s="2">
        <f t="shared" si="6"/>
        <v>2.2168267708222444E-3</v>
      </c>
    </row>
    <row r="390" spans="2:8" x14ac:dyDescent="0.35">
      <c r="B390" t="s">
        <v>16</v>
      </c>
      <c r="C390" s="1">
        <v>45491</v>
      </c>
      <c r="D390">
        <v>94.94</v>
      </c>
      <c r="E390">
        <v>94.61</v>
      </c>
      <c r="F390">
        <v>94.55</v>
      </c>
      <c r="H390" s="2">
        <f t="shared" si="6"/>
        <v>-3.4758795028438927E-3</v>
      </c>
    </row>
    <row r="391" spans="2:8" x14ac:dyDescent="0.35">
      <c r="B391" t="s">
        <v>16</v>
      </c>
      <c r="C391" s="1">
        <v>45492</v>
      </c>
      <c r="D391">
        <v>94.61</v>
      </c>
      <c r="E391">
        <v>92.54</v>
      </c>
      <c r="F391">
        <v>92.87</v>
      </c>
      <c r="H391" s="2">
        <f t="shared" si="6"/>
        <v>-2.1879293943557698E-2</v>
      </c>
    </row>
    <row r="392" spans="2:8" x14ac:dyDescent="0.35">
      <c r="B392" t="s">
        <v>16</v>
      </c>
      <c r="C392" s="1">
        <v>45495</v>
      </c>
      <c r="D392">
        <v>92.54</v>
      </c>
      <c r="E392">
        <v>92.7</v>
      </c>
      <c r="F392">
        <v>92.44</v>
      </c>
      <c r="H392" s="2">
        <f t="shared" si="6"/>
        <v>1.7289820618111573E-3</v>
      </c>
    </row>
    <row r="393" spans="2:8" x14ac:dyDescent="0.35">
      <c r="B393" t="s">
        <v>16</v>
      </c>
      <c r="C393" s="1">
        <v>45496</v>
      </c>
      <c r="D393">
        <v>92.7</v>
      </c>
      <c r="E393">
        <v>92.32</v>
      </c>
      <c r="F393">
        <v>91.82</v>
      </c>
      <c r="H393" s="2">
        <f t="shared" si="6"/>
        <v>-4.0992448759440414E-3</v>
      </c>
    </row>
    <row r="394" spans="2:8" x14ac:dyDescent="0.35">
      <c r="B394" t="s">
        <v>16</v>
      </c>
      <c r="C394" s="1">
        <v>45497</v>
      </c>
      <c r="D394">
        <v>92.32</v>
      </c>
      <c r="E394">
        <v>92.95</v>
      </c>
      <c r="F394">
        <v>92.87</v>
      </c>
      <c r="H394" s="2">
        <f t="shared" si="6"/>
        <v>6.8240901213172389E-3</v>
      </c>
    </row>
    <row r="395" spans="2:8" x14ac:dyDescent="0.35">
      <c r="B395" t="s">
        <v>16</v>
      </c>
      <c r="C395" s="1">
        <v>45498</v>
      </c>
      <c r="D395">
        <v>92.95</v>
      </c>
      <c r="E395">
        <v>93.1</v>
      </c>
      <c r="F395">
        <v>92.66</v>
      </c>
      <c r="H395" s="2">
        <f t="shared" si="6"/>
        <v>1.6137708445400634E-3</v>
      </c>
    </row>
    <row r="396" spans="2:8" x14ac:dyDescent="0.35">
      <c r="B396" t="s">
        <v>16</v>
      </c>
      <c r="C396" s="1">
        <v>45499</v>
      </c>
      <c r="D396">
        <v>93.1</v>
      </c>
      <c r="E396">
        <v>94.75</v>
      </c>
      <c r="F396">
        <v>94.56</v>
      </c>
      <c r="H396" s="2">
        <f t="shared" si="6"/>
        <v>1.772287862513422E-2</v>
      </c>
    </row>
    <row r="397" spans="2:8" x14ac:dyDescent="0.35">
      <c r="B397" t="s">
        <v>16</v>
      </c>
      <c r="C397" s="1">
        <v>45502</v>
      </c>
      <c r="D397">
        <v>94.75</v>
      </c>
      <c r="E397">
        <v>95.49</v>
      </c>
      <c r="F397">
        <v>95.51</v>
      </c>
      <c r="H397" s="2">
        <f t="shared" si="6"/>
        <v>7.8100263852243224E-3</v>
      </c>
    </row>
    <row r="398" spans="2:8" x14ac:dyDescent="0.35">
      <c r="B398" t="s">
        <v>16</v>
      </c>
      <c r="C398" s="1">
        <v>45503</v>
      </c>
      <c r="D398">
        <v>95.49</v>
      </c>
      <c r="E398">
        <v>96</v>
      </c>
      <c r="F398">
        <v>96.01</v>
      </c>
      <c r="H398" s="2">
        <f t="shared" si="6"/>
        <v>5.3408733898838712E-3</v>
      </c>
    </row>
    <row r="399" spans="2:8" x14ac:dyDescent="0.35">
      <c r="B399" t="s">
        <v>16</v>
      </c>
      <c r="C399" s="1">
        <v>45504</v>
      </c>
      <c r="D399">
        <v>96</v>
      </c>
      <c r="E399">
        <v>96.8</v>
      </c>
      <c r="F399">
        <v>96.69</v>
      </c>
      <c r="H399" s="2">
        <f t="shared" si="6"/>
        <v>8.3333333333333037E-3</v>
      </c>
    </row>
    <row r="400" spans="2:8" x14ac:dyDescent="0.35">
      <c r="B400" t="s">
        <v>16</v>
      </c>
      <c r="C400" s="1">
        <v>45505</v>
      </c>
      <c r="D400">
        <v>96.8</v>
      </c>
      <c r="E400">
        <v>97.43</v>
      </c>
      <c r="F400">
        <v>97.38</v>
      </c>
      <c r="H400" s="2">
        <f t="shared" si="6"/>
        <v>6.5082644628100539E-3</v>
      </c>
    </row>
    <row r="401" spans="2:8" x14ac:dyDescent="0.35">
      <c r="B401" t="s">
        <v>16</v>
      </c>
      <c r="C401" s="1">
        <v>45506</v>
      </c>
      <c r="D401">
        <v>97.43</v>
      </c>
      <c r="E401">
        <v>95.66</v>
      </c>
      <c r="F401">
        <v>96.13</v>
      </c>
      <c r="H401" s="2">
        <f t="shared" si="6"/>
        <v>-1.8166889048547796E-2</v>
      </c>
    </row>
    <row r="402" spans="2:8" x14ac:dyDescent="0.35">
      <c r="B402" t="s">
        <v>16</v>
      </c>
      <c r="C402" s="1">
        <v>45509</v>
      </c>
      <c r="D402">
        <v>95.66</v>
      </c>
      <c r="E402">
        <v>92.85</v>
      </c>
      <c r="F402">
        <v>93.03</v>
      </c>
      <c r="H402" s="2">
        <f t="shared" si="6"/>
        <v>-2.9374869328873121E-2</v>
      </c>
    </row>
    <row r="403" spans="2:8" x14ac:dyDescent="0.35">
      <c r="B403" t="s">
        <v>16</v>
      </c>
      <c r="C403" s="1">
        <v>45510</v>
      </c>
      <c r="D403">
        <v>92.85</v>
      </c>
      <c r="E403">
        <v>91.79</v>
      </c>
      <c r="F403">
        <v>92.9</v>
      </c>
      <c r="H403" s="2">
        <f t="shared" si="6"/>
        <v>-1.1416262789445186E-2</v>
      </c>
    </row>
    <row r="404" spans="2:8" x14ac:dyDescent="0.35">
      <c r="B404" t="s">
        <v>16</v>
      </c>
      <c r="C404" s="1">
        <v>45511</v>
      </c>
      <c r="D404">
        <v>91.79</v>
      </c>
      <c r="E404">
        <v>94.05</v>
      </c>
      <c r="F404">
        <v>93.72</v>
      </c>
      <c r="H404" s="2">
        <f t="shared" si="6"/>
        <v>2.4621418455169408E-2</v>
      </c>
    </row>
    <row r="405" spans="2:8" x14ac:dyDescent="0.35">
      <c r="B405" t="s">
        <v>16</v>
      </c>
      <c r="C405" s="1">
        <v>45512</v>
      </c>
      <c r="D405">
        <v>94.05</v>
      </c>
      <c r="E405">
        <v>95.11</v>
      </c>
      <c r="F405">
        <v>94</v>
      </c>
      <c r="H405" s="2">
        <f t="shared" si="6"/>
        <v>1.1270600744284875E-2</v>
      </c>
    </row>
    <row r="406" spans="2:8" x14ac:dyDescent="0.35">
      <c r="B406" t="s">
        <v>16</v>
      </c>
      <c r="C406" s="1">
        <v>45513</v>
      </c>
      <c r="D406">
        <v>95.11</v>
      </c>
      <c r="E406">
        <v>93.37</v>
      </c>
      <c r="F406">
        <v>93.59</v>
      </c>
      <c r="H406" s="2">
        <f t="shared" si="6"/>
        <v>-1.8294606245400025E-2</v>
      </c>
    </row>
    <row r="407" spans="2:8" x14ac:dyDescent="0.35">
      <c r="B407" t="s">
        <v>16</v>
      </c>
      <c r="C407" s="1">
        <v>45516</v>
      </c>
      <c r="D407">
        <v>93.37</v>
      </c>
      <c r="E407">
        <v>93.2</v>
      </c>
      <c r="F407">
        <v>93.04</v>
      </c>
      <c r="H407" s="2">
        <f t="shared" si="6"/>
        <v>-1.8207132912070323E-3</v>
      </c>
    </row>
    <row r="408" spans="2:8" x14ac:dyDescent="0.35">
      <c r="B408" t="s">
        <v>16</v>
      </c>
      <c r="C408" s="1">
        <v>45517</v>
      </c>
      <c r="D408">
        <v>93.2</v>
      </c>
      <c r="E408">
        <v>92.09</v>
      </c>
      <c r="F408">
        <v>92.42</v>
      </c>
      <c r="H408" s="2">
        <f t="shared" si="6"/>
        <v>-1.1909871244635162E-2</v>
      </c>
    </row>
    <row r="409" spans="2:8" x14ac:dyDescent="0.35">
      <c r="B409" t="s">
        <v>16</v>
      </c>
      <c r="C409" s="1">
        <v>45518</v>
      </c>
      <c r="D409">
        <v>92.09</v>
      </c>
      <c r="E409">
        <v>91.41</v>
      </c>
      <c r="F409">
        <v>91.44</v>
      </c>
      <c r="H409" s="2">
        <f t="shared" si="6"/>
        <v>-7.3840807905311001E-3</v>
      </c>
    </row>
    <row r="410" spans="2:8" x14ac:dyDescent="0.35">
      <c r="B410" t="s">
        <v>16</v>
      </c>
      <c r="C410" s="1">
        <v>45520</v>
      </c>
      <c r="D410">
        <v>91.41</v>
      </c>
      <c r="E410">
        <v>92.94</v>
      </c>
      <c r="F410">
        <v>92.36</v>
      </c>
      <c r="H410" s="2">
        <f t="shared" si="6"/>
        <v>1.6737774860518639E-2</v>
      </c>
    </row>
    <row r="411" spans="2:8" x14ac:dyDescent="0.35">
      <c r="B411" t="s">
        <v>16</v>
      </c>
      <c r="C411" s="1">
        <v>45523</v>
      </c>
      <c r="D411">
        <v>92.94</v>
      </c>
      <c r="E411">
        <v>93.86</v>
      </c>
      <c r="F411">
        <v>93.67</v>
      </c>
      <c r="H411" s="2">
        <f t="shared" si="6"/>
        <v>9.8988594792339679E-3</v>
      </c>
    </row>
    <row r="412" spans="2:8" x14ac:dyDescent="0.35">
      <c r="B412" t="s">
        <v>16</v>
      </c>
      <c r="C412" s="1">
        <v>45524</v>
      </c>
      <c r="D412">
        <v>93.86</v>
      </c>
      <c r="E412">
        <v>94.39</v>
      </c>
      <c r="F412">
        <v>94.22</v>
      </c>
      <c r="H412" s="2">
        <f t="shared" si="6"/>
        <v>5.646707862774436E-3</v>
      </c>
    </row>
    <row r="413" spans="2:8" x14ac:dyDescent="0.35">
      <c r="B413" t="s">
        <v>16</v>
      </c>
      <c r="C413" s="1">
        <v>45525</v>
      </c>
      <c r="D413">
        <v>94.39</v>
      </c>
      <c r="E413">
        <v>94.81</v>
      </c>
      <c r="F413">
        <v>94.62</v>
      </c>
      <c r="H413" s="2">
        <f t="shared" si="6"/>
        <v>4.4496239008369187E-3</v>
      </c>
    </row>
    <row r="414" spans="2:8" x14ac:dyDescent="0.35">
      <c r="B414" t="s">
        <v>16</v>
      </c>
      <c r="C414" s="1">
        <v>45526</v>
      </c>
      <c r="D414">
        <v>94.81</v>
      </c>
      <c r="E414">
        <v>95.73</v>
      </c>
      <c r="F414">
        <v>95.24</v>
      </c>
      <c r="H414" s="2">
        <f t="shared" si="6"/>
        <v>9.7036177618394781E-3</v>
      </c>
    </row>
    <row r="415" spans="2:8" x14ac:dyDescent="0.35">
      <c r="B415" t="s">
        <v>16</v>
      </c>
      <c r="C415" s="1">
        <v>45527</v>
      </c>
      <c r="D415">
        <v>95.73</v>
      </c>
      <c r="E415">
        <v>94.98</v>
      </c>
      <c r="F415">
        <v>95.12</v>
      </c>
      <c r="H415" s="2">
        <f t="shared" si="6"/>
        <v>-7.8345346286430306E-3</v>
      </c>
    </row>
    <row r="416" spans="2:8" x14ac:dyDescent="0.35">
      <c r="B416" t="s">
        <v>16</v>
      </c>
      <c r="C416" s="1">
        <v>45530</v>
      </c>
      <c r="D416">
        <v>94.98</v>
      </c>
      <c r="E416">
        <v>95.88</v>
      </c>
      <c r="F416">
        <v>95.42</v>
      </c>
      <c r="H416" s="2">
        <f t="shared" si="6"/>
        <v>9.4756790903347543E-3</v>
      </c>
    </row>
    <row r="417" spans="2:8" x14ac:dyDescent="0.35">
      <c r="B417" t="s">
        <v>16</v>
      </c>
      <c r="C417" s="1">
        <v>45531</v>
      </c>
      <c r="D417">
        <v>95.88</v>
      </c>
      <c r="E417">
        <v>95.45</v>
      </c>
      <c r="F417">
        <v>95.61</v>
      </c>
      <c r="H417" s="2">
        <f t="shared" si="6"/>
        <v>-4.484772632457168E-3</v>
      </c>
    </row>
    <row r="418" spans="2:8" x14ac:dyDescent="0.35">
      <c r="B418" t="s">
        <v>16</v>
      </c>
      <c r="C418" s="1">
        <v>45532</v>
      </c>
      <c r="D418">
        <v>95.45</v>
      </c>
      <c r="E418">
        <v>95.22</v>
      </c>
      <c r="F418">
        <v>95.17</v>
      </c>
      <c r="H418" s="2">
        <f t="shared" si="6"/>
        <v>-2.4096385542169418E-3</v>
      </c>
    </row>
    <row r="419" spans="2:8" x14ac:dyDescent="0.35">
      <c r="B419" t="s">
        <v>16</v>
      </c>
      <c r="C419" s="1">
        <v>45533</v>
      </c>
      <c r="D419">
        <v>95.22</v>
      </c>
      <c r="E419">
        <v>95.14</v>
      </c>
      <c r="F419">
        <v>94.73</v>
      </c>
      <c r="H419" s="2">
        <f t="shared" si="6"/>
        <v>-8.4015963032979535E-4</v>
      </c>
    </row>
    <row r="420" spans="2:8" x14ac:dyDescent="0.35">
      <c r="B420" t="s">
        <v>16</v>
      </c>
      <c r="C420" s="1">
        <v>45534</v>
      </c>
      <c r="D420">
        <v>95.14</v>
      </c>
      <c r="E420">
        <v>95.53</v>
      </c>
      <c r="F420">
        <v>95.5</v>
      </c>
      <c r="H420" s="2">
        <f t="shared" si="6"/>
        <v>4.099222198864938E-3</v>
      </c>
    </row>
    <row r="421" spans="2:8" x14ac:dyDescent="0.35">
      <c r="B421" t="s">
        <v>16</v>
      </c>
      <c r="C421" s="1">
        <v>45537</v>
      </c>
      <c r="D421">
        <v>95.53</v>
      </c>
      <c r="E421">
        <v>95.72</v>
      </c>
      <c r="F421">
        <v>95.65</v>
      </c>
      <c r="H421" s="2">
        <f t="shared" si="6"/>
        <v>1.9889040092118115E-3</v>
      </c>
    </row>
    <row r="422" spans="2:8" x14ac:dyDescent="0.35">
      <c r="B422" t="s">
        <v>16</v>
      </c>
      <c r="C422" s="1">
        <v>45538</v>
      </c>
      <c r="D422">
        <v>95.72</v>
      </c>
      <c r="E422">
        <v>95.4</v>
      </c>
      <c r="F422">
        <v>95.41</v>
      </c>
      <c r="H422" s="2">
        <f t="shared" si="6"/>
        <v>-3.3430839949852853E-3</v>
      </c>
    </row>
    <row r="423" spans="2:8" x14ac:dyDescent="0.35">
      <c r="B423" t="s">
        <v>16</v>
      </c>
      <c r="C423" s="1">
        <v>45539</v>
      </c>
      <c r="D423">
        <v>95.4</v>
      </c>
      <c r="E423">
        <v>94.91</v>
      </c>
      <c r="F423">
        <v>94.74</v>
      </c>
      <c r="H423" s="2">
        <f t="shared" si="6"/>
        <v>-5.136268343815642E-3</v>
      </c>
    </row>
    <row r="424" spans="2:8" x14ac:dyDescent="0.35">
      <c r="B424" t="s">
        <v>16</v>
      </c>
      <c r="C424" s="1">
        <v>45540</v>
      </c>
      <c r="D424">
        <v>94.91</v>
      </c>
      <c r="E424">
        <v>94.81</v>
      </c>
      <c r="F424">
        <v>95.34</v>
      </c>
      <c r="H424" s="2">
        <f t="shared" si="6"/>
        <v>-1.0536297545041817E-3</v>
      </c>
    </row>
    <row r="425" spans="2:8" x14ac:dyDescent="0.35">
      <c r="B425" t="s">
        <v>16</v>
      </c>
      <c r="C425" s="1">
        <v>45541</v>
      </c>
      <c r="D425">
        <v>94.81</v>
      </c>
      <c r="E425">
        <v>93.87</v>
      </c>
      <c r="F425">
        <v>93.97</v>
      </c>
      <c r="H425" s="2">
        <f t="shared" si="6"/>
        <v>-9.9145659740533798E-3</v>
      </c>
    </row>
    <row r="426" spans="2:8" x14ac:dyDescent="0.35">
      <c r="B426" t="s">
        <v>16</v>
      </c>
      <c r="C426" s="1">
        <v>45544</v>
      </c>
      <c r="D426">
        <v>93.87</v>
      </c>
      <c r="E426">
        <v>93.01</v>
      </c>
      <c r="F426">
        <v>92.95</v>
      </c>
      <c r="H426" s="2">
        <f t="shared" si="6"/>
        <v>-9.1616064770426719E-3</v>
      </c>
    </row>
    <row r="427" spans="2:8" x14ac:dyDescent="0.35">
      <c r="B427" t="s">
        <v>16</v>
      </c>
      <c r="C427" s="1">
        <v>45545</v>
      </c>
      <c r="D427">
        <v>93.01</v>
      </c>
      <c r="E427">
        <v>93.45</v>
      </c>
      <c r="F427">
        <v>93.54</v>
      </c>
      <c r="H427" s="2">
        <f t="shared" si="6"/>
        <v>4.7306741210622061E-3</v>
      </c>
    </row>
    <row r="428" spans="2:8" x14ac:dyDescent="0.35">
      <c r="B428" t="s">
        <v>16</v>
      </c>
      <c r="C428" s="1">
        <v>45546</v>
      </c>
      <c r="D428">
        <v>93.45</v>
      </c>
      <c r="E428">
        <v>92.41</v>
      </c>
      <c r="F428">
        <v>92.95</v>
      </c>
      <c r="H428" s="2">
        <f t="shared" si="6"/>
        <v>-1.11289459604067E-2</v>
      </c>
    </row>
    <row r="429" spans="2:8" x14ac:dyDescent="0.35">
      <c r="B429" t="s">
        <v>16</v>
      </c>
      <c r="C429" s="1">
        <v>45547</v>
      </c>
      <c r="D429">
        <v>92.41</v>
      </c>
      <c r="E429">
        <v>94.14</v>
      </c>
      <c r="F429">
        <v>93.44</v>
      </c>
      <c r="H429" s="2">
        <f t="shared" si="6"/>
        <v>1.872091764960504E-2</v>
      </c>
    </row>
    <row r="430" spans="2:8" x14ac:dyDescent="0.35">
      <c r="B430" t="s">
        <v>16</v>
      </c>
      <c r="C430" s="1">
        <v>45548</v>
      </c>
      <c r="D430">
        <v>94.14</v>
      </c>
      <c r="E430">
        <v>94.37</v>
      </c>
      <c r="F430">
        <v>94.51</v>
      </c>
      <c r="H430" s="2">
        <f t="shared" si="6"/>
        <v>2.4431697471851699E-3</v>
      </c>
    </row>
    <row r="431" spans="2:8" x14ac:dyDescent="0.35">
      <c r="B431" t="s">
        <v>16</v>
      </c>
      <c r="C431" s="1">
        <v>45551</v>
      </c>
      <c r="D431">
        <v>94.37</v>
      </c>
      <c r="E431">
        <v>94.96</v>
      </c>
      <c r="F431">
        <v>95.11</v>
      </c>
      <c r="H431" s="2">
        <f t="shared" si="6"/>
        <v>6.2519868602308737E-3</v>
      </c>
    </row>
    <row r="432" spans="2:8" x14ac:dyDescent="0.35">
      <c r="B432" t="s">
        <v>16</v>
      </c>
      <c r="C432" s="1">
        <v>45552</v>
      </c>
      <c r="D432">
        <v>94.96</v>
      </c>
      <c r="E432">
        <v>95.01</v>
      </c>
      <c r="F432">
        <v>94.99</v>
      </c>
      <c r="H432" s="2">
        <f t="shared" si="6"/>
        <v>5.2653748946940304E-4</v>
      </c>
    </row>
    <row r="433" spans="2:8" x14ac:dyDescent="0.35">
      <c r="B433" t="s">
        <v>16</v>
      </c>
      <c r="C433" s="1">
        <v>45553</v>
      </c>
      <c r="D433">
        <v>95.01</v>
      </c>
      <c r="E433">
        <v>94.2</v>
      </c>
      <c r="F433">
        <v>94.41</v>
      </c>
      <c r="H433" s="2">
        <f t="shared" si="6"/>
        <v>-8.5254183770129277E-3</v>
      </c>
    </row>
    <row r="434" spans="2:8" x14ac:dyDescent="0.35">
      <c r="B434" t="s">
        <v>16</v>
      </c>
      <c r="C434" s="1">
        <v>45554</v>
      </c>
      <c r="D434">
        <v>94.2</v>
      </c>
      <c r="E434">
        <v>93.87</v>
      </c>
      <c r="F434">
        <v>93.77</v>
      </c>
      <c r="H434" s="2">
        <f t="shared" si="6"/>
        <v>-3.5031847133757399E-3</v>
      </c>
    </row>
    <row r="435" spans="2:8" x14ac:dyDescent="0.35">
      <c r="B435" t="s">
        <v>16</v>
      </c>
      <c r="C435" s="1">
        <v>45555</v>
      </c>
      <c r="D435">
        <v>93.87</v>
      </c>
      <c r="E435">
        <v>94.88</v>
      </c>
      <c r="F435">
        <v>94.78</v>
      </c>
      <c r="H435" s="2">
        <f t="shared" si="6"/>
        <v>1.0759561095131431E-2</v>
      </c>
    </row>
    <row r="436" spans="2:8" x14ac:dyDescent="0.35">
      <c r="B436" t="s">
        <v>16</v>
      </c>
      <c r="C436" s="1">
        <v>45558</v>
      </c>
      <c r="D436">
        <v>94.88</v>
      </c>
      <c r="E436">
        <v>95.68</v>
      </c>
      <c r="F436">
        <v>95.66</v>
      </c>
      <c r="H436" s="2">
        <f t="shared" si="6"/>
        <v>8.4317032040472917E-3</v>
      </c>
    </row>
    <row r="437" spans="2:8" x14ac:dyDescent="0.35">
      <c r="B437" t="s">
        <v>16</v>
      </c>
      <c r="C437" s="1">
        <v>45559</v>
      </c>
      <c r="D437">
        <v>95.68</v>
      </c>
      <c r="E437">
        <v>96.68</v>
      </c>
      <c r="F437">
        <v>96.51</v>
      </c>
      <c r="H437" s="2">
        <f t="shared" si="6"/>
        <v>1.0451505016722429E-2</v>
      </c>
    </row>
    <row r="438" spans="2:8" x14ac:dyDescent="0.35">
      <c r="B438" t="s">
        <v>16</v>
      </c>
      <c r="C438" s="1">
        <v>45560</v>
      </c>
      <c r="D438">
        <v>96.68</v>
      </c>
      <c r="E438">
        <v>96.94</v>
      </c>
      <c r="F438">
        <v>97.06</v>
      </c>
      <c r="H438" s="2">
        <f t="shared" si="6"/>
        <v>2.6892842366568193E-3</v>
      </c>
    </row>
    <row r="439" spans="2:8" x14ac:dyDescent="0.35">
      <c r="B439" t="s">
        <v>16</v>
      </c>
      <c r="C439" s="1">
        <v>45561</v>
      </c>
      <c r="D439">
        <v>96.94</v>
      </c>
      <c r="E439">
        <v>97.75</v>
      </c>
      <c r="F439">
        <v>97.31</v>
      </c>
      <c r="H439" s="2">
        <f t="shared" si="6"/>
        <v>8.3556839282030726E-3</v>
      </c>
    </row>
    <row r="440" spans="2:8" x14ac:dyDescent="0.35">
      <c r="B440" t="s">
        <v>16</v>
      </c>
      <c r="C440" s="1">
        <v>45562</v>
      </c>
      <c r="D440">
        <v>97.75</v>
      </c>
      <c r="E440">
        <v>99.1</v>
      </c>
      <c r="F440">
        <v>98.75</v>
      </c>
      <c r="H440" s="2">
        <f t="shared" si="6"/>
        <v>1.3810741687979577E-2</v>
      </c>
    </row>
    <row r="441" spans="2:8" x14ac:dyDescent="0.35">
      <c r="B441" t="s">
        <v>16</v>
      </c>
      <c r="C441" s="1">
        <v>45565</v>
      </c>
      <c r="D441">
        <v>99.1</v>
      </c>
      <c r="E441">
        <v>98.77</v>
      </c>
      <c r="F441">
        <v>98.97</v>
      </c>
      <c r="H441" s="2">
        <f t="shared" si="6"/>
        <v>-3.3299697275479545E-3</v>
      </c>
    </row>
    <row r="442" spans="2:8" x14ac:dyDescent="0.35">
      <c r="B442" t="s">
        <v>16</v>
      </c>
      <c r="C442" s="1">
        <v>45566</v>
      </c>
      <c r="D442">
        <v>98.77</v>
      </c>
      <c r="E442">
        <v>98.67</v>
      </c>
      <c r="F442">
        <v>98.52</v>
      </c>
      <c r="H442" s="2">
        <f t="shared" si="6"/>
        <v>-1.0124531740406395E-3</v>
      </c>
    </row>
    <row r="443" spans="2:8" x14ac:dyDescent="0.35">
      <c r="B443" t="s">
        <v>16</v>
      </c>
      <c r="C443" s="1">
        <v>45568</v>
      </c>
      <c r="D443">
        <v>98.67</v>
      </c>
      <c r="E443">
        <v>97.4</v>
      </c>
      <c r="F443">
        <v>97.47</v>
      </c>
      <c r="H443" s="2">
        <f t="shared" si="6"/>
        <v>-1.2871186784230271E-2</v>
      </c>
    </row>
    <row r="444" spans="2:8" x14ac:dyDescent="0.35">
      <c r="B444" t="s">
        <v>16</v>
      </c>
      <c r="C444" s="1">
        <v>45569</v>
      </c>
      <c r="D444">
        <v>97.4</v>
      </c>
      <c r="E444">
        <v>96.29</v>
      </c>
      <c r="F444">
        <v>96.65</v>
      </c>
      <c r="H444" s="2">
        <f t="shared" si="6"/>
        <v>-1.139630390143731E-2</v>
      </c>
    </row>
    <row r="445" spans="2:8" x14ac:dyDescent="0.35">
      <c r="B445" t="s">
        <v>16</v>
      </c>
      <c r="C445" s="1">
        <v>45572</v>
      </c>
      <c r="D445">
        <v>96.29</v>
      </c>
      <c r="E445">
        <v>94.82</v>
      </c>
      <c r="F445">
        <v>94.45</v>
      </c>
      <c r="H445" s="2">
        <f t="shared" si="6"/>
        <v>-1.5266382801952583E-2</v>
      </c>
    </row>
    <row r="446" spans="2:8" x14ac:dyDescent="0.35">
      <c r="B446" t="s">
        <v>16</v>
      </c>
      <c r="C446" s="1">
        <v>45573</v>
      </c>
      <c r="D446">
        <v>94.82</v>
      </c>
      <c r="E446">
        <v>94.6</v>
      </c>
      <c r="F446">
        <v>93.95</v>
      </c>
      <c r="H446" s="2">
        <f t="shared" si="6"/>
        <v>-2.3201856148491462E-3</v>
      </c>
    </row>
    <row r="447" spans="2:8" x14ac:dyDescent="0.35">
      <c r="B447" t="s">
        <v>16</v>
      </c>
      <c r="C447" s="1">
        <v>45574</v>
      </c>
      <c r="D447">
        <v>94.6</v>
      </c>
      <c r="E447">
        <v>94.27</v>
      </c>
      <c r="F447">
        <v>94.67</v>
      </c>
      <c r="H447" s="2">
        <f t="shared" si="6"/>
        <v>-3.4883720930232176E-3</v>
      </c>
    </row>
    <row r="448" spans="2:8" x14ac:dyDescent="0.35">
      <c r="B448" t="s">
        <v>16</v>
      </c>
      <c r="C448" s="1">
        <v>45575</v>
      </c>
      <c r="D448">
        <v>94.27</v>
      </c>
      <c r="E448">
        <v>94.54</v>
      </c>
      <c r="F448">
        <v>94.58</v>
      </c>
      <c r="H448" s="2">
        <f t="shared" si="6"/>
        <v>2.8641137159224339E-3</v>
      </c>
    </row>
    <row r="449" spans="2:8" x14ac:dyDescent="0.35">
      <c r="B449" t="s">
        <v>16</v>
      </c>
      <c r="C449" s="1">
        <v>45576</v>
      </c>
      <c r="D449">
        <v>94.54</v>
      </c>
      <c r="E449">
        <v>94.61</v>
      </c>
      <c r="F449">
        <v>94.53</v>
      </c>
      <c r="H449" s="2">
        <f t="shared" si="6"/>
        <v>7.4042733234591651E-4</v>
      </c>
    </row>
    <row r="450" spans="2:8" x14ac:dyDescent="0.35">
      <c r="B450" t="s">
        <v>16</v>
      </c>
      <c r="C450" s="1">
        <v>45579</v>
      </c>
      <c r="D450">
        <v>94.61</v>
      </c>
      <c r="E450">
        <v>94.57</v>
      </c>
      <c r="F450">
        <v>94.77</v>
      </c>
      <c r="H450" s="2">
        <f t="shared" si="6"/>
        <v>-4.2278828876451957E-4</v>
      </c>
    </row>
    <row r="451" spans="2:8" x14ac:dyDescent="0.35">
      <c r="B451" t="s">
        <v>16</v>
      </c>
      <c r="C451" s="1">
        <v>45580</v>
      </c>
      <c r="D451">
        <v>94.57</v>
      </c>
      <c r="E451">
        <v>94.18</v>
      </c>
      <c r="F451">
        <v>94.12</v>
      </c>
      <c r="H451" s="2">
        <f t="shared" ref="H451:H514" si="7">E451/D451-1</f>
        <v>-4.1239293644917963E-3</v>
      </c>
    </row>
    <row r="452" spans="2:8" x14ac:dyDescent="0.35">
      <c r="B452" t="s">
        <v>16</v>
      </c>
      <c r="C452" s="1">
        <v>45581</v>
      </c>
      <c r="D452">
        <v>94.18</v>
      </c>
      <c r="E452">
        <v>94.02</v>
      </c>
      <c r="F452">
        <v>94.06</v>
      </c>
      <c r="H452" s="2">
        <f t="shared" si="7"/>
        <v>-1.6988744956467627E-3</v>
      </c>
    </row>
    <row r="453" spans="2:8" x14ac:dyDescent="0.35">
      <c r="B453" t="s">
        <v>16</v>
      </c>
      <c r="C453" s="1">
        <v>45582</v>
      </c>
      <c r="D453">
        <v>94.02</v>
      </c>
      <c r="E453">
        <v>92.71</v>
      </c>
      <c r="F453">
        <v>92.74</v>
      </c>
      <c r="H453" s="2">
        <f t="shared" si="7"/>
        <v>-1.3933205700914719E-2</v>
      </c>
    </row>
    <row r="454" spans="2:8" x14ac:dyDescent="0.35">
      <c r="B454" t="s">
        <v>16</v>
      </c>
      <c r="C454" s="1">
        <v>45583</v>
      </c>
      <c r="D454">
        <v>92.71</v>
      </c>
      <c r="E454">
        <v>93.68</v>
      </c>
      <c r="F454">
        <v>93.08</v>
      </c>
      <c r="H454" s="2">
        <f t="shared" si="7"/>
        <v>1.0462733254233747E-2</v>
      </c>
    </row>
    <row r="455" spans="2:8" x14ac:dyDescent="0.35">
      <c r="B455" t="s">
        <v>16</v>
      </c>
      <c r="C455" s="1">
        <v>45586</v>
      </c>
      <c r="D455">
        <v>93.68</v>
      </c>
      <c r="E455">
        <v>92.57</v>
      </c>
      <c r="F455">
        <v>92.89</v>
      </c>
      <c r="H455" s="2">
        <f t="shared" si="7"/>
        <v>-1.1848847139197427E-2</v>
      </c>
    </row>
    <row r="456" spans="2:8" x14ac:dyDescent="0.35">
      <c r="B456" t="s">
        <v>16</v>
      </c>
      <c r="C456" s="1">
        <v>45587</v>
      </c>
      <c r="D456">
        <v>92.57</v>
      </c>
      <c r="E456">
        <v>90.39</v>
      </c>
      <c r="F456">
        <v>91.12</v>
      </c>
      <c r="H456" s="2">
        <f t="shared" si="7"/>
        <v>-2.3549746138057603E-2</v>
      </c>
    </row>
    <row r="457" spans="2:8" x14ac:dyDescent="0.35">
      <c r="B457" t="s">
        <v>16</v>
      </c>
      <c r="C457" s="1">
        <v>45588</v>
      </c>
      <c r="D457">
        <v>90.39</v>
      </c>
      <c r="E457">
        <v>90.06</v>
      </c>
      <c r="F457">
        <v>90.08</v>
      </c>
      <c r="H457" s="2">
        <f t="shared" si="7"/>
        <v>-3.6508463325588547E-3</v>
      </c>
    </row>
    <row r="458" spans="2:8" x14ac:dyDescent="0.35">
      <c r="B458" t="s">
        <v>16</v>
      </c>
      <c r="C458" s="1">
        <v>45589</v>
      </c>
      <c r="D458">
        <v>90.06</v>
      </c>
      <c r="E458">
        <v>90.4</v>
      </c>
      <c r="F458">
        <v>90.24</v>
      </c>
      <c r="H458" s="2">
        <f t="shared" si="7"/>
        <v>3.7752609371530799E-3</v>
      </c>
    </row>
    <row r="459" spans="2:8" x14ac:dyDescent="0.35">
      <c r="B459" t="s">
        <v>16</v>
      </c>
      <c r="C459" s="1">
        <v>45590</v>
      </c>
      <c r="D459">
        <v>90.4</v>
      </c>
      <c r="E459">
        <v>88.38</v>
      </c>
      <c r="F459">
        <v>88.66</v>
      </c>
      <c r="H459" s="2">
        <f t="shared" si="7"/>
        <v>-2.2345132743362917E-2</v>
      </c>
    </row>
    <row r="460" spans="2:8" x14ac:dyDescent="0.35">
      <c r="B460" t="s">
        <v>16</v>
      </c>
      <c r="C460" s="1">
        <v>45593</v>
      </c>
      <c r="D460">
        <v>88.38</v>
      </c>
      <c r="E460">
        <v>89.16</v>
      </c>
      <c r="F460">
        <v>88.95</v>
      </c>
      <c r="H460" s="2">
        <f t="shared" si="7"/>
        <v>8.8255261371350535E-3</v>
      </c>
    </row>
    <row r="461" spans="2:8" x14ac:dyDescent="0.35">
      <c r="B461" t="s">
        <v>16</v>
      </c>
      <c r="C461" s="1">
        <v>45594</v>
      </c>
      <c r="D461">
        <v>89.16</v>
      </c>
      <c r="E461">
        <v>89.71</v>
      </c>
      <c r="F461">
        <v>88.9</v>
      </c>
      <c r="H461" s="2">
        <f t="shared" si="7"/>
        <v>6.1686855091969139E-3</v>
      </c>
    </row>
    <row r="462" spans="2:8" x14ac:dyDescent="0.35">
      <c r="B462" t="s">
        <v>16</v>
      </c>
      <c r="C462" s="1">
        <v>45595</v>
      </c>
      <c r="D462">
        <v>89.71</v>
      </c>
      <c r="E462">
        <v>89.59</v>
      </c>
      <c r="F462">
        <v>89.83</v>
      </c>
      <c r="H462" s="2">
        <f t="shared" si="7"/>
        <v>-1.3376435180023627E-3</v>
      </c>
    </row>
    <row r="463" spans="2:8" x14ac:dyDescent="0.35">
      <c r="B463" t="s">
        <v>16</v>
      </c>
      <c r="C463" s="1">
        <v>45596</v>
      </c>
      <c r="D463">
        <v>89.59</v>
      </c>
      <c r="E463">
        <v>89.79</v>
      </c>
      <c r="F463">
        <v>89.6</v>
      </c>
      <c r="H463" s="2">
        <f t="shared" si="7"/>
        <v>2.2323920080367099E-3</v>
      </c>
    </row>
    <row r="464" spans="2:8" x14ac:dyDescent="0.35">
      <c r="B464" t="s">
        <v>16</v>
      </c>
      <c r="C464" s="1">
        <v>45597</v>
      </c>
      <c r="D464">
        <v>89.79</v>
      </c>
      <c r="E464">
        <v>90.74</v>
      </c>
      <c r="F464">
        <v>90.58</v>
      </c>
      <c r="H464" s="2">
        <f t="shared" si="7"/>
        <v>1.0580242788729155E-2</v>
      </c>
    </row>
    <row r="465" spans="2:8" x14ac:dyDescent="0.35">
      <c r="B465" t="s">
        <v>16</v>
      </c>
      <c r="C465" s="1">
        <v>45600</v>
      </c>
      <c r="D465">
        <v>90.74</v>
      </c>
      <c r="E465">
        <v>88.47</v>
      </c>
      <c r="F465">
        <v>88.38</v>
      </c>
      <c r="H465" s="2">
        <f t="shared" si="7"/>
        <v>-2.501653074718968E-2</v>
      </c>
    </row>
    <row r="466" spans="2:8" x14ac:dyDescent="0.35">
      <c r="B466" t="s">
        <v>16</v>
      </c>
      <c r="C466" s="1">
        <v>45601</v>
      </c>
      <c r="D466">
        <v>88.47</v>
      </c>
      <c r="E466">
        <v>89.56</v>
      </c>
      <c r="F466">
        <v>88.99</v>
      </c>
      <c r="H466" s="2">
        <f t="shared" si="7"/>
        <v>1.232056064202558E-2</v>
      </c>
    </row>
    <row r="467" spans="2:8" x14ac:dyDescent="0.35">
      <c r="B467" t="s">
        <v>16</v>
      </c>
      <c r="C467" s="1">
        <v>45602</v>
      </c>
      <c r="D467">
        <v>89.56</v>
      </c>
      <c r="E467">
        <v>91.38</v>
      </c>
      <c r="F467">
        <v>90.75</v>
      </c>
      <c r="H467" s="2">
        <f t="shared" si="7"/>
        <v>2.03215721304153E-2</v>
      </c>
    </row>
    <row r="468" spans="2:8" x14ac:dyDescent="0.35">
      <c r="B468" t="s">
        <v>16</v>
      </c>
      <c r="C468" s="1">
        <v>45603</v>
      </c>
      <c r="D468">
        <v>91.38</v>
      </c>
      <c r="E468">
        <v>89.79</v>
      </c>
      <c r="F468">
        <v>90.08</v>
      </c>
      <c r="H468" s="2">
        <f t="shared" si="7"/>
        <v>-1.7399868680236241E-2</v>
      </c>
    </row>
    <row r="469" spans="2:8" x14ac:dyDescent="0.35">
      <c r="B469" t="s">
        <v>16</v>
      </c>
      <c r="C469" s="1">
        <v>45604</v>
      </c>
      <c r="D469">
        <v>89.79</v>
      </c>
      <c r="E469">
        <v>88.57</v>
      </c>
      <c r="F469">
        <v>88.66</v>
      </c>
      <c r="H469" s="2">
        <f t="shared" si="7"/>
        <v>-1.3587259160262932E-2</v>
      </c>
    </row>
    <row r="470" spans="2:8" x14ac:dyDescent="0.35">
      <c r="B470" t="s">
        <v>16</v>
      </c>
      <c r="C470" s="1">
        <v>45607</v>
      </c>
      <c r="D470">
        <v>88.57</v>
      </c>
      <c r="E470">
        <v>87.69</v>
      </c>
      <c r="F470">
        <v>87.83</v>
      </c>
      <c r="H470" s="2">
        <f t="shared" si="7"/>
        <v>-9.9356441232922865E-3</v>
      </c>
    </row>
    <row r="471" spans="2:8" x14ac:dyDescent="0.35">
      <c r="B471" t="s">
        <v>16</v>
      </c>
      <c r="C471" s="1">
        <v>45608</v>
      </c>
      <c r="D471">
        <v>87.69</v>
      </c>
      <c r="E471">
        <v>86.58</v>
      </c>
      <c r="F471">
        <v>87.32</v>
      </c>
      <c r="H471" s="2">
        <f t="shared" si="7"/>
        <v>-1.2658227848101222E-2</v>
      </c>
    </row>
    <row r="472" spans="2:8" x14ac:dyDescent="0.35">
      <c r="B472" t="s">
        <v>16</v>
      </c>
      <c r="C472" s="1">
        <v>45609</v>
      </c>
      <c r="D472">
        <v>86.58</v>
      </c>
      <c r="E472">
        <v>85.23</v>
      </c>
      <c r="F472">
        <v>85.47</v>
      </c>
      <c r="H472" s="2">
        <f t="shared" si="7"/>
        <v>-1.559251559251551E-2</v>
      </c>
    </row>
    <row r="473" spans="2:8" x14ac:dyDescent="0.35">
      <c r="B473" t="s">
        <v>16</v>
      </c>
      <c r="C473" s="1">
        <v>45610</v>
      </c>
      <c r="D473">
        <v>85.23</v>
      </c>
      <c r="E473">
        <v>84.69</v>
      </c>
      <c r="F473">
        <v>84.91</v>
      </c>
      <c r="H473" s="2">
        <f t="shared" si="7"/>
        <v>-6.3357972544879626E-3</v>
      </c>
    </row>
    <row r="474" spans="2:8" x14ac:dyDescent="0.35">
      <c r="B474" t="s">
        <v>16</v>
      </c>
      <c r="C474" s="1">
        <v>45614</v>
      </c>
      <c r="D474">
        <v>84.69</v>
      </c>
      <c r="E474">
        <v>84.69</v>
      </c>
      <c r="F474">
        <v>84.74</v>
      </c>
      <c r="H474" s="2">
        <f t="shared" si="7"/>
        <v>0</v>
      </c>
    </row>
    <row r="475" spans="2:8" x14ac:dyDescent="0.35">
      <c r="B475" t="s">
        <v>16</v>
      </c>
      <c r="C475" s="1">
        <v>45615</v>
      </c>
      <c r="D475">
        <v>84.69</v>
      </c>
      <c r="E475">
        <v>84.39</v>
      </c>
      <c r="F475">
        <v>84.79</v>
      </c>
      <c r="H475" s="2">
        <f t="shared" si="7"/>
        <v>-3.5423308537017029E-3</v>
      </c>
    </row>
    <row r="476" spans="2:8" x14ac:dyDescent="0.35">
      <c r="B476" t="s">
        <v>16</v>
      </c>
      <c r="C476" s="1">
        <v>45617</v>
      </c>
      <c r="D476">
        <v>84.39</v>
      </c>
      <c r="E476">
        <v>82.7</v>
      </c>
      <c r="F476">
        <v>82.65</v>
      </c>
      <c r="H476" s="2">
        <f t="shared" si="7"/>
        <v>-2.0026069439507022E-2</v>
      </c>
    </row>
    <row r="477" spans="2:8" x14ac:dyDescent="0.35">
      <c r="B477" t="s">
        <v>16</v>
      </c>
      <c r="C477" s="1">
        <v>45618</v>
      </c>
      <c r="D477">
        <v>82.7</v>
      </c>
      <c r="E477">
        <v>83.89</v>
      </c>
      <c r="F477">
        <v>83.57</v>
      </c>
      <c r="H477" s="2">
        <f t="shared" si="7"/>
        <v>1.4389359129383328E-2</v>
      </c>
    </row>
    <row r="478" spans="2:8" x14ac:dyDescent="0.35">
      <c r="B478" t="s">
        <v>16</v>
      </c>
      <c r="C478" s="1">
        <v>45621</v>
      </c>
      <c r="D478">
        <v>83.89</v>
      </c>
      <c r="E478">
        <v>84.63</v>
      </c>
      <c r="F478">
        <v>85.01</v>
      </c>
      <c r="H478" s="2">
        <f t="shared" si="7"/>
        <v>8.8210752175468254E-3</v>
      </c>
    </row>
    <row r="479" spans="2:8" x14ac:dyDescent="0.35">
      <c r="B479" t="s">
        <v>16</v>
      </c>
      <c r="C479" s="1">
        <v>45622</v>
      </c>
      <c r="D479">
        <v>84.63</v>
      </c>
      <c r="E479">
        <v>84.09</v>
      </c>
      <c r="F479">
        <v>84.29</v>
      </c>
      <c r="H479" s="2">
        <f t="shared" si="7"/>
        <v>-6.3807160581352829E-3</v>
      </c>
    </row>
    <row r="480" spans="2:8" x14ac:dyDescent="0.35">
      <c r="B480" t="s">
        <v>16</v>
      </c>
      <c r="C480" s="1">
        <v>45623</v>
      </c>
      <c r="D480">
        <v>84.09</v>
      </c>
      <c r="E480">
        <v>85.2</v>
      </c>
      <c r="F480">
        <v>84.89</v>
      </c>
      <c r="H480" s="2">
        <f t="shared" si="7"/>
        <v>1.320014270424541E-2</v>
      </c>
    </row>
    <row r="481" spans="2:8" x14ac:dyDescent="0.35">
      <c r="B481" t="s">
        <v>16</v>
      </c>
      <c r="C481" s="1">
        <v>45624</v>
      </c>
      <c r="D481">
        <v>85.2</v>
      </c>
      <c r="E481">
        <v>84.82</v>
      </c>
      <c r="F481">
        <v>85.21</v>
      </c>
      <c r="H481" s="2">
        <f t="shared" si="7"/>
        <v>-4.4600938967137571E-3</v>
      </c>
    </row>
    <row r="482" spans="2:8" x14ac:dyDescent="0.35">
      <c r="B482" t="s">
        <v>16</v>
      </c>
      <c r="C482" s="1">
        <v>45625</v>
      </c>
      <c r="D482">
        <v>84.82</v>
      </c>
      <c r="E482">
        <v>85.94</v>
      </c>
      <c r="F482">
        <v>85.7</v>
      </c>
      <c r="H482" s="2">
        <f t="shared" si="7"/>
        <v>1.3204432916764874E-2</v>
      </c>
    </row>
    <row r="483" spans="2:8" x14ac:dyDescent="0.35">
      <c r="B483" t="s">
        <v>16</v>
      </c>
      <c r="C483" s="1">
        <v>45628</v>
      </c>
      <c r="D483">
        <v>85.94</v>
      </c>
      <c r="E483">
        <v>86.68</v>
      </c>
      <c r="F483">
        <v>86.41</v>
      </c>
      <c r="H483" s="2">
        <f t="shared" si="7"/>
        <v>8.6106585990226581E-3</v>
      </c>
    </row>
    <row r="484" spans="2:8" x14ac:dyDescent="0.35">
      <c r="B484" t="s">
        <v>16</v>
      </c>
      <c r="C484" s="1">
        <v>45629</v>
      </c>
      <c r="D484">
        <v>86.68</v>
      </c>
      <c r="E484">
        <v>87.67</v>
      </c>
      <c r="F484">
        <v>87.44</v>
      </c>
      <c r="H484" s="2">
        <f t="shared" si="7"/>
        <v>1.1421319796954155E-2</v>
      </c>
    </row>
    <row r="485" spans="2:8" x14ac:dyDescent="0.35">
      <c r="B485" t="s">
        <v>16</v>
      </c>
      <c r="C485" s="1">
        <v>45630</v>
      </c>
      <c r="D485">
        <v>87.67</v>
      </c>
      <c r="E485">
        <v>87.51</v>
      </c>
      <c r="F485">
        <v>87.59</v>
      </c>
      <c r="H485" s="2">
        <f t="shared" si="7"/>
        <v>-1.8250256644233298E-3</v>
      </c>
    </row>
    <row r="486" spans="2:8" x14ac:dyDescent="0.35">
      <c r="B486" t="s">
        <v>16</v>
      </c>
      <c r="C486" s="1">
        <v>45631</v>
      </c>
      <c r="D486">
        <v>87.51</v>
      </c>
      <c r="E486">
        <v>87.85</v>
      </c>
      <c r="F486">
        <v>87.74</v>
      </c>
      <c r="H486" s="2">
        <f t="shared" si="7"/>
        <v>3.8852702548279883E-3</v>
      </c>
    </row>
    <row r="487" spans="2:8" x14ac:dyDescent="0.35">
      <c r="B487" t="s">
        <v>16</v>
      </c>
      <c r="C487" s="1">
        <v>45632</v>
      </c>
      <c r="D487">
        <v>87.85</v>
      </c>
      <c r="E487">
        <v>88.17</v>
      </c>
      <c r="F487">
        <v>88.23</v>
      </c>
      <c r="H487" s="2">
        <f t="shared" si="7"/>
        <v>3.6425725668753905E-3</v>
      </c>
    </row>
    <row r="488" spans="2:8" x14ac:dyDescent="0.35">
      <c r="B488" t="s">
        <v>16</v>
      </c>
      <c r="C488" s="1">
        <v>45635</v>
      </c>
      <c r="D488">
        <v>88.17</v>
      </c>
      <c r="E488">
        <v>88.28</v>
      </c>
      <c r="F488">
        <v>88.14</v>
      </c>
      <c r="H488" s="2">
        <f t="shared" si="7"/>
        <v>1.2475898831803001E-3</v>
      </c>
    </row>
    <row r="489" spans="2:8" x14ac:dyDescent="0.35">
      <c r="B489" t="s">
        <v>16</v>
      </c>
      <c r="C489" s="1">
        <v>45636</v>
      </c>
      <c r="D489">
        <v>88.28</v>
      </c>
      <c r="E489">
        <v>88.08</v>
      </c>
      <c r="F489">
        <v>88.13</v>
      </c>
      <c r="H489" s="2">
        <f t="shared" si="7"/>
        <v>-2.2655188038060992E-3</v>
      </c>
    </row>
    <row r="490" spans="2:8" x14ac:dyDescent="0.35">
      <c r="B490" t="s">
        <v>16</v>
      </c>
      <c r="C490" s="1">
        <v>45637</v>
      </c>
      <c r="D490">
        <v>88.08</v>
      </c>
      <c r="E490">
        <v>88.13</v>
      </c>
      <c r="F490">
        <v>88.4</v>
      </c>
      <c r="H490" s="2">
        <f t="shared" si="7"/>
        <v>5.6766575840150324E-4</v>
      </c>
    </row>
    <row r="491" spans="2:8" x14ac:dyDescent="0.35">
      <c r="B491" t="s">
        <v>16</v>
      </c>
      <c r="C491" s="1">
        <v>45638</v>
      </c>
      <c r="D491">
        <v>88.13</v>
      </c>
      <c r="E491">
        <v>87.86</v>
      </c>
      <c r="F491">
        <v>87.82</v>
      </c>
      <c r="H491" s="2">
        <f t="shared" si="7"/>
        <v>-3.0636559627822413E-3</v>
      </c>
    </row>
    <row r="492" spans="2:8" x14ac:dyDescent="0.35">
      <c r="B492" t="s">
        <v>16</v>
      </c>
      <c r="C492" s="1">
        <v>45639</v>
      </c>
      <c r="D492">
        <v>87.86</v>
      </c>
      <c r="E492">
        <v>88.03</v>
      </c>
      <c r="F492">
        <v>86.94</v>
      </c>
      <c r="H492" s="2">
        <f t="shared" si="7"/>
        <v>1.9348964261325374E-3</v>
      </c>
    </row>
    <row r="493" spans="2:8" x14ac:dyDescent="0.35">
      <c r="B493" t="s">
        <v>16</v>
      </c>
      <c r="C493" s="1">
        <v>45642</v>
      </c>
      <c r="D493">
        <v>88.03</v>
      </c>
      <c r="E493">
        <v>87.41</v>
      </c>
      <c r="F493">
        <v>87.47</v>
      </c>
      <c r="H493" s="2">
        <f t="shared" si="7"/>
        <v>-7.0430535044871956E-3</v>
      </c>
    </row>
    <row r="494" spans="2:8" x14ac:dyDescent="0.35">
      <c r="B494" t="s">
        <v>16</v>
      </c>
      <c r="C494" s="1">
        <v>45643</v>
      </c>
      <c r="D494">
        <v>87.41</v>
      </c>
      <c r="E494">
        <v>86.06</v>
      </c>
      <c r="F494">
        <v>86.18</v>
      </c>
      <c r="H494" s="2">
        <f t="shared" si="7"/>
        <v>-1.544445715593179E-2</v>
      </c>
    </row>
    <row r="495" spans="2:8" x14ac:dyDescent="0.35">
      <c r="B495" t="s">
        <v>16</v>
      </c>
      <c r="C495" s="1">
        <v>45644</v>
      </c>
      <c r="D495">
        <v>86.06</v>
      </c>
      <c r="E495">
        <v>84.98</v>
      </c>
      <c r="F495">
        <v>85.1</v>
      </c>
      <c r="H495" s="2">
        <f t="shared" si="7"/>
        <v>-1.2549384150592591E-2</v>
      </c>
    </row>
    <row r="496" spans="2:8" x14ac:dyDescent="0.35">
      <c r="B496" t="s">
        <v>16</v>
      </c>
      <c r="C496" s="1">
        <v>45645</v>
      </c>
      <c r="D496">
        <v>84.98</v>
      </c>
      <c r="E496">
        <v>84.48</v>
      </c>
      <c r="F496">
        <v>84.18</v>
      </c>
      <c r="H496" s="2">
        <f t="shared" si="7"/>
        <v>-5.8837373499647239E-3</v>
      </c>
    </row>
    <row r="497" spans="2:8" x14ac:dyDescent="0.35">
      <c r="B497" t="s">
        <v>16</v>
      </c>
      <c r="C497" s="1">
        <v>45646</v>
      </c>
      <c r="D497">
        <v>84.48</v>
      </c>
      <c r="E497">
        <v>82.7</v>
      </c>
      <c r="F497">
        <v>83.15</v>
      </c>
      <c r="H497" s="2">
        <f t="shared" si="7"/>
        <v>-2.1070075757575801E-2</v>
      </c>
    </row>
    <row r="498" spans="2:8" x14ac:dyDescent="0.35">
      <c r="B498" t="s">
        <v>16</v>
      </c>
      <c r="C498" s="1">
        <v>45649</v>
      </c>
      <c r="D498">
        <v>82.7</v>
      </c>
      <c r="E498">
        <v>83.26</v>
      </c>
      <c r="F498">
        <v>83.16</v>
      </c>
      <c r="H498" s="2">
        <f t="shared" si="7"/>
        <v>6.7714631197097752E-3</v>
      </c>
    </row>
    <row r="499" spans="2:8" x14ac:dyDescent="0.35">
      <c r="B499" t="s">
        <v>16</v>
      </c>
      <c r="C499" s="1">
        <v>45650</v>
      </c>
      <c r="D499">
        <v>83.26</v>
      </c>
      <c r="E499">
        <v>82.86</v>
      </c>
      <c r="F499">
        <v>82.94</v>
      </c>
      <c r="H499" s="2">
        <f t="shared" si="7"/>
        <v>-4.8042277203940165E-3</v>
      </c>
    </row>
    <row r="500" spans="2:8" x14ac:dyDescent="0.35">
      <c r="B500" t="s">
        <v>16</v>
      </c>
      <c r="C500" s="1">
        <v>45652</v>
      </c>
      <c r="D500">
        <v>82.86</v>
      </c>
      <c r="E500">
        <v>82.97</v>
      </c>
      <c r="F500">
        <v>82.89</v>
      </c>
      <c r="H500" s="2">
        <f t="shared" si="7"/>
        <v>1.3275404296404503E-3</v>
      </c>
    </row>
    <row r="501" spans="2:8" x14ac:dyDescent="0.35">
      <c r="B501" t="s">
        <v>16</v>
      </c>
      <c r="C501" s="1">
        <v>45653</v>
      </c>
      <c r="D501">
        <v>82.97</v>
      </c>
      <c r="E501">
        <v>82.35</v>
      </c>
      <c r="F501">
        <v>82.56</v>
      </c>
      <c r="H501" s="2">
        <f t="shared" si="7"/>
        <v>-7.4725804507653759E-3</v>
      </c>
    </row>
    <row r="502" spans="2:8" x14ac:dyDescent="0.35">
      <c r="B502" t="s">
        <v>16</v>
      </c>
      <c r="C502" s="1">
        <v>45656</v>
      </c>
      <c r="D502">
        <v>82.35</v>
      </c>
      <c r="E502">
        <v>81.62</v>
      </c>
      <c r="F502">
        <v>81.83</v>
      </c>
      <c r="H502" s="2">
        <f t="shared" si="7"/>
        <v>-8.8646023072251889E-3</v>
      </c>
    </row>
    <row r="503" spans="2:8" x14ac:dyDescent="0.35">
      <c r="B503" t="s">
        <v>16</v>
      </c>
      <c r="C503" s="1">
        <v>45657</v>
      </c>
      <c r="D503">
        <v>81.62</v>
      </c>
      <c r="E503">
        <v>81.97</v>
      </c>
      <c r="F503">
        <v>81.66</v>
      </c>
      <c r="H503" s="2">
        <f t="shared" si="7"/>
        <v>4.2881646655230643E-3</v>
      </c>
    </row>
    <row r="504" spans="2:8" x14ac:dyDescent="0.35">
      <c r="B504" t="s">
        <v>16</v>
      </c>
      <c r="C504" s="1">
        <v>45658</v>
      </c>
      <c r="D504">
        <v>81.97</v>
      </c>
      <c r="E504">
        <v>82.02</v>
      </c>
      <c r="F504">
        <v>81.900000000000006</v>
      </c>
      <c r="H504" s="2">
        <f t="shared" si="7"/>
        <v>6.0997926070505137E-4</v>
      </c>
    </row>
    <row r="505" spans="2:8" x14ac:dyDescent="0.35">
      <c r="B505" t="s">
        <v>16</v>
      </c>
      <c r="C505" s="1">
        <v>45659</v>
      </c>
      <c r="D505">
        <v>82.02</v>
      </c>
      <c r="E505">
        <v>83.12</v>
      </c>
      <c r="F505">
        <v>82.52</v>
      </c>
      <c r="H505" s="2">
        <f t="shared" si="7"/>
        <v>1.3411363082175276E-2</v>
      </c>
    </row>
    <row r="506" spans="2:8" x14ac:dyDescent="0.35">
      <c r="B506" t="s">
        <v>16</v>
      </c>
      <c r="C506" s="1">
        <v>45660</v>
      </c>
      <c r="D506">
        <v>83.12</v>
      </c>
      <c r="E506">
        <v>83.61</v>
      </c>
      <c r="F506">
        <v>83.64</v>
      </c>
      <c r="H506" s="2">
        <f t="shared" si="7"/>
        <v>5.8950914340711869E-3</v>
      </c>
    </row>
    <row r="507" spans="2:8" x14ac:dyDescent="0.35">
      <c r="B507" t="s">
        <v>16</v>
      </c>
      <c r="C507" s="1">
        <v>45663</v>
      </c>
      <c r="D507">
        <v>83.61</v>
      </c>
      <c r="E507">
        <v>81.06</v>
      </c>
      <c r="F507">
        <v>82.24</v>
      </c>
      <c r="H507" s="2">
        <f t="shared" si="7"/>
        <v>-3.0498744169357717E-2</v>
      </c>
    </row>
    <row r="508" spans="2:8" x14ac:dyDescent="0.35">
      <c r="B508" t="s">
        <v>16</v>
      </c>
      <c r="C508" s="1">
        <v>45664</v>
      </c>
      <c r="D508">
        <v>81.06</v>
      </c>
      <c r="E508">
        <v>81.819999999999993</v>
      </c>
      <c r="F508">
        <v>81.95</v>
      </c>
      <c r="H508" s="2">
        <f t="shared" si="7"/>
        <v>9.3757710338020495E-3</v>
      </c>
    </row>
    <row r="509" spans="2:8" x14ac:dyDescent="0.35">
      <c r="B509" t="s">
        <v>16</v>
      </c>
      <c r="C509" s="1">
        <v>45665</v>
      </c>
      <c r="D509">
        <v>81.819999999999993</v>
      </c>
      <c r="E509">
        <v>81.900000000000006</v>
      </c>
      <c r="F509">
        <v>81.2</v>
      </c>
      <c r="H509" s="2">
        <f t="shared" si="7"/>
        <v>9.7775604986560793E-4</v>
      </c>
    </row>
    <row r="510" spans="2:8" x14ac:dyDescent="0.35">
      <c r="B510" t="s">
        <v>16</v>
      </c>
      <c r="C510" s="1">
        <v>45666</v>
      </c>
      <c r="D510">
        <v>81.900000000000006</v>
      </c>
      <c r="E510">
        <v>80.930000000000007</v>
      </c>
      <c r="F510">
        <v>81.09</v>
      </c>
      <c r="H510" s="2">
        <f t="shared" si="7"/>
        <v>-1.1843711843711802E-2</v>
      </c>
    </row>
    <row r="511" spans="2:8" x14ac:dyDescent="0.35">
      <c r="B511" t="s">
        <v>16</v>
      </c>
      <c r="C511" s="1">
        <v>45667</v>
      </c>
      <c r="D511">
        <v>80.930000000000007</v>
      </c>
      <c r="E511">
        <v>79.47</v>
      </c>
      <c r="F511">
        <v>79.680000000000007</v>
      </c>
      <c r="H511" s="2">
        <f t="shared" si="7"/>
        <v>-1.8040281724947538E-2</v>
      </c>
    </row>
    <row r="512" spans="2:8" x14ac:dyDescent="0.35">
      <c r="B512" t="s">
        <v>16</v>
      </c>
      <c r="C512" s="1">
        <v>45670</v>
      </c>
      <c r="D512">
        <v>79.47</v>
      </c>
      <c r="E512">
        <v>77.02</v>
      </c>
      <c r="F512">
        <v>77.64</v>
      </c>
      <c r="H512" s="2">
        <f t="shared" si="7"/>
        <v>-3.0829243739776024E-2</v>
      </c>
    </row>
    <row r="513" spans="2:8" x14ac:dyDescent="0.35">
      <c r="B513" t="s">
        <v>16</v>
      </c>
      <c r="C513" s="1">
        <v>45671</v>
      </c>
      <c r="D513">
        <v>77.02</v>
      </c>
      <c r="E513">
        <v>79.14</v>
      </c>
      <c r="F513">
        <v>78.78</v>
      </c>
      <c r="H513" s="2">
        <f t="shared" si="7"/>
        <v>2.7525318099195006E-2</v>
      </c>
    </row>
    <row r="514" spans="2:8" x14ac:dyDescent="0.35">
      <c r="B514" t="s">
        <v>16</v>
      </c>
      <c r="C514" s="1">
        <v>45672</v>
      </c>
      <c r="D514">
        <v>79.14</v>
      </c>
      <c r="E514">
        <v>79.819999999999993</v>
      </c>
      <c r="F514">
        <v>79.81</v>
      </c>
      <c r="H514" s="2">
        <f t="shared" si="7"/>
        <v>8.5923679555217625E-3</v>
      </c>
    </row>
    <row r="515" spans="2:8" x14ac:dyDescent="0.35">
      <c r="B515" t="s">
        <v>16</v>
      </c>
      <c r="C515" s="1">
        <v>45673</v>
      </c>
      <c r="D515">
        <v>79.819999999999993</v>
      </c>
      <c r="E515">
        <v>80.849999999999994</v>
      </c>
      <c r="F515">
        <v>80.989999999999995</v>
      </c>
      <c r="H515" s="2">
        <f t="shared" ref="H515:H578" si="8">E515/D515-1</f>
        <v>1.2904034076672621E-2</v>
      </c>
    </row>
    <row r="516" spans="2:8" x14ac:dyDescent="0.35">
      <c r="B516" t="s">
        <v>16</v>
      </c>
      <c r="C516" s="1">
        <v>45674</v>
      </c>
      <c r="D516">
        <v>80.849999999999994</v>
      </c>
      <c r="E516">
        <v>81.7</v>
      </c>
      <c r="F516">
        <v>81.510000000000005</v>
      </c>
      <c r="H516" s="2">
        <f t="shared" si="8"/>
        <v>1.0513296227582014E-2</v>
      </c>
    </row>
    <row r="517" spans="2:8" x14ac:dyDescent="0.35">
      <c r="B517" t="s">
        <v>16</v>
      </c>
      <c r="C517" s="1">
        <v>45677</v>
      </c>
      <c r="D517">
        <v>81.7</v>
      </c>
      <c r="E517">
        <v>82.21</v>
      </c>
      <c r="F517">
        <v>81.95</v>
      </c>
      <c r="H517" s="2">
        <f t="shared" si="8"/>
        <v>6.242350061199442E-3</v>
      </c>
    </row>
    <row r="518" spans="2:8" x14ac:dyDescent="0.35">
      <c r="B518" t="s">
        <v>16</v>
      </c>
      <c r="C518" s="1">
        <v>45678</v>
      </c>
      <c r="D518">
        <v>82.21</v>
      </c>
      <c r="E518">
        <v>81.17</v>
      </c>
      <c r="F518">
        <v>81.66</v>
      </c>
      <c r="H518" s="2">
        <f t="shared" si="8"/>
        <v>-1.265052913270881E-2</v>
      </c>
    </row>
    <row r="519" spans="2:8" x14ac:dyDescent="0.35">
      <c r="B519" t="s">
        <v>16</v>
      </c>
      <c r="C519" s="1">
        <v>45679</v>
      </c>
      <c r="D519">
        <v>81.17</v>
      </c>
      <c r="E519">
        <v>80.709999999999994</v>
      </c>
      <c r="F519">
        <v>80.569999999999993</v>
      </c>
      <c r="H519" s="2">
        <f t="shared" si="8"/>
        <v>-5.6671183934952074E-3</v>
      </c>
    </row>
    <row r="520" spans="2:8" x14ac:dyDescent="0.35">
      <c r="B520" t="s">
        <v>16</v>
      </c>
      <c r="C520" s="1">
        <v>45680</v>
      </c>
      <c r="D520">
        <v>80.709999999999994</v>
      </c>
      <c r="E520">
        <v>81.69</v>
      </c>
      <c r="F520">
        <v>81.430000000000007</v>
      </c>
      <c r="H520" s="2">
        <f t="shared" si="8"/>
        <v>1.2142237640936804E-2</v>
      </c>
    </row>
    <row r="521" spans="2:8" x14ac:dyDescent="0.35">
      <c r="B521" t="s">
        <v>16</v>
      </c>
      <c r="C521" s="1">
        <v>45681</v>
      </c>
      <c r="D521">
        <v>81.69</v>
      </c>
      <c r="E521">
        <v>81.069999999999993</v>
      </c>
      <c r="F521">
        <v>81.45</v>
      </c>
      <c r="H521" s="2">
        <f t="shared" si="8"/>
        <v>-7.5896682580487429E-3</v>
      </c>
    </row>
    <row r="522" spans="2:8" x14ac:dyDescent="0.35">
      <c r="B522" t="s">
        <v>16</v>
      </c>
      <c r="C522" s="1">
        <v>45684</v>
      </c>
      <c r="D522">
        <v>81.069999999999993</v>
      </c>
      <c r="E522">
        <v>79.38</v>
      </c>
      <c r="F522">
        <v>79.569999999999993</v>
      </c>
      <c r="H522" s="2">
        <f t="shared" si="8"/>
        <v>-2.0846182311582528E-2</v>
      </c>
    </row>
    <row r="523" spans="2:8" x14ac:dyDescent="0.35">
      <c r="B523" t="s">
        <v>16</v>
      </c>
      <c r="C523" s="1">
        <v>45685</v>
      </c>
      <c r="D523">
        <v>79.38</v>
      </c>
      <c r="E523">
        <v>78.86</v>
      </c>
      <c r="F523">
        <v>78.680000000000007</v>
      </c>
      <c r="H523" s="2">
        <f t="shared" si="8"/>
        <v>-6.5507684555302648E-3</v>
      </c>
    </row>
    <row r="524" spans="2:8" x14ac:dyDescent="0.35">
      <c r="B524" t="s">
        <v>16</v>
      </c>
      <c r="C524" s="1">
        <v>45686</v>
      </c>
      <c r="D524">
        <v>78.86</v>
      </c>
      <c r="E524">
        <v>79.900000000000006</v>
      </c>
      <c r="F524">
        <v>79.61</v>
      </c>
      <c r="H524" s="2">
        <f t="shared" si="8"/>
        <v>1.3187927973624225E-2</v>
      </c>
    </row>
    <row r="525" spans="2:8" x14ac:dyDescent="0.35">
      <c r="B525" t="s">
        <v>16</v>
      </c>
      <c r="C525" s="1">
        <v>45687</v>
      </c>
      <c r="D525">
        <v>79.900000000000006</v>
      </c>
      <c r="E525">
        <v>80.61</v>
      </c>
      <c r="F525">
        <v>80.62</v>
      </c>
      <c r="H525" s="2">
        <f t="shared" si="8"/>
        <v>8.8861076345430057E-3</v>
      </c>
    </row>
    <row r="526" spans="2:8" x14ac:dyDescent="0.35">
      <c r="B526" t="s">
        <v>16</v>
      </c>
      <c r="C526" s="1">
        <v>45688</v>
      </c>
      <c r="D526">
        <v>80.61</v>
      </c>
      <c r="E526">
        <v>81.77</v>
      </c>
      <c r="F526">
        <v>80.94</v>
      </c>
      <c r="H526" s="2">
        <f t="shared" si="8"/>
        <v>1.4390274159533423E-2</v>
      </c>
    </row>
    <row r="527" spans="2:8" x14ac:dyDescent="0.35">
      <c r="B527" t="s">
        <v>16</v>
      </c>
      <c r="C527" s="1">
        <v>45689</v>
      </c>
      <c r="D527">
        <v>81.77</v>
      </c>
      <c r="E527">
        <v>80.77</v>
      </c>
      <c r="F527">
        <v>80.97</v>
      </c>
      <c r="H527" s="2">
        <f t="shared" si="8"/>
        <v>-1.2229423994129851E-2</v>
      </c>
    </row>
    <row r="528" spans="2:8" x14ac:dyDescent="0.35">
      <c r="B528" t="s">
        <v>16</v>
      </c>
      <c r="C528" s="1">
        <v>45691</v>
      </c>
      <c r="D528">
        <v>80.77</v>
      </c>
      <c r="E528">
        <v>79.48</v>
      </c>
      <c r="F528">
        <v>79.08</v>
      </c>
      <c r="H528" s="2">
        <f t="shared" si="8"/>
        <v>-1.5971276464033624E-2</v>
      </c>
    </row>
    <row r="529" spans="2:8" x14ac:dyDescent="0.35">
      <c r="B529" t="s">
        <v>16</v>
      </c>
      <c r="C529" s="1">
        <v>45692</v>
      </c>
      <c r="D529">
        <v>79.48</v>
      </c>
      <c r="E529">
        <v>81.12</v>
      </c>
      <c r="F529">
        <v>80.72</v>
      </c>
      <c r="H529" s="2">
        <f t="shared" si="8"/>
        <v>2.0634121791645699E-2</v>
      </c>
    </row>
    <row r="530" spans="2:8" x14ac:dyDescent="0.35">
      <c r="B530" t="s">
        <v>16</v>
      </c>
      <c r="C530" s="1">
        <v>45693</v>
      </c>
      <c r="D530">
        <v>81.12</v>
      </c>
      <c r="E530">
        <v>81.69</v>
      </c>
      <c r="F530">
        <v>81.83</v>
      </c>
      <c r="H530" s="2">
        <f t="shared" si="8"/>
        <v>7.0266272189347667E-3</v>
      </c>
    </row>
    <row r="531" spans="2:8" x14ac:dyDescent="0.35">
      <c r="B531" t="s">
        <v>16</v>
      </c>
      <c r="C531" s="1">
        <v>45694</v>
      </c>
      <c r="D531">
        <v>81.69</v>
      </c>
      <c r="E531">
        <v>81.239999999999995</v>
      </c>
      <c r="F531">
        <v>81.25</v>
      </c>
      <c r="H531" s="2">
        <f t="shared" si="8"/>
        <v>-5.5086301872934174E-3</v>
      </c>
    </row>
    <row r="532" spans="2:8" x14ac:dyDescent="0.35">
      <c r="B532" t="s">
        <v>16</v>
      </c>
      <c r="C532" s="1">
        <v>45695</v>
      </c>
      <c r="D532">
        <v>81.239999999999995</v>
      </c>
      <c r="E532">
        <v>81.84</v>
      </c>
      <c r="F532">
        <v>81.3</v>
      </c>
      <c r="H532" s="2">
        <f t="shared" si="8"/>
        <v>7.3855243722305008E-3</v>
      </c>
    </row>
    <row r="533" spans="2:8" x14ac:dyDescent="0.35">
      <c r="B533" t="s">
        <v>16</v>
      </c>
      <c r="C533" s="1">
        <v>45698</v>
      </c>
      <c r="D533">
        <v>81.84</v>
      </c>
      <c r="E533">
        <v>80.36</v>
      </c>
      <c r="F533">
        <v>80.3</v>
      </c>
      <c r="H533" s="2">
        <f t="shared" si="8"/>
        <v>-1.808406647116334E-2</v>
      </c>
    </row>
    <row r="534" spans="2:8" x14ac:dyDescent="0.35">
      <c r="B534" t="s">
        <v>16</v>
      </c>
      <c r="C534" s="1">
        <v>45699</v>
      </c>
      <c r="D534">
        <v>80.36</v>
      </c>
      <c r="E534">
        <v>79.010000000000005</v>
      </c>
      <c r="F534">
        <v>79.17</v>
      </c>
      <c r="H534" s="2">
        <f t="shared" si="8"/>
        <v>-1.6799402687904363E-2</v>
      </c>
    </row>
    <row r="535" spans="2:8" x14ac:dyDescent="0.35">
      <c r="B535" t="s">
        <v>16</v>
      </c>
      <c r="C535" s="1">
        <v>45700</v>
      </c>
      <c r="D535">
        <v>79.010000000000005</v>
      </c>
      <c r="E535">
        <v>78.97</v>
      </c>
      <c r="F535">
        <v>78.56</v>
      </c>
      <c r="H535" s="2">
        <f t="shared" si="8"/>
        <v>-5.0626502974315812E-4</v>
      </c>
    </row>
    <row r="536" spans="2:8" x14ac:dyDescent="0.35">
      <c r="B536" t="s">
        <v>16</v>
      </c>
      <c r="C536" s="1">
        <v>45701</v>
      </c>
      <c r="D536">
        <v>78.97</v>
      </c>
      <c r="E536">
        <v>79.19</v>
      </c>
      <c r="F536">
        <v>79.55</v>
      </c>
      <c r="H536" s="2">
        <f t="shared" si="8"/>
        <v>2.7858680511585465E-3</v>
      </c>
    </row>
    <row r="537" spans="2:8" x14ac:dyDescent="0.35">
      <c r="B537" t="s">
        <v>16</v>
      </c>
      <c r="C537" s="1">
        <v>45702</v>
      </c>
      <c r="D537">
        <v>79.19</v>
      </c>
      <c r="E537">
        <v>77.959999999999994</v>
      </c>
      <c r="F537">
        <v>78</v>
      </c>
      <c r="H537" s="2">
        <f t="shared" si="8"/>
        <v>-1.5532264174769606E-2</v>
      </c>
    </row>
    <row r="538" spans="2:8" x14ac:dyDescent="0.35">
      <c r="B538" t="s">
        <v>16</v>
      </c>
      <c r="C538" s="1">
        <v>45705</v>
      </c>
      <c r="D538">
        <v>77.959999999999994</v>
      </c>
      <c r="E538">
        <v>78.3</v>
      </c>
      <c r="F538">
        <v>77.58</v>
      </c>
      <c r="H538" s="2">
        <f t="shared" si="8"/>
        <v>4.3612108773729563E-3</v>
      </c>
    </row>
    <row r="539" spans="2:8" x14ac:dyDescent="0.35">
      <c r="B539" t="s">
        <v>16</v>
      </c>
      <c r="C539" s="1">
        <v>45706</v>
      </c>
      <c r="D539">
        <v>78.3</v>
      </c>
      <c r="E539">
        <v>78.52</v>
      </c>
      <c r="F539">
        <v>78.06</v>
      </c>
      <c r="H539" s="2">
        <f t="shared" si="8"/>
        <v>2.8097062579821586E-3</v>
      </c>
    </row>
    <row r="540" spans="2:8" x14ac:dyDescent="0.35">
      <c r="B540" t="s">
        <v>16</v>
      </c>
      <c r="C540" s="1">
        <v>45707</v>
      </c>
      <c r="D540">
        <v>78.52</v>
      </c>
      <c r="E540">
        <v>79.05</v>
      </c>
      <c r="F540">
        <v>79.08</v>
      </c>
      <c r="H540" s="2">
        <f t="shared" si="8"/>
        <v>6.749872643912358E-3</v>
      </c>
    </row>
    <row r="541" spans="2:8" x14ac:dyDescent="0.35">
      <c r="B541" t="s">
        <v>16</v>
      </c>
      <c r="C541" s="1">
        <v>45708</v>
      </c>
      <c r="D541">
        <v>79.05</v>
      </c>
      <c r="E541">
        <v>80.260000000000005</v>
      </c>
      <c r="F541">
        <v>80.13</v>
      </c>
      <c r="H541" s="2">
        <f t="shared" si="8"/>
        <v>1.5306767868437765E-2</v>
      </c>
    </row>
    <row r="542" spans="2:8" x14ac:dyDescent="0.35">
      <c r="B542" t="s">
        <v>16</v>
      </c>
      <c r="C542" s="1">
        <v>45709</v>
      </c>
      <c r="D542">
        <v>80.260000000000005</v>
      </c>
      <c r="E542">
        <v>80.25</v>
      </c>
      <c r="F542">
        <v>80.31</v>
      </c>
      <c r="H542" s="2">
        <f t="shared" si="8"/>
        <v>-1.2459506603546E-4</v>
      </c>
    </row>
    <row r="543" spans="2:8" x14ac:dyDescent="0.35">
      <c r="B543" t="s">
        <v>16</v>
      </c>
      <c r="C543" s="1">
        <v>45712</v>
      </c>
      <c r="D543">
        <v>80.25</v>
      </c>
      <c r="E543">
        <v>79.2</v>
      </c>
      <c r="F543">
        <v>79.290000000000006</v>
      </c>
      <c r="H543" s="2">
        <f t="shared" si="8"/>
        <v>-1.3084112149532645E-2</v>
      </c>
    </row>
    <row r="544" spans="2:8" x14ac:dyDescent="0.35">
      <c r="B544" t="s">
        <v>16</v>
      </c>
      <c r="C544" s="1">
        <v>45713</v>
      </c>
      <c r="D544">
        <v>79.2</v>
      </c>
      <c r="E544">
        <v>78.36</v>
      </c>
      <c r="F544">
        <v>78.55</v>
      </c>
      <c r="H544" s="2">
        <f t="shared" si="8"/>
        <v>-1.0606060606060619E-2</v>
      </c>
    </row>
    <row r="545" spans="2:8" x14ac:dyDescent="0.35">
      <c r="B545" t="s">
        <v>16</v>
      </c>
      <c r="C545" s="1">
        <v>45715</v>
      </c>
      <c r="D545">
        <v>78.36</v>
      </c>
      <c r="E545">
        <v>78.02</v>
      </c>
      <c r="F545">
        <v>77.760000000000005</v>
      </c>
      <c r="H545" s="2">
        <f t="shared" si="8"/>
        <v>-4.3389484430832459E-3</v>
      </c>
    </row>
    <row r="546" spans="2:8" x14ac:dyDescent="0.35">
      <c r="B546" t="s">
        <v>16</v>
      </c>
      <c r="C546" s="1">
        <v>45716</v>
      </c>
      <c r="D546">
        <v>78.02</v>
      </c>
      <c r="E546">
        <v>77.83</v>
      </c>
      <c r="F546">
        <v>77.09</v>
      </c>
      <c r="H546" s="2">
        <f t="shared" si="8"/>
        <v>-2.4352730069212569E-3</v>
      </c>
    </row>
    <row r="547" spans="2:8" x14ac:dyDescent="0.35">
      <c r="B547" t="s">
        <v>16</v>
      </c>
      <c r="C547" s="1">
        <v>45719</v>
      </c>
      <c r="D547">
        <v>77.83</v>
      </c>
      <c r="E547">
        <v>77.28</v>
      </c>
      <c r="F547">
        <v>76.44</v>
      </c>
      <c r="H547" s="2">
        <f t="shared" si="8"/>
        <v>-7.0666837980213337E-3</v>
      </c>
    </row>
    <row r="548" spans="2:8" x14ac:dyDescent="0.35">
      <c r="B548" t="s">
        <v>16</v>
      </c>
      <c r="C548" s="1">
        <v>45720</v>
      </c>
      <c r="D548">
        <v>77.28</v>
      </c>
      <c r="E548">
        <v>77.569999999999993</v>
      </c>
      <c r="F548">
        <v>77.19</v>
      </c>
      <c r="H548" s="2">
        <f t="shared" si="8"/>
        <v>3.7525879917184035E-3</v>
      </c>
    </row>
    <row r="549" spans="2:8" x14ac:dyDescent="0.35">
      <c r="B549" t="s">
        <v>16</v>
      </c>
      <c r="C549" s="1">
        <v>45721</v>
      </c>
      <c r="D549">
        <v>77.569999999999993</v>
      </c>
      <c r="E549">
        <v>79.75</v>
      </c>
      <c r="F549">
        <v>79.23</v>
      </c>
      <c r="H549" s="2">
        <f t="shared" si="8"/>
        <v>2.8103648317648666E-2</v>
      </c>
    </row>
    <row r="550" spans="2:8" x14ac:dyDescent="0.35">
      <c r="B550" t="s">
        <v>16</v>
      </c>
      <c r="C550" s="1">
        <v>45722</v>
      </c>
      <c r="D550">
        <v>79.75</v>
      </c>
      <c r="E550">
        <v>80.989999999999995</v>
      </c>
      <c r="F550">
        <v>80.8</v>
      </c>
      <c r="H550" s="2">
        <f t="shared" si="8"/>
        <v>1.5548589341692676E-2</v>
      </c>
    </row>
    <row r="551" spans="2:8" x14ac:dyDescent="0.35">
      <c r="B551" t="s">
        <v>16</v>
      </c>
      <c r="C551" s="1">
        <v>45723</v>
      </c>
      <c r="D551">
        <v>80.989999999999995</v>
      </c>
      <c r="E551">
        <v>81.489999999999995</v>
      </c>
      <c r="F551">
        <v>81.48</v>
      </c>
      <c r="H551" s="2">
        <f t="shared" si="8"/>
        <v>6.1736016792197645E-3</v>
      </c>
    </row>
    <row r="552" spans="2:8" x14ac:dyDescent="0.35">
      <c r="B552" t="s">
        <v>16</v>
      </c>
      <c r="C552" s="1">
        <v>45726</v>
      </c>
      <c r="D552">
        <v>81.489999999999995</v>
      </c>
      <c r="E552">
        <v>80.98</v>
      </c>
      <c r="F552">
        <v>81.510000000000005</v>
      </c>
      <c r="H552" s="2">
        <f t="shared" si="8"/>
        <v>-6.2584366179898598E-3</v>
      </c>
    </row>
    <row r="553" spans="2:8" x14ac:dyDescent="0.35">
      <c r="B553" t="s">
        <v>16</v>
      </c>
      <c r="C553" s="1">
        <v>45727</v>
      </c>
      <c r="D553">
        <v>80.98</v>
      </c>
      <c r="E553">
        <v>81.260000000000005</v>
      </c>
      <c r="F553">
        <v>80.95</v>
      </c>
      <c r="H553" s="2">
        <f t="shared" si="8"/>
        <v>3.4576438626821027E-3</v>
      </c>
    </row>
    <row r="554" spans="2:8" x14ac:dyDescent="0.35">
      <c r="B554" t="s">
        <v>16</v>
      </c>
      <c r="C554" s="1">
        <v>45728</v>
      </c>
      <c r="D554">
        <v>81.260000000000005</v>
      </c>
      <c r="E554">
        <v>81.540000000000006</v>
      </c>
      <c r="F554">
        <v>81.34</v>
      </c>
      <c r="H554" s="2">
        <f t="shared" si="8"/>
        <v>3.4457297563377232E-3</v>
      </c>
    </row>
    <row r="555" spans="2:8" x14ac:dyDescent="0.35">
      <c r="B555" t="s">
        <v>16</v>
      </c>
      <c r="C555" s="1">
        <v>45729</v>
      </c>
      <c r="D555">
        <v>81.540000000000006</v>
      </c>
      <c r="E555">
        <v>80.790000000000006</v>
      </c>
      <c r="F555">
        <v>81.17</v>
      </c>
      <c r="H555" s="2">
        <f t="shared" si="8"/>
        <v>-9.1979396615158304E-3</v>
      </c>
    </row>
    <row r="556" spans="2:8" x14ac:dyDescent="0.35">
      <c r="B556" t="s">
        <v>16</v>
      </c>
      <c r="C556" s="1">
        <v>45733</v>
      </c>
      <c r="D556">
        <v>80.790000000000006</v>
      </c>
      <c r="E556">
        <v>81.34</v>
      </c>
      <c r="F556">
        <v>81.31</v>
      </c>
      <c r="H556" s="2">
        <f t="shared" si="8"/>
        <v>6.8077732392621826E-3</v>
      </c>
    </row>
    <row r="557" spans="2:8" x14ac:dyDescent="0.35">
      <c r="B557" t="s">
        <v>16</v>
      </c>
      <c r="C557" s="1">
        <v>45734</v>
      </c>
      <c r="D557">
        <v>81.34</v>
      </c>
      <c r="E557">
        <v>82.5</v>
      </c>
      <c r="F557">
        <v>82.21</v>
      </c>
      <c r="H557" s="2">
        <f t="shared" si="8"/>
        <v>1.4261126137201874E-2</v>
      </c>
    </row>
    <row r="558" spans="2:8" x14ac:dyDescent="0.35">
      <c r="B558" t="s">
        <v>16</v>
      </c>
      <c r="C558" s="1">
        <v>45735</v>
      </c>
      <c r="D558">
        <v>82.5</v>
      </c>
      <c r="E558">
        <v>83.66</v>
      </c>
      <c r="F558">
        <v>83.41</v>
      </c>
      <c r="H558" s="2">
        <f t="shared" si="8"/>
        <v>1.4060606060606107E-2</v>
      </c>
    </row>
    <row r="559" spans="2:8" x14ac:dyDescent="0.35">
      <c r="B559" t="s">
        <v>16</v>
      </c>
      <c r="C559" s="1">
        <v>45736</v>
      </c>
      <c r="D559">
        <v>83.66</v>
      </c>
      <c r="E559">
        <v>84.3</v>
      </c>
      <c r="F559">
        <v>83.96</v>
      </c>
      <c r="H559" s="2">
        <f t="shared" si="8"/>
        <v>7.6500119531437427E-3</v>
      </c>
    </row>
    <row r="560" spans="2:8" x14ac:dyDescent="0.35">
      <c r="B560" t="s">
        <v>16</v>
      </c>
      <c r="C560" s="1">
        <v>45737</v>
      </c>
      <c r="D560">
        <v>84.3</v>
      </c>
      <c r="E560">
        <v>85.03</v>
      </c>
      <c r="F560">
        <v>85.04</v>
      </c>
      <c r="H560" s="2">
        <f t="shared" si="8"/>
        <v>8.6595492289442966E-3</v>
      </c>
    </row>
    <row r="561" spans="2:8" x14ac:dyDescent="0.35">
      <c r="B561" t="s">
        <v>16</v>
      </c>
      <c r="C561" s="1">
        <v>45740</v>
      </c>
      <c r="D561">
        <v>85.03</v>
      </c>
      <c r="E561">
        <v>86.03</v>
      </c>
      <c r="F561">
        <v>85.99</v>
      </c>
      <c r="H561" s="2">
        <f t="shared" si="8"/>
        <v>1.1760555098200731E-2</v>
      </c>
    </row>
    <row r="562" spans="2:8" x14ac:dyDescent="0.35">
      <c r="B562" t="s">
        <v>16</v>
      </c>
      <c r="C562" s="1">
        <v>45741</v>
      </c>
      <c r="D562">
        <v>86.03</v>
      </c>
      <c r="E562">
        <v>85.6</v>
      </c>
      <c r="F562">
        <v>85.7</v>
      </c>
      <c r="H562" s="2">
        <f t="shared" si="8"/>
        <v>-4.9982564221784376E-3</v>
      </c>
    </row>
    <row r="563" spans="2:8" x14ac:dyDescent="0.35">
      <c r="B563" t="s">
        <v>16</v>
      </c>
      <c r="C563" s="1">
        <v>45742</v>
      </c>
      <c r="D563">
        <v>85.6</v>
      </c>
      <c r="E563">
        <v>84.75</v>
      </c>
      <c r="F563">
        <v>85.28</v>
      </c>
      <c r="H563" s="2">
        <f t="shared" si="8"/>
        <v>-9.9299065420560551E-3</v>
      </c>
    </row>
    <row r="564" spans="2:8" x14ac:dyDescent="0.35">
      <c r="B564" t="s">
        <v>16</v>
      </c>
      <c r="C564" s="1">
        <v>45743</v>
      </c>
      <c r="D564">
        <v>84.75</v>
      </c>
      <c r="E564">
        <v>85.8</v>
      </c>
      <c r="F564">
        <v>85.32</v>
      </c>
      <c r="H564" s="2">
        <f t="shared" si="8"/>
        <v>1.2389380530973382E-2</v>
      </c>
    </row>
    <row r="565" spans="2:8" x14ac:dyDescent="0.35">
      <c r="B565" t="s">
        <v>16</v>
      </c>
      <c r="C565" s="1">
        <v>45744</v>
      </c>
      <c r="D565">
        <v>85.8</v>
      </c>
      <c r="E565">
        <v>85.4</v>
      </c>
      <c r="F565">
        <v>85.93</v>
      </c>
      <c r="H565" s="2">
        <f t="shared" si="8"/>
        <v>-4.6620046620046152E-3</v>
      </c>
    </row>
    <row r="566" spans="2:8" x14ac:dyDescent="0.35">
      <c r="B566" t="s">
        <v>16</v>
      </c>
      <c r="C566" s="1">
        <v>45748</v>
      </c>
      <c r="D566">
        <v>85.4</v>
      </c>
      <c r="E566">
        <v>84.83</v>
      </c>
      <c r="F566">
        <v>85.1</v>
      </c>
      <c r="H566" s="2">
        <f t="shared" si="8"/>
        <v>-6.6744730679157982E-3</v>
      </c>
    </row>
    <row r="567" spans="2:8" x14ac:dyDescent="0.35">
      <c r="B567" t="s">
        <v>16</v>
      </c>
      <c r="C567" s="1">
        <v>45749</v>
      </c>
      <c r="D567">
        <v>84.83</v>
      </c>
      <c r="E567">
        <v>85.22</v>
      </c>
      <c r="F567">
        <v>84.92</v>
      </c>
      <c r="H567" s="2">
        <f t="shared" si="8"/>
        <v>4.5974301544264851E-3</v>
      </c>
    </row>
    <row r="568" spans="2:8" x14ac:dyDescent="0.35">
      <c r="B568" t="s">
        <v>16</v>
      </c>
      <c r="C568" s="1">
        <v>45750</v>
      </c>
      <c r="D568">
        <v>85.22</v>
      </c>
      <c r="E568">
        <v>85.32</v>
      </c>
      <c r="F568">
        <v>85.15</v>
      </c>
      <c r="H568" s="2">
        <f t="shared" si="8"/>
        <v>1.1734334663224821E-3</v>
      </c>
    </row>
    <row r="569" spans="2:8" x14ac:dyDescent="0.35">
      <c r="B569" t="s">
        <v>16</v>
      </c>
      <c r="C569" s="1">
        <v>45751</v>
      </c>
      <c r="D569">
        <v>85.32</v>
      </c>
      <c r="E569">
        <v>82.41</v>
      </c>
      <c r="F569">
        <v>82.94</v>
      </c>
      <c r="H569" s="2">
        <f t="shared" si="8"/>
        <v>-3.4106891701828346E-2</v>
      </c>
    </row>
    <row r="570" spans="2:8" x14ac:dyDescent="0.35">
      <c r="B570" t="s">
        <v>16</v>
      </c>
      <c r="C570" s="1">
        <v>45754</v>
      </c>
      <c r="D570">
        <v>82.41</v>
      </c>
      <c r="E570">
        <v>79.89</v>
      </c>
      <c r="F570">
        <v>78.77</v>
      </c>
      <c r="H570" s="2">
        <f t="shared" si="8"/>
        <v>-3.0578813250819015E-2</v>
      </c>
    </row>
    <row r="571" spans="2:8" x14ac:dyDescent="0.35">
      <c r="B571" t="s">
        <v>16</v>
      </c>
      <c r="C571" s="1">
        <v>45755</v>
      </c>
      <c r="D571">
        <v>79.89</v>
      </c>
      <c r="E571">
        <v>80.75</v>
      </c>
      <c r="F571">
        <v>80.22</v>
      </c>
      <c r="H571" s="2">
        <f t="shared" si="8"/>
        <v>1.0764801602203056E-2</v>
      </c>
    </row>
    <row r="572" spans="2:8" x14ac:dyDescent="0.35">
      <c r="B572" t="s">
        <v>16</v>
      </c>
      <c r="C572" s="1">
        <v>45756</v>
      </c>
      <c r="D572">
        <v>80.75</v>
      </c>
      <c r="E572">
        <v>80.22</v>
      </c>
      <c r="F572">
        <v>80.25</v>
      </c>
      <c r="H572" s="2">
        <f t="shared" si="8"/>
        <v>-6.5634674922601111E-3</v>
      </c>
    </row>
    <row r="573" spans="2:8" x14ac:dyDescent="0.35">
      <c r="B573" t="s">
        <v>16</v>
      </c>
      <c r="C573" s="1">
        <v>45758</v>
      </c>
      <c r="D573">
        <v>80.22</v>
      </c>
      <c r="E573">
        <v>82.51</v>
      </c>
      <c r="F573">
        <v>82.3</v>
      </c>
      <c r="H573" s="2">
        <f t="shared" si="8"/>
        <v>2.8546497132884596E-2</v>
      </c>
    </row>
    <row r="574" spans="2:8" x14ac:dyDescent="0.35">
      <c r="B574" t="s">
        <v>16</v>
      </c>
      <c r="C574" s="1">
        <v>45762</v>
      </c>
      <c r="D574">
        <v>82.51</v>
      </c>
      <c r="E574">
        <v>84.2</v>
      </c>
      <c r="F574">
        <v>83.98</v>
      </c>
      <c r="H574" s="2">
        <f t="shared" si="8"/>
        <v>2.0482365773845546E-2</v>
      </c>
    </row>
    <row r="575" spans="2:8" x14ac:dyDescent="0.35">
      <c r="B575" t="s">
        <v>16</v>
      </c>
      <c r="C575" s="1">
        <v>45763</v>
      </c>
      <c r="D575">
        <v>84.2</v>
      </c>
      <c r="E575">
        <v>84.44</v>
      </c>
      <c r="F575">
        <v>84.23</v>
      </c>
      <c r="H575" s="2">
        <f t="shared" si="8"/>
        <v>2.8503562945367822E-3</v>
      </c>
    </row>
    <row r="576" spans="2:8" x14ac:dyDescent="0.35">
      <c r="B576" t="s">
        <v>16</v>
      </c>
      <c r="C576" s="1">
        <v>45764</v>
      </c>
      <c r="D576">
        <v>84.44</v>
      </c>
      <c r="E576">
        <v>85.15</v>
      </c>
      <c r="F576">
        <v>84.85</v>
      </c>
      <c r="H576" s="2">
        <f t="shared" si="8"/>
        <v>8.4083372809096169E-3</v>
      </c>
    </row>
    <row r="577" spans="2:8" x14ac:dyDescent="0.35">
      <c r="B577" t="s">
        <v>16</v>
      </c>
      <c r="C577" s="1">
        <v>45768</v>
      </c>
      <c r="D577">
        <v>85.15</v>
      </c>
      <c r="E577">
        <v>86.31</v>
      </c>
      <c r="F577">
        <v>86.36</v>
      </c>
      <c r="H577" s="2">
        <f t="shared" si="8"/>
        <v>1.3623018203170911E-2</v>
      </c>
    </row>
    <row r="578" spans="2:8" x14ac:dyDescent="0.35">
      <c r="B578" t="s">
        <v>16</v>
      </c>
      <c r="C578" s="1">
        <v>45769</v>
      </c>
      <c r="D578">
        <v>86.31</v>
      </c>
      <c r="E578">
        <v>86.22</v>
      </c>
      <c r="F578">
        <v>86.63</v>
      </c>
      <c r="H578" s="2">
        <f t="shared" si="8"/>
        <v>-1.0427528675703845E-3</v>
      </c>
    </row>
    <row r="579" spans="2:8" x14ac:dyDescent="0.35">
      <c r="B579" t="s">
        <v>16</v>
      </c>
      <c r="C579" s="1">
        <v>45770</v>
      </c>
      <c r="D579">
        <v>86.22</v>
      </c>
      <c r="E579">
        <v>86.65</v>
      </c>
      <c r="F579">
        <v>86.28</v>
      </c>
      <c r="H579" s="2">
        <f t="shared" ref="H579:H642" si="9">E579/D579-1</f>
        <v>4.9872419392253953E-3</v>
      </c>
    </row>
    <row r="580" spans="2:8" x14ac:dyDescent="0.35">
      <c r="B580" t="s">
        <v>16</v>
      </c>
      <c r="C580" s="1">
        <v>45771</v>
      </c>
      <c r="D580">
        <v>86.65</v>
      </c>
      <c r="E580">
        <v>86.86</v>
      </c>
      <c r="F580">
        <v>86.79</v>
      </c>
      <c r="H580" s="2">
        <f t="shared" si="9"/>
        <v>2.4235429890362425E-3</v>
      </c>
    </row>
    <row r="581" spans="2:8" x14ac:dyDescent="0.35">
      <c r="B581" t="s">
        <v>16</v>
      </c>
      <c r="C581" s="1">
        <v>45772</v>
      </c>
      <c r="D581">
        <v>86.86</v>
      </c>
      <c r="E581">
        <v>85.57</v>
      </c>
      <c r="F581">
        <v>85.65</v>
      </c>
      <c r="H581" s="2">
        <f t="shared" si="9"/>
        <v>-1.4851485148514976E-2</v>
      </c>
    </row>
    <row r="582" spans="2:8" x14ac:dyDescent="0.35">
      <c r="B582" t="s">
        <v>16</v>
      </c>
      <c r="C582" s="1">
        <v>45775</v>
      </c>
      <c r="D582">
        <v>85.57</v>
      </c>
      <c r="E582">
        <v>86.85</v>
      </c>
      <c r="F582">
        <v>86.71</v>
      </c>
      <c r="H582" s="2">
        <f t="shared" si="9"/>
        <v>1.495851349772126E-2</v>
      </c>
    </row>
    <row r="583" spans="2:8" x14ac:dyDescent="0.35">
      <c r="B583" t="s">
        <v>16</v>
      </c>
      <c r="C583" s="1">
        <v>45776</v>
      </c>
      <c r="D583">
        <v>86.85</v>
      </c>
      <c r="E583">
        <v>86.37</v>
      </c>
      <c r="F583">
        <v>86.82</v>
      </c>
      <c r="H583" s="2">
        <f t="shared" si="9"/>
        <v>-5.5267702936095953E-3</v>
      </c>
    </row>
    <row r="584" spans="2:8" x14ac:dyDescent="0.35">
      <c r="B584" t="s">
        <v>16</v>
      </c>
      <c r="C584" s="1">
        <v>45777</v>
      </c>
      <c r="D584">
        <v>86.37</v>
      </c>
      <c r="E584">
        <v>86.26</v>
      </c>
      <c r="F584">
        <v>86.29</v>
      </c>
      <c r="H584" s="2">
        <f t="shared" si="9"/>
        <v>-1.2735903670255677E-3</v>
      </c>
    </row>
    <row r="585" spans="2:8" x14ac:dyDescent="0.35">
      <c r="B585" t="s">
        <v>16</v>
      </c>
      <c r="C585" s="1">
        <v>45779</v>
      </c>
      <c r="D585">
        <v>86.26</v>
      </c>
      <c r="E585">
        <v>85.94</v>
      </c>
      <c r="F585">
        <v>85.92</v>
      </c>
      <c r="H585" s="2">
        <f t="shared" si="9"/>
        <v>-3.7097148156736148E-3</v>
      </c>
    </row>
    <row r="586" spans="2:8" x14ac:dyDescent="0.35">
      <c r="B586" t="s">
        <v>16</v>
      </c>
      <c r="C586" s="1">
        <v>45782</v>
      </c>
      <c r="D586">
        <v>85.94</v>
      </c>
      <c r="E586">
        <v>86.58</v>
      </c>
      <c r="F586">
        <v>86.46</v>
      </c>
      <c r="H586" s="2">
        <f t="shared" si="9"/>
        <v>7.4470560856412238E-3</v>
      </c>
    </row>
    <row r="587" spans="2:8" x14ac:dyDescent="0.35">
      <c r="B587" t="s">
        <v>16</v>
      </c>
      <c r="C587" s="1">
        <v>45783</v>
      </c>
      <c r="D587">
        <v>86.58</v>
      </c>
      <c r="E587">
        <v>85.3</v>
      </c>
      <c r="F587">
        <v>85.66</v>
      </c>
      <c r="H587" s="2">
        <f t="shared" si="9"/>
        <v>-1.478401478401481E-2</v>
      </c>
    </row>
    <row r="588" spans="2:8" x14ac:dyDescent="0.35">
      <c r="B588" t="s">
        <v>16</v>
      </c>
      <c r="C588" s="1">
        <v>45784</v>
      </c>
      <c r="D588">
        <v>85.3</v>
      </c>
      <c r="E588">
        <v>85.59</v>
      </c>
      <c r="F588">
        <v>85.41</v>
      </c>
      <c r="H588" s="2">
        <f t="shared" si="9"/>
        <v>3.3997655334114807E-3</v>
      </c>
    </row>
    <row r="589" spans="2:8" x14ac:dyDescent="0.35">
      <c r="B589" t="s">
        <v>16</v>
      </c>
      <c r="C589" s="1">
        <v>45785</v>
      </c>
      <c r="D589">
        <v>85.59</v>
      </c>
      <c r="E589">
        <v>84.38</v>
      </c>
      <c r="F589">
        <v>84.91</v>
      </c>
      <c r="H589" s="2">
        <f t="shared" si="9"/>
        <v>-1.4137165556724063E-2</v>
      </c>
    </row>
    <row r="590" spans="2:8" x14ac:dyDescent="0.35">
      <c r="B590" t="s">
        <v>16</v>
      </c>
      <c r="C590" s="1">
        <v>45786</v>
      </c>
      <c r="D590">
        <v>84.38</v>
      </c>
      <c r="E590">
        <v>83.95</v>
      </c>
      <c r="F590">
        <v>83.37</v>
      </c>
      <c r="H590" s="2">
        <f t="shared" si="9"/>
        <v>-5.0959943114481376E-3</v>
      </c>
    </row>
    <row r="591" spans="2:8" x14ac:dyDescent="0.35">
      <c r="B591" t="s">
        <v>16</v>
      </c>
      <c r="C591" s="1">
        <v>45789</v>
      </c>
      <c r="D591">
        <v>83.95</v>
      </c>
      <c r="E591">
        <v>87.24</v>
      </c>
      <c r="F591">
        <v>86.78</v>
      </c>
      <c r="H591" s="2">
        <f t="shared" si="9"/>
        <v>3.9189994044073861E-2</v>
      </c>
    </row>
    <row r="592" spans="2:8" x14ac:dyDescent="0.35">
      <c r="B592" t="s">
        <v>16</v>
      </c>
      <c r="C592" s="1">
        <v>45790</v>
      </c>
      <c r="D592">
        <v>87.24</v>
      </c>
      <c r="E592">
        <v>86.39</v>
      </c>
      <c r="F592">
        <v>86.61</v>
      </c>
      <c r="H592" s="2">
        <f t="shared" si="9"/>
        <v>-9.7432370472260166E-3</v>
      </c>
    </row>
    <row r="593" spans="2:8" x14ac:dyDescent="0.35">
      <c r="B593" t="s">
        <v>16</v>
      </c>
      <c r="C593" s="1">
        <v>45791</v>
      </c>
      <c r="D593">
        <v>86.39</v>
      </c>
      <c r="E593">
        <v>87.17</v>
      </c>
      <c r="F593">
        <v>87.13</v>
      </c>
      <c r="H593" s="2">
        <f t="shared" si="9"/>
        <v>9.0288227804145027E-3</v>
      </c>
    </row>
    <row r="594" spans="2:8" x14ac:dyDescent="0.35">
      <c r="B594" t="s">
        <v>16</v>
      </c>
      <c r="C594" s="1">
        <v>45792</v>
      </c>
      <c r="D594">
        <v>87.17</v>
      </c>
      <c r="E594">
        <v>88.43</v>
      </c>
      <c r="F594">
        <v>88.07</v>
      </c>
      <c r="H594" s="2">
        <f t="shared" si="9"/>
        <v>1.4454514167718369E-2</v>
      </c>
    </row>
    <row r="595" spans="2:8" x14ac:dyDescent="0.35">
      <c r="B595" t="s">
        <v>16</v>
      </c>
      <c r="C595" s="1">
        <v>45793</v>
      </c>
      <c r="D595">
        <v>88.43</v>
      </c>
      <c r="E595">
        <v>88.68</v>
      </c>
      <c r="F595">
        <v>88.74</v>
      </c>
      <c r="H595" s="2">
        <f t="shared" si="9"/>
        <v>2.8270948773041482E-3</v>
      </c>
    </row>
    <row r="596" spans="2:8" x14ac:dyDescent="0.35">
      <c r="B596" t="s">
        <v>16</v>
      </c>
      <c r="C596" s="1">
        <v>45796</v>
      </c>
      <c r="D596">
        <v>88.68</v>
      </c>
      <c r="E596">
        <v>88.76</v>
      </c>
      <c r="F596">
        <v>88.9</v>
      </c>
      <c r="H596" s="2">
        <f t="shared" si="9"/>
        <v>9.0211998195766085E-4</v>
      </c>
    </row>
    <row r="597" spans="2:8" x14ac:dyDescent="0.35">
      <c r="B597" t="s">
        <v>16</v>
      </c>
      <c r="C597" s="1">
        <v>45797</v>
      </c>
      <c r="D597">
        <v>88.76</v>
      </c>
      <c r="E597">
        <v>87.85</v>
      </c>
      <c r="F597">
        <v>88.8</v>
      </c>
      <c r="H597" s="2">
        <f t="shared" si="9"/>
        <v>-1.0252365930599527E-2</v>
      </c>
    </row>
    <row r="598" spans="2:8" x14ac:dyDescent="0.35">
      <c r="B598" t="s">
        <v>16</v>
      </c>
      <c r="C598" s="1">
        <v>45798</v>
      </c>
      <c r="D598">
        <v>87.85</v>
      </c>
      <c r="E598">
        <v>88.33</v>
      </c>
      <c r="F598">
        <v>88.1</v>
      </c>
      <c r="H598" s="2">
        <f t="shared" si="9"/>
        <v>5.4638588503130858E-3</v>
      </c>
    </row>
    <row r="599" spans="2:8" x14ac:dyDescent="0.35">
      <c r="B599" t="s">
        <v>16</v>
      </c>
      <c r="C599" s="1">
        <v>45799</v>
      </c>
      <c r="D599">
        <v>88.33</v>
      </c>
      <c r="E599">
        <v>87.45</v>
      </c>
      <c r="F599">
        <v>87.21</v>
      </c>
      <c r="H599" s="2">
        <f t="shared" si="9"/>
        <v>-9.9626400996263298E-3</v>
      </c>
    </row>
    <row r="600" spans="2:8" x14ac:dyDescent="0.35">
      <c r="B600" t="s">
        <v>16</v>
      </c>
      <c r="C600" s="1">
        <v>45800</v>
      </c>
      <c r="D600">
        <v>87.45</v>
      </c>
      <c r="E600">
        <v>88.08</v>
      </c>
      <c r="F600">
        <v>87.98</v>
      </c>
      <c r="H600" s="2">
        <f t="shared" si="9"/>
        <v>7.2041166380787391E-3</v>
      </c>
    </row>
    <row r="601" spans="2:8" x14ac:dyDescent="0.35">
      <c r="B601" t="s">
        <v>16</v>
      </c>
      <c r="C601" s="1">
        <v>45803</v>
      </c>
      <c r="D601">
        <v>88.08</v>
      </c>
      <c r="E601">
        <v>88.35</v>
      </c>
      <c r="F601">
        <v>88.46</v>
      </c>
      <c r="H601" s="2">
        <f t="shared" si="9"/>
        <v>3.065395095367851E-3</v>
      </c>
    </row>
    <row r="602" spans="2:8" x14ac:dyDescent="0.35">
      <c r="B602" t="s">
        <v>16</v>
      </c>
      <c r="C602" s="1">
        <v>45804</v>
      </c>
      <c r="D602">
        <v>88.35</v>
      </c>
      <c r="E602">
        <v>87.98</v>
      </c>
      <c r="F602">
        <v>87.8</v>
      </c>
      <c r="H602" s="2">
        <f t="shared" si="9"/>
        <v>-4.1878890775324251E-3</v>
      </c>
    </row>
    <row r="603" spans="2:8" x14ac:dyDescent="0.35">
      <c r="B603" t="s">
        <v>16</v>
      </c>
      <c r="C603" s="1">
        <v>45805</v>
      </c>
      <c r="D603">
        <v>87.98</v>
      </c>
      <c r="E603">
        <v>87.5</v>
      </c>
      <c r="F603">
        <v>87.53</v>
      </c>
      <c r="H603" s="2">
        <f t="shared" si="9"/>
        <v>-5.4557854057740718E-3</v>
      </c>
    </row>
    <row r="604" spans="2:8" x14ac:dyDescent="0.35">
      <c r="B604" t="s">
        <v>16</v>
      </c>
      <c r="C604" s="1">
        <v>45806</v>
      </c>
      <c r="D604">
        <v>87.5</v>
      </c>
      <c r="E604">
        <v>87.76</v>
      </c>
      <c r="F604">
        <v>87.59</v>
      </c>
      <c r="H604" s="2">
        <f t="shared" si="9"/>
        <v>2.9714285714286248E-3</v>
      </c>
    </row>
    <row r="605" spans="2:8" x14ac:dyDescent="0.35">
      <c r="B605" t="s">
        <v>16</v>
      </c>
      <c r="C605" s="1">
        <v>45807</v>
      </c>
      <c r="D605">
        <v>87.76</v>
      </c>
      <c r="E605">
        <v>86.87</v>
      </c>
      <c r="F605">
        <v>87.02</v>
      </c>
      <c r="H605" s="2">
        <f t="shared" si="9"/>
        <v>-1.0141294439380166E-2</v>
      </c>
    </row>
    <row r="606" spans="2:8" x14ac:dyDescent="0.35">
      <c r="B606" t="s">
        <v>16</v>
      </c>
      <c r="C606" s="1">
        <v>45810</v>
      </c>
      <c r="D606">
        <v>86.87</v>
      </c>
      <c r="E606">
        <v>86.65</v>
      </c>
      <c r="F606">
        <v>86.46</v>
      </c>
      <c r="H606" s="2">
        <f t="shared" si="9"/>
        <v>-2.5325198572579977E-3</v>
      </c>
    </row>
    <row r="607" spans="2:8" x14ac:dyDescent="0.35">
      <c r="B607" t="s">
        <v>16</v>
      </c>
      <c r="C607" s="1">
        <v>45811</v>
      </c>
      <c r="D607">
        <v>86.65</v>
      </c>
      <c r="E607">
        <v>86.72</v>
      </c>
      <c r="F607">
        <v>86.23</v>
      </c>
      <c r="H607" s="2">
        <f t="shared" si="9"/>
        <v>8.0784766301200683E-4</v>
      </c>
    </row>
    <row r="608" spans="2:8" x14ac:dyDescent="0.35">
      <c r="B608" t="s">
        <v>16</v>
      </c>
      <c r="C608" s="1">
        <v>45812</v>
      </c>
      <c r="D608">
        <v>86.72</v>
      </c>
      <c r="E608">
        <v>86.55</v>
      </c>
      <c r="F608">
        <v>86.24</v>
      </c>
      <c r="H608" s="2">
        <f t="shared" si="9"/>
        <v>-1.9603321033210275E-3</v>
      </c>
    </row>
    <row r="609" spans="2:8" x14ac:dyDescent="0.35">
      <c r="B609" t="s">
        <v>16</v>
      </c>
      <c r="C609" s="1">
        <v>45813</v>
      </c>
      <c r="D609">
        <v>86.55</v>
      </c>
      <c r="E609">
        <v>86.77</v>
      </c>
      <c r="F609">
        <v>86.92</v>
      </c>
      <c r="H609" s="2">
        <f t="shared" si="9"/>
        <v>2.541883304448378E-3</v>
      </c>
    </row>
    <row r="610" spans="2:8" x14ac:dyDescent="0.35">
      <c r="B610" t="s">
        <v>16</v>
      </c>
      <c r="C610" s="1">
        <v>45814</v>
      </c>
      <c r="D610">
        <v>86.77</v>
      </c>
      <c r="E610">
        <v>87.65</v>
      </c>
      <c r="F610">
        <v>87.37</v>
      </c>
      <c r="H610" s="2">
        <f t="shared" si="9"/>
        <v>1.0141754062464203E-2</v>
      </c>
    </row>
    <row r="611" spans="2:8" x14ac:dyDescent="0.35">
      <c r="B611" t="s">
        <v>16</v>
      </c>
      <c r="C611" s="1">
        <v>45817</v>
      </c>
      <c r="D611">
        <v>87.65</v>
      </c>
      <c r="E611">
        <v>88.23</v>
      </c>
      <c r="F611">
        <v>88.13</v>
      </c>
      <c r="H611" s="2">
        <f t="shared" si="9"/>
        <v>6.6172276098117599E-3</v>
      </c>
    </row>
    <row r="612" spans="2:8" x14ac:dyDescent="0.35">
      <c r="B612" t="s">
        <v>16</v>
      </c>
      <c r="C612" s="1">
        <v>45818</v>
      </c>
      <c r="D612">
        <v>88.23</v>
      </c>
      <c r="E612">
        <v>88.78</v>
      </c>
      <c r="F612">
        <v>88.86</v>
      </c>
      <c r="H612" s="2">
        <f t="shared" si="9"/>
        <v>6.2337073557745537E-3</v>
      </c>
    </row>
    <row r="613" spans="2:8" x14ac:dyDescent="0.35">
      <c r="B613" t="s">
        <v>16</v>
      </c>
      <c r="C613" s="1">
        <v>45819</v>
      </c>
      <c r="D613">
        <v>88.78</v>
      </c>
      <c r="E613">
        <v>89.15</v>
      </c>
      <c r="F613">
        <v>89.35</v>
      </c>
      <c r="H613" s="2">
        <f t="shared" si="9"/>
        <v>4.1676053165127236E-3</v>
      </c>
    </row>
    <row r="614" spans="2:8" x14ac:dyDescent="0.35">
      <c r="B614" t="s">
        <v>16</v>
      </c>
      <c r="C614" s="1">
        <v>45820</v>
      </c>
      <c r="D614">
        <v>89.15</v>
      </c>
      <c r="E614">
        <v>87.96</v>
      </c>
      <c r="F614">
        <v>88.28</v>
      </c>
      <c r="H614" s="2">
        <f t="shared" si="9"/>
        <v>-1.3348289399887969E-2</v>
      </c>
    </row>
    <row r="615" spans="2:8" x14ac:dyDescent="0.35">
      <c r="B615" t="s">
        <v>16</v>
      </c>
      <c r="C615" s="1">
        <v>45821</v>
      </c>
      <c r="D615">
        <v>87.96</v>
      </c>
      <c r="E615">
        <v>87.36</v>
      </c>
      <c r="F615">
        <v>87.14</v>
      </c>
      <c r="H615" s="2">
        <f t="shared" si="9"/>
        <v>-6.8212824010913664E-3</v>
      </c>
    </row>
    <row r="616" spans="2:8" x14ac:dyDescent="0.35">
      <c r="B616" t="s">
        <v>16</v>
      </c>
      <c r="C616" s="1">
        <v>45824</v>
      </c>
      <c r="D616">
        <v>87.36</v>
      </c>
      <c r="E616">
        <v>88.31</v>
      </c>
      <c r="F616">
        <v>87.79</v>
      </c>
      <c r="H616" s="2">
        <f t="shared" si="9"/>
        <v>1.0874542124542197E-2</v>
      </c>
    </row>
    <row r="617" spans="2:8" x14ac:dyDescent="0.35">
      <c r="B617" t="s">
        <v>16</v>
      </c>
      <c r="C617" s="1">
        <v>45825</v>
      </c>
      <c r="D617">
        <v>88.31</v>
      </c>
      <c r="E617">
        <v>87.4</v>
      </c>
      <c r="F617">
        <v>87.54</v>
      </c>
      <c r="H617" s="2">
        <f t="shared" si="9"/>
        <v>-1.0304608764579282E-2</v>
      </c>
    </row>
    <row r="618" spans="2:8" x14ac:dyDescent="0.35">
      <c r="B618" t="s">
        <v>16</v>
      </c>
      <c r="C618" s="1">
        <v>45826</v>
      </c>
      <c r="D618">
        <v>87.4</v>
      </c>
      <c r="E618">
        <v>87.18</v>
      </c>
      <c r="F618">
        <v>87.08</v>
      </c>
      <c r="H618" s="2">
        <f t="shared" si="9"/>
        <v>-2.517162471395884E-3</v>
      </c>
    </row>
    <row r="619" spans="2:8" x14ac:dyDescent="0.35">
      <c r="B619" t="s">
        <v>16</v>
      </c>
      <c r="C619" s="1">
        <v>45827</v>
      </c>
      <c r="D619">
        <v>87.18</v>
      </c>
      <c r="E619">
        <v>86.5</v>
      </c>
      <c r="F619">
        <v>86.54</v>
      </c>
      <c r="H619" s="2">
        <f t="shared" si="9"/>
        <v>-7.7999541179170073E-3</v>
      </c>
    </row>
    <row r="620" spans="2:8" x14ac:dyDescent="0.35">
      <c r="B620" t="s">
        <v>16</v>
      </c>
      <c r="C620" s="1">
        <v>45828</v>
      </c>
      <c r="D620">
        <v>86.5</v>
      </c>
      <c r="E620">
        <v>87.28</v>
      </c>
      <c r="F620">
        <v>87.06</v>
      </c>
      <c r="H620" s="2">
        <f t="shared" si="9"/>
        <v>9.0173410404623677E-3</v>
      </c>
    </row>
    <row r="621" spans="2:8" x14ac:dyDescent="0.35">
      <c r="B621" t="s">
        <v>16</v>
      </c>
      <c r="C621" s="1">
        <v>45831</v>
      </c>
      <c r="D621">
        <v>87.28</v>
      </c>
      <c r="E621">
        <v>87.45</v>
      </c>
      <c r="F621">
        <v>86.99</v>
      </c>
      <c r="H621" s="2">
        <f t="shared" si="9"/>
        <v>1.9477543538037878E-3</v>
      </c>
    </row>
    <row r="622" spans="2:8" x14ac:dyDescent="0.35">
      <c r="B622" t="s">
        <v>16</v>
      </c>
      <c r="C622" s="1">
        <v>45832</v>
      </c>
      <c r="D622">
        <v>87.45</v>
      </c>
      <c r="E622">
        <v>88</v>
      </c>
      <c r="F622">
        <v>88.02</v>
      </c>
      <c r="H622" s="2">
        <f t="shared" si="9"/>
        <v>6.2893081761006275E-3</v>
      </c>
    </row>
    <row r="623" spans="2:8" x14ac:dyDescent="0.35">
      <c r="B623" t="s">
        <v>16</v>
      </c>
      <c r="C623" s="1">
        <v>45833</v>
      </c>
      <c r="D623">
        <v>88</v>
      </c>
      <c r="E623">
        <v>88.3</v>
      </c>
      <c r="F623">
        <v>88.28</v>
      </c>
      <c r="H623" s="2">
        <f t="shared" si="9"/>
        <v>3.4090909090909172E-3</v>
      </c>
    </row>
    <row r="624" spans="2:8" x14ac:dyDescent="0.35">
      <c r="B624" t="s">
        <v>16</v>
      </c>
      <c r="C624" s="1">
        <v>45834</v>
      </c>
      <c r="D624">
        <v>88.3</v>
      </c>
      <c r="E624">
        <v>89.81</v>
      </c>
      <c r="F624">
        <v>89.36</v>
      </c>
      <c r="H624" s="2">
        <f t="shared" si="9"/>
        <v>1.7100792751981952E-2</v>
      </c>
    </row>
    <row r="625" spans="2:8" x14ac:dyDescent="0.35">
      <c r="B625" t="s">
        <v>16</v>
      </c>
      <c r="C625" s="1">
        <v>45835</v>
      </c>
      <c r="D625">
        <v>89.81</v>
      </c>
      <c r="E625">
        <v>90.48</v>
      </c>
      <c r="F625">
        <v>90.42</v>
      </c>
      <c r="H625" s="2">
        <f t="shared" si="9"/>
        <v>7.4601937423450781E-3</v>
      </c>
    </row>
    <row r="626" spans="2:8" x14ac:dyDescent="0.35">
      <c r="B626" t="s">
        <v>16</v>
      </c>
      <c r="C626" s="1">
        <v>45838</v>
      </c>
      <c r="D626">
        <v>90.48</v>
      </c>
      <c r="E626">
        <v>90.17</v>
      </c>
      <c r="F626">
        <v>90.31</v>
      </c>
      <c r="H626" s="2">
        <f t="shared" si="9"/>
        <v>-3.4261715296198814E-3</v>
      </c>
    </row>
    <row r="627" spans="2:8" x14ac:dyDescent="0.35">
      <c r="B627" t="s">
        <v>16</v>
      </c>
      <c r="C627" s="1">
        <v>45839</v>
      </c>
      <c r="D627">
        <v>90.17</v>
      </c>
      <c r="E627">
        <v>90.4</v>
      </c>
      <c r="F627">
        <v>90.29</v>
      </c>
      <c r="H627" s="2">
        <f t="shared" si="9"/>
        <v>2.5507374958413376E-3</v>
      </c>
    </row>
    <row r="628" spans="2:8" x14ac:dyDescent="0.35">
      <c r="B628" t="s">
        <v>16</v>
      </c>
      <c r="C628" s="1">
        <v>45840</v>
      </c>
      <c r="D628">
        <v>90.4</v>
      </c>
      <c r="E628">
        <v>90.96</v>
      </c>
      <c r="F628">
        <v>90.77</v>
      </c>
      <c r="H628" s="2">
        <f t="shared" si="9"/>
        <v>6.1946902654865799E-3</v>
      </c>
    </row>
    <row r="629" spans="2:8" x14ac:dyDescent="0.35">
      <c r="B629" t="s">
        <v>16</v>
      </c>
      <c r="C629" s="1">
        <v>45841</v>
      </c>
      <c r="D629">
        <v>90.96</v>
      </c>
      <c r="E629">
        <v>90.81</v>
      </c>
      <c r="F629">
        <v>91.13</v>
      </c>
      <c r="H629" s="2">
        <f t="shared" si="9"/>
        <v>-1.6490765171502941E-3</v>
      </c>
    </row>
    <row r="630" spans="2:8" x14ac:dyDescent="0.35">
      <c r="B630" t="s">
        <v>16</v>
      </c>
      <c r="C630" s="1">
        <v>45842</v>
      </c>
      <c r="D630">
        <v>90.81</v>
      </c>
      <c r="E630">
        <v>90.9</v>
      </c>
      <c r="F630">
        <v>90.69</v>
      </c>
      <c r="H630" s="2">
        <f t="shared" si="9"/>
        <v>9.9108027750260952E-4</v>
      </c>
    </row>
    <row r="631" spans="2:8" x14ac:dyDescent="0.35">
      <c r="B631" t="s">
        <v>16</v>
      </c>
      <c r="C631" s="1">
        <v>45845</v>
      </c>
      <c r="D631">
        <v>90.9</v>
      </c>
      <c r="E631">
        <v>90.81</v>
      </c>
      <c r="F631">
        <v>90.82</v>
      </c>
      <c r="H631" s="2">
        <f t="shared" si="9"/>
        <v>-9.9009900990099098E-4</v>
      </c>
    </row>
    <row r="632" spans="2:8" x14ac:dyDescent="0.35">
      <c r="B632" t="s">
        <v>16</v>
      </c>
      <c r="C632" s="1">
        <v>45846</v>
      </c>
      <c r="D632">
        <v>90.81</v>
      </c>
      <c r="E632">
        <v>91</v>
      </c>
      <c r="F632">
        <v>91.03</v>
      </c>
      <c r="H632" s="2">
        <f t="shared" si="9"/>
        <v>2.0922805858385463E-3</v>
      </c>
    </row>
    <row r="633" spans="2:8" x14ac:dyDescent="0.35">
      <c r="B633" t="s">
        <v>16</v>
      </c>
      <c r="C633" s="1">
        <v>45847</v>
      </c>
      <c r="D633">
        <v>91</v>
      </c>
      <c r="E633">
        <v>90.67</v>
      </c>
      <c r="F633">
        <v>90.83</v>
      </c>
      <c r="H633" s="2">
        <f t="shared" si="9"/>
        <v>-3.6263736263736357E-3</v>
      </c>
    </row>
    <row r="634" spans="2:8" x14ac:dyDescent="0.35">
      <c r="B634" t="s">
        <v>16</v>
      </c>
      <c r="C634" s="1">
        <v>45848</v>
      </c>
      <c r="D634">
        <v>90.67</v>
      </c>
      <c r="E634">
        <v>90.67</v>
      </c>
      <c r="F634">
        <v>90.77</v>
      </c>
      <c r="H634" s="2">
        <f t="shared" si="9"/>
        <v>0</v>
      </c>
    </row>
    <row r="635" spans="2:8" x14ac:dyDescent="0.35">
      <c r="B635" t="s">
        <v>16</v>
      </c>
      <c r="C635" s="1">
        <v>45849</v>
      </c>
      <c r="D635">
        <v>90.67</v>
      </c>
      <c r="E635">
        <v>90.02</v>
      </c>
      <c r="F635">
        <v>90.19</v>
      </c>
      <c r="H635" s="2">
        <f t="shared" si="9"/>
        <v>-7.1688540862469008E-3</v>
      </c>
    </row>
    <row r="636" spans="2:8" x14ac:dyDescent="0.35">
      <c r="B636" t="s">
        <v>16</v>
      </c>
      <c r="C636" s="1">
        <v>45852</v>
      </c>
      <c r="D636">
        <v>90.02</v>
      </c>
      <c r="E636">
        <v>90.45</v>
      </c>
      <c r="F636">
        <v>90.34</v>
      </c>
      <c r="H636" s="2">
        <f t="shared" si="9"/>
        <v>4.7767162852700995E-3</v>
      </c>
    </row>
    <row r="637" spans="2:8" x14ac:dyDescent="0.35">
      <c r="B637" t="s">
        <v>16</v>
      </c>
      <c r="C637" s="1">
        <v>45853</v>
      </c>
      <c r="D637">
        <v>90.45</v>
      </c>
      <c r="E637">
        <v>90.6</v>
      </c>
      <c r="F637">
        <v>90.6</v>
      </c>
      <c r="H637" s="2">
        <f t="shared" si="9"/>
        <v>1.6583747927030323E-3</v>
      </c>
    </row>
    <row r="638" spans="2:8" x14ac:dyDescent="0.35">
      <c r="B638" t="s">
        <v>16</v>
      </c>
      <c r="C638" s="1">
        <v>45854</v>
      </c>
      <c r="D638">
        <v>90.6</v>
      </c>
      <c r="E638">
        <v>90.54</v>
      </c>
      <c r="F638">
        <v>90.34</v>
      </c>
      <c r="H638" s="2">
        <f t="shared" si="9"/>
        <v>-6.6225165562905364E-4</v>
      </c>
    </row>
    <row r="639" spans="2:8" x14ac:dyDescent="0.35">
      <c r="B639" t="s">
        <v>16</v>
      </c>
      <c r="C639" s="1">
        <v>45855</v>
      </c>
      <c r="D639">
        <v>90.54</v>
      </c>
      <c r="E639">
        <v>90.75</v>
      </c>
      <c r="F639">
        <v>90.63</v>
      </c>
      <c r="H639" s="2">
        <f t="shared" si="9"/>
        <v>2.3194168323392717E-3</v>
      </c>
    </row>
    <row r="640" spans="2:8" x14ac:dyDescent="0.35">
      <c r="B640" t="s">
        <v>16</v>
      </c>
      <c r="C640" s="1">
        <v>45856</v>
      </c>
      <c r="D640">
        <v>90.75</v>
      </c>
      <c r="E640">
        <v>90.31</v>
      </c>
      <c r="F640">
        <v>90.38</v>
      </c>
      <c r="H640" s="2">
        <f t="shared" si="9"/>
        <v>-4.8484848484847687E-3</v>
      </c>
    </row>
    <row r="641" spans="2:8" x14ac:dyDescent="0.35">
      <c r="B641" t="s">
        <v>16</v>
      </c>
      <c r="C641" s="1">
        <v>45859</v>
      </c>
      <c r="D641">
        <v>90.31</v>
      </c>
      <c r="E641">
        <v>90.33</v>
      </c>
      <c r="F641">
        <v>90.22</v>
      </c>
      <c r="H641" s="2">
        <f t="shared" si="9"/>
        <v>2.2145941756179788E-4</v>
      </c>
    </row>
    <row r="642" spans="2:8" x14ac:dyDescent="0.35">
      <c r="B642" t="s">
        <v>16</v>
      </c>
      <c r="C642" s="1">
        <v>45860</v>
      </c>
      <c r="D642">
        <v>90.33</v>
      </c>
      <c r="E642">
        <v>90.21</v>
      </c>
      <c r="F642">
        <v>90.26</v>
      </c>
      <c r="H642" s="2">
        <f t="shared" si="9"/>
        <v>-1.3284623048821498E-3</v>
      </c>
    </row>
    <row r="643" spans="2:8" x14ac:dyDescent="0.35">
      <c r="B643" t="s">
        <v>16</v>
      </c>
      <c r="C643" s="1">
        <v>45861</v>
      </c>
      <c r="D643">
        <v>90.21</v>
      </c>
      <c r="E643">
        <v>90.47</v>
      </c>
      <c r="F643">
        <v>90.36</v>
      </c>
      <c r="H643" s="2">
        <f t="shared" ref="H643:H706" si="10">E643/D643-1</f>
        <v>2.8821638399290084E-3</v>
      </c>
    </row>
    <row r="644" spans="2:8" x14ac:dyDescent="0.35">
      <c r="B644" t="s">
        <v>16</v>
      </c>
      <c r="C644" s="1">
        <v>45862</v>
      </c>
      <c r="D644">
        <v>90.47</v>
      </c>
      <c r="E644">
        <v>89.94</v>
      </c>
      <c r="F644">
        <v>90.1</v>
      </c>
      <c r="H644" s="2">
        <f t="shared" si="10"/>
        <v>-5.8582955675914317E-3</v>
      </c>
    </row>
    <row r="645" spans="2:8" x14ac:dyDescent="0.35">
      <c r="B645" t="s">
        <v>16</v>
      </c>
      <c r="C645" s="1">
        <v>45863</v>
      </c>
      <c r="D645">
        <v>89.94</v>
      </c>
      <c r="E645">
        <v>88.77</v>
      </c>
      <c r="F645">
        <v>89.07</v>
      </c>
      <c r="H645" s="2">
        <f t="shared" si="10"/>
        <v>-1.3008672448298841E-2</v>
      </c>
    </row>
    <row r="646" spans="2:8" x14ac:dyDescent="0.35">
      <c r="B646" t="s">
        <v>16</v>
      </c>
      <c r="C646" s="1">
        <v>45866</v>
      </c>
      <c r="D646">
        <v>88.77</v>
      </c>
      <c r="E646">
        <v>88.61</v>
      </c>
      <c r="F646">
        <v>88.65</v>
      </c>
      <c r="H646" s="2">
        <f t="shared" si="10"/>
        <v>-1.8024107243437282E-3</v>
      </c>
    </row>
    <row r="647" spans="2:8" x14ac:dyDescent="0.35">
      <c r="B647" t="s">
        <v>16</v>
      </c>
      <c r="C647" s="1">
        <v>45867</v>
      </c>
      <c r="D647">
        <v>88.61</v>
      </c>
      <c r="E647">
        <v>89.11</v>
      </c>
      <c r="F647">
        <v>88.88</v>
      </c>
      <c r="H647" s="2">
        <f t="shared" si="10"/>
        <v>5.6427039837489978E-3</v>
      </c>
    </row>
    <row r="648" spans="2:8" x14ac:dyDescent="0.35">
      <c r="B648" t="s">
        <v>16</v>
      </c>
      <c r="C648" s="1">
        <v>45868</v>
      </c>
      <c r="D648">
        <v>89.11</v>
      </c>
      <c r="E648">
        <v>89.45</v>
      </c>
      <c r="F648">
        <v>89.46</v>
      </c>
      <c r="H648" s="2">
        <f t="shared" si="10"/>
        <v>3.8155089215576865E-3</v>
      </c>
    </row>
    <row r="649" spans="2:8" x14ac:dyDescent="0.35">
      <c r="B649" t="s">
        <v>16</v>
      </c>
      <c r="C649" s="1">
        <v>45869</v>
      </c>
      <c r="D649">
        <v>89.45</v>
      </c>
      <c r="E649">
        <v>88.43</v>
      </c>
      <c r="F649">
        <v>88.79</v>
      </c>
      <c r="H649" s="2">
        <f t="shared" si="10"/>
        <v>-1.1403018446059177E-2</v>
      </c>
    </row>
    <row r="650" spans="2:8" x14ac:dyDescent="0.35">
      <c r="B650" t="s">
        <v>16</v>
      </c>
      <c r="C650" s="1">
        <v>45870</v>
      </c>
      <c r="D650">
        <v>88.43</v>
      </c>
      <c r="E650">
        <v>87.33</v>
      </c>
      <c r="F650">
        <v>87.67</v>
      </c>
      <c r="H650" s="2">
        <f t="shared" si="10"/>
        <v>-1.2439217460138097E-2</v>
      </c>
    </row>
    <row r="651" spans="2:8" x14ac:dyDescent="0.35">
      <c r="B651" t="s">
        <v>16</v>
      </c>
      <c r="C651" s="1">
        <v>45873</v>
      </c>
      <c r="D651">
        <v>87.33</v>
      </c>
      <c r="E651">
        <v>88.38</v>
      </c>
      <c r="F651">
        <v>88.03</v>
      </c>
      <c r="H651" s="2">
        <f t="shared" si="10"/>
        <v>1.2023359670216394E-2</v>
      </c>
    </row>
    <row r="652" spans="2:8" x14ac:dyDescent="0.35">
      <c r="B652" t="s">
        <v>16</v>
      </c>
      <c r="C652" s="1">
        <v>45874</v>
      </c>
      <c r="D652">
        <v>88.38</v>
      </c>
      <c r="E652">
        <v>88.6</v>
      </c>
      <c r="F652">
        <v>88.34</v>
      </c>
      <c r="H652" s="2">
        <f t="shared" si="10"/>
        <v>2.4892509617560066E-3</v>
      </c>
    </row>
    <row r="653" spans="2:8" x14ac:dyDescent="0.35">
      <c r="B653" t="s">
        <v>16</v>
      </c>
      <c r="C653" s="1">
        <v>45875</v>
      </c>
      <c r="D653">
        <v>88.6</v>
      </c>
      <c r="E653">
        <v>87.98</v>
      </c>
      <c r="F653">
        <v>88.07</v>
      </c>
      <c r="H653" s="2">
        <f t="shared" si="10"/>
        <v>-6.9977426636568252E-3</v>
      </c>
    </row>
    <row r="654" spans="2:8" x14ac:dyDescent="0.35">
      <c r="B654" t="s">
        <v>16</v>
      </c>
      <c r="C654" s="1">
        <v>45876</v>
      </c>
      <c r="D654">
        <v>87.98</v>
      </c>
      <c r="E654">
        <v>88.15</v>
      </c>
      <c r="F654">
        <v>87.58</v>
      </c>
      <c r="H654" s="2">
        <f t="shared" si="10"/>
        <v>1.9322573312117175E-3</v>
      </c>
    </row>
    <row r="655" spans="2:8" x14ac:dyDescent="0.35">
      <c r="B655" t="s">
        <v>16</v>
      </c>
      <c r="C655" s="1">
        <v>45877</v>
      </c>
      <c r="D655">
        <v>88.15</v>
      </c>
      <c r="E655">
        <v>87.72</v>
      </c>
      <c r="F655">
        <v>87.84</v>
      </c>
      <c r="H655" s="2">
        <f t="shared" si="10"/>
        <v>-4.8780487804879202E-3</v>
      </c>
    </row>
    <row r="656" spans="2:8" x14ac:dyDescent="0.35">
      <c r="B656" t="s">
        <v>16</v>
      </c>
      <c r="C656" s="1">
        <v>45880</v>
      </c>
      <c r="D656">
        <v>87.72</v>
      </c>
      <c r="E656">
        <v>88.32</v>
      </c>
      <c r="F656">
        <v>87.91</v>
      </c>
      <c r="H656" s="2">
        <f t="shared" si="10"/>
        <v>6.8399452804377425E-3</v>
      </c>
    </row>
    <row r="657" spans="2:8" x14ac:dyDescent="0.35">
      <c r="B657" t="s">
        <v>16</v>
      </c>
      <c r="C657" s="1">
        <v>45881</v>
      </c>
      <c r="D657">
        <v>88.32</v>
      </c>
      <c r="E657">
        <v>88.23</v>
      </c>
      <c r="F657">
        <v>88.33</v>
      </c>
      <c r="H657" s="2">
        <f t="shared" si="10"/>
        <v>-1.0190217391302658E-3</v>
      </c>
    </row>
    <row r="658" spans="2:8" x14ac:dyDescent="0.35">
      <c r="B658" t="s">
        <v>16</v>
      </c>
      <c r="C658" s="1">
        <v>45882</v>
      </c>
      <c r="D658">
        <v>88.23</v>
      </c>
      <c r="E658">
        <v>88.62</v>
      </c>
      <c r="F658">
        <v>88.73</v>
      </c>
      <c r="H658" s="2">
        <f t="shared" si="10"/>
        <v>4.4202652159128775E-3</v>
      </c>
    </row>
    <row r="659" spans="2:8" x14ac:dyDescent="0.35">
      <c r="B659" t="s">
        <v>16</v>
      </c>
      <c r="C659" s="1">
        <v>45883</v>
      </c>
      <c r="D659">
        <v>88.62</v>
      </c>
      <c r="E659">
        <v>87.99</v>
      </c>
      <c r="F659">
        <v>87.94</v>
      </c>
      <c r="H659" s="2">
        <f t="shared" si="10"/>
        <v>-7.1090047393366218E-3</v>
      </c>
    </row>
    <row r="660" spans="2:8" x14ac:dyDescent="0.35">
      <c r="B660" t="s">
        <v>16</v>
      </c>
      <c r="C660" s="1">
        <v>45887</v>
      </c>
      <c r="D660">
        <v>87.99</v>
      </c>
      <c r="E660">
        <v>89.17</v>
      </c>
      <c r="F660">
        <v>89.01</v>
      </c>
      <c r="H660" s="2">
        <f t="shared" si="10"/>
        <v>1.3410614842595869E-2</v>
      </c>
    </row>
    <row r="661" spans="2:8" x14ac:dyDescent="0.35">
      <c r="B661" t="s">
        <v>16</v>
      </c>
      <c r="C661" s="1">
        <v>45888</v>
      </c>
      <c r="D661">
        <v>89.17</v>
      </c>
      <c r="E661">
        <v>89.67</v>
      </c>
      <c r="F661">
        <v>89.5</v>
      </c>
      <c r="H661" s="2">
        <f t="shared" si="10"/>
        <v>5.6072670180553619E-3</v>
      </c>
    </row>
    <row r="662" spans="2:8" x14ac:dyDescent="0.35">
      <c r="B662" t="s">
        <v>16</v>
      </c>
      <c r="C662" s="1">
        <v>45889</v>
      </c>
      <c r="D662">
        <v>89.67</v>
      </c>
      <c r="E662">
        <v>89.97</v>
      </c>
      <c r="F662">
        <v>89.7</v>
      </c>
      <c r="H662" s="2">
        <f t="shared" si="10"/>
        <v>3.3456005352960894E-3</v>
      </c>
    </row>
    <row r="663" spans="2:8" x14ac:dyDescent="0.35">
      <c r="B663" t="s">
        <v>16</v>
      </c>
      <c r="C663" s="1">
        <v>45890</v>
      </c>
      <c r="D663">
        <v>89.97</v>
      </c>
      <c r="E663">
        <v>89.61</v>
      </c>
      <c r="F663">
        <v>89.96</v>
      </c>
      <c r="H663" s="2">
        <f t="shared" si="10"/>
        <v>-4.0013337779259972E-3</v>
      </c>
    </row>
    <row r="664" spans="2:8" x14ac:dyDescent="0.35">
      <c r="B664" t="s">
        <v>16</v>
      </c>
      <c r="C664" s="1">
        <v>45891</v>
      </c>
      <c r="D664">
        <v>89.61</v>
      </c>
      <c r="E664">
        <v>88.96</v>
      </c>
      <c r="F664">
        <v>89.14</v>
      </c>
      <c r="H664" s="2">
        <f t="shared" si="10"/>
        <v>-7.2536547260351192E-3</v>
      </c>
    </row>
    <row r="665" spans="2:8" x14ac:dyDescent="0.35">
      <c r="B665" t="s">
        <v>16</v>
      </c>
      <c r="C665" s="1">
        <v>45894</v>
      </c>
      <c r="D665">
        <v>88.96</v>
      </c>
      <c r="E665">
        <v>89.18</v>
      </c>
      <c r="F665">
        <v>89.11</v>
      </c>
      <c r="H665" s="2">
        <f t="shared" si="10"/>
        <v>2.4730215827339919E-3</v>
      </c>
    </row>
    <row r="666" spans="2:8" x14ac:dyDescent="0.35">
      <c r="B666" t="s">
        <v>16</v>
      </c>
      <c r="C666" s="1">
        <v>45895</v>
      </c>
      <c r="D666">
        <v>89.18</v>
      </c>
      <c r="E666">
        <v>88.07</v>
      </c>
      <c r="F666">
        <v>88.36</v>
      </c>
      <c r="H666" s="2">
        <f t="shared" si="10"/>
        <v>-1.2446736936532976E-2</v>
      </c>
    </row>
    <row r="667" spans="2:8" x14ac:dyDescent="0.35">
      <c r="B667" t="s">
        <v>16</v>
      </c>
      <c r="C667" s="1">
        <v>45897</v>
      </c>
      <c r="D667">
        <v>88.07</v>
      </c>
      <c r="E667">
        <v>87.12</v>
      </c>
      <c r="F667">
        <v>87.24</v>
      </c>
      <c r="H667" s="2">
        <f t="shared" si="10"/>
        <v>-1.078687407743828E-2</v>
      </c>
    </row>
    <row r="668" spans="2:8" x14ac:dyDescent="0.35">
      <c r="B668" t="s">
        <v>16</v>
      </c>
      <c r="C668" s="1">
        <v>45898</v>
      </c>
      <c r="D668">
        <v>87.12</v>
      </c>
      <c r="E668">
        <v>87.13</v>
      </c>
      <c r="F668">
        <v>87.03</v>
      </c>
      <c r="H668" s="2">
        <f t="shared" si="10"/>
        <v>1.1478420569321912E-4</v>
      </c>
    </row>
    <row r="669" spans="2:8" x14ac:dyDescent="0.35">
      <c r="B669" t="s">
        <v>16</v>
      </c>
      <c r="C669" s="1">
        <v>45901</v>
      </c>
      <c r="D669">
        <v>87.13</v>
      </c>
      <c r="E669">
        <v>88.19</v>
      </c>
      <c r="F669">
        <v>87.57</v>
      </c>
      <c r="H669" s="2">
        <f t="shared" si="10"/>
        <v>1.2165729369907119E-2</v>
      </c>
    </row>
    <row r="670" spans="2:8" x14ac:dyDescent="0.35">
      <c r="B670" t="s">
        <v>16</v>
      </c>
      <c r="C670" s="1">
        <v>45902</v>
      </c>
      <c r="D670">
        <v>88.19</v>
      </c>
      <c r="E670">
        <v>88.07</v>
      </c>
      <c r="F670">
        <v>88.46</v>
      </c>
      <c r="H670" s="2">
        <f t="shared" si="10"/>
        <v>-1.3606984918925757E-3</v>
      </c>
    </row>
    <row r="671" spans="2:8" x14ac:dyDescent="0.35">
      <c r="B671" t="s">
        <v>16</v>
      </c>
      <c r="C671" s="1">
        <v>45903</v>
      </c>
      <c r="D671">
        <v>88.07</v>
      </c>
      <c r="E671">
        <v>89.58</v>
      </c>
      <c r="F671">
        <v>89.3</v>
      </c>
      <c r="H671" s="2">
        <f t="shared" si="10"/>
        <v>1.7145452480981094E-2</v>
      </c>
    </row>
    <row r="672" spans="2:8" x14ac:dyDescent="0.35">
      <c r="B672" t="s">
        <v>16</v>
      </c>
      <c r="C672" s="1">
        <v>45904</v>
      </c>
      <c r="D672">
        <v>89.58</v>
      </c>
      <c r="E672">
        <v>89.14</v>
      </c>
      <c r="F672">
        <v>89.47</v>
      </c>
      <c r="H672" s="2">
        <f t="shared" si="10"/>
        <v>-4.9118106720249521E-3</v>
      </c>
    </row>
    <row r="673" spans="2:8" x14ac:dyDescent="0.35">
      <c r="B673" t="s">
        <v>16</v>
      </c>
      <c r="C673" s="1">
        <v>45905</v>
      </c>
      <c r="D673">
        <v>89.14</v>
      </c>
      <c r="E673">
        <v>89.21</v>
      </c>
      <c r="F673">
        <v>89</v>
      </c>
      <c r="H673" s="2">
        <f t="shared" si="10"/>
        <v>7.8528157953772215E-4</v>
      </c>
    </row>
    <row r="674" spans="2:8" x14ac:dyDescent="0.35">
      <c r="B674" t="s">
        <v>16</v>
      </c>
      <c r="C674" s="1">
        <v>45908</v>
      </c>
      <c r="D674">
        <v>89.21</v>
      </c>
      <c r="E674">
        <v>89.49</v>
      </c>
      <c r="F674">
        <v>89.7</v>
      </c>
      <c r="H674" s="2">
        <f t="shared" si="10"/>
        <v>3.1386615850241828E-3</v>
      </c>
    </row>
    <row r="675" spans="2:8" x14ac:dyDescent="0.35">
      <c r="B675" t="s">
        <v>16</v>
      </c>
      <c r="C675" s="1">
        <v>45909</v>
      </c>
      <c r="D675">
        <v>89.49</v>
      </c>
      <c r="E675">
        <v>89.59</v>
      </c>
      <c r="F675">
        <v>89.52</v>
      </c>
      <c r="H675" s="2">
        <f t="shared" si="10"/>
        <v>1.1174432897531617E-3</v>
      </c>
    </row>
    <row r="676" spans="2:8" x14ac:dyDescent="0.35">
      <c r="B676" t="s">
        <v>16</v>
      </c>
      <c r="C676" s="1">
        <v>45910</v>
      </c>
      <c r="D676">
        <v>89.59</v>
      </c>
      <c r="E676">
        <v>89.76</v>
      </c>
      <c r="F676">
        <v>89.69</v>
      </c>
      <c r="H676" s="2">
        <f t="shared" si="10"/>
        <v>1.8975332068311701E-3</v>
      </c>
    </row>
    <row r="677" spans="2:8" x14ac:dyDescent="0.35">
      <c r="B677" t="s">
        <v>16</v>
      </c>
      <c r="C677" s="1">
        <v>45911</v>
      </c>
      <c r="D677">
        <v>89.76</v>
      </c>
      <c r="E677">
        <v>90.09</v>
      </c>
      <c r="F677">
        <v>90.06</v>
      </c>
      <c r="H677" s="2">
        <f t="shared" si="10"/>
        <v>3.6764705882352811E-3</v>
      </c>
    </row>
    <row r="678" spans="2:8" x14ac:dyDescent="0.35">
      <c r="B678" t="s">
        <v>16</v>
      </c>
      <c r="C678" s="1">
        <v>45912</v>
      </c>
      <c r="D678">
        <v>90.09</v>
      </c>
      <c r="E678">
        <v>90.4</v>
      </c>
      <c r="F678">
        <v>90.31</v>
      </c>
      <c r="H678" s="2">
        <f t="shared" si="10"/>
        <v>3.4410034410035095E-3</v>
      </c>
    </row>
    <row r="679" spans="2:8" x14ac:dyDescent="0.35">
      <c r="B679" t="s">
        <v>16</v>
      </c>
      <c r="C679" s="1">
        <v>45915</v>
      </c>
      <c r="D679">
        <v>90.4</v>
      </c>
      <c r="E679">
        <v>90.33</v>
      </c>
      <c r="F679">
        <v>90.43</v>
      </c>
      <c r="H679" s="2">
        <f t="shared" si="10"/>
        <v>-7.7433628318590575E-4</v>
      </c>
    </row>
    <row r="680" spans="2:8" x14ac:dyDescent="0.35">
      <c r="B680" t="s">
        <v>16</v>
      </c>
      <c r="C680" s="1">
        <v>45916</v>
      </c>
      <c r="D680">
        <v>90.33</v>
      </c>
      <c r="E680">
        <v>91.13</v>
      </c>
      <c r="F680">
        <v>90.99</v>
      </c>
      <c r="H680" s="2">
        <f t="shared" si="10"/>
        <v>8.8564153658805544E-3</v>
      </c>
    </row>
    <row r="681" spans="2:8" x14ac:dyDescent="0.35">
      <c r="B681" t="s">
        <v>16</v>
      </c>
      <c r="C681" s="1">
        <v>45917</v>
      </c>
      <c r="D681">
        <v>91.13</v>
      </c>
      <c r="E681">
        <v>91.24</v>
      </c>
      <c r="F681">
        <v>91.27</v>
      </c>
      <c r="H681" s="2">
        <f t="shared" si="10"/>
        <v>1.2070668276089602E-3</v>
      </c>
    </row>
    <row r="682" spans="2:8" x14ac:dyDescent="0.35">
      <c r="B682" t="s">
        <v>16</v>
      </c>
      <c r="C682" s="1">
        <v>45918</v>
      </c>
      <c r="D682">
        <v>91.24</v>
      </c>
      <c r="E682">
        <v>91.24</v>
      </c>
      <c r="F682">
        <v>91.2</v>
      </c>
      <c r="H682" s="2">
        <f t="shared" si="10"/>
        <v>0</v>
      </c>
    </row>
    <row r="683" spans="2:8" x14ac:dyDescent="0.35">
      <c r="B683" t="s">
        <v>16</v>
      </c>
      <c r="C683" s="1">
        <v>45919</v>
      </c>
      <c r="D683">
        <v>91.24</v>
      </c>
      <c r="E683">
        <v>91.86</v>
      </c>
      <c r="F683">
        <v>91.87</v>
      </c>
      <c r="H683" s="2">
        <f t="shared" si="10"/>
        <v>6.7952652345462106E-3</v>
      </c>
    </row>
    <row r="684" spans="2:8" x14ac:dyDescent="0.35">
      <c r="B684" t="s">
        <v>16</v>
      </c>
      <c r="C684" s="1">
        <v>45922</v>
      </c>
      <c r="D684">
        <v>91.86</v>
      </c>
      <c r="E684">
        <v>92.34</v>
      </c>
      <c r="F684">
        <v>92.52</v>
      </c>
      <c r="H684" s="2">
        <f t="shared" si="10"/>
        <v>5.2253429131288165E-3</v>
      </c>
    </row>
    <row r="685" spans="2:8" x14ac:dyDescent="0.35">
      <c r="B685" t="s">
        <v>16</v>
      </c>
      <c r="C685" s="1">
        <v>45923</v>
      </c>
      <c r="D685">
        <v>92.34</v>
      </c>
      <c r="E685">
        <v>92.41</v>
      </c>
      <c r="F685">
        <v>92.37</v>
      </c>
      <c r="H685" s="2">
        <f t="shared" si="10"/>
        <v>7.5806800952982201E-4</v>
      </c>
    </row>
    <row r="686" spans="2:8" x14ac:dyDescent="0.35">
      <c r="B686" t="s">
        <v>16</v>
      </c>
      <c r="C686" s="1">
        <v>45924</v>
      </c>
      <c r="D686">
        <v>92.41</v>
      </c>
      <c r="E686">
        <v>91.65</v>
      </c>
      <c r="F686">
        <v>91.99</v>
      </c>
      <c r="H686" s="2">
        <f t="shared" si="10"/>
        <v>-8.2242181582078411E-3</v>
      </c>
    </row>
    <row r="687" spans="2:8" x14ac:dyDescent="0.35">
      <c r="B687" t="s">
        <v>16</v>
      </c>
      <c r="C687" s="1">
        <v>45925</v>
      </c>
      <c r="D687">
        <v>91.65</v>
      </c>
      <c r="E687">
        <v>91.25</v>
      </c>
      <c r="F687">
        <v>91.6</v>
      </c>
      <c r="H687" s="2">
        <f t="shared" si="10"/>
        <v>-4.3644298963448902E-3</v>
      </c>
    </row>
    <row r="688" spans="2:8" x14ac:dyDescent="0.35">
      <c r="B688" t="s">
        <v>16</v>
      </c>
      <c r="C688" s="1">
        <v>45926</v>
      </c>
      <c r="D688">
        <v>91.25</v>
      </c>
      <c r="E688">
        <v>90.23</v>
      </c>
      <c r="F688">
        <v>90.43</v>
      </c>
      <c r="H688" s="2">
        <f t="shared" si="10"/>
        <v>-1.1178082191780736E-2</v>
      </c>
    </row>
    <row r="689" spans="2:8" x14ac:dyDescent="0.35">
      <c r="B689" t="s">
        <v>16</v>
      </c>
      <c r="C689" s="1">
        <v>45929</v>
      </c>
      <c r="D689">
        <v>90.23</v>
      </c>
      <c r="E689">
        <v>90.74</v>
      </c>
      <c r="F689">
        <v>90.85</v>
      </c>
      <c r="H689" s="2">
        <f t="shared" si="10"/>
        <v>5.6522220990800065E-3</v>
      </c>
    </row>
    <row r="690" spans="2:8" x14ac:dyDescent="0.35">
      <c r="B690" t="s">
        <v>16</v>
      </c>
      <c r="C690" s="1">
        <v>45930</v>
      </c>
      <c r="D690">
        <v>90.74</v>
      </c>
      <c r="E690">
        <v>91.26</v>
      </c>
      <c r="F690">
        <v>91.14</v>
      </c>
      <c r="H690" s="2">
        <f t="shared" si="10"/>
        <v>5.7306590257881762E-3</v>
      </c>
    </row>
    <row r="691" spans="2:8" x14ac:dyDescent="0.35">
      <c r="B691" t="s">
        <v>16</v>
      </c>
      <c r="C691" s="1">
        <v>45931</v>
      </c>
      <c r="D691">
        <v>91.26</v>
      </c>
      <c r="E691">
        <v>91.73</v>
      </c>
      <c r="F691">
        <v>91.56</v>
      </c>
      <c r="H691" s="2">
        <f t="shared" si="10"/>
        <v>5.150120534735958E-3</v>
      </c>
    </row>
    <row r="692" spans="2:8" x14ac:dyDescent="0.35">
      <c r="B692" t="s">
        <v>16</v>
      </c>
      <c r="C692" s="1">
        <v>45933</v>
      </c>
      <c r="D692">
        <v>91.73</v>
      </c>
      <c r="E692">
        <v>92.01</v>
      </c>
      <c r="F692">
        <v>91.9</v>
      </c>
      <c r="H692" s="2">
        <f t="shared" si="10"/>
        <v>3.052436498419242E-3</v>
      </c>
    </row>
    <row r="693" spans="2:8" x14ac:dyDescent="0.35">
      <c r="B693" t="s">
        <v>16</v>
      </c>
      <c r="C693" s="1">
        <v>45936</v>
      </c>
      <c r="D693">
        <v>92.01</v>
      </c>
      <c r="E693">
        <v>92.02</v>
      </c>
      <c r="F693">
        <v>91.9</v>
      </c>
      <c r="H693" s="2">
        <f t="shared" si="10"/>
        <v>1.0868383871298626E-4</v>
      </c>
    </row>
    <row r="694" spans="2:8" x14ac:dyDescent="0.35">
      <c r="B694" t="s">
        <v>16</v>
      </c>
      <c r="C694" s="1">
        <v>45937</v>
      </c>
      <c r="D694">
        <v>92.02</v>
      </c>
      <c r="E694">
        <v>92.14</v>
      </c>
      <c r="F694">
        <v>92.36</v>
      </c>
      <c r="H694" s="2">
        <f t="shared" si="10"/>
        <v>1.304064333840449E-3</v>
      </c>
    </row>
    <row r="695" spans="2:8" x14ac:dyDescent="0.35">
      <c r="B695" t="s">
        <v>16</v>
      </c>
      <c r="C695" s="1">
        <v>45938</v>
      </c>
      <c r="D695">
        <v>92.14</v>
      </c>
      <c r="E695">
        <v>91.51</v>
      </c>
      <c r="F695">
        <v>91.99</v>
      </c>
      <c r="H695" s="2">
        <f t="shared" si="10"/>
        <v>-6.837421315389558E-3</v>
      </c>
    </row>
    <row r="696" spans="2:8" x14ac:dyDescent="0.35">
      <c r="B696" t="s">
        <v>16</v>
      </c>
      <c r="C696" s="1">
        <v>45939</v>
      </c>
      <c r="D696">
        <v>91.51</v>
      </c>
      <c r="E696">
        <v>92.51</v>
      </c>
      <c r="F696">
        <v>92.36</v>
      </c>
      <c r="H696" s="2">
        <f t="shared" si="10"/>
        <v>1.0927767457108439E-2</v>
      </c>
    </row>
    <row r="697" spans="2:8" x14ac:dyDescent="0.35">
      <c r="B697" t="s">
        <v>16</v>
      </c>
      <c r="C697" s="1">
        <v>45940</v>
      </c>
      <c r="D697">
        <v>92.51</v>
      </c>
      <c r="E697">
        <v>92.5</v>
      </c>
      <c r="F697">
        <v>92.56</v>
      </c>
      <c r="H697" s="2">
        <f t="shared" si="10"/>
        <v>-1.0809642200848568E-4</v>
      </c>
    </row>
    <row r="698" spans="2:8" x14ac:dyDescent="0.35">
      <c r="B698" t="s">
        <v>16</v>
      </c>
      <c r="C698" s="1">
        <v>45943</v>
      </c>
      <c r="D698">
        <v>92.5</v>
      </c>
      <c r="E698">
        <v>92.35</v>
      </c>
      <c r="F698">
        <v>92.11</v>
      </c>
      <c r="H698" s="2">
        <f t="shared" si="10"/>
        <v>-1.6216216216217161E-3</v>
      </c>
    </row>
    <row r="699" spans="2:8" x14ac:dyDescent="0.35">
      <c r="B699" t="s">
        <v>16</v>
      </c>
      <c r="C699" s="1">
        <v>45944</v>
      </c>
      <c r="D699">
        <v>92.35</v>
      </c>
      <c r="E699">
        <v>91.92</v>
      </c>
      <c r="F699">
        <v>91.93</v>
      </c>
      <c r="H699" s="2">
        <f t="shared" si="10"/>
        <v>-4.6561992420139919E-3</v>
      </c>
    </row>
    <row r="700" spans="2:8" x14ac:dyDescent="0.35">
      <c r="B700" t="s">
        <v>16</v>
      </c>
      <c r="C700" s="1">
        <v>45945</v>
      </c>
      <c r="D700">
        <v>91.92</v>
      </c>
      <c r="E700">
        <v>92.62</v>
      </c>
      <c r="F700">
        <v>92.52</v>
      </c>
      <c r="H700" s="2">
        <f t="shared" si="10"/>
        <v>7.6153176675370915E-3</v>
      </c>
    </row>
    <row r="701" spans="2:8" x14ac:dyDescent="0.35">
      <c r="B701" t="s">
        <v>16</v>
      </c>
      <c r="C701" s="1">
        <v>45946</v>
      </c>
      <c r="D701">
        <v>92.62</v>
      </c>
      <c r="E701">
        <v>93.06</v>
      </c>
      <c r="F701">
        <v>93.06</v>
      </c>
      <c r="H701" s="2">
        <f t="shared" si="10"/>
        <v>4.7505938242280443E-3</v>
      </c>
    </row>
    <row r="702" spans="2:8" x14ac:dyDescent="0.35">
      <c r="B702" t="s">
        <v>16</v>
      </c>
      <c r="C702" s="1">
        <v>45947</v>
      </c>
      <c r="D702">
        <v>93.06</v>
      </c>
      <c r="E702">
        <v>93.15</v>
      </c>
      <c r="F702">
        <v>93.2</v>
      </c>
      <c r="H702" s="2">
        <f t="shared" si="10"/>
        <v>9.6711798839455021E-4</v>
      </c>
    </row>
    <row r="703" spans="2:8" x14ac:dyDescent="0.35">
      <c r="B703" t="s">
        <v>16</v>
      </c>
      <c r="C703" s="1">
        <v>45950</v>
      </c>
      <c r="D703">
        <v>93.15</v>
      </c>
      <c r="E703">
        <v>93.68</v>
      </c>
      <c r="F703">
        <v>93.56</v>
      </c>
      <c r="H703" s="2">
        <f t="shared" si="10"/>
        <v>5.6897477187332068E-3</v>
      </c>
    </row>
    <row r="704" spans="2:8" x14ac:dyDescent="0.35">
      <c r="B704" t="s">
        <v>16</v>
      </c>
      <c r="C704" s="1">
        <v>45951</v>
      </c>
      <c r="D704">
        <v>93.68</v>
      </c>
      <c r="E704">
        <v>93.72</v>
      </c>
      <c r="F704">
        <v>93.82</v>
      </c>
      <c r="H704" s="2">
        <f t="shared" si="10"/>
        <v>4.2698548249342494E-4</v>
      </c>
    </row>
    <row r="705" spans="2:8" x14ac:dyDescent="0.35">
      <c r="B705" t="s">
        <v>16</v>
      </c>
      <c r="C705" s="1">
        <v>45953</v>
      </c>
      <c r="D705">
        <v>93.72</v>
      </c>
      <c r="E705">
        <v>93.29</v>
      </c>
      <c r="F705">
        <v>93.88</v>
      </c>
      <c r="H705" s="2">
        <f t="shared" si="10"/>
        <v>-4.5881348698249003E-3</v>
      </c>
    </row>
    <row r="706" spans="2:8" x14ac:dyDescent="0.35">
      <c r="B706" t="s">
        <v>16</v>
      </c>
      <c r="C706" s="1">
        <v>45954</v>
      </c>
      <c r="D706">
        <v>93.29</v>
      </c>
      <c r="E706">
        <v>93.59</v>
      </c>
      <c r="F706">
        <v>93.59</v>
      </c>
      <c r="H706" s="2">
        <f t="shared" si="10"/>
        <v>3.2157787544215832E-3</v>
      </c>
    </row>
    <row r="707" spans="2:8" x14ac:dyDescent="0.35">
      <c r="B707" t="s">
        <v>16</v>
      </c>
      <c r="C707" s="1">
        <v>45957</v>
      </c>
      <c r="D707">
        <v>93.59</v>
      </c>
      <c r="E707">
        <v>94.47</v>
      </c>
      <c r="F707">
        <v>94.29</v>
      </c>
      <c r="H707" s="2">
        <f t="shared" ref="H707:H770" si="11">E707/D707-1</f>
        <v>9.4027139651671199E-3</v>
      </c>
    </row>
    <row r="708" spans="2:8" x14ac:dyDescent="0.35">
      <c r="B708" t="s">
        <v>16</v>
      </c>
      <c r="C708" s="1">
        <v>45958</v>
      </c>
      <c r="D708">
        <v>94.47</v>
      </c>
      <c r="E708">
        <v>94.62</v>
      </c>
      <c r="F708">
        <v>94.63</v>
      </c>
      <c r="H708" s="2">
        <f t="shared" si="11"/>
        <v>1.5878056525882034E-3</v>
      </c>
    </row>
    <row r="709" spans="2:8" x14ac:dyDescent="0.35">
      <c r="B709" t="s">
        <v>16</v>
      </c>
      <c r="C709" s="1">
        <v>45959</v>
      </c>
      <c r="D709">
        <v>94.62</v>
      </c>
      <c r="E709">
        <v>96.19</v>
      </c>
      <c r="F709">
        <v>96.03</v>
      </c>
      <c r="H709" s="2">
        <f t="shared" si="11"/>
        <v>1.6592686535616075E-2</v>
      </c>
    </row>
    <row r="710" spans="2:8" x14ac:dyDescent="0.35">
      <c r="B710" t="s">
        <v>16</v>
      </c>
      <c r="C710" s="1">
        <v>45960</v>
      </c>
      <c r="D710">
        <v>96.19</v>
      </c>
      <c r="E710">
        <v>96.29</v>
      </c>
      <c r="F710">
        <v>95.94</v>
      </c>
      <c r="H710" s="2">
        <f t="shared" si="11"/>
        <v>1.0396091069757585E-3</v>
      </c>
    </row>
    <row r="711" spans="2:8" x14ac:dyDescent="0.35">
      <c r="B711" t="s">
        <v>16</v>
      </c>
      <c r="C711" s="1">
        <v>45961</v>
      </c>
      <c r="D711">
        <v>96.29</v>
      </c>
      <c r="E711">
        <v>95.53</v>
      </c>
      <c r="F711">
        <v>95.78</v>
      </c>
      <c r="H711" s="2">
        <f t="shared" si="11"/>
        <v>-7.8928237615536467E-3</v>
      </c>
    </row>
    <row r="712" spans="2:8" x14ac:dyDescent="0.35">
      <c r="B712" t="s">
        <v>16</v>
      </c>
      <c r="C712" s="1">
        <v>45964</v>
      </c>
      <c r="D712">
        <v>95.53</v>
      </c>
      <c r="E712">
        <v>96.02</v>
      </c>
      <c r="F712">
        <v>95.95</v>
      </c>
      <c r="H712" s="2">
        <f t="shared" si="11"/>
        <v>5.1292787605987655E-3</v>
      </c>
    </row>
    <row r="713" spans="2:8" x14ac:dyDescent="0.35">
      <c r="B713" t="s">
        <v>16</v>
      </c>
      <c r="C713" s="1">
        <v>45965</v>
      </c>
      <c r="D713">
        <v>96.02</v>
      </c>
      <c r="E713">
        <v>95.28</v>
      </c>
      <c r="F713">
        <v>95.25</v>
      </c>
      <c r="H713" s="2">
        <f t="shared" si="11"/>
        <v>-7.7067277650488819E-3</v>
      </c>
    </row>
    <row r="714" spans="2:8" x14ac:dyDescent="0.35">
      <c r="B714" t="s">
        <v>16</v>
      </c>
      <c r="C714" s="1">
        <v>45967</v>
      </c>
      <c r="D714">
        <v>95.28</v>
      </c>
      <c r="E714">
        <v>93.73</v>
      </c>
      <c r="F714">
        <v>93.91</v>
      </c>
      <c r="H714" s="2">
        <f t="shared" si="11"/>
        <v>-1.6267842149454204E-2</v>
      </c>
    </row>
    <row r="715" spans="2:8" x14ac:dyDescent="0.35">
      <c r="B715" t="s">
        <v>16</v>
      </c>
      <c r="C715" s="1">
        <v>45968</v>
      </c>
      <c r="D715">
        <v>93.73</v>
      </c>
      <c r="E715">
        <v>94.32</v>
      </c>
      <c r="F715">
        <v>94.15</v>
      </c>
      <c r="H715" s="2">
        <f t="shared" si="11"/>
        <v>6.2946761975886112E-3</v>
      </c>
    </row>
    <row r="716" spans="2:8" x14ac:dyDescent="0.35">
      <c r="B716" t="s">
        <v>16</v>
      </c>
      <c r="C716" s="1">
        <v>45971</v>
      </c>
      <c r="D716">
        <v>94.32</v>
      </c>
      <c r="E716">
        <v>94.4</v>
      </c>
      <c r="F716">
        <v>94.59</v>
      </c>
      <c r="H716" s="2">
        <f t="shared" si="11"/>
        <v>8.4817642069556776E-4</v>
      </c>
    </row>
    <row r="717" spans="2:8" x14ac:dyDescent="0.35">
      <c r="B717" t="s">
        <v>16</v>
      </c>
      <c r="C717" s="1">
        <v>45972</v>
      </c>
      <c r="D717">
        <v>94.4</v>
      </c>
      <c r="E717">
        <v>94.95</v>
      </c>
      <c r="F717">
        <v>94.16</v>
      </c>
      <c r="H717" s="2">
        <f t="shared" si="11"/>
        <v>5.8262711864407457E-3</v>
      </c>
    </row>
    <row r="718" spans="2:8" x14ac:dyDescent="0.35">
      <c r="B718" t="s">
        <v>16</v>
      </c>
      <c r="C718" s="1">
        <v>45973</v>
      </c>
      <c r="D718">
        <v>94.95</v>
      </c>
      <c r="E718">
        <v>95.22</v>
      </c>
      <c r="F718">
        <v>95.29</v>
      </c>
      <c r="H718" s="2">
        <f t="shared" si="11"/>
        <v>2.8436018957345155E-3</v>
      </c>
    </row>
    <row r="719" spans="2:8" x14ac:dyDescent="0.35">
      <c r="B719" t="s">
        <v>16</v>
      </c>
      <c r="C719" s="1">
        <v>45974</v>
      </c>
      <c r="D719">
        <v>95.22</v>
      </c>
      <c r="E719">
        <v>94.92</v>
      </c>
      <c r="F719">
        <v>95.36</v>
      </c>
      <c r="H719" s="2">
        <f t="shared" si="11"/>
        <v>-3.150598613736566E-3</v>
      </c>
    </row>
    <row r="720" spans="2:8" x14ac:dyDescent="0.35">
      <c r="B720" t="s">
        <v>16</v>
      </c>
      <c r="C720" s="1">
        <v>45975</v>
      </c>
      <c r="D720">
        <v>94.92</v>
      </c>
      <c r="E720">
        <v>94.71</v>
      </c>
      <c r="F720">
        <v>94.65</v>
      </c>
      <c r="H720" s="2">
        <f t="shared" si="11"/>
        <v>-2.2123893805310324E-3</v>
      </c>
    </row>
    <row r="721" spans="2:8" x14ac:dyDescent="0.35">
      <c r="B721" t="s">
        <v>16</v>
      </c>
      <c r="C721" s="1">
        <v>45978</v>
      </c>
      <c r="D721">
        <v>94.71</v>
      </c>
      <c r="E721">
        <v>94.93</v>
      </c>
      <c r="F721">
        <v>94.89</v>
      </c>
      <c r="H721" s="2">
        <f t="shared" si="11"/>
        <v>2.3228803716610624E-3</v>
      </c>
    </row>
    <row r="722" spans="2:8" x14ac:dyDescent="0.35">
      <c r="B722" t="s">
        <v>16</v>
      </c>
      <c r="C722" s="1">
        <v>45979</v>
      </c>
      <c r="D722">
        <v>94.93</v>
      </c>
      <c r="E722">
        <v>94.25</v>
      </c>
      <c r="F722">
        <v>94.52</v>
      </c>
      <c r="H722" s="2">
        <f t="shared" si="11"/>
        <v>-7.163172864215861E-3</v>
      </c>
    </row>
    <row r="723" spans="2:8" x14ac:dyDescent="0.35">
      <c r="B723" t="s">
        <v>16</v>
      </c>
      <c r="C723" s="1">
        <v>45980</v>
      </c>
      <c r="D723">
        <v>94.25</v>
      </c>
      <c r="E723">
        <v>93.9</v>
      </c>
      <c r="F723">
        <v>93.92</v>
      </c>
      <c r="H723" s="2">
        <f t="shared" si="11"/>
        <v>-3.7135278514588421E-3</v>
      </c>
    </row>
    <row r="724" spans="2:8" x14ac:dyDescent="0.35">
      <c r="B724" t="s">
        <v>16</v>
      </c>
      <c r="C724" s="1">
        <v>45981</v>
      </c>
      <c r="D724">
        <v>93.9</v>
      </c>
      <c r="E724">
        <v>94.06</v>
      </c>
      <c r="F724">
        <v>94.11</v>
      </c>
      <c r="H724" s="2">
        <f t="shared" si="11"/>
        <v>1.7039403620873195E-3</v>
      </c>
    </row>
    <row r="725" spans="2:8" x14ac:dyDescent="0.35">
      <c r="B725" t="s">
        <v>16</v>
      </c>
      <c r="C725" s="1">
        <v>45982</v>
      </c>
      <c r="D725">
        <v>94.06</v>
      </c>
      <c r="E725">
        <v>92.54</v>
      </c>
      <c r="F725">
        <v>93.15</v>
      </c>
      <c r="H725" s="2">
        <f t="shared" si="11"/>
        <v>-1.6159897937486623E-2</v>
      </c>
    </row>
    <row r="726" spans="2:8" x14ac:dyDescent="0.35">
      <c r="B726" t="s">
        <v>16</v>
      </c>
      <c r="C726" s="1">
        <v>45985</v>
      </c>
      <c r="D726">
        <v>92.54</v>
      </c>
      <c r="E726">
        <v>92.08</v>
      </c>
      <c r="F726">
        <v>92.48</v>
      </c>
      <c r="H726" s="2">
        <f t="shared" si="11"/>
        <v>-4.9708234277070495E-3</v>
      </c>
    </row>
    <row r="727" spans="2:8" x14ac:dyDescent="0.35">
      <c r="B727" t="s">
        <v>16</v>
      </c>
      <c r="C727" s="1">
        <v>45986</v>
      </c>
      <c r="D727">
        <v>92.08</v>
      </c>
      <c r="E727">
        <v>92.23</v>
      </c>
      <c r="F727">
        <v>92.29</v>
      </c>
      <c r="H727" s="2">
        <f t="shared" si="11"/>
        <v>1.6290182450044988E-3</v>
      </c>
    </row>
    <row r="728" spans="2:8" x14ac:dyDescent="0.35">
      <c r="B728" t="s">
        <v>16</v>
      </c>
      <c r="C728" s="1">
        <v>45987</v>
      </c>
      <c r="D728">
        <v>92.23</v>
      </c>
      <c r="E728">
        <v>94.01</v>
      </c>
      <c r="F728">
        <v>93.65</v>
      </c>
      <c r="H728" s="2">
        <f t="shared" si="11"/>
        <v>1.9299577144096247E-2</v>
      </c>
    </row>
    <row r="729" spans="2:8" x14ac:dyDescent="0.35">
      <c r="B729" t="s">
        <v>16</v>
      </c>
      <c r="C729" s="1">
        <v>45988</v>
      </c>
      <c r="D729">
        <v>94.01</v>
      </c>
      <c r="E729">
        <v>94.29</v>
      </c>
      <c r="F729">
        <v>93.72</v>
      </c>
      <c r="H729" s="2">
        <f t="shared" si="11"/>
        <v>2.9784065524944836E-3</v>
      </c>
    </row>
    <row r="730" spans="2:8" x14ac:dyDescent="0.35">
      <c r="B730" t="s">
        <v>16</v>
      </c>
      <c r="C730" s="1">
        <v>45989</v>
      </c>
      <c r="D730">
        <v>94.29</v>
      </c>
      <c r="E730">
        <v>93.66</v>
      </c>
      <c r="F730">
        <v>93.66</v>
      </c>
      <c r="H730" s="2">
        <f t="shared" si="11"/>
        <v>-6.6815144766148027E-3</v>
      </c>
    </row>
    <row r="731" spans="2:8" x14ac:dyDescent="0.35">
      <c r="B731" t="s">
        <v>16</v>
      </c>
      <c r="C731" s="1">
        <v>45992</v>
      </c>
      <c r="D731">
        <v>93.66</v>
      </c>
      <c r="E731">
        <v>93.86</v>
      </c>
      <c r="F731">
        <v>93.75</v>
      </c>
      <c r="H731" s="2">
        <f t="shared" si="11"/>
        <v>2.1353833013026957E-3</v>
      </c>
    </row>
    <row r="732" spans="2:8" x14ac:dyDescent="0.35">
      <c r="B732" t="s">
        <v>16</v>
      </c>
      <c r="C732" s="1">
        <v>45993</v>
      </c>
      <c r="D732">
        <v>93.86</v>
      </c>
      <c r="E732">
        <v>93.52</v>
      </c>
      <c r="F732">
        <v>93.57</v>
      </c>
      <c r="H732" s="2">
        <f t="shared" si="11"/>
        <v>-3.6224163647986529E-3</v>
      </c>
    </row>
    <row r="733" spans="2:8" x14ac:dyDescent="0.35">
      <c r="B733" t="s">
        <v>16</v>
      </c>
      <c r="C733" s="1">
        <v>45994</v>
      </c>
      <c r="D733">
        <v>93.52</v>
      </c>
      <c r="E733">
        <v>92.83</v>
      </c>
      <c r="F733">
        <v>92.83</v>
      </c>
      <c r="H733" s="2">
        <f t="shared" si="11"/>
        <v>-7.3781009409751297E-3</v>
      </c>
    </row>
    <row r="734" spans="2:8" x14ac:dyDescent="0.35">
      <c r="B734" t="s">
        <v>16</v>
      </c>
      <c r="C734" s="1">
        <v>45995</v>
      </c>
      <c r="D734">
        <v>92.83</v>
      </c>
      <c r="E734">
        <v>92.92</v>
      </c>
      <c r="F734">
        <v>92.84</v>
      </c>
      <c r="H734" s="2">
        <f t="shared" si="11"/>
        <v>9.6951416567914173E-4</v>
      </c>
    </row>
    <row r="735" spans="2:8" x14ac:dyDescent="0.35">
      <c r="B735" t="s">
        <v>16</v>
      </c>
      <c r="C735" s="1">
        <v>45996</v>
      </c>
      <c r="D735">
        <v>92.92</v>
      </c>
      <c r="E735">
        <v>93.22</v>
      </c>
      <c r="F735">
        <v>93.09</v>
      </c>
      <c r="H735" s="2">
        <f t="shared" si="11"/>
        <v>3.2285837279379948E-3</v>
      </c>
    </row>
    <row r="736" spans="2:8" x14ac:dyDescent="0.35">
      <c r="B736" t="s">
        <v>16</v>
      </c>
      <c r="C736" s="1">
        <v>45999</v>
      </c>
      <c r="D736">
        <v>93.22</v>
      </c>
      <c r="E736">
        <v>92.02</v>
      </c>
      <c r="F736">
        <v>92.22</v>
      </c>
      <c r="H736" s="2">
        <f t="shared" si="11"/>
        <v>-1.2872774082814842E-2</v>
      </c>
    </row>
    <row r="737" spans="2:8" x14ac:dyDescent="0.35">
      <c r="B737" t="s">
        <v>16</v>
      </c>
      <c r="C737" s="1">
        <v>46000</v>
      </c>
      <c r="D737">
        <v>92.02</v>
      </c>
      <c r="E737">
        <v>91.83</v>
      </c>
      <c r="F737">
        <v>91.67</v>
      </c>
      <c r="H737" s="2">
        <f t="shared" si="11"/>
        <v>-2.0647685285807293E-3</v>
      </c>
    </row>
    <row r="738" spans="2:8" x14ac:dyDescent="0.35">
      <c r="B738" t="s">
        <v>16</v>
      </c>
      <c r="C738" s="1">
        <v>46001</v>
      </c>
      <c r="D738">
        <v>91.83</v>
      </c>
      <c r="E738">
        <v>92</v>
      </c>
      <c r="F738">
        <v>92.31</v>
      </c>
      <c r="H738" s="2">
        <f t="shared" si="11"/>
        <v>1.8512468692148953E-3</v>
      </c>
    </row>
    <row r="739" spans="2:8" x14ac:dyDescent="0.35">
      <c r="B739" t="s">
        <v>16</v>
      </c>
      <c r="C739" s="1">
        <v>46002</v>
      </c>
      <c r="D739">
        <v>92</v>
      </c>
      <c r="E739">
        <v>92.59</v>
      </c>
      <c r="F739">
        <v>92.44</v>
      </c>
      <c r="H739" s="2">
        <f t="shared" si="11"/>
        <v>6.4130434782609935E-3</v>
      </c>
    </row>
    <row r="740" spans="2:8" x14ac:dyDescent="0.35">
      <c r="B740" t="s">
        <v>16</v>
      </c>
      <c r="C740" s="1">
        <v>46003</v>
      </c>
      <c r="D740">
        <v>92.59</v>
      </c>
      <c r="E740">
        <v>94.07</v>
      </c>
      <c r="F740">
        <v>93.82</v>
      </c>
      <c r="H740" s="2">
        <f t="shared" si="11"/>
        <v>1.5984447564531656E-2</v>
      </c>
    </row>
    <row r="741" spans="2:8" x14ac:dyDescent="0.35">
      <c r="B741" t="s">
        <v>16</v>
      </c>
      <c r="C741" s="1">
        <v>46006</v>
      </c>
      <c r="D741">
        <v>94.07</v>
      </c>
      <c r="E741">
        <v>94.27</v>
      </c>
      <c r="F741">
        <v>94.13</v>
      </c>
      <c r="H741" s="2">
        <f t="shared" si="11"/>
        <v>2.1260763261401472E-3</v>
      </c>
    </row>
    <row r="742" spans="2:8" x14ac:dyDescent="0.35">
      <c r="B742" t="s">
        <v>16</v>
      </c>
      <c r="C742" s="1">
        <v>46007</v>
      </c>
      <c r="D742">
        <v>94.27</v>
      </c>
      <c r="E742">
        <v>93.36</v>
      </c>
      <c r="F742">
        <v>93.31</v>
      </c>
      <c r="H742" s="2">
        <f t="shared" si="11"/>
        <v>-9.6531240055159895E-3</v>
      </c>
    </row>
    <row r="743" spans="2:8" x14ac:dyDescent="0.35">
      <c r="B743" t="s">
        <v>16</v>
      </c>
      <c r="C743" s="1">
        <v>46008</v>
      </c>
      <c r="D743">
        <v>93.36</v>
      </c>
      <c r="E743">
        <v>93.27</v>
      </c>
      <c r="F743">
        <v>93.21</v>
      </c>
      <c r="H743" s="2">
        <f t="shared" si="11"/>
        <v>-9.6401028277637302E-4</v>
      </c>
    </row>
    <row r="744" spans="2:8" x14ac:dyDescent="0.35">
      <c r="B744" t="s">
        <v>16</v>
      </c>
      <c r="C744" s="1">
        <v>46009</v>
      </c>
      <c r="D744">
        <v>93.27</v>
      </c>
      <c r="E744">
        <v>92.94</v>
      </c>
      <c r="F744">
        <v>93.01</v>
      </c>
      <c r="H744" s="2">
        <f t="shared" si="11"/>
        <v>-3.5381151495658125E-3</v>
      </c>
    </row>
    <row r="745" spans="2:8" x14ac:dyDescent="0.35">
      <c r="B745" t="s">
        <v>16</v>
      </c>
      <c r="C745" s="1">
        <v>46010</v>
      </c>
      <c r="D745">
        <v>92.94</v>
      </c>
      <c r="E745">
        <v>93.66</v>
      </c>
      <c r="F745">
        <v>93.47</v>
      </c>
      <c r="H745" s="2">
        <f t="shared" si="11"/>
        <v>7.7469335054873856E-3</v>
      </c>
    </row>
    <row r="746" spans="2:8" x14ac:dyDescent="0.35">
      <c r="B746" t="s">
        <v>16</v>
      </c>
      <c r="C746" s="1">
        <v>46013</v>
      </c>
      <c r="D746">
        <v>93.66</v>
      </c>
      <c r="E746">
        <v>94.21</v>
      </c>
      <c r="F746">
        <v>94.18</v>
      </c>
      <c r="H746" s="2">
        <f t="shared" si="11"/>
        <v>5.8723040785819691E-3</v>
      </c>
    </row>
    <row r="747" spans="2:8" x14ac:dyDescent="0.35">
      <c r="B747" t="s">
        <v>16</v>
      </c>
      <c r="C747" s="1">
        <v>46014</v>
      </c>
      <c r="D747">
        <v>94.21</v>
      </c>
      <c r="E747">
        <v>94.9</v>
      </c>
      <c r="F747">
        <v>94.88</v>
      </c>
      <c r="H747" s="2">
        <f t="shared" si="11"/>
        <v>7.3240632629234526E-3</v>
      </c>
    </row>
    <row r="748" spans="2:8" x14ac:dyDescent="0.35">
      <c r="B748" t="s">
        <v>16</v>
      </c>
      <c r="C748" s="1">
        <v>46015</v>
      </c>
      <c r="D748">
        <v>94.9</v>
      </c>
      <c r="E748">
        <v>94.69</v>
      </c>
      <c r="F748">
        <v>94.83</v>
      </c>
      <c r="H748" s="2">
        <f t="shared" si="11"/>
        <v>-2.212855637513278E-3</v>
      </c>
    </row>
    <row r="749" spans="2:8" x14ac:dyDescent="0.35">
      <c r="B749" t="s">
        <v>16</v>
      </c>
      <c r="C749" s="1">
        <v>46017</v>
      </c>
      <c r="D749">
        <v>94.69</v>
      </c>
      <c r="E749">
        <v>94.8</v>
      </c>
      <c r="F749">
        <v>94.75</v>
      </c>
      <c r="H749" s="2">
        <f t="shared" si="11"/>
        <v>1.1616855000526893E-3</v>
      </c>
    </row>
    <row r="750" spans="2:8" x14ac:dyDescent="0.35">
      <c r="B750" t="s">
        <v>16</v>
      </c>
      <c r="C750" s="1">
        <v>46020</v>
      </c>
      <c r="D750">
        <v>94.8</v>
      </c>
      <c r="E750">
        <v>94.45</v>
      </c>
      <c r="F750">
        <v>94.59</v>
      </c>
      <c r="H750" s="2">
        <f t="shared" si="11"/>
        <v>-3.6919831223628519E-3</v>
      </c>
    </row>
    <row r="751" spans="2:8" x14ac:dyDescent="0.35">
      <c r="B751" t="s">
        <v>16</v>
      </c>
      <c r="C751" s="1">
        <v>46021</v>
      </c>
      <c r="D751">
        <v>94.45</v>
      </c>
      <c r="E751">
        <v>94.95</v>
      </c>
      <c r="F751">
        <v>94.62</v>
      </c>
      <c r="H751" s="2">
        <f t="shared" si="11"/>
        <v>5.2938062466914015E-3</v>
      </c>
    </row>
    <row r="752" spans="2:8" x14ac:dyDescent="0.35">
      <c r="B752" t="s">
        <v>16</v>
      </c>
      <c r="C752" s="1">
        <v>46022</v>
      </c>
      <c r="D752">
        <v>94.95</v>
      </c>
      <c r="E752">
        <v>96.76</v>
      </c>
      <c r="F752">
        <v>96.45</v>
      </c>
      <c r="H752" s="2">
        <f t="shared" si="11"/>
        <v>1.9062664560294929E-2</v>
      </c>
    </row>
    <row r="753" spans="2:8" x14ac:dyDescent="0.35">
      <c r="B753" t="s">
        <v>16</v>
      </c>
      <c r="C753" s="1">
        <v>46023</v>
      </c>
      <c r="D753">
        <v>96.76</v>
      </c>
      <c r="E753">
        <v>97.39</v>
      </c>
      <c r="F753">
        <v>97.18</v>
      </c>
      <c r="H753" s="2">
        <f t="shared" si="11"/>
        <v>6.5109549400579336E-3</v>
      </c>
    </row>
    <row r="754" spans="2:8" x14ac:dyDescent="0.35">
      <c r="B754" t="s">
        <v>16</v>
      </c>
      <c r="C754" s="1">
        <v>46024</v>
      </c>
      <c r="D754">
        <v>97.39</v>
      </c>
      <c r="E754">
        <v>98.98</v>
      </c>
      <c r="F754">
        <v>98.38</v>
      </c>
      <c r="H754" s="2">
        <f t="shared" si="11"/>
        <v>1.632611151042207E-2</v>
      </c>
    </row>
    <row r="755" spans="2:8" x14ac:dyDescent="0.35">
      <c r="B755" t="s">
        <v>16</v>
      </c>
      <c r="C755" s="1">
        <v>46027</v>
      </c>
      <c r="D755">
        <v>98.98</v>
      </c>
      <c r="E755">
        <v>98.96</v>
      </c>
      <c r="F755">
        <v>99.03</v>
      </c>
      <c r="H755" s="2">
        <f t="shared" si="11"/>
        <v>-2.0206102242892321E-4</v>
      </c>
    </row>
    <row r="756" spans="2:8" x14ac:dyDescent="0.35">
      <c r="B756" t="s">
        <v>16</v>
      </c>
      <c r="C756" s="1">
        <v>46028</v>
      </c>
      <c r="D756">
        <v>98.96</v>
      </c>
      <c r="E756">
        <v>98.63</v>
      </c>
      <c r="F756">
        <v>98.67</v>
      </c>
      <c r="H756" s="2">
        <f t="shared" si="11"/>
        <v>-3.3346806790622852E-3</v>
      </c>
    </row>
    <row r="757" spans="2:8" x14ac:dyDescent="0.35">
      <c r="B757" t="s">
        <v>16</v>
      </c>
      <c r="C757" s="1">
        <v>46029</v>
      </c>
      <c r="D757">
        <v>98.63</v>
      </c>
      <c r="E757">
        <v>98.32</v>
      </c>
      <c r="F757">
        <v>98.25</v>
      </c>
      <c r="H757" s="2">
        <f t="shared" si="11"/>
        <v>-3.1430599209165688E-3</v>
      </c>
    </row>
    <row r="758" spans="2:8" x14ac:dyDescent="0.35">
      <c r="B758" t="s">
        <v>16</v>
      </c>
      <c r="C758" s="1">
        <v>46030</v>
      </c>
      <c r="D758">
        <v>98.32</v>
      </c>
      <c r="E758">
        <v>95.95</v>
      </c>
      <c r="F758">
        <v>96.29</v>
      </c>
      <c r="H758" s="2">
        <f t="shared" si="11"/>
        <v>-2.4104963384865674E-2</v>
      </c>
    </row>
    <row r="759" spans="2:8" x14ac:dyDescent="0.35">
      <c r="B759" t="s">
        <v>16</v>
      </c>
      <c r="C759" s="1">
        <v>46031</v>
      </c>
      <c r="D759">
        <v>95.95</v>
      </c>
      <c r="E759">
        <v>95.15</v>
      </c>
      <c r="F759">
        <v>95.21</v>
      </c>
      <c r="H759" s="2">
        <f t="shared" si="11"/>
        <v>-8.3376758728503919E-3</v>
      </c>
    </row>
    <row r="760" spans="2:8" x14ac:dyDescent="0.35">
      <c r="B760" t="s">
        <v>16</v>
      </c>
      <c r="C760" s="1">
        <v>46034</v>
      </c>
      <c r="D760">
        <v>95.15</v>
      </c>
      <c r="E760">
        <v>96.5</v>
      </c>
      <c r="F760">
        <v>95.62</v>
      </c>
      <c r="H760" s="2">
        <f t="shared" si="11"/>
        <v>1.4188124014713477E-2</v>
      </c>
    </row>
    <row r="761" spans="2:8" x14ac:dyDescent="0.35">
      <c r="B761" t="s">
        <v>16</v>
      </c>
      <c r="C761" s="1">
        <v>46035</v>
      </c>
      <c r="D761">
        <v>96.5</v>
      </c>
      <c r="E761">
        <v>96.37</v>
      </c>
      <c r="F761">
        <v>96.36</v>
      </c>
      <c r="H761" s="2">
        <f t="shared" si="11"/>
        <v>-1.3471502590672868E-3</v>
      </c>
    </row>
    <row r="762" spans="2:8" x14ac:dyDescent="0.35">
      <c r="B762" t="s">
        <v>16</v>
      </c>
      <c r="C762" s="1">
        <v>46036</v>
      </c>
      <c r="D762">
        <v>96.37</v>
      </c>
      <c r="E762">
        <v>97.75</v>
      </c>
      <c r="F762">
        <v>97.63</v>
      </c>
      <c r="H762" s="2">
        <f t="shared" si="11"/>
        <v>1.4319809069212264E-2</v>
      </c>
    </row>
    <row r="763" spans="2:8" x14ac:dyDescent="0.35">
      <c r="B763" t="s">
        <v>16</v>
      </c>
      <c r="C763" s="1">
        <v>46038</v>
      </c>
      <c r="D763">
        <v>97.75</v>
      </c>
      <c r="E763">
        <v>97.76</v>
      </c>
      <c r="F763">
        <v>98</v>
      </c>
      <c r="H763" s="2">
        <f t="shared" si="11"/>
        <v>1.0230179028147823E-4</v>
      </c>
    </row>
    <row r="764" spans="2:8" x14ac:dyDescent="0.35">
      <c r="B764" t="s">
        <v>16</v>
      </c>
      <c r="C764" s="1">
        <v>46041</v>
      </c>
      <c r="D764">
        <v>97.76</v>
      </c>
      <c r="E764">
        <v>96.78</v>
      </c>
      <c r="F764">
        <v>97.13</v>
      </c>
      <c r="H764" s="2">
        <f t="shared" si="11"/>
        <v>-1.0024549918166925E-2</v>
      </c>
    </row>
    <row r="765" spans="2:8" x14ac:dyDescent="0.35">
      <c r="B765" t="s">
        <v>16</v>
      </c>
      <c r="C765" s="1">
        <v>46042</v>
      </c>
      <c r="D765">
        <v>96.78</v>
      </c>
      <c r="E765">
        <v>94.9</v>
      </c>
      <c r="F765">
        <v>95.96</v>
      </c>
      <c r="H765" s="2">
        <f t="shared" si="11"/>
        <v>-1.9425501136598466E-2</v>
      </c>
    </row>
    <row r="766" spans="2:8" x14ac:dyDescent="0.35">
      <c r="B766" t="s">
        <v>16</v>
      </c>
      <c r="C766" s="1">
        <v>46043</v>
      </c>
      <c r="D766">
        <v>94.9</v>
      </c>
      <c r="E766">
        <v>94.97</v>
      </c>
      <c r="F766">
        <v>94.62</v>
      </c>
      <c r="H766" s="2">
        <f t="shared" si="11"/>
        <v>7.376185458376483E-4</v>
      </c>
    </row>
    <row r="767" spans="2:8" x14ac:dyDescent="0.35">
      <c r="B767" t="s">
        <v>16</v>
      </c>
      <c r="C767" s="1">
        <v>46044</v>
      </c>
      <c r="D767">
        <v>94.97</v>
      </c>
      <c r="E767">
        <v>95.9</v>
      </c>
      <c r="F767">
        <v>95.86</v>
      </c>
      <c r="H767" s="2">
        <f t="shared" si="11"/>
        <v>9.7925660734969888E-3</v>
      </c>
    </row>
    <row r="768" spans="2:8" x14ac:dyDescent="0.35">
      <c r="B768" t="s">
        <v>16</v>
      </c>
      <c r="C768" s="1">
        <v>46045</v>
      </c>
      <c r="D768">
        <v>95.9</v>
      </c>
      <c r="E768">
        <v>94.88</v>
      </c>
      <c r="F768">
        <v>95.49</v>
      </c>
      <c r="H768" s="2">
        <f t="shared" si="11"/>
        <v>-1.0636079249218056E-2</v>
      </c>
    </row>
    <row r="769" spans="2:8" x14ac:dyDescent="0.35">
      <c r="B769" t="s">
        <v>16</v>
      </c>
      <c r="C769" s="1">
        <v>46049</v>
      </c>
      <c r="D769">
        <v>94.88</v>
      </c>
      <c r="E769">
        <v>96.46</v>
      </c>
      <c r="F769">
        <v>95.95</v>
      </c>
      <c r="H769" s="2">
        <f t="shared" si="11"/>
        <v>1.6652613827993212E-2</v>
      </c>
    </row>
    <row r="770" spans="2:8" x14ac:dyDescent="0.35">
      <c r="B770" t="s">
        <v>16</v>
      </c>
      <c r="C770" s="1">
        <v>46050</v>
      </c>
      <c r="D770">
        <v>96.46</v>
      </c>
      <c r="E770">
        <v>98.66</v>
      </c>
      <c r="F770">
        <v>98.24</v>
      </c>
      <c r="H770" s="2">
        <f t="shared" si="11"/>
        <v>2.280738129794746E-2</v>
      </c>
    </row>
    <row r="771" spans="2:8" x14ac:dyDescent="0.35">
      <c r="B771" t="s">
        <v>16</v>
      </c>
      <c r="C771" s="1">
        <v>46051</v>
      </c>
      <c r="D771">
        <v>98.66</v>
      </c>
      <c r="E771">
        <v>100.58</v>
      </c>
      <c r="F771">
        <v>99.51</v>
      </c>
      <c r="H771" s="2">
        <f t="shared" ref="H771:H834" si="12">E771/D771-1</f>
        <v>1.9460774376647061E-2</v>
      </c>
    </row>
    <row r="772" spans="2:8" x14ac:dyDescent="0.35">
      <c r="B772" t="s">
        <v>16</v>
      </c>
      <c r="C772" s="1">
        <v>46052</v>
      </c>
      <c r="D772">
        <v>100.58</v>
      </c>
      <c r="E772">
        <v>98.01</v>
      </c>
      <c r="F772">
        <v>98.19</v>
      </c>
      <c r="H772" s="2">
        <f t="shared" si="12"/>
        <v>-2.555179956253717E-2</v>
      </c>
    </row>
    <row r="773" spans="2:8" x14ac:dyDescent="0.35">
      <c r="B773" t="s">
        <v>16</v>
      </c>
      <c r="C773" s="1">
        <v>46054</v>
      </c>
      <c r="D773">
        <v>98.01</v>
      </c>
      <c r="E773">
        <v>94.76</v>
      </c>
      <c r="F773">
        <v>96.06</v>
      </c>
      <c r="H773" s="2">
        <f t="shared" si="12"/>
        <v>-3.315988164473016E-2</v>
      </c>
    </row>
    <row r="774" spans="2:8" x14ac:dyDescent="0.35">
      <c r="B774" t="s">
        <v>16</v>
      </c>
      <c r="C774" s="1">
        <v>46055</v>
      </c>
      <c r="D774">
        <v>94.76</v>
      </c>
      <c r="E774">
        <v>96.25</v>
      </c>
      <c r="F774">
        <v>95.09</v>
      </c>
      <c r="H774" s="2">
        <f t="shared" si="12"/>
        <v>1.5723934149430185E-2</v>
      </c>
    </row>
    <row r="775" spans="2:8" x14ac:dyDescent="0.35">
      <c r="B775" t="s">
        <v>16</v>
      </c>
      <c r="C775" s="1">
        <v>46056</v>
      </c>
      <c r="D775">
        <v>96.25</v>
      </c>
      <c r="E775">
        <v>98.87</v>
      </c>
      <c r="F775">
        <v>98.26</v>
      </c>
      <c r="H775" s="2">
        <f t="shared" si="12"/>
        <v>2.7220779220779256E-2</v>
      </c>
    </row>
    <row r="776" spans="2:8" x14ac:dyDescent="0.35">
      <c r="B776" t="s">
        <v>16</v>
      </c>
      <c r="C776" s="1">
        <v>46057</v>
      </c>
      <c r="D776">
        <v>98.87</v>
      </c>
      <c r="E776">
        <v>100.47</v>
      </c>
      <c r="F776">
        <v>100.29</v>
      </c>
      <c r="H776" s="2">
        <f t="shared" si="12"/>
        <v>1.6182866390209272E-2</v>
      </c>
    </row>
    <row r="777" spans="2:8" x14ac:dyDescent="0.35">
      <c r="B777" t="s">
        <v>16</v>
      </c>
      <c r="C777" s="1">
        <v>46058</v>
      </c>
      <c r="D777">
        <v>100.47</v>
      </c>
      <c r="E777">
        <v>100.26</v>
      </c>
      <c r="F777">
        <v>99.9</v>
      </c>
      <c r="H777" s="2">
        <f t="shared" si="12"/>
        <v>-2.0901761719915868E-3</v>
      </c>
    </row>
    <row r="778" spans="2:8" x14ac:dyDescent="0.35">
      <c r="B778" t="s">
        <v>16</v>
      </c>
      <c r="C778" s="1">
        <v>46059</v>
      </c>
      <c r="D778">
        <v>100.26</v>
      </c>
      <c r="E778">
        <v>100.49</v>
      </c>
      <c r="F778">
        <v>100.13</v>
      </c>
      <c r="H778" s="2">
        <f t="shared" si="12"/>
        <v>2.2940355076799257E-3</v>
      </c>
    </row>
    <row r="779" spans="2:8" x14ac:dyDescent="0.35">
      <c r="B779" t="s">
        <v>16</v>
      </c>
      <c r="C779" s="1">
        <v>46062</v>
      </c>
      <c r="D779">
        <v>100.49</v>
      </c>
      <c r="E779">
        <v>101.36</v>
      </c>
      <c r="F779">
        <v>101.11</v>
      </c>
      <c r="H779" s="2">
        <f t="shared" si="12"/>
        <v>8.6575778684445659E-3</v>
      </c>
    </row>
    <row r="780" spans="2:8" x14ac:dyDescent="0.35">
      <c r="B780" t="s">
        <v>16</v>
      </c>
      <c r="C780" s="1">
        <v>46063</v>
      </c>
      <c r="D780">
        <v>101.36</v>
      </c>
      <c r="E780">
        <v>101.65</v>
      </c>
      <c r="F780">
        <v>101.67</v>
      </c>
      <c r="H780" s="2">
        <f t="shared" si="12"/>
        <v>2.8610891870561872E-3</v>
      </c>
    </row>
    <row r="781" spans="2:8" x14ac:dyDescent="0.35">
      <c r="B781" t="s">
        <v>16</v>
      </c>
      <c r="C781" s="1">
        <v>46064</v>
      </c>
      <c r="D781">
        <v>101.65</v>
      </c>
      <c r="E781">
        <v>102.37</v>
      </c>
      <c r="F781">
        <v>101.82</v>
      </c>
      <c r="H781" s="2">
        <f t="shared" si="12"/>
        <v>7.0831283817018864E-3</v>
      </c>
    </row>
    <row r="782" spans="2:8" x14ac:dyDescent="0.35">
      <c r="B782" t="s">
        <v>16</v>
      </c>
      <c r="C782" s="1">
        <v>46065</v>
      </c>
      <c r="D782">
        <v>102.37</v>
      </c>
      <c r="E782">
        <v>101.81</v>
      </c>
      <c r="F782">
        <v>101.83</v>
      </c>
      <c r="H782" s="2">
        <f t="shared" si="12"/>
        <v>-5.4703526423757198E-3</v>
      </c>
    </row>
    <row r="783" spans="2:8" x14ac:dyDescent="0.35">
      <c r="B783" t="s">
        <v>16</v>
      </c>
      <c r="C783" s="1">
        <v>46066</v>
      </c>
      <c r="D783">
        <v>101.81</v>
      </c>
      <c r="E783">
        <v>99.66</v>
      </c>
      <c r="F783">
        <v>99.92</v>
      </c>
      <c r="H783" s="2">
        <f t="shared" si="12"/>
        <v>-2.1117768392102998E-2</v>
      </c>
    </row>
    <row r="784" spans="2:8" x14ac:dyDescent="0.35">
      <c r="B784" t="s">
        <v>16</v>
      </c>
      <c r="C784" s="1">
        <v>46069</v>
      </c>
      <c r="D784">
        <v>99.66</v>
      </c>
      <c r="E784">
        <v>100.7</v>
      </c>
      <c r="F784">
        <v>99.96</v>
      </c>
      <c r="H784" s="2">
        <f t="shared" si="12"/>
        <v>1.0435480634156225E-2</v>
      </c>
    </row>
    <row r="785" spans="2:8" x14ac:dyDescent="0.35">
      <c r="B785" t="s">
        <v>16</v>
      </c>
      <c r="C785" s="1">
        <v>46070</v>
      </c>
      <c r="D785">
        <v>100.7</v>
      </c>
      <c r="E785">
        <v>100.26</v>
      </c>
      <c r="F785">
        <v>100.1</v>
      </c>
      <c r="H785" s="2">
        <f t="shared" si="12"/>
        <v>-4.3694141012909915E-3</v>
      </c>
    </row>
    <row r="786" spans="2:8" x14ac:dyDescent="0.35">
      <c r="B786" t="s">
        <v>16</v>
      </c>
      <c r="C786" s="1">
        <v>46071</v>
      </c>
      <c r="D786">
        <v>100.26</v>
      </c>
      <c r="E786">
        <v>100.81</v>
      </c>
      <c r="F786">
        <v>100.69</v>
      </c>
      <c r="H786" s="2">
        <f t="shared" si="12"/>
        <v>5.4857370835825758E-3</v>
      </c>
    </row>
    <row r="787" spans="2:8" x14ac:dyDescent="0.35">
      <c r="B787" t="s">
        <v>16</v>
      </c>
      <c r="C787" s="1">
        <v>46072</v>
      </c>
      <c r="D787">
        <v>100.81</v>
      </c>
      <c r="E787">
        <v>99.63</v>
      </c>
      <c r="F787">
        <v>100.42</v>
      </c>
      <c r="H787" s="2">
        <f t="shared" si="12"/>
        <v>-1.1705187977383291E-2</v>
      </c>
    </row>
    <row r="788" spans="2:8" x14ac:dyDescent="0.35">
      <c r="B788" t="s">
        <v>16</v>
      </c>
      <c r="C788" s="1">
        <v>46073</v>
      </c>
      <c r="D788">
        <v>99.63</v>
      </c>
      <c r="E788">
        <v>100.48</v>
      </c>
      <c r="F788">
        <v>100.22</v>
      </c>
      <c r="H788" s="2">
        <f t="shared" si="12"/>
        <v>8.5315667971495035E-3</v>
      </c>
    </row>
    <row r="789" spans="2:8" x14ac:dyDescent="0.35">
      <c r="B789" t="s">
        <v>16</v>
      </c>
      <c r="C789" s="1">
        <v>46076</v>
      </c>
      <c r="D789">
        <v>100.48</v>
      </c>
      <c r="E789">
        <v>100.44</v>
      </c>
      <c r="F789">
        <v>100.36</v>
      </c>
      <c r="H789" s="2">
        <f t="shared" si="12"/>
        <v>-3.9808917197459159E-4</v>
      </c>
    </row>
    <row r="790" spans="2:8" x14ac:dyDescent="0.35">
      <c r="B790" t="s">
        <v>16</v>
      </c>
      <c r="C790" s="1">
        <v>46077</v>
      </c>
      <c r="D790">
        <v>100.44</v>
      </c>
      <c r="E790">
        <v>101.29</v>
      </c>
      <c r="F790">
        <v>100.69</v>
      </c>
      <c r="H790" s="2">
        <f t="shared" si="12"/>
        <v>8.4627638391079341E-3</v>
      </c>
    </row>
    <row r="791" spans="2:8" x14ac:dyDescent="0.35">
      <c r="B791" t="s">
        <v>16</v>
      </c>
      <c r="C791" s="1">
        <v>46078</v>
      </c>
      <c r="D791">
        <v>101.29</v>
      </c>
      <c r="E791">
        <v>101.9</v>
      </c>
      <c r="F791">
        <v>101.91</v>
      </c>
      <c r="H791" s="2">
        <f t="shared" si="12"/>
        <v>6.0223121729687801E-3</v>
      </c>
    </row>
    <row r="792" spans="2:8" x14ac:dyDescent="0.35">
      <c r="B792" t="s">
        <v>16</v>
      </c>
      <c r="C792" s="1">
        <v>46079</v>
      </c>
      <c r="D792">
        <v>101.9</v>
      </c>
      <c r="E792">
        <v>102.32</v>
      </c>
      <c r="F792">
        <v>102.06</v>
      </c>
      <c r="H792" s="2">
        <f t="shared" si="12"/>
        <v>4.1216879293424213E-3</v>
      </c>
    </row>
    <row r="793" spans="2:8" x14ac:dyDescent="0.35">
      <c r="B793" t="s">
        <v>16</v>
      </c>
      <c r="C793" s="1">
        <v>46080</v>
      </c>
      <c r="D793">
        <v>102.32</v>
      </c>
      <c r="E793">
        <v>101.24</v>
      </c>
      <c r="F793">
        <v>101.68</v>
      </c>
      <c r="H793" s="2">
        <f t="shared" si="12"/>
        <v>-1.0555121188428496E-2</v>
      </c>
    </row>
    <row r="794" spans="2:8" x14ac:dyDescent="0.35">
      <c r="B794" t="s">
        <v>16</v>
      </c>
      <c r="C794" s="1">
        <v>46083</v>
      </c>
      <c r="D794">
        <v>101.24</v>
      </c>
      <c r="E794">
        <v>100.37</v>
      </c>
      <c r="F794">
        <v>99.93</v>
      </c>
      <c r="H794" s="2">
        <f t="shared" si="12"/>
        <v>-8.5934413275384758E-3</v>
      </c>
    </row>
    <row r="795" spans="2:8" x14ac:dyDescent="0.35">
      <c r="B795" t="s">
        <v>16</v>
      </c>
      <c r="C795" s="1">
        <v>46085</v>
      </c>
      <c r="D795">
        <v>100.37</v>
      </c>
      <c r="E795">
        <v>97.22</v>
      </c>
      <c r="F795">
        <v>97.39</v>
      </c>
      <c r="H795" s="2">
        <f t="shared" si="12"/>
        <v>-3.1383879645312418E-2</v>
      </c>
    </row>
    <row r="796" spans="2:8" x14ac:dyDescent="0.35">
      <c r="B796" t="s">
        <v>16</v>
      </c>
      <c r="C796" s="1">
        <v>46086</v>
      </c>
      <c r="D796">
        <v>97.22</v>
      </c>
      <c r="E796">
        <v>99.24</v>
      </c>
      <c r="F796">
        <v>98.84</v>
      </c>
      <c r="H796" s="2">
        <f t="shared" si="12"/>
        <v>2.0777617774120571E-2</v>
      </c>
    </row>
    <row r="797" spans="2:8" x14ac:dyDescent="0.35">
      <c r="B797" t="s">
        <v>16</v>
      </c>
      <c r="C797" s="1">
        <v>46087</v>
      </c>
      <c r="D797">
        <v>99.24</v>
      </c>
      <c r="E797">
        <v>99.1</v>
      </c>
      <c r="F797">
        <v>99.52</v>
      </c>
      <c r="H797" s="2">
        <f t="shared" si="12"/>
        <v>-1.4107214832729253E-3</v>
      </c>
    </row>
    <row r="798" spans="2:8" x14ac:dyDescent="0.35">
      <c r="B798" t="s">
        <v>16</v>
      </c>
      <c r="C798" s="1">
        <v>46090</v>
      </c>
      <c r="D798">
        <v>99.1</v>
      </c>
      <c r="E798">
        <v>96.84</v>
      </c>
      <c r="F798">
        <v>96.39</v>
      </c>
      <c r="H798" s="2">
        <f t="shared" si="12"/>
        <v>-2.2805247225025083E-2</v>
      </c>
    </row>
    <row r="799" spans="2:8" x14ac:dyDescent="0.35">
      <c r="B799" t="s">
        <v>16</v>
      </c>
      <c r="C799" s="1">
        <v>46091</v>
      </c>
      <c r="D799">
        <v>96.84</v>
      </c>
      <c r="E799">
        <v>97.68</v>
      </c>
      <c r="F799">
        <v>97.22</v>
      </c>
      <c r="H799" s="2">
        <f t="shared" si="12"/>
        <v>8.6741016109046498E-3</v>
      </c>
    </row>
    <row r="800" spans="2:8" x14ac:dyDescent="0.35">
      <c r="B800" t="s">
        <v>16</v>
      </c>
      <c r="C800" s="1">
        <v>46092</v>
      </c>
      <c r="D800">
        <v>97.68</v>
      </c>
      <c r="E800">
        <v>97.22</v>
      </c>
      <c r="F800">
        <v>97.69</v>
      </c>
      <c r="H800" s="2">
        <f t="shared" si="12"/>
        <v>-4.7092547092547621E-3</v>
      </c>
    </row>
    <row r="801" spans="2:8" x14ac:dyDescent="0.35">
      <c r="B801" t="s">
        <v>16</v>
      </c>
      <c r="C801" s="1">
        <v>46093</v>
      </c>
      <c r="D801">
        <v>97.22</v>
      </c>
      <c r="E801">
        <v>97.15</v>
      </c>
      <c r="F801">
        <v>97.4</v>
      </c>
      <c r="H801" s="2">
        <f t="shared" si="12"/>
        <v>-7.2001645751895715E-4</v>
      </c>
    </row>
    <row r="802" spans="2:8" x14ac:dyDescent="0.35">
      <c r="B802" t="s">
        <v>16</v>
      </c>
      <c r="C802" s="1">
        <v>46094</v>
      </c>
      <c r="D802">
        <v>97.15</v>
      </c>
      <c r="E802">
        <v>95.27</v>
      </c>
      <c r="F802">
        <v>96.06</v>
      </c>
      <c r="H802" s="2">
        <f t="shared" si="12"/>
        <v>-1.9351518270715462E-2</v>
      </c>
    </row>
    <row r="803" spans="2:8" x14ac:dyDescent="0.35">
      <c r="B803" t="s">
        <v>16</v>
      </c>
      <c r="C803" s="1">
        <v>46097</v>
      </c>
      <c r="D803">
        <v>95.27</v>
      </c>
      <c r="E803">
        <v>95.14</v>
      </c>
      <c r="F803">
        <v>95.36</v>
      </c>
      <c r="H803" s="2">
        <f t="shared" si="12"/>
        <v>-1.3645428781358104E-3</v>
      </c>
    </row>
    <row r="804" spans="2:8" x14ac:dyDescent="0.35">
      <c r="B804" t="s">
        <v>16</v>
      </c>
      <c r="C804" s="1">
        <v>46098</v>
      </c>
      <c r="D804">
        <v>95.14</v>
      </c>
      <c r="E804">
        <v>96.51</v>
      </c>
      <c r="F804">
        <v>96.14</v>
      </c>
      <c r="H804" s="2">
        <f t="shared" si="12"/>
        <v>1.4399831826781728E-2</v>
      </c>
    </row>
    <row r="805" spans="2:8" x14ac:dyDescent="0.35">
      <c r="B805" t="s">
        <v>16</v>
      </c>
      <c r="C805" s="1">
        <v>46099</v>
      </c>
      <c r="D805">
        <v>96.51</v>
      </c>
      <c r="E805">
        <v>96.82</v>
      </c>
      <c r="F805">
        <v>96.61</v>
      </c>
      <c r="H805" s="2">
        <f t="shared" si="12"/>
        <v>3.2121023728108877E-3</v>
      </c>
    </row>
    <row r="806" spans="2:8" x14ac:dyDescent="0.35">
      <c r="B806" t="s">
        <v>16</v>
      </c>
      <c r="C806" s="1">
        <v>46100</v>
      </c>
      <c r="D806">
        <v>96.82</v>
      </c>
      <c r="E806">
        <v>95.41</v>
      </c>
      <c r="F806">
        <v>95.18</v>
      </c>
      <c r="H806" s="2">
        <f t="shared" si="12"/>
        <v>-1.4563106796116498E-2</v>
      </c>
    </row>
    <row r="807" spans="2:8" x14ac:dyDescent="0.35">
      <c r="B807" t="s">
        <v>16</v>
      </c>
      <c r="C807" s="1">
        <v>46101</v>
      </c>
      <c r="D807">
        <v>95.41</v>
      </c>
      <c r="E807">
        <v>95.63</v>
      </c>
      <c r="F807">
        <v>96.07</v>
      </c>
      <c r="H807" s="2">
        <f t="shared" si="12"/>
        <v>2.3058379624776304E-3</v>
      </c>
    </row>
    <row r="808" spans="2:8" x14ac:dyDescent="0.35">
      <c r="B808" t="s">
        <v>16</v>
      </c>
      <c r="C808" s="1">
        <v>46104</v>
      </c>
      <c r="D808">
        <v>95.63</v>
      </c>
      <c r="E808">
        <v>91.88</v>
      </c>
      <c r="F808">
        <v>92.42</v>
      </c>
      <c r="H808" s="2">
        <f t="shared" si="12"/>
        <v>-3.9213635888319609E-2</v>
      </c>
    </row>
    <row r="809" spans="2:8" x14ac:dyDescent="0.35">
      <c r="B809" t="s">
        <v>16</v>
      </c>
      <c r="C809" s="1">
        <v>46105</v>
      </c>
      <c r="D809">
        <v>91.88</v>
      </c>
      <c r="E809">
        <v>93.2</v>
      </c>
      <c r="F809">
        <v>93.07</v>
      </c>
      <c r="H809" s="2">
        <f t="shared" si="12"/>
        <v>1.4366565084893423E-2</v>
      </c>
    </row>
    <row r="810" spans="2:8" x14ac:dyDescent="0.35">
      <c r="B810" t="s">
        <v>16</v>
      </c>
      <c r="C810" s="1">
        <v>46106</v>
      </c>
      <c r="D810">
        <v>93.2</v>
      </c>
      <c r="E810">
        <v>94.92</v>
      </c>
      <c r="F810">
        <v>95.02</v>
      </c>
      <c r="H810" s="2">
        <f t="shared" si="12"/>
        <v>1.8454935622317592E-2</v>
      </c>
    </row>
    <row r="811" spans="2:8" x14ac:dyDescent="0.35">
      <c r="B811" t="s">
        <v>16</v>
      </c>
      <c r="C811" s="1">
        <v>46108</v>
      </c>
      <c r="D811">
        <v>94.92</v>
      </c>
      <c r="E811">
        <v>93.87</v>
      </c>
      <c r="F811">
        <v>94.07</v>
      </c>
      <c r="H811" s="2">
        <f t="shared" si="12"/>
        <v>-1.1061946902654829E-2</v>
      </c>
    </row>
    <row r="812" spans="2:8" x14ac:dyDescent="0.35">
      <c r="B812" t="s">
        <v>16</v>
      </c>
      <c r="C812" s="1">
        <v>46111</v>
      </c>
      <c r="D812">
        <v>93.87</v>
      </c>
      <c r="E812">
        <v>92.46</v>
      </c>
      <c r="F812">
        <v>93.44</v>
      </c>
      <c r="H812" s="2">
        <f t="shared" si="12"/>
        <v>-1.5020773410035271E-2</v>
      </c>
    </row>
    <row r="813" spans="2:8" x14ac:dyDescent="0.35">
      <c r="B813" t="s">
        <v>16</v>
      </c>
      <c r="C813" s="1">
        <v>46113</v>
      </c>
      <c r="D813">
        <v>92.46</v>
      </c>
      <c r="E813">
        <v>93.86</v>
      </c>
      <c r="F813">
        <v>94.64</v>
      </c>
      <c r="H813" s="2">
        <f t="shared" si="12"/>
        <v>1.5141682889898478E-2</v>
      </c>
    </row>
    <row r="814" spans="2:8" x14ac:dyDescent="0.35">
      <c r="B814" t="s">
        <v>16</v>
      </c>
      <c r="C814" s="1">
        <v>46114</v>
      </c>
      <c r="D814">
        <v>93.86</v>
      </c>
      <c r="E814">
        <v>94.05</v>
      </c>
      <c r="F814">
        <v>92.66</v>
      </c>
      <c r="H814" s="2">
        <f t="shared" si="12"/>
        <v>2.0242914979757831E-3</v>
      </c>
    </row>
    <row r="815" spans="2:8" x14ac:dyDescent="0.35">
      <c r="B815" t="s">
        <v>16</v>
      </c>
      <c r="C815" s="1">
        <v>46118</v>
      </c>
      <c r="D815">
        <v>94.05</v>
      </c>
      <c r="E815">
        <v>94.71</v>
      </c>
      <c r="F815">
        <v>94.33</v>
      </c>
      <c r="H815" s="2">
        <f t="shared" si="12"/>
        <v>7.0175438596491446E-3</v>
      </c>
    </row>
    <row r="816" spans="2:8" x14ac:dyDescent="0.35">
      <c r="B816" t="s">
        <v>16</v>
      </c>
      <c r="C816" s="1">
        <v>46119</v>
      </c>
      <c r="D816">
        <v>94.71</v>
      </c>
      <c r="E816">
        <v>95.77</v>
      </c>
      <c r="F816">
        <v>95.07</v>
      </c>
      <c r="H816" s="2">
        <f t="shared" si="12"/>
        <v>1.1192059972547908E-2</v>
      </c>
    </row>
    <row r="817" spans="2:8" x14ac:dyDescent="0.35">
      <c r="B817" t="s">
        <v>16</v>
      </c>
      <c r="C817" s="1">
        <v>46120</v>
      </c>
      <c r="D817">
        <v>95.77</v>
      </c>
      <c r="E817">
        <v>98.26</v>
      </c>
      <c r="F817">
        <v>97.99</v>
      </c>
      <c r="H817" s="2">
        <f t="shared" si="12"/>
        <v>2.5999791166336106E-2</v>
      </c>
    </row>
    <row r="818" spans="2:8" x14ac:dyDescent="0.35">
      <c r="B818" t="s">
        <v>16</v>
      </c>
      <c r="C818" s="1">
        <v>46121</v>
      </c>
      <c r="D818">
        <v>98.26</v>
      </c>
      <c r="E818">
        <v>98.05</v>
      </c>
      <c r="F818">
        <v>98.33</v>
      </c>
      <c r="H818" s="2">
        <f t="shared" si="12"/>
        <v>-2.1371870547527427E-3</v>
      </c>
    </row>
    <row r="819" spans="2:8" x14ac:dyDescent="0.35">
      <c r="B819" t="s">
        <v>16</v>
      </c>
      <c r="C819" s="1">
        <v>46122</v>
      </c>
      <c r="D819">
        <v>98.05</v>
      </c>
      <c r="E819">
        <v>98.78</v>
      </c>
      <c r="F819">
        <v>99.16</v>
      </c>
      <c r="H819" s="2">
        <f t="shared" si="12"/>
        <v>7.4451810300866228E-3</v>
      </c>
    </row>
    <row r="820" spans="2:8" x14ac:dyDescent="0.35">
      <c r="B820" t="s">
        <v>16</v>
      </c>
      <c r="C820" s="1">
        <v>46125</v>
      </c>
      <c r="D820">
        <v>98.78</v>
      </c>
      <c r="E820">
        <v>99.13</v>
      </c>
      <c r="F820">
        <v>98.78</v>
      </c>
      <c r="H820" s="2">
        <f t="shared" si="12"/>
        <v>3.5432273739621767E-3</v>
      </c>
    </row>
    <row r="821" spans="2:8" x14ac:dyDescent="0.35">
      <c r="B821" t="s">
        <v>16</v>
      </c>
      <c r="C821" s="1">
        <v>46127</v>
      </c>
      <c r="D821">
        <v>99.13</v>
      </c>
      <c r="E821">
        <v>100.71</v>
      </c>
      <c r="F821">
        <v>100.59</v>
      </c>
      <c r="H821" s="2">
        <f t="shared" si="12"/>
        <v>1.5938666397659729E-2</v>
      </c>
    </row>
    <row r="822" spans="2:8" x14ac:dyDescent="0.35">
      <c r="B822" t="s">
        <v>16</v>
      </c>
      <c r="C822" s="1">
        <v>46128</v>
      </c>
      <c r="D822">
        <v>100.71</v>
      </c>
      <c r="E822">
        <v>101.37</v>
      </c>
      <c r="F822">
        <v>101.15</v>
      </c>
      <c r="H822" s="2">
        <f t="shared" si="12"/>
        <v>6.5534703604410716E-3</v>
      </c>
    </row>
    <row r="823" spans="2:8" x14ac:dyDescent="0.35">
      <c r="B823" t="s">
        <v>16</v>
      </c>
      <c r="C823" s="1">
        <v>46129</v>
      </c>
      <c r="D823">
        <v>101.37</v>
      </c>
      <c r="E823">
        <v>102.59</v>
      </c>
      <c r="F823">
        <v>101.85</v>
      </c>
      <c r="H823" s="2">
        <f t="shared" si="12"/>
        <v>1.2035118871460915E-2</v>
      </c>
    </row>
    <row r="824" spans="2:8" x14ac:dyDescent="0.35">
      <c r="B824" t="s">
        <v>16</v>
      </c>
      <c r="C824" s="1">
        <v>46132</v>
      </c>
      <c r="D824">
        <v>102.59</v>
      </c>
      <c r="E824">
        <v>102.82</v>
      </c>
      <c r="F824">
        <v>102.81</v>
      </c>
      <c r="H824" s="2">
        <f t="shared" si="12"/>
        <v>2.241933911687255E-3</v>
      </c>
    </row>
    <row r="825" spans="2:8" x14ac:dyDescent="0.35">
      <c r="B825" t="s">
        <v>16</v>
      </c>
      <c r="C825" s="1">
        <v>46133</v>
      </c>
      <c r="D825">
        <v>102.82</v>
      </c>
      <c r="E825">
        <v>103.11</v>
      </c>
      <c r="F825">
        <v>103.3</v>
      </c>
      <c r="H825" s="2">
        <f t="shared" si="12"/>
        <v>2.8204629449524177E-3</v>
      </c>
    </row>
    <row r="826" spans="2:8" x14ac:dyDescent="0.35">
      <c r="B826" t="s">
        <v>16</v>
      </c>
      <c r="C826" s="1">
        <v>46134</v>
      </c>
      <c r="D826">
        <v>103.11</v>
      </c>
      <c r="E826">
        <v>104.13</v>
      </c>
      <c r="F826">
        <v>103.77</v>
      </c>
      <c r="H826" s="2">
        <f t="shared" si="12"/>
        <v>9.8923479778876278E-3</v>
      </c>
    </row>
    <row r="827" spans="2:8" x14ac:dyDescent="0.35">
      <c r="B827" t="s">
        <v>16</v>
      </c>
      <c r="C827" s="1">
        <v>46135</v>
      </c>
      <c r="D827">
        <v>104.13</v>
      </c>
      <c r="E827">
        <v>103.4</v>
      </c>
      <c r="F827">
        <v>103.57</v>
      </c>
      <c r="H827" s="2">
        <f t="shared" si="12"/>
        <v>-7.010467684624877E-3</v>
      </c>
    </row>
    <row r="828" spans="2:8" x14ac:dyDescent="0.35">
      <c r="B828" t="s">
        <v>16</v>
      </c>
      <c r="C828" s="1">
        <v>46136</v>
      </c>
      <c r="D828">
        <v>103.4</v>
      </c>
      <c r="E828">
        <v>103.03</v>
      </c>
      <c r="F828">
        <v>102.51</v>
      </c>
      <c r="H828" s="2">
        <f t="shared" si="12"/>
        <v>-3.578336557059969E-3</v>
      </c>
    </row>
    <row r="829" spans="2:8" x14ac:dyDescent="0.35">
      <c r="B829" t="s">
        <v>16</v>
      </c>
      <c r="C829" s="1">
        <v>46139</v>
      </c>
      <c r="D829">
        <v>103.03</v>
      </c>
      <c r="E829">
        <v>104.7</v>
      </c>
      <c r="F829">
        <v>104.53</v>
      </c>
      <c r="H829" s="2">
        <f t="shared" si="12"/>
        <v>1.6208871202562314E-2</v>
      </c>
    </row>
    <row r="830" spans="2:8" x14ac:dyDescent="0.35">
      <c r="B830" t="s">
        <v>16</v>
      </c>
      <c r="C830" s="1">
        <v>46140</v>
      </c>
      <c r="D830">
        <v>104.7</v>
      </c>
      <c r="E830">
        <v>105.14</v>
      </c>
      <c r="F830">
        <v>105.34</v>
      </c>
      <c r="H830" s="2">
        <f t="shared" si="12"/>
        <v>4.2024832855778183E-3</v>
      </c>
    </row>
    <row r="831" spans="2:8" x14ac:dyDescent="0.35">
      <c r="B831" t="s">
        <v>16</v>
      </c>
      <c r="C831" s="1">
        <v>46141</v>
      </c>
      <c r="D831">
        <v>105.14</v>
      </c>
      <c r="E831">
        <v>105.26</v>
      </c>
      <c r="F831">
        <v>105.48</v>
      </c>
      <c r="H831" s="2">
        <f t="shared" si="12"/>
        <v>1.1413353623739297E-3</v>
      </c>
    </row>
    <row r="832" spans="2:8" x14ac:dyDescent="0.35">
      <c r="B832" t="s">
        <v>16</v>
      </c>
      <c r="C832" s="1">
        <v>46142</v>
      </c>
      <c r="D832">
        <v>105.26</v>
      </c>
      <c r="E832">
        <v>104.42</v>
      </c>
      <c r="F832">
        <v>104.6</v>
      </c>
      <c r="H832" s="2">
        <f t="shared" si="12"/>
        <v>-7.980239407182288E-3</v>
      </c>
    </row>
    <row r="833" spans="2:8" x14ac:dyDescent="0.35">
      <c r="B833" t="s">
        <v>16</v>
      </c>
      <c r="C833" s="1">
        <v>46146</v>
      </c>
      <c r="D833">
        <v>104.42</v>
      </c>
      <c r="E833">
        <v>105.14</v>
      </c>
      <c r="F833">
        <v>105.95</v>
      </c>
      <c r="H833" s="2">
        <f t="shared" si="12"/>
        <v>6.8952307986975825E-3</v>
      </c>
    </row>
    <row r="834" spans="2:8" x14ac:dyDescent="0.35">
      <c r="B834" t="s">
        <v>16</v>
      </c>
      <c r="C834" s="1">
        <v>46147</v>
      </c>
      <c r="D834">
        <v>105.14</v>
      </c>
      <c r="E834">
        <v>105.35</v>
      </c>
      <c r="F834">
        <v>105.04</v>
      </c>
      <c r="H834" s="2">
        <f t="shared" si="12"/>
        <v>1.997336884154377E-3</v>
      </c>
    </row>
    <row r="835" spans="2:8" x14ac:dyDescent="0.35">
      <c r="B835" t="s">
        <v>16</v>
      </c>
      <c r="C835" s="1">
        <v>46148</v>
      </c>
      <c r="D835">
        <v>105.35</v>
      </c>
      <c r="E835">
        <v>106.02</v>
      </c>
      <c r="F835">
        <v>105.72</v>
      </c>
      <c r="H835" s="2">
        <f t="shared" ref="H835:H898" si="13">E835/D835-1</f>
        <v>6.3597532036070437E-3</v>
      </c>
    </row>
    <row r="836" spans="2:8" x14ac:dyDescent="0.35">
      <c r="B836" t="s">
        <v>16</v>
      </c>
      <c r="C836" s="1">
        <v>46149</v>
      </c>
      <c r="D836">
        <v>106.02</v>
      </c>
      <c r="E836">
        <v>106.03</v>
      </c>
      <c r="F836">
        <v>106.26</v>
      </c>
      <c r="H836" s="2">
        <f t="shared" si="13"/>
        <v>9.4321826070498105E-5</v>
      </c>
    </row>
    <row r="837" spans="2:8" x14ac:dyDescent="0.35">
      <c r="B837" t="s">
        <v>16</v>
      </c>
      <c r="C837" s="1">
        <v>46150</v>
      </c>
      <c r="D837">
        <v>106.03</v>
      </c>
      <c r="E837">
        <v>105.26</v>
      </c>
      <c r="F837">
        <v>105.44</v>
      </c>
      <c r="H837" s="2">
        <f t="shared" si="13"/>
        <v>-7.2620956333112607E-3</v>
      </c>
    </row>
    <row r="838" spans="2:8" x14ac:dyDescent="0.35">
      <c r="B838" t="s">
        <v>16</v>
      </c>
      <c r="C838" s="1">
        <v>46153</v>
      </c>
      <c r="D838">
        <v>105.26</v>
      </c>
      <c r="E838">
        <v>104.39</v>
      </c>
      <c r="F838">
        <v>104.63</v>
      </c>
      <c r="H838" s="2">
        <f t="shared" si="13"/>
        <v>-8.2652479574387705E-3</v>
      </c>
    </row>
    <row r="839" spans="2:8" x14ac:dyDescent="0.35">
      <c r="B839" t="s">
        <v>16</v>
      </c>
      <c r="C839" s="1">
        <v>46154</v>
      </c>
      <c r="D839">
        <v>104.39</v>
      </c>
      <c r="E839">
        <v>103.05</v>
      </c>
      <c r="F839">
        <v>103.82</v>
      </c>
      <c r="H839" s="2">
        <f t="shared" si="13"/>
        <v>-1.2836478589903333E-2</v>
      </c>
    </row>
    <row r="840" spans="2:8" x14ac:dyDescent="0.35">
      <c r="B840" t="s">
        <v>16</v>
      </c>
      <c r="C840" s="1">
        <v>46155</v>
      </c>
      <c r="D840">
        <v>103.05</v>
      </c>
      <c r="E840">
        <v>104.22</v>
      </c>
      <c r="F840">
        <v>103.66</v>
      </c>
      <c r="H840" s="2">
        <f t="shared" si="13"/>
        <v>1.1353711790393017E-2</v>
      </c>
    </row>
    <row r="841" spans="2:8" x14ac:dyDescent="0.35">
      <c r="B841" t="s">
        <v>16</v>
      </c>
      <c r="C841" s="1">
        <v>46156</v>
      </c>
      <c r="D841">
        <v>104.22</v>
      </c>
      <c r="E841">
        <v>105.38</v>
      </c>
      <c r="F841">
        <v>105.3</v>
      </c>
      <c r="H841" s="2">
        <f t="shared" si="13"/>
        <v>1.1130301285741773E-2</v>
      </c>
    </row>
    <row r="842" spans="2:8" x14ac:dyDescent="0.35">
      <c r="B842" t="s">
        <v>16</v>
      </c>
      <c r="C842" s="1">
        <v>46157</v>
      </c>
      <c r="D842">
        <v>105.38</v>
      </c>
      <c r="E842">
        <v>103.96</v>
      </c>
      <c r="F842">
        <v>104.56</v>
      </c>
      <c r="H842" s="2">
        <f t="shared" si="13"/>
        <v>-1.3475042702600137E-2</v>
      </c>
    </row>
    <row r="843" spans="2:8" x14ac:dyDescent="0.35">
      <c r="B843" t="s">
        <v>16</v>
      </c>
      <c r="C843" s="1">
        <v>46160</v>
      </c>
      <c r="D843">
        <v>103.96</v>
      </c>
      <c r="E843">
        <v>103.28</v>
      </c>
      <c r="F843">
        <v>102.74</v>
      </c>
      <c r="H843" s="2">
        <f t="shared" si="13"/>
        <v>-6.5409772989610815E-3</v>
      </c>
    </row>
    <row r="844" spans="2:8" x14ac:dyDescent="0.35">
      <c r="B844" t="s">
        <v>16</v>
      </c>
      <c r="C844" s="1">
        <v>46161</v>
      </c>
      <c r="D844">
        <v>103.28</v>
      </c>
      <c r="E844">
        <v>102.73</v>
      </c>
      <c r="F844">
        <v>103.31</v>
      </c>
      <c r="H844" s="2">
        <f t="shared" si="13"/>
        <v>-5.3253292021688825E-3</v>
      </c>
    </row>
    <row r="845" spans="2:8" x14ac:dyDescent="0.35">
      <c r="B845" t="s">
        <v>16</v>
      </c>
      <c r="C845" s="1">
        <v>46162</v>
      </c>
      <c r="D845">
        <v>102.73</v>
      </c>
      <c r="E845">
        <v>103.46</v>
      </c>
      <c r="F845">
        <v>103.05</v>
      </c>
      <c r="H845" s="2">
        <f t="shared" si="13"/>
        <v>7.1060060352379217E-3</v>
      </c>
    </row>
    <row r="846" spans="2:8" x14ac:dyDescent="0.35">
      <c r="B846" t="s">
        <v>16</v>
      </c>
      <c r="C846" s="1">
        <v>46163</v>
      </c>
      <c r="D846">
        <v>103.46</v>
      </c>
      <c r="E846">
        <v>104.14</v>
      </c>
      <c r="F846">
        <v>104.22</v>
      </c>
      <c r="H846" s="2">
        <f t="shared" si="13"/>
        <v>6.5725884399767676E-3</v>
      </c>
    </row>
    <row r="847" spans="2:8" x14ac:dyDescent="0.35">
      <c r="B847" t="s">
        <v>16</v>
      </c>
      <c r="C847" s="1">
        <v>46164</v>
      </c>
      <c r="D847">
        <v>104.14</v>
      </c>
      <c r="E847">
        <v>104.39</v>
      </c>
      <c r="F847">
        <v>104.19</v>
      </c>
      <c r="H847" s="2">
        <f t="shared" si="13"/>
        <v>2.4006145573267634E-3</v>
      </c>
    </row>
    <row r="848" spans="2:8" x14ac:dyDescent="0.35">
      <c r="B848" t="s">
        <v>16</v>
      </c>
      <c r="C848" s="1">
        <v>46167</v>
      </c>
      <c r="D848">
        <v>104.39</v>
      </c>
      <c r="E848">
        <v>105.07</v>
      </c>
      <c r="F848">
        <v>104.72</v>
      </c>
      <c r="H848" s="2">
        <f t="shared" si="13"/>
        <v>6.5140339112941259E-3</v>
      </c>
    </row>
    <row r="849" spans="8:8" x14ac:dyDescent="0.35">
      <c r="H849" s="2" t="e">
        <f t="shared" si="13"/>
        <v>#DIV/0!</v>
      </c>
    </row>
    <row r="850" spans="8:8" x14ac:dyDescent="0.35">
      <c r="H850" s="2" t="e">
        <f t="shared" si="13"/>
        <v>#DIV/0!</v>
      </c>
    </row>
    <row r="851" spans="8:8" x14ac:dyDescent="0.35">
      <c r="H851" s="2" t="e">
        <f t="shared" si="13"/>
        <v>#DIV/0!</v>
      </c>
    </row>
    <row r="852" spans="8:8" x14ac:dyDescent="0.35">
      <c r="H852" s="2" t="e">
        <f t="shared" si="13"/>
        <v>#DIV/0!</v>
      </c>
    </row>
    <row r="853" spans="8:8" x14ac:dyDescent="0.35">
      <c r="H853" s="2" t="e">
        <f t="shared" si="13"/>
        <v>#DIV/0!</v>
      </c>
    </row>
    <row r="854" spans="8:8" x14ac:dyDescent="0.35">
      <c r="H854" s="2" t="e">
        <f t="shared" si="13"/>
        <v>#DIV/0!</v>
      </c>
    </row>
    <row r="855" spans="8:8" x14ac:dyDescent="0.35">
      <c r="H855" s="2" t="e">
        <f t="shared" si="13"/>
        <v>#DIV/0!</v>
      </c>
    </row>
    <row r="856" spans="8:8" x14ac:dyDescent="0.35">
      <c r="H856" s="2" t="e">
        <f t="shared" si="13"/>
        <v>#DIV/0!</v>
      </c>
    </row>
    <row r="857" spans="8:8" x14ac:dyDescent="0.35">
      <c r="H857" s="2" t="e">
        <f t="shared" si="13"/>
        <v>#DIV/0!</v>
      </c>
    </row>
    <row r="858" spans="8:8" x14ac:dyDescent="0.35">
      <c r="H858" s="2" t="e">
        <f t="shared" si="13"/>
        <v>#DIV/0!</v>
      </c>
    </row>
    <row r="859" spans="8:8" x14ac:dyDescent="0.35">
      <c r="H859" s="2" t="e">
        <f t="shared" si="13"/>
        <v>#DIV/0!</v>
      </c>
    </row>
    <row r="860" spans="8:8" x14ac:dyDescent="0.35">
      <c r="H860" s="2" t="e">
        <f t="shared" si="13"/>
        <v>#DIV/0!</v>
      </c>
    </row>
    <row r="861" spans="8:8" x14ac:dyDescent="0.35">
      <c r="H861" s="2" t="e">
        <f t="shared" si="13"/>
        <v>#DIV/0!</v>
      </c>
    </row>
    <row r="862" spans="8:8" x14ac:dyDescent="0.35">
      <c r="H862" s="2" t="e">
        <f t="shared" si="13"/>
        <v>#DIV/0!</v>
      </c>
    </row>
    <row r="863" spans="8:8" x14ac:dyDescent="0.35">
      <c r="H863" s="2" t="e">
        <f t="shared" si="13"/>
        <v>#DIV/0!</v>
      </c>
    </row>
    <row r="864" spans="8:8" x14ac:dyDescent="0.35">
      <c r="H864" s="2" t="e">
        <f t="shared" si="13"/>
        <v>#DIV/0!</v>
      </c>
    </row>
    <row r="865" spans="8:8" x14ac:dyDescent="0.35">
      <c r="H865" s="2" t="e">
        <f t="shared" si="13"/>
        <v>#DIV/0!</v>
      </c>
    </row>
    <row r="866" spans="8:8" x14ac:dyDescent="0.35">
      <c r="H866" s="2" t="e">
        <f t="shared" si="13"/>
        <v>#DIV/0!</v>
      </c>
    </row>
    <row r="867" spans="8:8" x14ac:dyDescent="0.35">
      <c r="H867" s="2" t="e">
        <f t="shared" si="13"/>
        <v>#DIV/0!</v>
      </c>
    </row>
    <row r="868" spans="8:8" x14ac:dyDescent="0.35">
      <c r="H868" s="2" t="e">
        <f t="shared" si="13"/>
        <v>#DIV/0!</v>
      </c>
    </row>
    <row r="869" spans="8:8" x14ac:dyDescent="0.35">
      <c r="H869" s="2" t="e">
        <f t="shared" si="13"/>
        <v>#DIV/0!</v>
      </c>
    </row>
    <row r="870" spans="8:8" x14ac:dyDescent="0.35">
      <c r="H870" s="2" t="e">
        <f t="shared" si="13"/>
        <v>#DIV/0!</v>
      </c>
    </row>
    <row r="871" spans="8:8" x14ac:dyDescent="0.35">
      <c r="H871" s="2" t="e">
        <f t="shared" si="13"/>
        <v>#DIV/0!</v>
      </c>
    </row>
    <row r="872" spans="8:8" x14ac:dyDescent="0.35">
      <c r="H872" s="2" t="e">
        <f t="shared" si="13"/>
        <v>#DIV/0!</v>
      </c>
    </row>
    <row r="873" spans="8:8" x14ac:dyDescent="0.35">
      <c r="H873" s="2" t="e">
        <f t="shared" si="13"/>
        <v>#DIV/0!</v>
      </c>
    </row>
    <row r="874" spans="8:8" x14ac:dyDescent="0.35">
      <c r="H874" s="2" t="e">
        <f t="shared" si="13"/>
        <v>#DIV/0!</v>
      </c>
    </row>
    <row r="875" spans="8:8" x14ac:dyDescent="0.35">
      <c r="H875" s="2" t="e">
        <f t="shared" si="13"/>
        <v>#DIV/0!</v>
      </c>
    </row>
    <row r="876" spans="8:8" x14ac:dyDescent="0.35">
      <c r="H876" s="2" t="e">
        <f t="shared" si="13"/>
        <v>#DIV/0!</v>
      </c>
    </row>
    <row r="877" spans="8:8" x14ac:dyDescent="0.35">
      <c r="H877" s="2" t="e">
        <f t="shared" si="13"/>
        <v>#DIV/0!</v>
      </c>
    </row>
    <row r="878" spans="8:8" x14ac:dyDescent="0.35">
      <c r="H878" s="2" t="e">
        <f t="shared" si="13"/>
        <v>#DIV/0!</v>
      </c>
    </row>
    <row r="879" spans="8:8" x14ac:dyDescent="0.35">
      <c r="H879" s="2" t="e">
        <f t="shared" si="13"/>
        <v>#DIV/0!</v>
      </c>
    </row>
    <row r="880" spans="8:8" x14ac:dyDescent="0.35">
      <c r="H880" s="2" t="e">
        <f t="shared" si="13"/>
        <v>#DIV/0!</v>
      </c>
    </row>
    <row r="881" spans="8:8" x14ac:dyDescent="0.35">
      <c r="H881" s="2" t="e">
        <f t="shared" si="13"/>
        <v>#DIV/0!</v>
      </c>
    </row>
    <row r="882" spans="8:8" x14ac:dyDescent="0.35">
      <c r="H882" s="2" t="e">
        <f t="shared" si="13"/>
        <v>#DIV/0!</v>
      </c>
    </row>
    <row r="883" spans="8:8" x14ac:dyDescent="0.35">
      <c r="H883" s="2" t="e">
        <f t="shared" si="13"/>
        <v>#DIV/0!</v>
      </c>
    </row>
    <row r="884" spans="8:8" x14ac:dyDescent="0.35">
      <c r="H884" s="2" t="e">
        <f t="shared" si="13"/>
        <v>#DIV/0!</v>
      </c>
    </row>
    <row r="885" spans="8:8" x14ac:dyDescent="0.35">
      <c r="H885" s="2" t="e">
        <f t="shared" si="13"/>
        <v>#DIV/0!</v>
      </c>
    </row>
    <row r="886" spans="8:8" x14ac:dyDescent="0.35">
      <c r="H886" s="2" t="e">
        <f t="shared" si="13"/>
        <v>#DIV/0!</v>
      </c>
    </row>
    <row r="887" spans="8:8" x14ac:dyDescent="0.35">
      <c r="H887" s="2" t="e">
        <f t="shared" si="13"/>
        <v>#DIV/0!</v>
      </c>
    </row>
    <row r="888" spans="8:8" x14ac:dyDescent="0.35">
      <c r="H888" s="2" t="e">
        <f t="shared" si="13"/>
        <v>#DIV/0!</v>
      </c>
    </row>
    <row r="889" spans="8:8" x14ac:dyDescent="0.35">
      <c r="H889" s="2" t="e">
        <f t="shared" si="13"/>
        <v>#DIV/0!</v>
      </c>
    </row>
    <row r="890" spans="8:8" x14ac:dyDescent="0.35">
      <c r="H890" s="2" t="e">
        <f t="shared" si="13"/>
        <v>#DIV/0!</v>
      </c>
    </row>
    <row r="891" spans="8:8" x14ac:dyDescent="0.35">
      <c r="H891" s="2" t="e">
        <f t="shared" si="13"/>
        <v>#DIV/0!</v>
      </c>
    </row>
    <row r="892" spans="8:8" x14ac:dyDescent="0.35">
      <c r="H892" s="2" t="e">
        <f t="shared" si="13"/>
        <v>#DIV/0!</v>
      </c>
    </row>
    <row r="893" spans="8:8" x14ac:dyDescent="0.35">
      <c r="H893" s="2" t="e">
        <f t="shared" si="13"/>
        <v>#DIV/0!</v>
      </c>
    </row>
    <row r="894" spans="8:8" x14ac:dyDescent="0.35">
      <c r="H894" s="2" t="e">
        <f t="shared" si="13"/>
        <v>#DIV/0!</v>
      </c>
    </row>
    <row r="895" spans="8:8" x14ac:dyDescent="0.35">
      <c r="H895" s="2" t="e">
        <f t="shared" si="13"/>
        <v>#DIV/0!</v>
      </c>
    </row>
    <row r="896" spans="8:8" x14ac:dyDescent="0.35">
      <c r="H896" s="2" t="e">
        <f t="shared" si="13"/>
        <v>#DIV/0!</v>
      </c>
    </row>
    <row r="897" spans="8:8" x14ac:dyDescent="0.35">
      <c r="H897" s="2" t="e">
        <f t="shared" si="13"/>
        <v>#DIV/0!</v>
      </c>
    </row>
    <row r="898" spans="8:8" x14ac:dyDescent="0.35">
      <c r="H898" s="2" t="e">
        <f t="shared" si="13"/>
        <v>#DIV/0!</v>
      </c>
    </row>
    <row r="899" spans="8:8" x14ac:dyDescent="0.35">
      <c r="H899" s="2" t="e">
        <f t="shared" ref="H899:H962" si="14">E899/D899-1</f>
        <v>#DIV/0!</v>
      </c>
    </row>
    <row r="900" spans="8:8" x14ac:dyDescent="0.35">
      <c r="H900" s="2" t="e">
        <f t="shared" si="14"/>
        <v>#DIV/0!</v>
      </c>
    </row>
    <row r="901" spans="8:8" x14ac:dyDescent="0.35">
      <c r="H901" s="2" t="e">
        <f t="shared" si="14"/>
        <v>#DIV/0!</v>
      </c>
    </row>
    <row r="902" spans="8:8" x14ac:dyDescent="0.35">
      <c r="H902" s="2" t="e">
        <f t="shared" si="14"/>
        <v>#DIV/0!</v>
      </c>
    </row>
    <row r="903" spans="8:8" x14ac:dyDescent="0.35">
      <c r="H903" s="2" t="e">
        <f t="shared" si="14"/>
        <v>#DIV/0!</v>
      </c>
    </row>
    <row r="904" spans="8:8" x14ac:dyDescent="0.35">
      <c r="H904" s="2" t="e">
        <f t="shared" si="14"/>
        <v>#DIV/0!</v>
      </c>
    </row>
    <row r="905" spans="8:8" x14ac:dyDescent="0.35">
      <c r="H905" s="2" t="e">
        <f t="shared" si="14"/>
        <v>#DIV/0!</v>
      </c>
    </row>
    <row r="906" spans="8:8" x14ac:dyDescent="0.35">
      <c r="H906" s="2" t="e">
        <f t="shared" si="14"/>
        <v>#DIV/0!</v>
      </c>
    </row>
    <row r="907" spans="8:8" x14ac:dyDescent="0.35">
      <c r="H907" s="2" t="e">
        <f t="shared" si="14"/>
        <v>#DIV/0!</v>
      </c>
    </row>
    <row r="908" spans="8:8" x14ac:dyDescent="0.35">
      <c r="H908" s="2" t="e">
        <f t="shared" si="14"/>
        <v>#DIV/0!</v>
      </c>
    </row>
    <row r="909" spans="8:8" x14ac:dyDescent="0.35">
      <c r="H909" s="2" t="e">
        <f t="shared" si="14"/>
        <v>#DIV/0!</v>
      </c>
    </row>
    <row r="910" spans="8:8" x14ac:dyDescent="0.35">
      <c r="H910" s="2" t="e">
        <f t="shared" si="14"/>
        <v>#DIV/0!</v>
      </c>
    </row>
    <row r="911" spans="8:8" x14ac:dyDescent="0.35">
      <c r="H911" s="2" t="e">
        <f t="shared" si="14"/>
        <v>#DIV/0!</v>
      </c>
    </row>
    <row r="912" spans="8:8" x14ac:dyDescent="0.35">
      <c r="H912" s="2" t="e">
        <f t="shared" si="14"/>
        <v>#DIV/0!</v>
      </c>
    </row>
    <row r="913" spans="8:8" x14ac:dyDescent="0.35">
      <c r="H913" s="2" t="e">
        <f t="shared" si="14"/>
        <v>#DIV/0!</v>
      </c>
    </row>
    <row r="914" spans="8:8" x14ac:dyDescent="0.35">
      <c r="H914" s="2" t="e">
        <f t="shared" si="14"/>
        <v>#DIV/0!</v>
      </c>
    </row>
    <row r="915" spans="8:8" x14ac:dyDescent="0.35">
      <c r="H915" s="2" t="e">
        <f t="shared" si="14"/>
        <v>#DIV/0!</v>
      </c>
    </row>
    <row r="916" spans="8:8" x14ac:dyDescent="0.35">
      <c r="H916" s="2" t="e">
        <f t="shared" si="14"/>
        <v>#DIV/0!</v>
      </c>
    </row>
    <row r="917" spans="8:8" x14ac:dyDescent="0.35">
      <c r="H917" s="2" t="e">
        <f t="shared" si="14"/>
        <v>#DIV/0!</v>
      </c>
    </row>
    <row r="918" spans="8:8" x14ac:dyDescent="0.35">
      <c r="H918" s="2" t="e">
        <f t="shared" si="14"/>
        <v>#DIV/0!</v>
      </c>
    </row>
    <row r="919" spans="8:8" x14ac:dyDescent="0.35">
      <c r="H919" s="2" t="e">
        <f t="shared" si="14"/>
        <v>#DIV/0!</v>
      </c>
    </row>
    <row r="920" spans="8:8" x14ac:dyDescent="0.35">
      <c r="H920" s="2" t="e">
        <f t="shared" si="14"/>
        <v>#DIV/0!</v>
      </c>
    </row>
    <row r="921" spans="8:8" x14ac:dyDescent="0.35">
      <c r="H921" s="2" t="e">
        <f t="shared" si="14"/>
        <v>#DIV/0!</v>
      </c>
    </row>
    <row r="922" spans="8:8" x14ac:dyDescent="0.35">
      <c r="H922" s="2" t="e">
        <f t="shared" si="14"/>
        <v>#DIV/0!</v>
      </c>
    </row>
    <row r="923" spans="8:8" x14ac:dyDescent="0.35">
      <c r="H923" s="2" t="e">
        <f t="shared" si="14"/>
        <v>#DIV/0!</v>
      </c>
    </row>
    <row r="924" spans="8:8" x14ac:dyDescent="0.35">
      <c r="H924" s="2" t="e">
        <f t="shared" si="14"/>
        <v>#DIV/0!</v>
      </c>
    </row>
    <row r="925" spans="8:8" x14ac:dyDescent="0.35">
      <c r="H925" s="2" t="e">
        <f t="shared" si="14"/>
        <v>#DIV/0!</v>
      </c>
    </row>
    <row r="926" spans="8:8" x14ac:dyDescent="0.35">
      <c r="H926" s="2" t="e">
        <f t="shared" si="14"/>
        <v>#DIV/0!</v>
      </c>
    </row>
    <row r="927" spans="8:8" x14ac:dyDescent="0.35">
      <c r="H927" s="2" t="e">
        <f t="shared" si="14"/>
        <v>#DIV/0!</v>
      </c>
    </row>
    <row r="928" spans="8:8" x14ac:dyDescent="0.35">
      <c r="H928" s="2" t="e">
        <f t="shared" si="14"/>
        <v>#DIV/0!</v>
      </c>
    </row>
    <row r="929" spans="8:8" x14ac:dyDescent="0.35">
      <c r="H929" s="2" t="e">
        <f t="shared" si="14"/>
        <v>#DIV/0!</v>
      </c>
    </row>
    <row r="930" spans="8:8" x14ac:dyDescent="0.35">
      <c r="H930" s="2" t="e">
        <f t="shared" si="14"/>
        <v>#DIV/0!</v>
      </c>
    </row>
    <row r="931" spans="8:8" x14ac:dyDescent="0.35">
      <c r="H931" s="2" t="e">
        <f t="shared" si="14"/>
        <v>#DIV/0!</v>
      </c>
    </row>
    <row r="932" spans="8:8" x14ac:dyDescent="0.35">
      <c r="H932" s="2" t="e">
        <f t="shared" si="14"/>
        <v>#DIV/0!</v>
      </c>
    </row>
    <row r="933" spans="8:8" x14ac:dyDescent="0.35">
      <c r="H933" s="2" t="e">
        <f t="shared" si="14"/>
        <v>#DIV/0!</v>
      </c>
    </row>
    <row r="934" spans="8:8" x14ac:dyDescent="0.35">
      <c r="H934" s="2" t="e">
        <f t="shared" si="14"/>
        <v>#DIV/0!</v>
      </c>
    </row>
    <row r="935" spans="8:8" x14ac:dyDescent="0.35">
      <c r="H935" s="2" t="e">
        <f t="shared" si="14"/>
        <v>#DIV/0!</v>
      </c>
    </row>
    <row r="936" spans="8:8" x14ac:dyDescent="0.35">
      <c r="H936" s="2" t="e">
        <f t="shared" si="14"/>
        <v>#DIV/0!</v>
      </c>
    </row>
    <row r="937" spans="8:8" x14ac:dyDescent="0.35">
      <c r="H937" s="2" t="e">
        <f t="shared" si="14"/>
        <v>#DIV/0!</v>
      </c>
    </row>
    <row r="938" spans="8:8" x14ac:dyDescent="0.35">
      <c r="H938" s="2" t="e">
        <f t="shared" si="14"/>
        <v>#DIV/0!</v>
      </c>
    </row>
    <row r="939" spans="8:8" x14ac:dyDescent="0.35">
      <c r="H939" s="2" t="e">
        <f t="shared" si="14"/>
        <v>#DIV/0!</v>
      </c>
    </row>
    <row r="940" spans="8:8" x14ac:dyDescent="0.35">
      <c r="H940" s="2" t="e">
        <f t="shared" si="14"/>
        <v>#DIV/0!</v>
      </c>
    </row>
    <row r="941" spans="8:8" x14ac:dyDescent="0.35">
      <c r="H941" s="2" t="e">
        <f t="shared" si="14"/>
        <v>#DIV/0!</v>
      </c>
    </row>
    <row r="942" spans="8:8" x14ac:dyDescent="0.35">
      <c r="H942" s="2" t="e">
        <f t="shared" si="14"/>
        <v>#DIV/0!</v>
      </c>
    </row>
    <row r="943" spans="8:8" x14ac:dyDescent="0.35">
      <c r="H943" s="2" t="e">
        <f t="shared" si="14"/>
        <v>#DIV/0!</v>
      </c>
    </row>
    <row r="944" spans="8:8" x14ac:dyDescent="0.35">
      <c r="H944" s="2" t="e">
        <f t="shared" si="14"/>
        <v>#DIV/0!</v>
      </c>
    </row>
    <row r="945" spans="8:8" x14ac:dyDescent="0.35">
      <c r="H945" s="2" t="e">
        <f t="shared" si="14"/>
        <v>#DIV/0!</v>
      </c>
    </row>
    <row r="946" spans="8:8" x14ac:dyDescent="0.35">
      <c r="H946" s="2" t="e">
        <f t="shared" si="14"/>
        <v>#DIV/0!</v>
      </c>
    </row>
    <row r="947" spans="8:8" x14ac:dyDescent="0.35">
      <c r="H947" s="2" t="e">
        <f t="shared" si="14"/>
        <v>#DIV/0!</v>
      </c>
    </row>
    <row r="948" spans="8:8" x14ac:dyDescent="0.35">
      <c r="H948" s="2" t="e">
        <f t="shared" si="14"/>
        <v>#DIV/0!</v>
      </c>
    </row>
    <row r="949" spans="8:8" x14ac:dyDescent="0.35">
      <c r="H949" s="2" t="e">
        <f t="shared" si="14"/>
        <v>#DIV/0!</v>
      </c>
    </row>
    <row r="950" spans="8:8" x14ac:dyDescent="0.35">
      <c r="H950" s="2" t="e">
        <f t="shared" si="14"/>
        <v>#DIV/0!</v>
      </c>
    </row>
    <row r="951" spans="8:8" x14ac:dyDescent="0.35">
      <c r="H951" s="2" t="e">
        <f t="shared" si="14"/>
        <v>#DIV/0!</v>
      </c>
    </row>
    <row r="952" spans="8:8" x14ac:dyDescent="0.35">
      <c r="H952" s="2" t="e">
        <f t="shared" si="14"/>
        <v>#DIV/0!</v>
      </c>
    </row>
    <row r="953" spans="8:8" x14ac:dyDescent="0.35">
      <c r="H953" s="2" t="e">
        <f t="shared" si="14"/>
        <v>#DIV/0!</v>
      </c>
    </row>
    <row r="954" spans="8:8" x14ac:dyDescent="0.35">
      <c r="H954" s="2" t="e">
        <f t="shared" si="14"/>
        <v>#DIV/0!</v>
      </c>
    </row>
    <row r="955" spans="8:8" x14ac:dyDescent="0.35">
      <c r="H955" s="2" t="e">
        <f t="shared" si="14"/>
        <v>#DIV/0!</v>
      </c>
    </row>
    <row r="956" spans="8:8" x14ac:dyDescent="0.35">
      <c r="H956" s="2" t="e">
        <f t="shared" si="14"/>
        <v>#DIV/0!</v>
      </c>
    </row>
    <row r="957" spans="8:8" x14ac:dyDescent="0.35">
      <c r="H957" s="2" t="e">
        <f t="shared" si="14"/>
        <v>#DIV/0!</v>
      </c>
    </row>
    <row r="958" spans="8:8" x14ac:dyDescent="0.35">
      <c r="H958" s="2" t="e">
        <f t="shared" si="14"/>
        <v>#DIV/0!</v>
      </c>
    </row>
    <row r="959" spans="8:8" x14ac:dyDescent="0.35">
      <c r="H959" s="2" t="e">
        <f t="shared" si="14"/>
        <v>#DIV/0!</v>
      </c>
    </row>
    <row r="960" spans="8:8" x14ac:dyDescent="0.35">
      <c r="H960" s="2" t="e">
        <f t="shared" si="14"/>
        <v>#DIV/0!</v>
      </c>
    </row>
    <row r="961" spans="8:8" x14ac:dyDescent="0.35">
      <c r="H961" s="2" t="e">
        <f t="shared" si="14"/>
        <v>#DIV/0!</v>
      </c>
    </row>
    <row r="962" spans="8:8" x14ac:dyDescent="0.35">
      <c r="H962" s="2" t="e">
        <f t="shared" si="14"/>
        <v>#DIV/0!</v>
      </c>
    </row>
    <row r="963" spans="8:8" x14ac:dyDescent="0.35">
      <c r="H963" s="2" t="e">
        <f t="shared" ref="H963:H1026" si="15">E963/D963-1</f>
        <v>#DIV/0!</v>
      </c>
    </row>
    <row r="964" spans="8:8" x14ac:dyDescent="0.35">
      <c r="H964" s="2" t="e">
        <f t="shared" si="15"/>
        <v>#DIV/0!</v>
      </c>
    </row>
    <row r="965" spans="8:8" x14ac:dyDescent="0.35">
      <c r="H965" s="2" t="e">
        <f t="shared" si="15"/>
        <v>#DIV/0!</v>
      </c>
    </row>
    <row r="966" spans="8:8" x14ac:dyDescent="0.35">
      <c r="H966" s="2" t="e">
        <f t="shared" si="15"/>
        <v>#DIV/0!</v>
      </c>
    </row>
    <row r="967" spans="8:8" x14ac:dyDescent="0.35">
      <c r="H967" s="2" t="e">
        <f t="shared" si="15"/>
        <v>#DIV/0!</v>
      </c>
    </row>
    <row r="968" spans="8:8" x14ac:dyDescent="0.35">
      <c r="H968" s="2" t="e">
        <f t="shared" si="15"/>
        <v>#DIV/0!</v>
      </c>
    </row>
    <row r="969" spans="8:8" x14ac:dyDescent="0.35">
      <c r="H969" s="2" t="e">
        <f t="shared" si="15"/>
        <v>#DIV/0!</v>
      </c>
    </row>
    <row r="970" spans="8:8" x14ac:dyDescent="0.35">
      <c r="H970" s="2" t="e">
        <f t="shared" si="15"/>
        <v>#DIV/0!</v>
      </c>
    </row>
    <row r="971" spans="8:8" x14ac:dyDescent="0.35">
      <c r="H971" s="2" t="e">
        <f t="shared" si="15"/>
        <v>#DIV/0!</v>
      </c>
    </row>
    <row r="972" spans="8:8" x14ac:dyDescent="0.35">
      <c r="H972" s="2" t="e">
        <f t="shared" si="15"/>
        <v>#DIV/0!</v>
      </c>
    </row>
    <row r="973" spans="8:8" x14ac:dyDescent="0.35">
      <c r="H973" s="2" t="e">
        <f t="shared" si="15"/>
        <v>#DIV/0!</v>
      </c>
    </row>
    <row r="974" spans="8:8" x14ac:dyDescent="0.35">
      <c r="H974" s="2" t="e">
        <f t="shared" si="15"/>
        <v>#DIV/0!</v>
      </c>
    </row>
    <row r="975" spans="8:8" x14ac:dyDescent="0.35">
      <c r="H975" s="2" t="e">
        <f t="shared" si="15"/>
        <v>#DIV/0!</v>
      </c>
    </row>
    <row r="976" spans="8:8" x14ac:dyDescent="0.35">
      <c r="H976" s="2" t="e">
        <f t="shared" si="15"/>
        <v>#DIV/0!</v>
      </c>
    </row>
    <row r="977" spans="8:8" x14ac:dyDescent="0.35">
      <c r="H977" s="2" t="e">
        <f t="shared" si="15"/>
        <v>#DIV/0!</v>
      </c>
    </row>
    <row r="978" spans="8:8" x14ac:dyDescent="0.35">
      <c r="H978" s="2" t="e">
        <f t="shared" si="15"/>
        <v>#DIV/0!</v>
      </c>
    </row>
    <row r="979" spans="8:8" x14ac:dyDescent="0.35">
      <c r="H979" s="2" t="e">
        <f t="shared" si="15"/>
        <v>#DIV/0!</v>
      </c>
    </row>
    <row r="980" spans="8:8" x14ac:dyDescent="0.35">
      <c r="H980" s="2" t="e">
        <f t="shared" si="15"/>
        <v>#DIV/0!</v>
      </c>
    </row>
    <row r="981" spans="8:8" x14ac:dyDescent="0.35">
      <c r="H981" s="2" t="e">
        <f t="shared" si="15"/>
        <v>#DIV/0!</v>
      </c>
    </row>
    <row r="982" spans="8:8" x14ac:dyDescent="0.35">
      <c r="H982" s="2" t="e">
        <f t="shared" si="15"/>
        <v>#DIV/0!</v>
      </c>
    </row>
    <row r="983" spans="8:8" x14ac:dyDescent="0.35">
      <c r="H983" s="2" t="e">
        <f t="shared" si="15"/>
        <v>#DIV/0!</v>
      </c>
    </row>
    <row r="984" spans="8:8" x14ac:dyDescent="0.35">
      <c r="H984" s="2" t="e">
        <f t="shared" si="15"/>
        <v>#DIV/0!</v>
      </c>
    </row>
    <row r="985" spans="8:8" x14ac:dyDescent="0.35">
      <c r="H985" s="2" t="e">
        <f t="shared" si="15"/>
        <v>#DIV/0!</v>
      </c>
    </row>
    <row r="986" spans="8:8" x14ac:dyDescent="0.35">
      <c r="H986" s="2" t="e">
        <f t="shared" si="15"/>
        <v>#DIV/0!</v>
      </c>
    </row>
    <row r="987" spans="8:8" x14ac:dyDescent="0.35">
      <c r="H987" s="2" t="e">
        <f t="shared" si="15"/>
        <v>#DIV/0!</v>
      </c>
    </row>
    <row r="988" spans="8:8" x14ac:dyDescent="0.35">
      <c r="H988" s="2" t="e">
        <f t="shared" si="15"/>
        <v>#DIV/0!</v>
      </c>
    </row>
    <row r="989" spans="8:8" x14ac:dyDescent="0.35">
      <c r="H989" s="2" t="e">
        <f t="shared" si="15"/>
        <v>#DIV/0!</v>
      </c>
    </row>
    <row r="990" spans="8:8" x14ac:dyDescent="0.35">
      <c r="H990" s="2" t="e">
        <f t="shared" si="15"/>
        <v>#DIV/0!</v>
      </c>
    </row>
    <row r="991" spans="8:8" x14ac:dyDescent="0.35">
      <c r="H991" s="2" t="e">
        <f t="shared" si="15"/>
        <v>#DIV/0!</v>
      </c>
    </row>
    <row r="992" spans="8:8" x14ac:dyDescent="0.35">
      <c r="H992" s="2" t="e">
        <f t="shared" si="15"/>
        <v>#DIV/0!</v>
      </c>
    </row>
    <row r="993" spans="8:8" x14ac:dyDescent="0.35">
      <c r="H993" s="2" t="e">
        <f t="shared" si="15"/>
        <v>#DIV/0!</v>
      </c>
    </row>
    <row r="994" spans="8:8" x14ac:dyDescent="0.35">
      <c r="H994" s="2" t="e">
        <f t="shared" si="15"/>
        <v>#DIV/0!</v>
      </c>
    </row>
    <row r="995" spans="8:8" x14ac:dyDescent="0.35">
      <c r="H995" s="2" t="e">
        <f t="shared" si="15"/>
        <v>#DIV/0!</v>
      </c>
    </row>
    <row r="996" spans="8:8" x14ac:dyDescent="0.35">
      <c r="H996" s="2" t="e">
        <f t="shared" si="15"/>
        <v>#DIV/0!</v>
      </c>
    </row>
    <row r="997" spans="8:8" x14ac:dyDescent="0.35">
      <c r="H997" s="2" t="e">
        <f t="shared" si="15"/>
        <v>#DIV/0!</v>
      </c>
    </row>
    <row r="998" spans="8:8" x14ac:dyDescent="0.35">
      <c r="H998" s="2" t="e">
        <f t="shared" si="15"/>
        <v>#DIV/0!</v>
      </c>
    </row>
    <row r="999" spans="8:8" x14ac:dyDescent="0.35">
      <c r="H999" s="2" t="e">
        <f t="shared" si="15"/>
        <v>#DIV/0!</v>
      </c>
    </row>
    <row r="1000" spans="8:8" x14ac:dyDescent="0.35">
      <c r="H1000" s="2" t="e">
        <f t="shared" si="15"/>
        <v>#DIV/0!</v>
      </c>
    </row>
    <row r="1001" spans="8:8" x14ac:dyDescent="0.35">
      <c r="H1001" s="2" t="e">
        <f t="shared" si="15"/>
        <v>#DIV/0!</v>
      </c>
    </row>
    <row r="1002" spans="8:8" x14ac:dyDescent="0.35">
      <c r="H1002" s="2" t="e">
        <f t="shared" si="15"/>
        <v>#DIV/0!</v>
      </c>
    </row>
    <row r="1003" spans="8:8" x14ac:dyDescent="0.35">
      <c r="H1003" s="2" t="e">
        <f t="shared" si="15"/>
        <v>#DIV/0!</v>
      </c>
    </row>
    <row r="1004" spans="8:8" x14ac:dyDescent="0.35">
      <c r="H1004" s="2" t="e">
        <f t="shared" si="15"/>
        <v>#DIV/0!</v>
      </c>
    </row>
    <row r="1005" spans="8:8" x14ac:dyDescent="0.35">
      <c r="H1005" s="2" t="e">
        <f t="shared" si="15"/>
        <v>#DIV/0!</v>
      </c>
    </row>
    <row r="1006" spans="8:8" x14ac:dyDescent="0.35">
      <c r="H1006" s="2" t="e">
        <f t="shared" si="15"/>
        <v>#DIV/0!</v>
      </c>
    </row>
    <row r="1007" spans="8:8" x14ac:dyDescent="0.35">
      <c r="H1007" s="2" t="e">
        <f t="shared" si="15"/>
        <v>#DIV/0!</v>
      </c>
    </row>
    <row r="1008" spans="8:8" x14ac:dyDescent="0.35">
      <c r="H1008" s="2" t="e">
        <f t="shared" si="15"/>
        <v>#DIV/0!</v>
      </c>
    </row>
    <row r="1009" spans="8:8" x14ac:dyDescent="0.35">
      <c r="H1009" s="2" t="e">
        <f t="shared" si="15"/>
        <v>#DIV/0!</v>
      </c>
    </row>
    <row r="1010" spans="8:8" x14ac:dyDescent="0.35">
      <c r="H1010" s="2" t="e">
        <f t="shared" si="15"/>
        <v>#DIV/0!</v>
      </c>
    </row>
    <row r="1011" spans="8:8" x14ac:dyDescent="0.35">
      <c r="H1011" s="2" t="e">
        <f t="shared" si="15"/>
        <v>#DIV/0!</v>
      </c>
    </row>
    <row r="1012" spans="8:8" x14ac:dyDescent="0.35">
      <c r="H1012" s="2" t="e">
        <f t="shared" si="15"/>
        <v>#DIV/0!</v>
      </c>
    </row>
    <row r="1013" spans="8:8" x14ac:dyDescent="0.35">
      <c r="H1013" s="2" t="e">
        <f t="shared" si="15"/>
        <v>#DIV/0!</v>
      </c>
    </row>
    <row r="1014" spans="8:8" x14ac:dyDescent="0.35">
      <c r="H1014" s="2" t="e">
        <f t="shared" si="15"/>
        <v>#DIV/0!</v>
      </c>
    </row>
    <row r="1015" spans="8:8" x14ac:dyDescent="0.35">
      <c r="H1015" s="2" t="e">
        <f t="shared" si="15"/>
        <v>#DIV/0!</v>
      </c>
    </row>
    <row r="1016" spans="8:8" x14ac:dyDescent="0.35">
      <c r="H1016" s="2" t="e">
        <f t="shared" si="15"/>
        <v>#DIV/0!</v>
      </c>
    </row>
    <row r="1017" spans="8:8" x14ac:dyDescent="0.35">
      <c r="H1017" s="2" t="e">
        <f t="shared" si="15"/>
        <v>#DIV/0!</v>
      </c>
    </row>
    <row r="1018" spans="8:8" x14ac:dyDescent="0.35">
      <c r="H1018" s="2" t="e">
        <f t="shared" si="15"/>
        <v>#DIV/0!</v>
      </c>
    </row>
    <row r="1019" spans="8:8" x14ac:dyDescent="0.35">
      <c r="H1019" s="2" t="e">
        <f t="shared" si="15"/>
        <v>#DIV/0!</v>
      </c>
    </row>
    <row r="1020" spans="8:8" x14ac:dyDescent="0.35">
      <c r="H1020" s="2" t="e">
        <f t="shared" si="15"/>
        <v>#DIV/0!</v>
      </c>
    </row>
    <row r="1021" spans="8:8" x14ac:dyDescent="0.35">
      <c r="H1021" s="2" t="e">
        <f t="shared" si="15"/>
        <v>#DIV/0!</v>
      </c>
    </row>
    <row r="1022" spans="8:8" x14ac:dyDescent="0.35">
      <c r="H1022" s="2" t="e">
        <f t="shared" si="15"/>
        <v>#DIV/0!</v>
      </c>
    </row>
    <row r="1023" spans="8:8" x14ac:dyDescent="0.35">
      <c r="H1023" s="2" t="e">
        <f t="shared" si="15"/>
        <v>#DIV/0!</v>
      </c>
    </row>
    <row r="1024" spans="8:8" x14ac:dyDescent="0.35">
      <c r="H1024" s="2" t="e">
        <f t="shared" si="15"/>
        <v>#DIV/0!</v>
      </c>
    </row>
    <row r="1025" spans="8:8" x14ac:dyDescent="0.35">
      <c r="H1025" s="2" t="e">
        <f t="shared" si="15"/>
        <v>#DIV/0!</v>
      </c>
    </row>
    <row r="1026" spans="8:8" x14ac:dyDescent="0.35">
      <c r="H1026" s="2" t="e">
        <f t="shared" si="15"/>
        <v>#DIV/0!</v>
      </c>
    </row>
    <row r="1027" spans="8:8" x14ac:dyDescent="0.35">
      <c r="H1027" s="2" t="e">
        <f t="shared" ref="H1027:H1090" si="16">E1027/D1027-1</f>
        <v>#DIV/0!</v>
      </c>
    </row>
    <row r="1028" spans="8:8" x14ac:dyDescent="0.35">
      <c r="H1028" s="2" t="e">
        <f t="shared" si="16"/>
        <v>#DIV/0!</v>
      </c>
    </row>
    <row r="1029" spans="8:8" x14ac:dyDescent="0.35">
      <c r="H1029" s="2" t="e">
        <f t="shared" si="16"/>
        <v>#DIV/0!</v>
      </c>
    </row>
    <row r="1030" spans="8:8" x14ac:dyDescent="0.35">
      <c r="H1030" s="2" t="e">
        <f t="shared" si="16"/>
        <v>#DIV/0!</v>
      </c>
    </row>
    <row r="1031" spans="8:8" x14ac:dyDescent="0.35">
      <c r="H1031" s="2" t="e">
        <f t="shared" si="16"/>
        <v>#DIV/0!</v>
      </c>
    </row>
    <row r="1032" spans="8:8" x14ac:dyDescent="0.35">
      <c r="H1032" s="2" t="e">
        <f t="shared" si="16"/>
        <v>#DIV/0!</v>
      </c>
    </row>
    <row r="1033" spans="8:8" x14ac:dyDescent="0.35">
      <c r="H1033" s="2" t="e">
        <f t="shared" si="16"/>
        <v>#DIV/0!</v>
      </c>
    </row>
    <row r="1034" spans="8:8" x14ac:dyDescent="0.35">
      <c r="H1034" s="2" t="e">
        <f t="shared" si="16"/>
        <v>#DIV/0!</v>
      </c>
    </row>
    <row r="1035" spans="8:8" x14ac:dyDescent="0.35">
      <c r="H1035" s="2" t="e">
        <f t="shared" si="16"/>
        <v>#DIV/0!</v>
      </c>
    </row>
    <row r="1036" spans="8:8" x14ac:dyDescent="0.35">
      <c r="H1036" s="2" t="e">
        <f t="shared" si="16"/>
        <v>#DIV/0!</v>
      </c>
    </row>
    <row r="1037" spans="8:8" x14ac:dyDescent="0.35">
      <c r="H1037" s="2" t="e">
        <f t="shared" si="16"/>
        <v>#DIV/0!</v>
      </c>
    </row>
    <row r="1038" spans="8:8" x14ac:dyDescent="0.35">
      <c r="H1038" s="2" t="e">
        <f t="shared" si="16"/>
        <v>#DIV/0!</v>
      </c>
    </row>
    <row r="1039" spans="8:8" x14ac:dyDescent="0.35">
      <c r="H1039" s="2" t="e">
        <f t="shared" si="16"/>
        <v>#DIV/0!</v>
      </c>
    </row>
    <row r="1040" spans="8:8" x14ac:dyDescent="0.35">
      <c r="H1040" s="2" t="e">
        <f t="shared" si="16"/>
        <v>#DIV/0!</v>
      </c>
    </row>
    <row r="1041" spans="8:8" x14ac:dyDescent="0.35">
      <c r="H1041" s="2" t="e">
        <f t="shared" si="16"/>
        <v>#DIV/0!</v>
      </c>
    </row>
    <row r="1042" spans="8:8" x14ac:dyDescent="0.35">
      <c r="H1042" s="2" t="e">
        <f t="shared" si="16"/>
        <v>#DIV/0!</v>
      </c>
    </row>
    <row r="1043" spans="8:8" x14ac:dyDescent="0.35">
      <c r="H1043" s="2" t="e">
        <f t="shared" si="16"/>
        <v>#DIV/0!</v>
      </c>
    </row>
    <row r="1044" spans="8:8" x14ac:dyDescent="0.35">
      <c r="H1044" s="2" t="e">
        <f t="shared" si="16"/>
        <v>#DIV/0!</v>
      </c>
    </row>
    <row r="1045" spans="8:8" x14ac:dyDescent="0.35">
      <c r="H1045" s="2" t="e">
        <f t="shared" si="16"/>
        <v>#DIV/0!</v>
      </c>
    </row>
    <row r="1046" spans="8:8" x14ac:dyDescent="0.35">
      <c r="H1046" s="2" t="e">
        <f t="shared" si="16"/>
        <v>#DIV/0!</v>
      </c>
    </row>
    <row r="1047" spans="8:8" x14ac:dyDescent="0.35">
      <c r="H1047" s="2" t="e">
        <f t="shared" si="16"/>
        <v>#DIV/0!</v>
      </c>
    </row>
    <row r="1048" spans="8:8" x14ac:dyDescent="0.35">
      <c r="H1048" s="2" t="e">
        <f t="shared" si="16"/>
        <v>#DIV/0!</v>
      </c>
    </row>
    <row r="1049" spans="8:8" x14ac:dyDescent="0.35">
      <c r="H1049" s="2" t="e">
        <f t="shared" si="16"/>
        <v>#DIV/0!</v>
      </c>
    </row>
    <row r="1050" spans="8:8" x14ac:dyDescent="0.35">
      <c r="H1050" s="2" t="e">
        <f t="shared" si="16"/>
        <v>#DIV/0!</v>
      </c>
    </row>
    <row r="1051" spans="8:8" x14ac:dyDescent="0.35">
      <c r="H1051" s="2" t="e">
        <f t="shared" si="16"/>
        <v>#DIV/0!</v>
      </c>
    </row>
    <row r="1052" spans="8:8" x14ac:dyDescent="0.35">
      <c r="H1052" s="2" t="e">
        <f t="shared" si="16"/>
        <v>#DIV/0!</v>
      </c>
    </row>
    <row r="1053" spans="8:8" x14ac:dyDescent="0.35">
      <c r="H1053" s="2" t="e">
        <f t="shared" si="16"/>
        <v>#DIV/0!</v>
      </c>
    </row>
    <row r="1054" spans="8:8" x14ac:dyDescent="0.35">
      <c r="H1054" s="2" t="e">
        <f t="shared" si="16"/>
        <v>#DIV/0!</v>
      </c>
    </row>
    <row r="1055" spans="8:8" x14ac:dyDescent="0.35">
      <c r="H1055" s="2" t="e">
        <f t="shared" si="16"/>
        <v>#DIV/0!</v>
      </c>
    </row>
    <row r="1056" spans="8:8" x14ac:dyDescent="0.35">
      <c r="H1056" s="2" t="e">
        <f t="shared" si="16"/>
        <v>#DIV/0!</v>
      </c>
    </row>
    <row r="1057" spans="8:8" x14ac:dyDescent="0.35">
      <c r="H1057" s="2" t="e">
        <f t="shared" si="16"/>
        <v>#DIV/0!</v>
      </c>
    </row>
    <row r="1058" spans="8:8" x14ac:dyDescent="0.35">
      <c r="H1058" s="2" t="e">
        <f t="shared" si="16"/>
        <v>#DIV/0!</v>
      </c>
    </row>
    <row r="1059" spans="8:8" x14ac:dyDescent="0.35">
      <c r="H1059" s="2" t="e">
        <f t="shared" si="16"/>
        <v>#DIV/0!</v>
      </c>
    </row>
    <row r="1060" spans="8:8" x14ac:dyDescent="0.35">
      <c r="H1060" s="2" t="e">
        <f t="shared" si="16"/>
        <v>#DIV/0!</v>
      </c>
    </row>
    <row r="1061" spans="8:8" x14ac:dyDescent="0.35">
      <c r="H1061" s="2" t="e">
        <f t="shared" si="16"/>
        <v>#DIV/0!</v>
      </c>
    </row>
    <row r="1062" spans="8:8" x14ac:dyDescent="0.35">
      <c r="H1062" s="2" t="e">
        <f t="shared" si="16"/>
        <v>#DIV/0!</v>
      </c>
    </row>
    <row r="1063" spans="8:8" x14ac:dyDescent="0.35">
      <c r="H1063" s="2" t="e">
        <f t="shared" si="16"/>
        <v>#DIV/0!</v>
      </c>
    </row>
    <row r="1064" spans="8:8" x14ac:dyDescent="0.35">
      <c r="H1064" s="2" t="e">
        <f t="shared" si="16"/>
        <v>#DIV/0!</v>
      </c>
    </row>
    <row r="1065" spans="8:8" x14ac:dyDescent="0.35">
      <c r="H1065" s="2" t="e">
        <f t="shared" si="16"/>
        <v>#DIV/0!</v>
      </c>
    </row>
    <row r="1066" spans="8:8" x14ac:dyDescent="0.35">
      <c r="H1066" s="2" t="e">
        <f t="shared" si="16"/>
        <v>#DIV/0!</v>
      </c>
    </row>
    <row r="1067" spans="8:8" x14ac:dyDescent="0.35">
      <c r="H1067" s="2" t="e">
        <f t="shared" si="16"/>
        <v>#DIV/0!</v>
      </c>
    </row>
    <row r="1068" spans="8:8" x14ac:dyDescent="0.35">
      <c r="H1068" s="2" t="e">
        <f t="shared" si="16"/>
        <v>#DIV/0!</v>
      </c>
    </row>
    <row r="1069" spans="8:8" x14ac:dyDescent="0.35">
      <c r="H1069" s="2" t="e">
        <f t="shared" si="16"/>
        <v>#DIV/0!</v>
      </c>
    </row>
    <row r="1070" spans="8:8" x14ac:dyDescent="0.35">
      <c r="H1070" s="2" t="e">
        <f t="shared" si="16"/>
        <v>#DIV/0!</v>
      </c>
    </row>
    <row r="1071" spans="8:8" x14ac:dyDescent="0.35">
      <c r="H1071" s="2" t="e">
        <f t="shared" si="16"/>
        <v>#DIV/0!</v>
      </c>
    </row>
    <row r="1072" spans="8:8" x14ac:dyDescent="0.35">
      <c r="H1072" s="2" t="e">
        <f t="shared" si="16"/>
        <v>#DIV/0!</v>
      </c>
    </row>
    <row r="1073" spans="8:8" x14ac:dyDescent="0.35">
      <c r="H1073" s="2" t="e">
        <f t="shared" si="16"/>
        <v>#DIV/0!</v>
      </c>
    </row>
    <row r="1074" spans="8:8" x14ac:dyDescent="0.35">
      <c r="H1074" s="2" t="e">
        <f t="shared" si="16"/>
        <v>#DIV/0!</v>
      </c>
    </row>
    <row r="1075" spans="8:8" x14ac:dyDescent="0.35">
      <c r="H1075" s="2" t="e">
        <f t="shared" si="16"/>
        <v>#DIV/0!</v>
      </c>
    </row>
    <row r="1076" spans="8:8" x14ac:dyDescent="0.35">
      <c r="H1076" s="2" t="e">
        <f t="shared" si="16"/>
        <v>#DIV/0!</v>
      </c>
    </row>
    <row r="1077" spans="8:8" x14ac:dyDescent="0.35">
      <c r="H1077" s="2" t="e">
        <f t="shared" si="16"/>
        <v>#DIV/0!</v>
      </c>
    </row>
    <row r="1078" spans="8:8" x14ac:dyDescent="0.35">
      <c r="H1078" s="2" t="e">
        <f t="shared" si="16"/>
        <v>#DIV/0!</v>
      </c>
    </row>
    <row r="1079" spans="8:8" x14ac:dyDescent="0.35">
      <c r="H1079" s="2" t="e">
        <f t="shared" si="16"/>
        <v>#DIV/0!</v>
      </c>
    </row>
    <row r="1080" spans="8:8" x14ac:dyDescent="0.35">
      <c r="H1080" s="2" t="e">
        <f t="shared" si="16"/>
        <v>#DIV/0!</v>
      </c>
    </row>
    <row r="1081" spans="8:8" x14ac:dyDescent="0.35">
      <c r="H1081" s="2" t="e">
        <f t="shared" si="16"/>
        <v>#DIV/0!</v>
      </c>
    </row>
    <row r="1082" spans="8:8" x14ac:dyDescent="0.35">
      <c r="H1082" s="2" t="e">
        <f t="shared" si="16"/>
        <v>#DIV/0!</v>
      </c>
    </row>
    <row r="1083" spans="8:8" x14ac:dyDescent="0.35">
      <c r="H1083" s="2" t="e">
        <f t="shared" si="16"/>
        <v>#DIV/0!</v>
      </c>
    </row>
    <row r="1084" spans="8:8" x14ac:dyDescent="0.35">
      <c r="H1084" s="2" t="e">
        <f t="shared" si="16"/>
        <v>#DIV/0!</v>
      </c>
    </row>
    <row r="1085" spans="8:8" x14ac:dyDescent="0.35">
      <c r="H1085" s="2" t="e">
        <f t="shared" si="16"/>
        <v>#DIV/0!</v>
      </c>
    </row>
    <row r="1086" spans="8:8" x14ac:dyDescent="0.35">
      <c r="H1086" s="2" t="e">
        <f t="shared" si="16"/>
        <v>#DIV/0!</v>
      </c>
    </row>
    <row r="1087" spans="8:8" x14ac:dyDescent="0.35">
      <c r="H1087" s="2" t="e">
        <f t="shared" si="16"/>
        <v>#DIV/0!</v>
      </c>
    </row>
    <row r="1088" spans="8:8" x14ac:dyDescent="0.35">
      <c r="H1088" s="2" t="e">
        <f t="shared" si="16"/>
        <v>#DIV/0!</v>
      </c>
    </row>
    <row r="1089" spans="8:8" x14ac:dyDescent="0.35">
      <c r="H1089" s="2" t="e">
        <f t="shared" si="16"/>
        <v>#DIV/0!</v>
      </c>
    </row>
    <row r="1090" spans="8:8" x14ac:dyDescent="0.35">
      <c r="H1090" s="2" t="e">
        <f t="shared" si="16"/>
        <v>#DIV/0!</v>
      </c>
    </row>
    <row r="1091" spans="8:8" x14ac:dyDescent="0.35">
      <c r="H1091" s="2" t="e">
        <f t="shared" ref="H1091:H1154" si="17">E1091/D1091-1</f>
        <v>#DIV/0!</v>
      </c>
    </row>
    <row r="1092" spans="8:8" x14ac:dyDescent="0.35">
      <c r="H1092" s="2" t="e">
        <f t="shared" si="17"/>
        <v>#DIV/0!</v>
      </c>
    </row>
    <row r="1093" spans="8:8" x14ac:dyDescent="0.35">
      <c r="H1093" s="2" t="e">
        <f t="shared" si="17"/>
        <v>#DIV/0!</v>
      </c>
    </row>
    <row r="1094" spans="8:8" x14ac:dyDescent="0.35">
      <c r="H1094" s="2" t="e">
        <f t="shared" si="17"/>
        <v>#DIV/0!</v>
      </c>
    </row>
    <row r="1095" spans="8:8" x14ac:dyDescent="0.35">
      <c r="H1095" s="2" t="e">
        <f t="shared" si="17"/>
        <v>#DIV/0!</v>
      </c>
    </row>
    <row r="1096" spans="8:8" x14ac:dyDescent="0.35">
      <c r="H1096" s="2" t="e">
        <f t="shared" si="17"/>
        <v>#DIV/0!</v>
      </c>
    </row>
    <row r="1097" spans="8:8" x14ac:dyDescent="0.35">
      <c r="H1097" s="2" t="e">
        <f t="shared" si="17"/>
        <v>#DIV/0!</v>
      </c>
    </row>
    <row r="1098" spans="8:8" x14ac:dyDescent="0.35">
      <c r="H1098" s="2" t="e">
        <f t="shared" si="17"/>
        <v>#DIV/0!</v>
      </c>
    </row>
    <row r="1099" spans="8:8" x14ac:dyDescent="0.35">
      <c r="H1099" s="2" t="e">
        <f t="shared" si="17"/>
        <v>#DIV/0!</v>
      </c>
    </row>
    <row r="1100" spans="8:8" x14ac:dyDescent="0.35">
      <c r="H1100" s="2" t="e">
        <f t="shared" si="17"/>
        <v>#DIV/0!</v>
      </c>
    </row>
    <row r="1101" spans="8:8" x14ac:dyDescent="0.35">
      <c r="H1101" s="2" t="e">
        <f t="shared" si="17"/>
        <v>#DIV/0!</v>
      </c>
    </row>
    <row r="1102" spans="8:8" x14ac:dyDescent="0.35">
      <c r="H1102" s="2" t="e">
        <f t="shared" si="17"/>
        <v>#DIV/0!</v>
      </c>
    </row>
    <row r="1103" spans="8:8" x14ac:dyDescent="0.35">
      <c r="H1103" s="2" t="e">
        <f t="shared" si="17"/>
        <v>#DIV/0!</v>
      </c>
    </row>
    <row r="1104" spans="8:8" x14ac:dyDescent="0.35">
      <c r="H1104" s="2" t="e">
        <f t="shared" si="17"/>
        <v>#DIV/0!</v>
      </c>
    </row>
    <row r="1105" spans="8:8" x14ac:dyDescent="0.35">
      <c r="H1105" s="2" t="e">
        <f t="shared" si="17"/>
        <v>#DIV/0!</v>
      </c>
    </row>
    <row r="1106" spans="8:8" x14ac:dyDescent="0.35">
      <c r="H1106" s="2" t="e">
        <f t="shared" si="17"/>
        <v>#DIV/0!</v>
      </c>
    </row>
    <row r="1107" spans="8:8" x14ac:dyDescent="0.35">
      <c r="H1107" s="2" t="e">
        <f t="shared" si="17"/>
        <v>#DIV/0!</v>
      </c>
    </row>
    <row r="1108" spans="8:8" x14ac:dyDescent="0.35">
      <c r="H1108" s="2" t="e">
        <f t="shared" si="17"/>
        <v>#DIV/0!</v>
      </c>
    </row>
    <row r="1109" spans="8:8" x14ac:dyDescent="0.35">
      <c r="H1109" s="2" t="e">
        <f t="shared" si="17"/>
        <v>#DIV/0!</v>
      </c>
    </row>
    <row r="1110" spans="8:8" x14ac:dyDescent="0.35">
      <c r="H1110" s="2" t="e">
        <f t="shared" si="17"/>
        <v>#DIV/0!</v>
      </c>
    </row>
    <row r="1111" spans="8:8" x14ac:dyDescent="0.35">
      <c r="H1111" s="2" t="e">
        <f t="shared" si="17"/>
        <v>#DIV/0!</v>
      </c>
    </row>
    <row r="1112" spans="8:8" x14ac:dyDescent="0.35">
      <c r="H1112" s="2" t="e">
        <f t="shared" si="17"/>
        <v>#DIV/0!</v>
      </c>
    </row>
    <row r="1113" spans="8:8" x14ac:dyDescent="0.35">
      <c r="H1113" s="2" t="e">
        <f t="shared" si="17"/>
        <v>#DIV/0!</v>
      </c>
    </row>
    <row r="1114" spans="8:8" x14ac:dyDescent="0.35">
      <c r="H1114" s="2" t="e">
        <f t="shared" si="17"/>
        <v>#DIV/0!</v>
      </c>
    </row>
    <row r="1115" spans="8:8" x14ac:dyDescent="0.35">
      <c r="H1115" s="2" t="e">
        <f t="shared" si="17"/>
        <v>#DIV/0!</v>
      </c>
    </row>
    <row r="1116" spans="8:8" x14ac:dyDescent="0.35">
      <c r="H1116" s="2" t="e">
        <f t="shared" si="17"/>
        <v>#DIV/0!</v>
      </c>
    </row>
    <row r="1117" spans="8:8" x14ac:dyDescent="0.35">
      <c r="H1117" s="2" t="e">
        <f t="shared" si="17"/>
        <v>#DIV/0!</v>
      </c>
    </row>
    <row r="1118" spans="8:8" x14ac:dyDescent="0.35">
      <c r="H1118" s="2" t="e">
        <f t="shared" si="17"/>
        <v>#DIV/0!</v>
      </c>
    </row>
    <row r="1119" spans="8:8" x14ac:dyDescent="0.35">
      <c r="H1119" s="2" t="e">
        <f t="shared" si="17"/>
        <v>#DIV/0!</v>
      </c>
    </row>
    <row r="1120" spans="8:8" x14ac:dyDescent="0.35">
      <c r="H1120" s="2" t="e">
        <f t="shared" si="17"/>
        <v>#DIV/0!</v>
      </c>
    </row>
    <row r="1121" spans="8:8" x14ac:dyDescent="0.35">
      <c r="H1121" s="2" t="e">
        <f t="shared" si="17"/>
        <v>#DIV/0!</v>
      </c>
    </row>
    <row r="1122" spans="8:8" x14ac:dyDescent="0.35">
      <c r="H1122" s="2" t="e">
        <f t="shared" si="17"/>
        <v>#DIV/0!</v>
      </c>
    </row>
    <row r="1123" spans="8:8" x14ac:dyDescent="0.35">
      <c r="H1123" s="2" t="e">
        <f t="shared" si="17"/>
        <v>#DIV/0!</v>
      </c>
    </row>
    <row r="1124" spans="8:8" x14ac:dyDescent="0.35">
      <c r="H1124" s="2" t="e">
        <f t="shared" si="17"/>
        <v>#DIV/0!</v>
      </c>
    </row>
    <row r="1125" spans="8:8" x14ac:dyDescent="0.35">
      <c r="H1125" s="2" t="e">
        <f t="shared" si="17"/>
        <v>#DIV/0!</v>
      </c>
    </row>
    <row r="1126" spans="8:8" x14ac:dyDescent="0.35">
      <c r="H1126" s="2" t="e">
        <f t="shared" si="17"/>
        <v>#DIV/0!</v>
      </c>
    </row>
    <row r="1127" spans="8:8" x14ac:dyDescent="0.35">
      <c r="H1127" s="2" t="e">
        <f t="shared" si="17"/>
        <v>#DIV/0!</v>
      </c>
    </row>
    <row r="1128" spans="8:8" x14ac:dyDescent="0.35">
      <c r="H1128" s="2" t="e">
        <f t="shared" si="17"/>
        <v>#DIV/0!</v>
      </c>
    </row>
    <row r="1129" spans="8:8" x14ac:dyDescent="0.35">
      <c r="H1129" s="2" t="e">
        <f t="shared" si="17"/>
        <v>#DIV/0!</v>
      </c>
    </row>
    <row r="1130" spans="8:8" x14ac:dyDescent="0.35">
      <c r="H1130" s="2" t="e">
        <f t="shared" si="17"/>
        <v>#DIV/0!</v>
      </c>
    </row>
    <row r="1131" spans="8:8" x14ac:dyDescent="0.35">
      <c r="H1131" s="2" t="e">
        <f t="shared" si="17"/>
        <v>#DIV/0!</v>
      </c>
    </row>
    <row r="1132" spans="8:8" x14ac:dyDescent="0.35">
      <c r="H1132" s="2" t="e">
        <f t="shared" si="17"/>
        <v>#DIV/0!</v>
      </c>
    </row>
    <row r="1133" spans="8:8" x14ac:dyDescent="0.35">
      <c r="H1133" s="2" t="e">
        <f t="shared" si="17"/>
        <v>#DIV/0!</v>
      </c>
    </row>
    <row r="1134" spans="8:8" x14ac:dyDescent="0.35">
      <c r="H1134" s="2" t="e">
        <f t="shared" si="17"/>
        <v>#DIV/0!</v>
      </c>
    </row>
    <row r="1135" spans="8:8" x14ac:dyDescent="0.35">
      <c r="H1135" s="2" t="e">
        <f t="shared" si="17"/>
        <v>#DIV/0!</v>
      </c>
    </row>
    <row r="1136" spans="8:8" x14ac:dyDescent="0.35">
      <c r="H1136" s="2" t="e">
        <f t="shared" si="17"/>
        <v>#DIV/0!</v>
      </c>
    </row>
    <row r="1137" spans="8:8" x14ac:dyDescent="0.35">
      <c r="H1137" s="2" t="e">
        <f t="shared" si="17"/>
        <v>#DIV/0!</v>
      </c>
    </row>
    <row r="1138" spans="8:8" x14ac:dyDescent="0.35">
      <c r="H1138" s="2" t="e">
        <f t="shared" si="17"/>
        <v>#DIV/0!</v>
      </c>
    </row>
    <row r="1139" spans="8:8" x14ac:dyDescent="0.35">
      <c r="H1139" s="2" t="e">
        <f t="shared" si="17"/>
        <v>#DIV/0!</v>
      </c>
    </row>
    <row r="1140" spans="8:8" x14ac:dyDescent="0.35">
      <c r="H1140" s="2" t="e">
        <f t="shared" si="17"/>
        <v>#DIV/0!</v>
      </c>
    </row>
    <row r="1141" spans="8:8" x14ac:dyDescent="0.35">
      <c r="H1141" s="2" t="e">
        <f t="shared" si="17"/>
        <v>#DIV/0!</v>
      </c>
    </row>
    <row r="1142" spans="8:8" x14ac:dyDescent="0.35">
      <c r="H1142" s="2" t="e">
        <f t="shared" si="17"/>
        <v>#DIV/0!</v>
      </c>
    </row>
    <row r="1143" spans="8:8" x14ac:dyDescent="0.35">
      <c r="H1143" s="2" t="e">
        <f t="shared" si="17"/>
        <v>#DIV/0!</v>
      </c>
    </row>
    <row r="1144" spans="8:8" x14ac:dyDescent="0.35">
      <c r="H1144" s="2" t="e">
        <f t="shared" si="17"/>
        <v>#DIV/0!</v>
      </c>
    </row>
    <row r="1145" spans="8:8" x14ac:dyDescent="0.35">
      <c r="H1145" s="2" t="e">
        <f t="shared" si="17"/>
        <v>#DIV/0!</v>
      </c>
    </row>
    <row r="1146" spans="8:8" x14ac:dyDescent="0.35">
      <c r="H1146" s="2" t="e">
        <f t="shared" si="17"/>
        <v>#DIV/0!</v>
      </c>
    </row>
    <row r="1147" spans="8:8" x14ac:dyDescent="0.35">
      <c r="H1147" s="2" t="e">
        <f t="shared" si="17"/>
        <v>#DIV/0!</v>
      </c>
    </row>
    <row r="1148" spans="8:8" x14ac:dyDescent="0.35">
      <c r="H1148" s="2" t="e">
        <f t="shared" si="17"/>
        <v>#DIV/0!</v>
      </c>
    </row>
    <row r="1149" spans="8:8" x14ac:dyDescent="0.35">
      <c r="H1149" s="2" t="e">
        <f t="shared" si="17"/>
        <v>#DIV/0!</v>
      </c>
    </row>
    <row r="1150" spans="8:8" x14ac:dyDescent="0.35">
      <c r="H1150" s="2" t="e">
        <f t="shared" si="17"/>
        <v>#DIV/0!</v>
      </c>
    </row>
    <row r="1151" spans="8:8" x14ac:dyDescent="0.35">
      <c r="H1151" s="2" t="e">
        <f t="shared" si="17"/>
        <v>#DIV/0!</v>
      </c>
    </row>
    <row r="1152" spans="8:8" x14ac:dyDescent="0.35">
      <c r="H1152" s="2" t="e">
        <f t="shared" si="17"/>
        <v>#DIV/0!</v>
      </c>
    </row>
    <row r="1153" spans="8:8" x14ac:dyDescent="0.35">
      <c r="H1153" s="2" t="e">
        <f t="shared" si="17"/>
        <v>#DIV/0!</v>
      </c>
    </row>
    <row r="1154" spans="8:8" x14ac:dyDescent="0.35">
      <c r="H1154" s="2" t="e">
        <f t="shared" si="17"/>
        <v>#DIV/0!</v>
      </c>
    </row>
    <row r="1155" spans="8:8" x14ac:dyDescent="0.35">
      <c r="H1155" s="2" t="e">
        <f t="shared" ref="H1155:H1218" si="18">E1155/D1155-1</f>
        <v>#DIV/0!</v>
      </c>
    </row>
    <row r="1156" spans="8:8" x14ac:dyDescent="0.35">
      <c r="H1156" s="2" t="e">
        <f t="shared" si="18"/>
        <v>#DIV/0!</v>
      </c>
    </row>
    <row r="1157" spans="8:8" x14ac:dyDescent="0.35">
      <c r="H1157" s="2" t="e">
        <f t="shared" si="18"/>
        <v>#DIV/0!</v>
      </c>
    </row>
    <row r="1158" spans="8:8" x14ac:dyDescent="0.35">
      <c r="H1158" s="2" t="e">
        <f t="shared" si="18"/>
        <v>#DIV/0!</v>
      </c>
    </row>
    <row r="1159" spans="8:8" x14ac:dyDescent="0.35">
      <c r="H1159" s="2" t="e">
        <f t="shared" si="18"/>
        <v>#DIV/0!</v>
      </c>
    </row>
    <row r="1160" spans="8:8" x14ac:dyDescent="0.35">
      <c r="H1160" s="2" t="e">
        <f t="shared" si="18"/>
        <v>#DIV/0!</v>
      </c>
    </row>
    <row r="1161" spans="8:8" x14ac:dyDescent="0.35">
      <c r="H1161" s="2" t="e">
        <f t="shared" si="18"/>
        <v>#DIV/0!</v>
      </c>
    </row>
    <row r="1162" spans="8:8" x14ac:dyDescent="0.35">
      <c r="H1162" s="2" t="e">
        <f t="shared" si="18"/>
        <v>#DIV/0!</v>
      </c>
    </row>
    <row r="1163" spans="8:8" x14ac:dyDescent="0.35">
      <c r="H1163" s="2" t="e">
        <f t="shared" si="18"/>
        <v>#DIV/0!</v>
      </c>
    </row>
    <row r="1164" spans="8:8" x14ac:dyDescent="0.35">
      <c r="H1164" s="2" t="e">
        <f t="shared" si="18"/>
        <v>#DIV/0!</v>
      </c>
    </row>
    <row r="1165" spans="8:8" x14ac:dyDescent="0.35">
      <c r="H1165" s="2" t="e">
        <f t="shared" si="18"/>
        <v>#DIV/0!</v>
      </c>
    </row>
    <row r="1166" spans="8:8" x14ac:dyDescent="0.35">
      <c r="H1166" s="2" t="e">
        <f t="shared" si="18"/>
        <v>#DIV/0!</v>
      </c>
    </row>
    <row r="1167" spans="8:8" x14ac:dyDescent="0.35">
      <c r="H1167" s="2" t="e">
        <f t="shared" si="18"/>
        <v>#DIV/0!</v>
      </c>
    </row>
    <row r="1168" spans="8:8" x14ac:dyDescent="0.35">
      <c r="H1168" s="2" t="e">
        <f t="shared" si="18"/>
        <v>#DIV/0!</v>
      </c>
    </row>
    <row r="1169" spans="8:8" x14ac:dyDescent="0.35">
      <c r="H1169" s="2" t="e">
        <f t="shared" si="18"/>
        <v>#DIV/0!</v>
      </c>
    </row>
    <row r="1170" spans="8:8" x14ac:dyDescent="0.35">
      <c r="H1170" s="2" t="e">
        <f t="shared" si="18"/>
        <v>#DIV/0!</v>
      </c>
    </row>
    <row r="1171" spans="8:8" x14ac:dyDescent="0.35">
      <c r="H1171" s="2" t="e">
        <f t="shared" si="18"/>
        <v>#DIV/0!</v>
      </c>
    </row>
    <row r="1172" spans="8:8" x14ac:dyDescent="0.35">
      <c r="H1172" s="2" t="e">
        <f t="shared" si="18"/>
        <v>#DIV/0!</v>
      </c>
    </row>
    <row r="1173" spans="8:8" x14ac:dyDescent="0.35">
      <c r="H1173" s="2" t="e">
        <f t="shared" si="18"/>
        <v>#DIV/0!</v>
      </c>
    </row>
    <row r="1174" spans="8:8" x14ac:dyDescent="0.35">
      <c r="H1174" s="2" t="e">
        <f t="shared" si="18"/>
        <v>#DIV/0!</v>
      </c>
    </row>
    <row r="1175" spans="8:8" x14ac:dyDescent="0.35">
      <c r="H1175" s="2" t="e">
        <f t="shared" si="18"/>
        <v>#DIV/0!</v>
      </c>
    </row>
    <row r="1176" spans="8:8" x14ac:dyDescent="0.35">
      <c r="H1176" s="2" t="e">
        <f t="shared" si="18"/>
        <v>#DIV/0!</v>
      </c>
    </row>
    <row r="1177" spans="8:8" x14ac:dyDescent="0.35">
      <c r="H1177" s="2" t="e">
        <f t="shared" si="18"/>
        <v>#DIV/0!</v>
      </c>
    </row>
    <row r="1178" spans="8:8" x14ac:dyDescent="0.35">
      <c r="H1178" s="2" t="e">
        <f t="shared" si="18"/>
        <v>#DIV/0!</v>
      </c>
    </row>
    <row r="1179" spans="8:8" x14ac:dyDescent="0.35">
      <c r="H1179" s="2" t="e">
        <f t="shared" si="18"/>
        <v>#DIV/0!</v>
      </c>
    </row>
    <row r="1180" spans="8:8" x14ac:dyDescent="0.35">
      <c r="H1180" s="2" t="e">
        <f t="shared" si="18"/>
        <v>#DIV/0!</v>
      </c>
    </row>
    <row r="1181" spans="8:8" x14ac:dyDescent="0.35">
      <c r="H1181" s="2" t="e">
        <f t="shared" si="18"/>
        <v>#DIV/0!</v>
      </c>
    </row>
    <row r="1182" spans="8:8" x14ac:dyDescent="0.35">
      <c r="H1182" s="2" t="e">
        <f t="shared" si="18"/>
        <v>#DIV/0!</v>
      </c>
    </row>
    <row r="1183" spans="8:8" x14ac:dyDescent="0.35">
      <c r="H1183" s="2" t="e">
        <f t="shared" si="18"/>
        <v>#DIV/0!</v>
      </c>
    </row>
    <row r="1184" spans="8:8" x14ac:dyDescent="0.35">
      <c r="H1184" s="2" t="e">
        <f t="shared" si="18"/>
        <v>#DIV/0!</v>
      </c>
    </row>
    <row r="1185" spans="8:8" x14ac:dyDescent="0.35">
      <c r="H1185" s="2" t="e">
        <f t="shared" si="18"/>
        <v>#DIV/0!</v>
      </c>
    </row>
    <row r="1186" spans="8:8" x14ac:dyDescent="0.35">
      <c r="H1186" s="2" t="e">
        <f t="shared" si="18"/>
        <v>#DIV/0!</v>
      </c>
    </row>
    <row r="1187" spans="8:8" x14ac:dyDescent="0.35">
      <c r="H1187" s="2" t="e">
        <f t="shared" si="18"/>
        <v>#DIV/0!</v>
      </c>
    </row>
    <row r="1188" spans="8:8" x14ac:dyDescent="0.35">
      <c r="H1188" s="2" t="e">
        <f t="shared" si="18"/>
        <v>#DIV/0!</v>
      </c>
    </row>
    <row r="1189" spans="8:8" x14ac:dyDescent="0.35">
      <c r="H1189" s="2" t="e">
        <f t="shared" si="18"/>
        <v>#DIV/0!</v>
      </c>
    </row>
    <row r="1190" spans="8:8" x14ac:dyDescent="0.35">
      <c r="H1190" s="2" t="e">
        <f t="shared" si="18"/>
        <v>#DIV/0!</v>
      </c>
    </row>
    <row r="1191" spans="8:8" x14ac:dyDescent="0.35">
      <c r="H1191" s="2" t="e">
        <f t="shared" si="18"/>
        <v>#DIV/0!</v>
      </c>
    </row>
    <row r="1192" spans="8:8" x14ac:dyDescent="0.35">
      <c r="H1192" s="2" t="e">
        <f t="shared" si="18"/>
        <v>#DIV/0!</v>
      </c>
    </row>
    <row r="1193" spans="8:8" x14ac:dyDescent="0.35">
      <c r="H1193" s="2" t="e">
        <f t="shared" si="18"/>
        <v>#DIV/0!</v>
      </c>
    </row>
    <row r="1194" spans="8:8" x14ac:dyDescent="0.35">
      <c r="H1194" s="2" t="e">
        <f t="shared" si="18"/>
        <v>#DIV/0!</v>
      </c>
    </row>
    <row r="1195" spans="8:8" x14ac:dyDescent="0.35">
      <c r="H1195" s="2" t="e">
        <f t="shared" si="18"/>
        <v>#DIV/0!</v>
      </c>
    </row>
    <row r="1196" spans="8:8" x14ac:dyDescent="0.35">
      <c r="H1196" s="2" t="e">
        <f t="shared" si="18"/>
        <v>#DIV/0!</v>
      </c>
    </row>
    <row r="1197" spans="8:8" x14ac:dyDescent="0.35">
      <c r="H1197" s="2" t="e">
        <f t="shared" si="18"/>
        <v>#DIV/0!</v>
      </c>
    </row>
    <row r="1198" spans="8:8" x14ac:dyDescent="0.35">
      <c r="H1198" s="2" t="e">
        <f t="shared" si="18"/>
        <v>#DIV/0!</v>
      </c>
    </row>
    <row r="1199" spans="8:8" x14ac:dyDescent="0.35">
      <c r="H1199" s="2" t="e">
        <f t="shared" si="18"/>
        <v>#DIV/0!</v>
      </c>
    </row>
    <row r="1200" spans="8:8" x14ac:dyDescent="0.35">
      <c r="H1200" s="2" t="e">
        <f t="shared" si="18"/>
        <v>#DIV/0!</v>
      </c>
    </row>
    <row r="1201" spans="8:8" x14ac:dyDescent="0.35">
      <c r="H1201" s="2" t="e">
        <f t="shared" si="18"/>
        <v>#DIV/0!</v>
      </c>
    </row>
    <row r="1202" spans="8:8" x14ac:dyDescent="0.35">
      <c r="H1202" s="2" t="e">
        <f t="shared" si="18"/>
        <v>#DIV/0!</v>
      </c>
    </row>
    <row r="1203" spans="8:8" x14ac:dyDescent="0.35">
      <c r="H1203" s="2" t="e">
        <f t="shared" si="18"/>
        <v>#DIV/0!</v>
      </c>
    </row>
    <row r="1204" spans="8:8" x14ac:dyDescent="0.35">
      <c r="H1204" s="2" t="e">
        <f t="shared" si="18"/>
        <v>#DIV/0!</v>
      </c>
    </row>
    <row r="1205" spans="8:8" x14ac:dyDescent="0.35">
      <c r="H1205" s="2" t="e">
        <f t="shared" si="18"/>
        <v>#DIV/0!</v>
      </c>
    </row>
    <row r="1206" spans="8:8" x14ac:dyDescent="0.35">
      <c r="H1206" s="2" t="e">
        <f t="shared" si="18"/>
        <v>#DIV/0!</v>
      </c>
    </row>
    <row r="1207" spans="8:8" x14ac:dyDescent="0.35">
      <c r="H1207" s="2" t="e">
        <f t="shared" si="18"/>
        <v>#DIV/0!</v>
      </c>
    </row>
    <row r="1208" spans="8:8" x14ac:dyDescent="0.35">
      <c r="H1208" s="2" t="e">
        <f t="shared" si="18"/>
        <v>#DIV/0!</v>
      </c>
    </row>
    <row r="1209" spans="8:8" x14ac:dyDescent="0.35">
      <c r="H1209" s="2" t="e">
        <f t="shared" si="18"/>
        <v>#DIV/0!</v>
      </c>
    </row>
    <row r="1210" spans="8:8" x14ac:dyDescent="0.35">
      <c r="H1210" s="2" t="e">
        <f t="shared" si="18"/>
        <v>#DIV/0!</v>
      </c>
    </row>
    <row r="1211" spans="8:8" x14ac:dyDescent="0.35">
      <c r="H1211" s="2" t="e">
        <f t="shared" si="18"/>
        <v>#DIV/0!</v>
      </c>
    </row>
    <row r="1212" spans="8:8" x14ac:dyDescent="0.35">
      <c r="H1212" s="2" t="e">
        <f t="shared" si="18"/>
        <v>#DIV/0!</v>
      </c>
    </row>
    <row r="1213" spans="8:8" x14ac:dyDescent="0.35">
      <c r="H1213" s="2" t="e">
        <f t="shared" si="18"/>
        <v>#DIV/0!</v>
      </c>
    </row>
    <row r="1214" spans="8:8" x14ac:dyDescent="0.35">
      <c r="H1214" s="2" t="e">
        <f t="shared" si="18"/>
        <v>#DIV/0!</v>
      </c>
    </row>
    <row r="1215" spans="8:8" x14ac:dyDescent="0.35">
      <c r="H1215" s="2" t="e">
        <f t="shared" si="18"/>
        <v>#DIV/0!</v>
      </c>
    </row>
    <row r="1216" spans="8:8" x14ac:dyDescent="0.35">
      <c r="H1216" s="2" t="e">
        <f t="shared" si="18"/>
        <v>#DIV/0!</v>
      </c>
    </row>
    <row r="1217" spans="8:8" x14ac:dyDescent="0.35">
      <c r="H1217" s="2" t="e">
        <f t="shared" si="18"/>
        <v>#DIV/0!</v>
      </c>
    </row>
    <row r="1218" spans="8:8" x14ac:dyDescent="0.35">
      <c r="H1218" s="2" t="e">
        <f t="shared" si="18"/>
        <v>#DIV/0!</v>
      </c>
    </row>
    <row r="1219" spans="8:8" x14ac:dyDescent="0.35">
      <c r="H1219" s="2" t="e">
        <f t="shared" ref="H1219:H1242" si="19">E1219/D1219-1</f>
        <v>#DIV/0!</v>
      </c>
    </row>
    <row r="1220" spans="8:8" x14ac:dyDescent="0.35">
      <c r="H1220" s="2" t="e">
        <f t="shared" si="19"/>
        <v>#DIV/0!</v>
      </c>
    </row>
    <row r="1221" spans="8:8" x14ac:dyDescent="0.35">
      <c r="H1221" s="2" t="e">
        <f t="shared" si="19"/>
        <v>#DIV/0!</v>
      </c>
    </row>
    <row r="1222" spans="8:8" x14ac:dyDescent="0.35">
      <c r="H1222" s="2" t="e">
        <f t="shared" si="19"/>
        <v>#DIV/0!</v>
      </c>
    </row>
    <row r="1223" spans="8:8" x14ac:dyDescent="0.35">
      <c r="H1223" s="2" t="e">
        <f t="shared" si="19"/>
        <v>#DIV/0!</v>
      </c>
    </row>
    <row r="1224" spans="8:8" x14ac:dyDescent="0.35">
      <c r="H1224" s="2" t="e">
        <f t="shared" si="19"/>
        <v>#DIV/0!</v>
      </c>
    </row>
    <row r="1225" spans="8:8" x14ac:dyDescent="0.35">
      <c r="H1225" s="2" t="e">
        <f t="shared" si="19"/>
        <v>#DIV/0!</v>
      </c>
    </row>
    <row r="1226" spans="8:8" x14ac:dyDescent="0.35">
      <c r="H1226" s="2" t="e">
        <f t="shared" si="19"/>
        <v>#DIV/0!</v>
      </c>
    </row>
    <row r="1227" spans="8:8" x14ac:dyDescent="0.35">
      <c r="H1227" s="2" t="e">
        <f t="shared" si="19"/>
        <v>#DIV/0!</v>
      </c>
    </row>
    <row r="1228" spans="8:8" x14ac:dyDescent="0.35">
      <c r="H1228" s="2" t="e">
        <f t="shared" si="19"/>
        <v>#DIV/0!</v>
      </c>
    </row>
    <row r="1229" spans="8:8" x14ac:dyDescent="0.35">
      <c r="H1229" s="2" t="e">
        <f t="shared" si="19"/>
        <v>#DIV/0!</v>
      </c>
    </row>
    <row r="1230" spans="8:8" x14ac:dyDescent="0.35">
      <c r="H1230" s="2" t="e">
        <f t="shared" si="19"/>
        <v>#DIV/0!</v>
      </c>
    </row>
    <row r="1231" spans="8:8" x14ac:dyDescent="0.35">
      <c r="H1231" s="2" t="e">
        <f t="shared" si="19"/>
        <v>#DIV/0!</v>
      </c>
    </row>
    <row r="1232" spans="8:8" x14ac:dyDescent="0.35">
      <c r="H1232" s="2" t="e">
        <f t="shared" si="19"/>
        <v>#DIV/0!</v>
      </c>
    </row>
    <row r="1233" spans="8:8" x14ac:dyDescent="0.35">
      <c r="H1233" s="2" t="e">
        <f t="shared" si="19"/>
        <v>#DIV/0!</v>
      </c>
    </row>
    <row r="1234" spans="8:8" x14ac:dyDescent="0.35">
      <c r="H1234" s="2" t="e">
        <f t="shared" si="19"/>
        <v>#DIV/0!</v>
      </c>
    </row>
    <row r="1235" spans="8:8" x14ac:dyDescent="0.35">
      <c r="H1235" s="2" t="e">
        <f t="shared" si="19"/>
        <v>#DIV/0!</v>
      </c>
    </row>
    <row r="1236" spans="8:8" x14ac:dyDescent="0.35">
      <c r="H1236" s="2" t="e">
        <f t="shared" si="19"/>
        <v>#DIV/0!</v>
      </c>
    </row>
    <row r="1237" spans="8:8" x14ac:dyDescent="0.35">
      <c r="H1237" s="2" t="e">
        <f t="shared" si="19"/>
        <v>#DIV/0!</v>
      </c>
    </row>
    <row r="1238" spans="8:8" x14ac:dyDescent="0.35">
      <c r="H1238" s="2" t="e">
        <f t="shared" si="19"/>
        <v>#DIV/0!</v>
      </c>
    </row>
    <row r="1239" spans="8:8" x14ac:dyDescent="0.35">
      <c r="H1239" s="2" t="e">
        <f t="shared" si="19"/>
        <v>#DIV/0!</v>
      </c>
    </row>
    <row r="1240" spans="8:8" x14ac:dyDescent="0.35">
      <c r="H1240" s="2" t="e">
        <f t="shared" si="19"/>
        <v>#DIV/0!</v>
      </c>
    </row>
    <row r="1241" spans="8:8" x14ac:dyDescent="0.35">
      <c r="H1241" s="2" t="e">
        <f t="shared" si="19"/>
        <v>#DIV/0!</v>
      </c>
    </row>
    <row r="1242" spans="8:8" x14ac:dyDescent="0.35">
      <c r="H1242" s="2" t="e">
        <f t="shared" si="19"/>
        <v>#DIV/0!</v>
      </c>
    </row>
  </sheetData>
  <autoFilter ref="B1:F1" xr:uid="{CD424688-280A-47DC-83E7-A3ECF4DA5EDD}">
    <sortState xmlns:xlrd2="http://schemas.microsoft.com/office/spreadsheetml/2017/richdata2" ref="B2:F848">
      <sortCondition ref="C1"/>
    </sortState>
  </autoFilter>
  <mergeCells count="8">
    <mergeCell ref="L8:L9"/>
    <mergeCell ref="M8:M9"/>
    <mergeCell ref="L2:L3"/>
    <mergeCell ref="M2:M3"/>
    <mergeCell ref="L4:L5"/>
    <mergeCell ref="M4:M5"/>
    <mergeCell ref="L6:L7"/>
    <mergeCell ref="M6:M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FAC22-22F5-4343-98B8-FB07C6AC4F96}">
  <dimension ref="B1:M1242"/>
  <sheetViews>
    <sheetView topLeftCell="A172" workbookViewId="0">
      <selection sqref="A1:XFD1"/>
    </sheetView>
  </sheetViews>
  <sheetFormatPr defaultRowHeight="14.5" x14ac:dyDescent="0.35"/>
  <cols>
    <col min="3" max="3" width="9.7265625" bestFit="1" customWidth="1"/>
    <col min="4" max="4" width="10.26953125" bestFit="1" customWidth="1"/>
    <col min="5" max="5" width="10.6328125" bestFit="1" customWidth="1"/>
    <col min="6" max="6" width="12.453125" bestFit="1" customWidth="1"/>
    <col min="8" max="8" width="13.36328125" style="2" bestFit="1" customWidth="1"/>
    <col min="9" max="9" width="15.81640625" bestFit="1" customWidth="1"/>
    <col min="10" max="10" width="13.36328125" bestFit="1" customWidth="1"/>
    <col min="12" max="12" width="13.26953125" customWidth="1"/>
  </cols>
  <sheetData>
    <row r="1" spans="2:13" s="33" customFormat="1" ht="43.5" x14ac:dyDescent="0.35">
      <c r="B1" s="33" t="s">
        <v>0</v>
      </c>
      <c r="C1" s="33" t="s">
        <v>1</v>
      </c>
      <c r="D1" s="33" t="s">
        <v>2</v>
      </c>
      <c r="E1" s="33" t="s">
        <v>3</v>
      </c>
      <c r="F1" s="33" t="s">
        <v>4</v>
      </c>
      <c r="H1" s="34" t="s">
        <v>20</v>
      </c>
      <c r="I1" s="33" t="s">
        <v>50</v>
      </c>
      <c r="J1" s="33" t="s">
        <v>57</v>
      </c>
      <c r="K1" s="3" t="s">
        <v>59</v>
      </c>
    </row>
    <row r="2" spans="2:13" x14ac:dyDescent="0.35">
      <c r="B2" t="s">
        <v>18</v>
      </c>
      <c r="C2" s="1">
        <v>44341</v>
      </c>
      <c r="D2">
        <v>352.2</v>
      </c>
      <c r="E2">
        <v>351.99</v>
      </c>
      <c r="F2">
        <v>353.98</v>
      </c>
      <c r="H2" s="2">
        <f>E2/D2-1</f>
        <v>-5.9625212947178596E-4</v>
      </c>
      <c r="I2" s="18">
        <f>H2*'Portfolio Details'!$D$9</f>
        <v>-9.4042715191457657E-5</v>
      </c>
      <c r="L2" s="59" t="s">
        <v>21</v>
      </c>
      <c r="M2" s="60">
        <f>AVERAGE(H2:H1242)</f>
        <v>4.7788030703965691E-4</v>
      </c>
    </row>
    <row r="3" spans="2:13" x14ac:dyDescent="0.35">
      <c r="B3" t="s">
        <v>18</v>
      </c>
      <c r="C3" s="1">
        <v>44342</v>
      </c>
      <c r="D3">
        <v>351.99</v>
      </c>
      <c r="E3">
        <v>352.1</v>
      </c>
      <c r="F3">
        <v>352.75</v>
      </c>
      <c r="H3" s="2">
        <f t="shared" ref="H3:H66" si="0">E3/D3-1</f>
        <v>3.1250887809308736E-4</v>
      </c>
      <c r="I3" s="18">
        <f>H3*'Portfolio Details'!$D$9</f>
        <v>4.9289859045611747E-5</v>
      </c>
      <c r="L3" s="59"/>
      <c r="M3" s="61"/>
    </row>
    <row r="4" spans="2:13" x14ac:dyDescent="0.35">
      <c r="B4" t="s">
        <v>18</v>
      </c>
      <c r="C4" s="1">
        <v>44343</v>
      </c>
      <c r="D4">
        <v>352.1</v>
      </c>
      <c r="E4">
        <v>350.38</v>
      </c>
      <c r="F4">
        <v>352.32</v>
      </c>
      <c r="H4" s="2">
        <f t="shared" si="0"/>
        <v>-4.8849758591310577E-3</v>
      </c>
      <c r="I4" s="18">
        <f>H4*'Portfolio Details'!$D$9</f>
        <v>-7.7047337985087464E-4</v>
      </c>
      <c r="L4" s="59" t="s">
        <v>22</v>
      </c>
      <c r="M4" s="60">
        <f>M2*20</f>
        <v>9.5576061407931373E-3</v>
      </c>
    </row>
    <row r="5" spans="2:13" x14ac:dyDescent="0.35">
      <c r="B5" t="s">
        <v>18</v>
      </c>
      <c r="C5" s="1">
        <v>44344</v>
      </c>
      <c r="D5">
        <v>350.38</v>
      </c>
      <c r="E5">
        <v>350.52</v>
      </c>
      <c r="F5">
        <v>351.06</v>
      </c>
      <c r="H5" s="2">
        <f t="shared" si="0"/>
        <v>3.995661852844723E-4</v>
      </c>
      <c r="I5" s="18">
        <f>H5*'Portfolio Details'!$D$9</f>
        <v>6.3020804631982275E-5</v>
      </c>
      <c r="L5" s="59"/>
      <c r="M5" s="61"/>
    </row>
    <row r="6" spans="2:13" x14ac:dyDescent="0.35">
      <c r="B6" t="s">
        <v>18</v>
      </c>
      <c r="C6" s="1">
        <v>44347</v>
      </c>
      <c r="D6">
        <v>350.52</v>
      </c>
      <c r="E6">
        <v>351.92</v>
      </c>
      <c r="F6">
        <v>352.36</v>
      </c>
      <c r="H6" s="2">
        <f t="shared" si="0"/>
        <v>3.99406595914642E-3</v>
      </c>
      <c r="I6" s="18">
        <f>H6*'Portfolio Details'!$D$9</f>
        <v>6.2995633706944526E-4</v>
      </c>
      <c r="L6" s="59" t="s">
        <v>23</v>
      </c>
      <c r="M6" s="60">
        <f>M2*252</f>
        <v>0.12042583737399354</v>
      </c>
    </row>
    <row r="7" spans="2:13" x14ac:dyDescent="0.35">
      <c r="B7" t="s">
        <v>18</v>
      </c>
      <c r="C7" s="1">
        <v>44348</v>
      </c>
      <c r="D7">
        <v>351.92</v>
      </c>
      <c r="E7">
        <v>352.2</v>
      </c>
      <c r="F7">
        <v>352.18</v>
      </c>
      <c r="H7" s="2">
        <f t="shared" si="0"/>
        <v>7.956353716753739E-4</v>
      </c>
      <c r="I7" s="18">
        <f>H7*'Portfolio Details'!$D$9</f>
        <v>1.2549005186950418E-4</v>
      </c>
      <c r="L7" s="59"/>
      <c r="M7" s="61"/>
    </row>
    <row r="8" spans="2:13" x14ac:dyDescent="0.35">
      <c r="B8" t="s">
        <v>18</v>
      </c>
      <c r="C8" s="1">
        <v>44349</v>
      </c>
      <c r="D8">
        <v>352.2</v>
      </c>
      <c r="E8">
        <v>351</v>
      </c>
      <c r="F8">
        <v>351.1</v>
      </c>
      <c r="H8" s="2">
        <f t="shared" si="0"/>
        <v>-3.4071550255536653E-3</v>
      </c>
      <c r="I8" s="18">
        <f>H8*'Portfolio Details'!$D$9</f>
        <v>-5.3738694395128166E-4</v>
      </c>
      <c r="L8" s="59" t="s">
        <v>24</v>
      </c>
      <c r="M8" s="60">
        <f>(1+(E1242/E2-1))^(1/5)-1</f>
        <v>8.7918962246389398E-2</v>
      </c>
    </row>
    <row r="9" spans="2:13" x14ac:dyDescent="0.35">
      <c r="B9" t="s">
        <v>18</v>
      </c>
      <c r="C9" s="1">
        <v>44350</v>
      </c>
      <c r="D9">
        <v>351</v>
      </c>
      <c r="E9">
        <v>351.71</v>
      </c>
      <c r="F9">
        <v>351.85</v>
      </c>
      <c r="H9" s="2">
        <f t="shared" si="0"/>
        <v>2.022792022791986E-3</v>
      </c>
      <c r="I9" s="18">
        <f>H9*'Portfolio Details'!$D$9</f>
        <v>3.1904096386121283E-4</v>
      </c>
      <c r="L9" s="59"/>
      <c r="M9" s="61"/>
    </row>
    <row r="10" spans="2:13" x14ac:dyDescent="0.35">
      <c r="B10" t="s">
        <v>18</v>
      </c>
      <c r="C10" s="1">
        <v>44351</v>
      </c>
      <c r="D10">
        <v>351.71</v>
      </c>
      <c r="E10">
        <v>352.82</v>
      </c>
      <c r="F10">
        <v>352.38</v>
      </c>
      <c r="H10" s="2">
        <f t="shared" si="0"/>
        <v>3.1560092121349914E-3</v>
      </c>
      <c r="I10" s="18">
        <f>H10*'Portfolio Details'!$D$9</f>
        <v>4.9777545573105066E-4</v>
      </c>
      <c r="L10" t="s">
        <v>31</v>
      </c>
      <c r="M10" s="2">
        <f>_xlfn.STDEV.P(H2:H1242)</f>
        <v>1.6674538563398119E-2</v>
      </c>
    </row>
    <row r="11" spans="2:13" x14ac:dyDescent="0.35">
      <c r="B11" t="s">
        <v>18</v>
      </c>
      <c r="C11" s="1">
        <v>44354</v>
      </c>
      <c r="D11">
        <v>352.82</v>
      </c>
      <c r="E11">
        <v>354.33</v>
      </c>
      <c r="F11">
        <v>352.64</v>
      </c>
      <c r="H11" s="2">
        <f t="shared" si="0"/>
        <v>4.2798027322714649E-3</v>
      </c>
      <c r="I11" s="18">
        <f>H11*'Portfolio Details'!$D$9</f>
        <v>6.7502361758134876E-4</v>
      </c>
    </row>
    <row r="12" spans="2:13" x14ac:dyDescent="0.35">
      <c r="B12" t="s">
        <v>18</v>
      </c>
      <c r="C12" s="1">
        <v>44355</v>
      </c>
      <c r="D12">
        <v>354.33</v>
      </c>
      <c r="E12">
        <v>356.35</v>
      </c>
      <c r="F12">
        <v>355.67</v>
      </c>
      <c r="H12" s="2">
        <f t="shared" si="0"/>
        <v>5.7009002906895923E-3</v>
      </c>
      <c r="I12" s="18">
        <f>H12*'Portfolio Details'!$D$9</f>
        <v>8.9916348449299501E-4</v>
      </c>
    </row>
    <row r="13" spans="2:13" x14ac:dyDescent="0.35">
      <c r="B13" t="s">
        <v>18</v>
      </c>
      <c r="C13" s="1">
        <v>44356</v>
      </c>
      <c r="D13">
        <v>356.35</v>
      </c>
      <c r="E13">
        <v>353.21</v>
      </c>
      <c r="F13">
        <v>353.11</v>
      </c>
      <c r="H13" s="2">
        <f t="shared" si="0"/>
        <v>-8.8115616669006691E-3</v>
      </c>
      <c r="I13" s="18">
        <f>H13*'Portfolio Details'!$D$9</f>
        <v>-1.3897865404127114E-3</v>
      </c>
    </row>
    <row r="14" spans="2:13" x14ac:dyDescent="0.35">
      <c r="B14" t="s">
        <v>18</v>
      </c>
      <c r="C14" s="1">
        <v>44357</v>
      </c>
      <c r="D14">
        <v>353.21</v>
      </c>
      <c r="E14">
        <v>355.51</v>
      </c>
      <c r="F14">
        <v>355.62</v>
      </c>
      <c r="H14" s="2">
        <f t="shared" si="0"/>
        <v>6.5117069165652186E-3</v>
      </c>
      <c r="I14" s="18">
        <f>H14*'Portfolio Details'!$D$9</f>
        <v>1.0270463931211248E-3</v>
      </c>
    </row>
    <row r="15" spans="2:13" x14ac:dyDescent="0.35">
      <c r="B15" t="s">
        <v>18</v>
      </c>
      <c r="C15" s="1">
        <v>44358</v>
      </c>
      <c r="D15">
        <v>355.51</v>
      </c>
      <c r="E15">
        <v>355.86</v>
      </c>
      <c r="F15">
        <v>357.35</v>
      </c>
      <c r="H15" s="2">
        <f t="shared" si="0"/>
        <v>9.8450113920844906E-4</v>
      </c>
      <c r="I15" s="18">
        <f>H15*'Portfolio Details'!$D$9</f>
        <v>1.5527854017438242E-4</v>
      </c>
    </row>
    <row r="16" spans="2:13" x14ac:dyDescent="0.35">
      <c r="B16" t="s">
        <v>18</v>
      </c>
      <c r="C16" s="1">
        <v>44361</v>
      </c>
      <c r="D16">
        <v>355.86</v>
      </c>
      <c r="E16">
        <v>358.56</v>
      </c>
      <c r="F16">
        <v>355.97</v>
      </c>
      <c r="H16" s="2">
        <f t="shared" si="0"/>
        <v>7.587253414264028E-3</v>
      </c>
      <c r="I16" s="18">
        <f>H16*'Portfolio Details'!$D$9</f>
        <v>1.1966848865682918E-3</v>
      </c>
    </row>
    <row r="17" spans="2:11" x14ac:dyDescent="0.35">
      <c r="B17" t="s">
        <v>18</v>
      </c>
      <c r="C17" s="1">
        <v>44362</v>
      </c>
      <c r="D17">
        <v>358.56</v>
      </c>
      <c r="E17">
        <v>357.28</v>
      </c>
      <c r="F17">
        <v>357.03</v>
      </c>
      <c r="H17" s="2">
        <f t="shared" si="0"/>
        <v>-3.5698348951361814E-3</v>
      </c>
      <c r="I17" s="18">
        <f>H17*'Portfolio Details'!$D$9</f>
        <v>-5.6304531209176137E-4</v>
      </c>
    </row>
    <row r="18" spans="2:11" x14ac:dyDescent="0.35">
      <c r="B18" t="s">
        <v>18</v>
      </c>
      <c r="C18" s="1">
        <v>44363</v>
      </c>
      <c r="D18">
        <v>357.28</v>
      </c>
      <c r="E18">
        <v>355.09</v>
      </c>
      <c r="F18">
        <v>356.29</v>
      </c>
      <c r="H18" s="2">
        <f t="shared" si="0"/>
        <v>-6.1296462158531018E-3</v>
      </c>
      <c r="I18" s="18">
        <f>H18*'Portfolio Details'!$D$9</f>
        <v>-9.6678660722359126E-4</v>
      </c>
    </row>
    <row r="19" spans="2:11" x14ac:dyDescent="0.35">
      <c r="B19" t="s">
        <v>18</v>
      </c>
      <c r="C19" s="1">
        <v>44364</v>
      </c>
      <c r="D19">
        <v>355.09</v>
      </c>
      <c r="E19">
        <v>352.96</v>
      </c>
      <c r="F19">
        <v>353.77</v>
      </c>
      <c r="H19" s="2">
        <f t="shared" si="0"/>
        <v>-5.9984792587794988E-3</v>
      </c>
      <c r="I19" s="18">
        <f>H19*'Portfolio Details'!$D$9</f>
        <v>-9.460985523271992E-4</v>
      </c>
    </row>
    <row r="20" spans="2:11" x14ac:dyDescent="0.35">
      <c r="B20" t="s">
        <v>18</v>
      </c>
      <c r="C20" s="1">
        <v>44365</v>
      </c>
      <c r="D20">
        <v>352.96</v>
      </c>
      <c r="E20">
        <v>353.85</v>
      </c>
      <c r="F20">
        <v>352.62</v>
      </c>
      <c r="H20" s="2">
        <f t="shared" si="0"/>
        <v>2.5215321849503258E-3</v>
      </c>
      <c r="I20" s="18">
        <f>H20*'Portfolio Details'!$D$9</f>
        <v>3.9770379239643158E-4</v>
      </c>
    </row>
    <row r="21" spans="2:11" x14ac:dyDescent="0.35">
      <c r="B21" t="s">
        <v>18</v>
      </c>
      <c r="C21" s="1">
        <v>44368</v>
      </c>
      <c r="D21">
        <v>353.85</v>
      </c>
      <c r="E21">
        <v>352.67</v>
      </c>
      <c r="F21">
        <v>352.73</v>
      </c>
      <c r="H21" s="2">
        <f t="shared" si="0"/>
        <v>-3.3347463614525896E-3</v>
      </c>
      <c r="I21" s="18">
        <f>H21*'Portfolio Details'!$D$9</f>
        <v>-5.2596642729587978E-4</v>
      </c>
    </row>
    <row r="22" spans="2:11" x14ac:dyDescent="0.35">
      <c r="B22" t="s">
        <v>18</v>
      </c>
      <c r="C22" s="1">
        <v>44369</v>
      </c>
      <c r="D22">
        <v>352.67</v>
      </c>
      <c r="E22">
        <v>353.98</v>
      </c>
      <c r="F22">
        <v>353.87</v>
      </c>
      <c r="H22" s="2">
        <f t="shared" si="0"/>
        <v>3.714520656704634E-3</v>
      </c>
      <c r="I22" s="18">
        <f>H22*'Portfolio Details'!$D$9</f>
        <v>5.8586559430944516E-4</v>
      </c>
    </row>
    <row r="23" spans="2:11" x14ac:dyDescent="0.35">
      <c r="B23" t="s">
        <v>18</v>
      </c>
      <c r="C23" s="1">
        <v>44370</v>
      </c>
      <c r="D23">
        <v>353.98</v>
      </c>
      <c r="E23">
        <v>351.16</v>
      </c>
      <c r="F23">
        <v>352.34</v>
      </c>
      <c r="H23" s="2">
        <f t="shared" si="0"/>
        <v>-7.9665517825865395E-3</v>
      </c>
      <c r="I23" s="18">
        <f>H23*'Portfolio Details'!$D$9</f>
        <v>-1.2565089889263639E-3</v>
      </c>
    </row>
    <row r="24" spans="2:11" x14ac:dyDescent="0.35">
      <c r="B24" t="s">
        <v>18</v>
      </c>
      <c r="C24" s="1">
        <v>44371</v>
      </c>
      <c r="D24">
        <v>351.16</v>
      </c>
      <c r="E24">
        <v>353.7</v>
      </c>
      <c r="F24">
        <v>353.55</v>
      </c>
      <c r="H24" s="2">
        <f t="shared" si="0"/>
        <v>7.2331700649275188E-3</v>
      </c>
      <c r="I24" s="18">
        <f>H24*'Portfolio Details'!$D$9</f>
        <v>1.1408377743656235E-3</v>
      </c>
    </row>
    <row r="25" spans="2:11" x14ac:dyDescent="0.35">
      <c r="B25" t="s">
        <v>18</v>
      </c>
      <c r="C25" s="1">
        <v>44372</v>
      </c>
      <c r="D25">
        <v>353.7</v>
      </c>
      <c r="E25">
        <v>352.93</v>
      </c>
      <c r="F25">
        <v>352.77</v>
      </c>
      <c r="H25" s="2">
        <f t="shared" si="0"/>
        <v>-2.176986146451787E-3</v>
      </c>
      <c r="I25" s="18">
        <f>H25*'Portfolio Details'!$D$9</f>
        <v>-3.4336093412007162E-4</v>
      </c>
      <c r="J25" s="2">
        <f>(INDEX(E2:E1500,MATCH(EDATE(C2,1),C2:C1500,1))/E2)-1</f>
        <v>2.6705304127958573E-3</v>
      </c>
      <c r="K25" s="18">
        <f>J25*'Portfolio Details'!$D$9</f>
        <v>4.2120425002619723E-4</v>
      </c>
    </row>
    <row r="26" spans="2:11" x14ac:dyDescent="0.35">
      <c r="B26" t="s">
        <v>18</v>
      </c>
      <c r="C26" s="1">
        <v>44375</v>
      </c>
      <c r="D26">
        <v>352.93</v>
      </c>
      <c r="E26">
        <v>360.58</v>
      </c>
      <c r="F26">
        <v>358.52</v>
      </c>
      <c r="H26" s="2">
        <f t="shared" si="0"/>
        <v>2.1675686396735783E-2</v>
      </c>
      <c r="I26" s="18">
        <f>H26*'Portfolio Details'!$D$9</f>
        <v>3.418755760576337E-3</v>
      </c>
      <c r="J26" s="2">
        <f t="shared" ref="J26:J89" si="1">(INDEX(E3:E1501,MATCH(EDATE(C3,1),C3:C1501,1))/E3)-1</f>
        <v>2.3572848622550602E-3</v>
      </c>
      <c r="K26" s="18">
        <f>J26*'Portfolio Details'!$D$9</f>
        <v>3.71798200741985E-4</v>
      </c>
    </row>
    <row r="27" spans="2:11" x14ac:dyDescent="0.35">
      <c r="B27" t="s">
        <v>18</v>
      </c>
      <c r="C27" s="1">
        <v>44376</v>
      </c>
      <c r="D27">
        <v>360.58</v>
      </c>
      <c r="E27">
        <v>358.54</v>
      </c>
      <c r="F27">
        <v>360.73</v>
      </c>
      <c r="H27" s="2">
        <f t="shared" si="0"/>
        <v>-5.6575517222251515E-3</v>
      </c>
      <c r="I27" s="18">
        <f>H27*'Portfolio Details'!$D$9</f>
        <v>-8.9232641527922088E-4</v>
      </c>
      <c r="J27" s="2">
        <f t="shared" si="1"/>
        <v>7.2778126605399507E-3</v>
      </c>
      <c r="K27" s="18">
        <f>J27*'Portfolio Details'!$D$9</f>
        <v>1.1478789415113185E-3</v>
      </c>
    </row>
    <row r="28" spans="2:11" x14ac:dyDescent="0.35">
      <c r="B28" t="s">
        <v>18</v>
      </c>
      <c r="C28" s="1">
        <v>44377</v>
      </c>
      <c r="D28">
        <v>358.54</v>
      </c>
      <c r="E28">
        <v>355.99</v>
      </c>
      <c r="F28">
        <v>354.91</v>
      </c>
      <c r="H28" s="2">
        <f t="shared" si="0"/>
        <v>-7.1121771629386599E-3</v>
      </c>
      <c r="I28" s="18">
        <f>H28*'Portfolio Details'!$D$9</f>
        <v>-1.1217544026517041E-3</v>
      </c>
      <c r="J28" s="2">
        <f t="shared" si="1"/>
        <v>2.8700216820723545E-2</v>
      </c>
      <c r="K28" s="18">
        <f>J28*'Portfolio Details'!$D$9</f>
        <v>4.5266862506561541E-3</v>
      </c>
    </row>
    <row r="29" spans="2:11" x14ac:dyDescent="0.35">
      <c r="B29" t="s">
        <v>18</v>
      </c>
      <c r="C29" s="1">
        <v>44378</v>
      </c>
      <c r="D29">
        <v>355.99</v>
      </c>
      <c r="E29">
        <v>355.32</v>
      </c>
      <c r="F29">
        <v>357.89</v>
      </c>
      <c r="H29" s="2">
        <f t="shared" si="0"/>
        <v>-1.882075339194933E-3</v>
      </c>
      <c r="I29" s="18">
        <f>H29*'Portfolio Details'!$D$9</f>
        <v>-2.9684669679850656E-4</v>
      </c>
      <c r="J29" s="2">
        <f t="shared" si="1"/>
        <v>1.1565128438281391E-2</v>
      </c>
      <c r="K29" s="18">
        <f>J29*'Portfolio Details'!$D$9</f>
        <v>1.8240875396745887E-3</v>
      </c>
    </row>
    <row r="30" spans="2:11" x14ac:dyDescent="0.35">
      <c r="B30" t="s">
        <v>18</v>
      </c>
      <c r="C30" s="1">
        <v>44379</v>
      </c>
      <c r="D30">
        <v>355.32</v>
      </c>
      <c r="E30">
        <v>355.24</v>
      </c>
      <c r="F30">
        <v>356.11</v>
      </c>
      <c r="H30" s="2">
        <f t="shared" si="0"/>
        <v>-2.2514916131932683E-4</v>
      </c>
      <c r="I30" s="18">
        <f>H30*'Portfolio Details'!$D$9</f>
        <v>-3.5511216492101304E-5</v>
      </c>
      <c r="J30" s="2">
        <f t="shared" si="1"/>
        <v>8.8586030664394855E-3</v>
      </c>
      <c r="K30" s="18">
        <f>J30*'Portfolio Details'!$D$9</f>
        <v>1.3972060542733252E-3</v>
      </c>
    </row>
    <row r="31" spans="2:11" x14ac:dyDescent="0.35">
      <c r="B31" t="s">
        <v>18</v>
      </c>
      <c r="C31" s="1">
        <v>44382</v>
      </c>
      <c r="D31">
        <v>355.24</v>
      </c>
      <c r="E31">
        <v>359.39</v>
      </c>
      <c r="F31">
        <v>359.82</v>
      </c>
      <c r="H31" s="2">
        <f t="shared" si="0"/>
        <v>1.1682242990654235E-2</v>
      </c>
      <c r="I31" s="18">
        <f>H31*'Portfolio Details'!$D$9</f>
        <v>1.8425592061881008E-3</v>
      </c>
      <c r="J31" s="2">
        <f t="shared" si="1"/>
        <v>1.2079772079772066E-2</v>
      </c>
      <c r="K31" s="18">
        <f>J31*'Portfolio Details'!$D$9</f>
        <v>1.9052587137627682E-3</v>
      </c>
    </row>
    <row r="32" spans="2:11" x14ac:dyDescent="0.35">
      <c r="B32" t="s">
        <v>18</v>
      </c>
      <c r="C32" s="1">
        <v>44383</v>
      </c>
      <c r="D32">
        <v>359.39</v>
      </c>
      <c r="E32">
        <v>358.34</v>
      </c>
      <c r="F32">
        <v>359.16</v>
      </c>
      <c r="H32" s="2">
        <f t="shared" si="0"/>
        <v>-2.9216171846740968E-3</v>
      </c>
      <c r="I32" s="18">
        <f>H32*'Portfolio Details'!$D$9</f>
        <v>-4.6080642603352857E-4</v>
      </c>
      <c r="J32" s="2">
        <f t="shared" si="1"/>
        <v>1.0036677944897932E-2</v>
      </c>
      <c r="K32" s="18">
        <f>J32*'Portfolio Details'!$D$9</f>
        <v>1.5830156384960702E-3</v>
      </c>
    </row>
    <row r="33" spans="2:11" x14ac:dyDescent="0.35">
      <c r="B33" t="s">
        <v>18</v>
      </c>
      <c r="C33" s="1">
        <v>44384</v>
      </c>
      <c r="D33">
        <v>358.34</v>
      </c>
      <c r="E33">
        <v>359.61</v>
      </c>
      <c r="F33">
        <v>359.95</v>
      </c>
      <c r="H33" s="2">
        <f t="shared" si="0"/>
        <v>3.5441201093933117E-3</v>
      </c>
      <c r="I33" s="18">
        <f>H33*'Portfolio Details'!$D$9</f>
        <v>5.5898949719015523E-4</v>
      </c>
      <c r="J33" s="2">
        <f t="shared" si="1"/>
        <v>6.8590215974151381E-3</v>
      </c>
      <c r="K33" s="18">
        <f>J33*'Portfolio Details'!$D$9</f>
        <v>1.0818259301634771E-3</v>
      </c>
    </row>
    <row r="34" spans="2:11" x14ac:dyDescent="0.35">
      <c r="B34" t="s">
        <v>18</v>
      </c>
      <c r="C34" s="1">
        <v>44385</v>
      </c>
      <c r="D34">
        <v>359.61</v>
      </c>
      <c r="E34">
        <v>357.53</v>
      </c>
      <c r="F34">
        <v>357.67</v>
      </c>
      <c r="H34" s="2">
        <f t="shared" si="0"/>
        <v>-5.784043825255214E-3</v>
      </c>
      <c r="I34" s="18">
        <f>H34*'Portfolio Details'!$D$9</f>
        <v>-9.122771378531812E-4</v>
      </c>
      <c r="J34" s="2">
        <f t="shared" si="1"/>
        <v>1.490136313605972E-2</v>
      </c>
      <c r="K34" s="18">
        <f>J34*'Portfolio Details'!$D$9</f>
        <v>2.3502887119420538E-3</v>
      </c>
    </row>
    <row r="35" spans="2:11" x14ac:dyDescent="0.35">
      <c r="B35" t="s">
        <v>18</v>
      </c>
      <c r="C35" s="1">
        <v>44386</v>
      </c>
      <c r="D35">
        <v>357.53</v>
      </c>
      <c r="E35">
        <v>355.86</v>
      </c>
      <c r="F35">
        <v>356.11</v>
      </c>
      <c r="H35" s="2">
        <f t="shared" si="0"/>
        <v>-4.6709367046120498E-3</v>
      </c>
      <c r="I35" s="18">
        <f>H35*'Portfolio Details'!$D$9</f>
        <v>-7.3671446771737272E-4</v>
      </c>
      <c r="J35" s="2">
        <f t="shared" si="1"/>
        <v>3.3113511996631928E-3</v>
      </c>
      <c r="K35" s="18">
        <f>J35*'Portfolio Details'!$D$9</f>
        <v>5.2227647060093692E-4</v>
      </c>
    </row>
    <row r="36" spans="2:11" x14ac:dyDescent="0.35">
      <c r="B36" t="s">
        <v>18</v>
      </c>
      <c r="C36" s="1">
        <v>44389</v>
      </c>
      <c r="D36">
        <v>355.86</v>
      </c>
      <c r="E36">
        <v>352.77</v>
      </c>
      <c r="F36">
        <v>355.32</v>
      </c>
      <c r="H36" s="2">
        <f t="shared" si="0"/>
        <v>-8.6831900185466715E-3</v>
      </c>
      <c r="I36" s="18">
        <f>H36*'Portfolio Details'!$D$9</f>
        <v>-1.3695393701837215E-3</v>
      </c>
      <c r="J36" s="2">
        <f t="shared" si="1"/>
        <v>7.5026188386513315E-3</v>
      </c>
      <c r="K36" s="18">
        <f>J36*'Portfolio Details'!$D$9</f>
        <v>1.1833360616395729E-3</v>
      </c>
    </row>
    <row r="37" spans="2:11" x14ac:dyDescent="0.35">
      <c r="B37" t="s">
        <v>18</v>
      </c>
      <c r="C37" s="1">
        <v>44390</v>
      </c>
      <c r="D37">
        <v>352.77</v>
      </c>
      <c r="E37">
        <v>353.92</v>
      </c>
      <c r="F37">
        <v>354.15</v>
      </c>
      <c r="H37" s="2">
        <f t="shared" si="0"/>
        <v>3.259914391813501E-3</v>
      </c>
      <c r="I37" s="18">
        <f>H37*'Portfolio Details'!$D$9</f>
        <v>5.1416369945620063E-4</v>
      </c>
      <c r="J37" s="2">
        <f t="shared" si="1"/>
        <v>9.8450113920844906E-4</v>
      </c>
      <c r="K37" s="18">
        <f>J37*'Portfolio Details'!$D$9</f>
        <v>1.5527854017438242E-4</v>
      </c>
    </row>
    <row r="38" spans="2:11" x14ac:dyDescent="0.35">
      <c r="B38" t="s">
        <v>18</v>
      </c>
      <c r="C38" s="1">
        <v>44391</v>
      </c>
      <c r="D38">
        <v>353.92</v>
      </c>
      <c r="E38">
        <v>354</v>
      </c>
      <c r="F38">
        <v>353.22</v>
      </c>
      <c r="H38" s="2">
        <f t="shared" si="0"/>
        <v>2.2603978300184124E-4</v>
      </c>
      <c r="I38" s="18">
        <f>H38*'Portfolio Details'!$D$9</f>
        <v>3.5651688076339065E-5</v>
      </c>
      <c r="J38" s="2">
        <f t="shared" si="1"/>
        <v>0</v>
      </c>
      <c r="K38" s="18">
        <f>J38*'Portfolio Details'!$D$9</f>
        <v>0</v>
      </c>
    </row>
    <row r="39" spans="2:11" x14ac:dyDescent="0.35">
      <c r="B39" t="s">
        <v>18</v>
      </c>
      <c r="C39" s="1">
        <v>44392</v>
      </c>
      <c r="D39">
        <v>354</v>
      </c>
      <c r="E39">
        <v>352.87</v>
      </c>
      <c r="F39">
        <v>353.42</v>
      </c>
      <c r="H39" s="2">
        <f t="shared" si="0"/>
        <v>-3.1920903954801849E-3</v>
      </c>
      <c r="I39" s="18">
        <f>H39*'Portfolio Details'!$D$9</f>
        <v>-5.0346629066711835E-4</v>
      </c>
      <c r="J39" s="2">
        <f t="shared" si="1"/>
        <v>-1.2717536813922403E-2</v>
      </c>
      <c r="K39" s="18">
        <f>J39*'Portfolio Details'!$D$9</f>
        <v>-2.0058489243268613E-3</v>
      </c>
    </row>
    <row r="40" spans="2:11" x14ac:dyDescent="0.35">
      <c r="B40" t="s">
        <v>18</v>
      </c>
      <c r="C40" s="1">
        <v>44393</v>
      </c>
      <c r="D40">
        <v>352.87</v>
      </c>
      <c r="E40">
        <v>352.84</v>
      </c>
      <c r="F40">
        <v>353.67</v>
      </c>
      <c r="H40" s="2">
        <f t="shared" si="0"/>
        <v>-8.5017145124322013E-5</v>
      </c>
      <c r="I40" s="18">
        <f>H40*'Portfolio Details'!$D$9</f>
        <v>-1.3409164965834749E-5</v>
      </c>
      <c r="J40" s="2">
        <f t="shared" si="1"/>
        <v>-1.2343260188087735E-2</v>
      </c>
      <c r="K40" s="18">
        <f>J40*'Portfolio Details'!$D$9</f>
        <v>-1.9468168666009274E-3</v>
      </c>
    </row>
    <row r="41" spans="2:11" x14ac:dyDescent="0.35">
      <c r="B41" t="s">
        <v>18</v>
      </c>
      <c r="C41" s="1">
        <v>44396</v>
      </c>
      <c r="D41">
        <v>352.84</v>
      </c>
      <c r="E41">
        <v>354.77</v>
      </c>
      <c r="F41">
        <v>354.09</v>
      </c>
      <c r="H41" s="2">
        <f t="shared" si="0"/>
        <v>5.4699013717265377E-3</v>
      </c>
      <c r="I41" s="18">
        <f>H41*'Portfolio Details'!$D$9</f>
        <v>8.6272962627797773E-4</v>
      </c>
      <c r="J41" s="2">
        <f t="shared" si="1"/>
        <v>-6.3364217522318134E-3</v>
      </c>
      <c r="K41" s="18">
        <f>J41*'Portfolio Details'!$D$9</f>
        <v>-9.9939987921886415E-4</v>
      </c>
    </row>
    <row r="42" spans="2:11" x14ac:dyDescent="0.35">
      <c r="B42" t="s">
        <v>18</v>
      </c>
      <c r="C42" s="1">
        <v>44397</v>
      </c>
      <c r="D42">
        <v>354.77</v>
      </c>
      <c r="E42">
        <v>352.76</v>
      </c>
      <c r="F42">
        <v>353.79</v>
      </c>
      <c r="H42" s="2">
        <f t="shared" si="0"/>
        <v>-5.6656425289624002E-3</v>
      </c>
      <c r="I42" s="18">
        <f>H42*'Portfolio Details'!$D$9</f>
        <v>-8.9360252214081698E-4</v>
      </c>
      <c r="J42" s="2">
        <f t="shared" si="1"/>
        <v>-3.3998186763373184E-4</v>
      </c>
      <c r="K42" s="18">
        <f>J42*'Portfolio Details'!$D$9</f>
        <v>-5.3622983244459541E-5</v>
      </c>
    </row>
    <row r="43" spans="2:11" x14ac:dyDescent="0.35">
      <c r="B43" t="s">
        <v>18</v>
      </c>
      <c r="C43" s="1">
        <v>44399</v>
      </c>
      <c r="D43">
        <v>352.76</v>
      </c>
      <c r="E43">
        <v>355.04</v>
      </c>
      <c r="F43">
        <v>355.42</v>
      </c>
      <c r="H43" s="2">
        <f t="shared" si="0"/>
        <v>6.4633178364894572E-3</v>
      </c>
      <c r="I43" s="18">
        <f>H43*'Portfolio Details'!$D$9</f>
        <v>1.0194143189514733E-3</v>
      </c>
      <c r="J43" s="2">
        <f t="shared" si="1"/>
        <v>-2.8543168009044217E-3</v>
      </c>
      <c r="K43" s="18">
        <f>J43*'Portfolio Details'!$D$9</f>
        <v>-4.5019160302445309E-4</v>
      </c>
    </row>
    <row r="44" spans="2:11" x14ac:dyDescent="0.35">
      <c r="B44" t="s">
        <v>18</v>
      </c>
      <c r="C44" s="1">
        <v>44400</v>
      </c>
      <c r="D44">
        <v>355.04</v>
      </c>
      <c r="E44">
        <v>355.3</v>
      </c>
      <c r="F44">
        <v>354.7</v>
      </c>
      <c r="H44" s="2">
        <f t="shared" si="0"/>
        <v>7.3231185218558537E-4</v>
      </c>
      <c r="I44" s="18">
        <f>H44*'Portfolio Details'!$D$9</f>
        <v>1.1550247209586969E-4</v>
      </c>
      <c r="J44" s="2">
        <f t="shared" si="1"/>
        <v>2.5519607565138713E-4</v>
      </c>
      <c r="K44" s="18">
        <f>J44*'Portfolio Details'!$D$9</f>
        <v>4.025030800598039E-5</v>
      </c>
    </row>
    <row r="45" spans="2:11" x14ac:dyDescent="0.35">
      <c r="B45" t="s">
        <v>18</v>
      </c>
      <c r="C45" s="1">
        <v>44403</v>
      </c>
      <c r="D45">
        <v>355.3</v>
      </c>
      <c r="E45">
        <v>346.11</v>
      </c>
      <c r="F45">
        <v>348.86</v>
      </c>
      <c r="H45" s="2">
        <f t="shared" si="0"/>
        <v>-2.5865465803546317E-2</v>
      </c>
      <c r="I45" s="18">
        <f>H45*'Portfolio Details'!$D$9</f>
        <v>-4.0795806230699509E-3</v>
      </c>
      <c r="J45" s="2">
        <f t="shared" si="1"/>
        <v>2.994519464376566E-3</v>
      </c>
      <c r="K45" s="18">
        <f>J45*'Portfolio Details'!$D$9</f>
        <v>4.7230479725601945E-4</v>
      </c>
    </row>
    <row r="46" spans="2:11" x14ac:dyDescent="0.35">
      <c r="B46" t="s">
        <v>18</v>
      </c>
      <c r="C46" s="1">
        <v>44404</v>
      </c>
      <c r="D46">
        <v>346.11</v>
      </c>
      <c r="E46">
        <v>333.51</v>
      </c>
      <c r="F46">
        <v>336.04</v>
      </c>
      <c r="H46" s="2">
        <f t="shared" si="0"/>
        <v>-3.6404611250758445E-2</v>
      </c>
      <c r="I46" s="18">
        <f>H46*'Portfolio Details'!$D$9</f>
        <v>-5.7418469776262865E-3</v>
      </c>
      <c r="J46" s="2">
        <f t="shared" si="1"/>
        <v>1.178949766488202E-2</v>
      </c>
      <c r="K46" s="18">
        <f>J46*'Portfolio Details'!$D$9</f>
        <v>1.8594757424699785E-3</v>
      </c>
    </row>
    <row r="47" spans="2:11" x14ac:dyDescent="0.35">
      <c r="B47" t="s">
        <v>18</v>
      </c>
      <c r="C47" s="1">
        <v>44405</v>
      </c>
      <c r="D47">
        <v>333.51</v>
      </c>
      <c r="E47">
        <v>332.04</v>
      </c>
      <c r="F47">
        <v>328.12</v>
      </c>
      <c r="H47" s="2">
        <f t="shared" si="0"/>
        <v>-4.4076639381127602E-3</v>
      </c>
      <c r="I47" s="18">
        <f>H47*'Portfolio Details'!$D$9</f>
        <v>-6.9519027925117214E-4</v>
      </c>
      <c r="J47" s="2">
        <f t="shared" si="1"/>
        <v>4.523607577042732E-3</v>
      </c>
      <c r="K47" s="18">
        <f>J47*'Portfolio Details'!$D$9</f>
        <v>7.1347726570405404E-4</v>
      </c>
    </row>
    <row r="48" spans="2:11" x14ac:dyDescent="0.35">
      <c r="B48" t="s">
        <v>18</v>
      </c>
      <c r="C48" s="1">
        <v>44406</v>
      </c>
      <c r="D48">
        <v>332.04</v>
      </c>
      <c r="E48">
        <v>333.39</v>
      </c>
      <c r="F48">
        <v>332.69</v>
      </c>
      <c r="H48" s="2">
        <f t="shared" si="0"/>
        <v>4.0657752078061549E-3</v>
      </c>
      <c r="I48" s="18">
        <f>H48*'Portfolio Details'!$D$9</f>
        <v>6.4126653977559752E-4</v>
      </c>
      <c r="J48" s="2">
        <f t="shared" si="1"/>
        <v>6.7152126484004704E-3</v>
      </c>
      <c r="K48" s="18">
        <f>J48*'Portfolio Details'!$D$9</f>
        <v>1.0591439415118806E-3</v>
      </c>
    </row>
    <row r="49" spans="2:11" x14ac:dyDescent="0.35">
      <c r="B49" t="s">
        <v>18</v>
      </c>
      <c r="C49" s="1">
        <v>44407</v>
      </c>
      <c r="D49">
        <v>333.39</v>
      </c>
      <c r="E49">
        <v>331.96</v>
      </c>
      <c r="F49">
        <v>331.33</v>
      </c>
      <c r="H49" s="2">
        <f t="shared" si="0"/>
        <v>-4.289270823959912E-3</v>
      </c>
      <c r="I49" s="18">
        <f>H49*'Portfolio Details'!$D$9</f>
        <v>-6.7651695405102649E-4</v>
      </c>
      <c r="J49" s="2">
        <f t="shared" si="1"/>
        <v>-7.915025791779895E-2</v>
      </c>
      <c r="K49" s="18">
        <f>J49*'Portfolio Details'!$D$9</f>
        <v>-1.2483821515720393E-2</v>
      </c>
    </row>
    <row r="50" spans="2:11" x14ac:dyDescent="0.35">
      <c r="B50" t="s">
        <v>18</v>
      </c>
      <c r="C50" s="1">
        <v>44410</v>
      </c>
      <c r="D50">
        <v>331.96</v>
      </c>
      <c r="E50">
        <v>334.27</v>
      </c>
      <c r="F50">
        <v>333.43</v>
      </c>
      <c r="H50" s="2">
        <f t="shared" si="0"/>
        <v>6.9586697192431934E-3</v>
      </c>
      <c r="I50" s="18">
        <f>H50*'Portfolio Details'!$D$9</f>
        <v>1.0975427376635882E-3</v>
      </c>
      <c r="J50" s="2">
        <f t="shared" si="1"/>
        <v>-7.0145590450159112E-2</v>
      </c>
      <c r="K50" s="18">
        <f>J50*'Portfolio Details'!$D$9</f>
        <v>-1.1063577735956905E-2</v>
      </c>
    </row>
    <row r="51" spans="2:11" x14ac:dyDescent="0.35">
      <c r="B51" t="s">
        <v>18</v>
      </c>
      <c r="C51" s="1">
        <v>44411</v>
      </c>
      <c r="D51">
        <v>334.27</v>
      </c>
      <c r="E51">
        <v>331.18</v>
      </c>
      <c r="F51">
        <v>332.24</v>
      </c>
      <c r="H51" s="2">
        <f t="shared" si="0"/>
        <v>-9.2440242917400939E-3</v>
      </c>
      <c r="I51" s="18">
        <f>H51*'Portfolio Details'!$D$9</f>
        <v>-1.4579958724192123E-3</v>
      </c>
      <c r="J51" s="2">
        <f t="shared" si="1"/>
        <v>-6.7501896120677585E-2</v>
      </c>
      <c r="K51" s="18">
        <f>J51*'Portfolio Details'!$D$9</f>
        <v>-1.0646606155325481E-2</v>
      </c>
    </row>
    <row r="52" spans="2:11" x14ac:dyDescent="0.35">
      <c r="B52" t="s">
        <v>18</v>
      </c>
      <c r="C52" s="1">
        <v>44412</v>
      </c>
      <c r="D52">
        <v>331.18</v>
      </c>
      <c r="E52">
        <v>335.2</v>
      </c>
      <c r="F52">
        <v>335.66</v>
      </c>
      <c r="H52" s="2">
        <f t="shared" si="0"/>
        <v>1.2138414155444144E-2</v>
      </c>
      <c r="I52" s="18">
        <f>H52*'Portfolio Details'!$D$9</f>
        <v>1.9145079218545712E-3</v>
      </c>
      <c r="J52" s="2">
        <f t="shared" si="1"/>
        <v>-6.5743555105257312E-2</v>
      </c>
      <c r="K52" s="18">
        <f>J52*'Portfolio Details'!$D$9</f>
        <v>-1.0369275215695769E-2</v>
      </c>
    </row>
    <row r="53" spans="2:11" x14ac:dyDescent="0.35">
      <c r="B53" t="s">
        <v>18</v>
      </c>
      <c r="C53" s="1">
        <v>44413</v>
      </c>
      <c r="D53">
        <v>335.2</v>
      </c>
      <c r="E53">
        <v>334.15</v>
      </c>
      <c r="F53">
        <v>334.43</v>
      </c>
      <c r="H53" s="2">
        <f t="shared" si="0"/>
        <v>-3.1324582338903006E-3</v>
      </c>
      <c r="I53" s="18">
        <f>H53*'Portfolio Details'!$D$9</f>
        <v>-4.9406092318672623E-4</v>
      </c>
      <c r="J53" s="2">
        <f t="shared" si="1"/>
        <v>-5.9030514581691285E-2</v>
      </c>
      <c r="K53" s="18">
        <f>J53*'Portfolio Details'!$D$9</f>
        <v>-9.3104738683769638E-3</v>
      </c>
    </row>
    <row r="54" spans="2:11" x14ac:dyDescent="0.35">
      <c r="B54" t="s">
        <v>18</v>
      </c>
      <c r="C54" s="1">
        <v>44414</v>
      </c>
      <c r="D54">
        <v>334.15</v>
      </c>
      <c r="E54">
        <v>334.7</v>
      </c>
      <c r="F54">
        <v>334.79</v>
      </c>
      <c r="H54" s="2">
        <f t="shared" si="0"/>
        <v>1.6459673799191776E-3</v>
      </c>
      <c r="I54" s="18">
        <f>H54*'Portfolio Details'!$D$9</f>
        <v>2.5960702507058056E-4</v>
      </c>
      <c r="J54" s="2">
        <f t="shared" si="1"/>
        <v>-7.0230112134450073E-2</v>
      </c>
      <c r="K54" s="18">
        <f>J54*'Portfolio Details'!$D$9</f>
        <v>-1.1076908755320004E-2</v>
      </c>
    </row>
    <row r="55" spans="2:11" x14ac:dyDescent="0.35">
      <c r="B55" t="s">
        <v>18</v>
      </c>
      <c r="C55" s="1">
        <v>44417</v>
      </c>
      <c r="D55">
        <v>334.7</v>
      </c>
      <c r="E55">
        <v>331.13</v>
      </c>
      <c r="F55">
        <v>332.7</v>
      </c>
      <c r="H55" s="2">
        <f t="shared" si="0"/>
        <v>-1.0666268299970083E-2</v>
      </c>
      <c r="I55" s="18">
        <f>H55*'Portfolio Details'!$D$9</f>
        <v>-1.6823165609125505E-3</v>
      </c>
      <c r="J55" s="2">
        <f t="shared" si="1"/>
        <v>-6.5970865658313338E-2</v>
      </c>
      <c r="K55" s="18">
        <f>J55*'Portfolio Details'!$D$9</f>
        <v>-1.0405127333523841E-2</v>
      </c>
    </row>
    <row r="56" spans="2:11" x14ac:dyDescent="0.35">
      <c r="B56" t="s">
        <v>18</v>
      </c>
      <c r="C56" s="1">
        <v>44418</v>
      </c>
      <c r="D56">
        <v>331.13</v>
      </c>
      <c r="E56">
        <v>332.27</v>
      </c>
      <c r="F56">
        <v>332.48</v>
      </c>
      <c r="H56" s="2">
        <f t="shared" si="0"/>
        <v>3.442756621266474E-3</v>
      </c>
      <c r="I56" s="18">
        <f>H56*'Portfolio Details'!$D$9</f>
        <v>5.4300213685457086E-4</v>
      </c>
      <c r="J56" s="2">
        <f t="shared" si="1"/>
        <v>-6.9269486388031543E-2</v>
      </c>
      <c r="K56" s="18">
        <f>J56*'Portfolio Details'!$D$9</f>
        <v>-1.0925395915347339E-2</v>
      </c>
    </row>
    <row r="57" spans="2:11" x14ac:dyDescent="0.35">
      <c r="B57" t="s">
        <v>18</v>
      </c>
      <c r="C57" s="1">
        <v>44419</v>
      </c>
      <c r="D57">
        <v>332.27</v>
      </c>
      <c r="E57">
        <v>333.5</v>
      </c>
      <c r="F57">
        <v>332.06</v>
      </c>
      <c r="H57" s="2">
        <f t="shared" si="0"/>
        <v>3.7018087699762781E-3</v>
      </c>
      <c r="I57" s="18">
        <f>H57*'Portfolio Details'!$D$9</f>
        <v>5.8386063653394866E-4</v>
      </c>
      <c r="J57" s="2">
        <f t="shared" si="1"/>
        <v>-6.3854781416944006E-2</v>
      </c>
      <c r="K57" s="18">
        <f>J57*'Portfolio Details'!$D$9</f>
        <v>-1.0071372034723445E-2</v>
      </c>
    </row>
    <row r="58" spans="2:11" x14ac:dyDescent="0.35">
      <c r="B58" t="s">
        <v>18</v>
      </c>
      <c r="C58" s="1">
        <v>44420</v>
      </c>
      <c r="D58">
        <v>333.5</v>
      </c>
      <c r="E58">
        <v>330.63</v>
      </c>
      <c r="F58">
        <v>332.21</v>
      </c>
      <c r="H58" s="2">
        <f t="shared" si="0"/>
        <v>-8.6056971514243408E-3</v>
      </c>
      <c r="I58" s="18">
        <f>H58*'Portfolio Details'!$D$9</f>
        <v>-1.3573169574292198E-3</v>
      </c>
      <c r="J58" s="2">
        <f t="shared" si="1"/>
        <v>-6.9493621086944346E-2</v>
      </c>
      <c r="K58" s="18">
        <f>J58*'Portfolio Details'!$D$9</f>
        <v>-1.0960747127716263E-2</v>
      </c>
    </row>
    <row r="59" spans="2:11" x14ac:dyDescent="0.35">
      <c r="B59" t="s">
        <v>18</v>
      </c>
      <c r="C59" s="1">
        <v>44421</v>
      </c>
      <c r="D59">
        <v>330.63</v>
      </c>
      <c r="E59">
        <v>331.25</v>
      </c>
      <c r="F59">
        <v>331.96</v>
      </c>
      <c r="H59" s="2">
        <f t="shared" si="0"/>
        <v>1.8752079363639762E-3</v>
      </c>
      <c r="I59" s="18">
        <f>H59*'Portfolio Details'!$D$9</f>
        <v>2.9576354895447486E-4</v>
      </c>
      <c r="J59" s="2">
        <f t="shared" si="1"/>
        <v>-6.2760438812824226E-2</v>
      </c>
      <c r="K59" s="18">
        <f>J59*'Portfolio Details'!$D$9</f>
        <v>-9.8987689617041734E-3</v>
      </c>
    </row>
    <row r="60" spans="2:11" x14ac:dyDescent="0.35">
      <c r="B60" t="s">
        <v>18</v>
      </c>
      <c r="C60" s="1">
        <v>44424</v>
      </c>
      <c r="D60">
        <v>331.25</v>
      </c>
      <c r="E60">
        <v>332.06</v>
      </c>
      <c r="F60">
        <v>331.56</v>
      </c>
      <c r="H60" s="2">
        <f t="shared" si="0"/>
        <v>2.4452830188679275E-3</v>
      </c>
      <c r="I60" s="18">
        <f>H60*'Portfolio Details'!$D$9</f>
        <v>3.8567753998568454E-4</v>
      </c>
      <c r="J60" s="2">
        <f t="shared" si="1"/>
        <v>-6.4054023508137492E-2</v>
      </c>
      <c r="K60" s="18">
        <f>J60*'Portfolio Details'!$D$9</f>
        <v>-1.010279710863112E-2</v>
      </c>
    </row>
    <row r="61" spans="2:11" x14ac:dyDescent="0.35">
      <c r="B61" t="s">
        <v>18</v>
      </c>
      <c r="C61" s="1">
        <v>44425</v>
      </c>
      <c r="D61">
        <v>332.06</v>
      </c>
      <c r="E61">
        <v>331.11</v>
      </c>
      <c r="F61">
        <v>331.53</v>
      </c>
      <c r="H61" s="2">
        <f t="shared" si="0"/>
        <v>-2.8609287478166268E-3</v>
      </c>
      <c r="I61" s="18">
        <f>H61*'Portfolio Details'!$D$9</f>
        <v>-4.5123445957722779E-4</v>
      </c>
      <c r="J61" s="2">
        <f t="shared" si="1"/>
        <v>-6.4265536723163819E-2</v>
      </c>
      <c r="K61" s="18">
        <f>J61*'Portfolio Details'!$D$9</f>
        <v>-1.0136157621838128E-2</v>
      </c>
    </row>
    <row r="62" spans="2:11" x14ac:dyDescent="0.35">
      <c r="B62" t="s">
        <v>18</v>
      </c>
      <c r="C62" s="1">
        <v>44426</v>
      </c>
      <c r="D62">
        <v>331.11</v>
      </c>
      <c r="E62">
        <v>331.28</v>
      </c>
      <c r="F62">
        <v>331.55</v>
      </c>
      <c r="H62" s="2">
        <f t="shared" si="0"/>
        <v>5.1342454169289731E-4</v>
      </c>
      <c r="I62" s="18">
        <f>H62*'Portfolio Details'!$D$9</f>
        <v>8.0978893927815407E-5</v>
      </c>
      <c r="J62" s="2">
        <f t="shared" si="1"/>
        <v>-6.1269022586221578E-2</v>
      </c>
      <c r="K62" s="18">
        <f>J62*'Portfolio Details'!$D$9</f>
        <v>-9.6635382187052962E-3</v>
      </c>
    </row>
    <row r="63" spans="2:11" x14ac:dyDescent="0.35">
      <c r="B63" t="s">
        <v>18</v>
      </c>
      <c r="C63" s="1">
        <v>44428</v>
      </c>
      <c r="D63">
        <v>331.28</v>
      </c>
      <c r="E63">
        <v>320.19</v>
      </c>
      <c r="F63">
        <v>320.19</v>
      </c>
      <c r="H63" s="2">
        <f t="shared" si="0"/>
        <v>-3.3476213475005956E-2</v>
      </c>
      <c r="I63" s="18">
        <f>H63*'Portfolio Details'!$D$9</f>
        <v>-5.2799710959646837E-3</v>
      </c>
      <c r="J63" s="2">
        <f t="shared" si="1"/>
        <v>-5.8893549484185348E-2</v>
      </c>
      <c r="K63" s="18">
        <f>J63*'Portfolio Details'!$D$9</f>
        <v>-9.2888713129826005E-3</v>
      </c>
    </row>
    <row r="64" spans="2:11" x14ac:dyDescent="0.35">
      <c r="B64" t="s">
        <v>18</v>
      </c>
      <c r="C64" s="1">
        <v>44431</v>
      </c>
      <c r="D64">
        <v>320.19</v>
      </c>
      <c r="E64">
        <v>326.70999999999998</v>
      </c>
      <c r="F64">
        <v>322.68</v>
      </c>
      <c r="H64" s="2">
        <f t="shared" si="0"/>
        <v>2.0362909522470884E-2</v>
      </c>
      <c r="I64" s="18">
        <f>H64*'Portfolio Details'!$D$9</f>
        <v>3.2117005643025809E-3</v>
      </c>
      <c r="J64" s="2">
        <f t="shared" si="1"/>
        <v>-6.6211911942948953E-2</v>
      </c>
      <c r="K64" s="18">
        <f>J64*'Portfolio Details'!$D$9</f>
        <v>-1.0443145893078551E-2</v>
      </c>
    </row>
    <row r="65" spans="2:11" x14ac:dyDescent="0.35">
      <c r="B65" t="s">
        <v>18</v>
      </c>
      <c r="C65" s="1">
        <v>44432</v>
      </c>
      <c r="D65">
        <v>326.70999999999998</v>
      </c>
      <c r="E65">
        <v>326.83999999999997</v>
      </c>
      <c r="F65">
        <v>326.43</v>
      </c>
      <c r="H65" s="2">
        <f t="shared" si="0"/>
        <v>3.9790640017134393E-4</v>
      </c>
      <c r="I65" s="18">
        <f>H65*'Portfolio Details'!$D$9</f>
        <v>6.2759018231636456E-5</v>
      </c>
      <c r="J65" s="2">
        <f t="shared" si="1"/>
        <v>-9.2329062251956029E-2</v>
      </c>
      <c r="K65" s="18">
        <f>J65*'Portfolio Details'!$D$9</f>
        <v>-1.4562422968530345E-2</v>
      </c>
    </row>
    <row r="66" spans="2:11" x14ac:dyDescent="0.35">
      <c r="B66" t="s">
        <v>18</v>
      </c>
      <c r="C66" s="1">
        <v>44433</v>
      </c>
      <c r="D66">
        <v>326.83999999999997</v>
      </c>
      <c r="E66">
        <v>329.01</v>
      </c>
      <c r="F66">
        <v>328.78</v>
      </c>
      <c r="H66" s="2">
        <f t="shared" si="0"/>
        <v>6.6393342308164183E-3</v>
      </c>
      <c r="I66" s="18">
        <f>H66*'Portfolio Details'!$D$9</f>
        <v>1.0471761646917675E-3</v>
      </c>
      <c r="J66" s="2">
        <f t="shared" si="1"/>
        <v>-9.8157954033348371E-2</v>
      </c>
      <c r="K66" s="18">
        <f>J66*'Portfolio Details'!$D$9</f>
        <v>-1.5481773663621232E-2</v>
      </c>
    </row>
    <row r="67" spans="2:11" x14ac:dyDescent="0.35">
      <c r="B67" t="s">
        <v>18</v>
      </c>
      <c r="C67" s="1">
        <v>44434</v>
      </c>
      <c r="D67">
        <v>329.01</v>
      </c>
      <c r="E67">
        <v>328.09</v>
      </c>
      <c r="F67">
        <v>330.86</v>
      </c>
      <c r="H67" s="2">
        <f t="shared" ref="H67:H130" si="2">E67/D67-1</f>
        <v>-2.7962675906507695E-3</v>
      </c>
      <c r="I67" s="18">
        <f>H67*'Portfolio Details'!$D$9</f>
        <v>-4.4103590348538492E-4</v>
      </c>
      <c r="J67" s="2">
        <f t="shared" si="1"/>
        <v>-8.0467210807768197E-2</v>
      </c>
      <c r="K67" s="18">
        <f>J67*'Portfolio Details'!$D$9</f>
        <v>-1.2691535366003263E-2</v>
      </c>
    </row>
    <row r="68" spans="2:11" x14ac:dyDescent="0.35">
      <c r="B68" t="s">
        <v>18</v>
      </c>
      <c r="C68" s="1">
        <v>44435</v>
      </c>
      <c r="D68">
        <v>328.09</v>
      </c>
      <c r="E68">
        <v>328.37</v>
      </c>
      <c r="F68">
        <v>329.3</v>
      </c>
      <c r="H68" s="2">
        <f t="shared" si="2"/>
        <v>8.5342436526580912E-4</v>
      </c>
      <c r="I68" s="18">
        <f>H68*'Portfolio Details'!$D$9</f>
        <v>1.3460470923809214E-4</v>
      </c>
      <c r="J68" s="2">
        <f t="shared" si="1"/>
        <v>-5.2064372598306985E-2</v>
      </c>
      <c r="K68" s="18">
        <f>J68*'Portfolio Details'!$D$9</f>
        <v>-8.2117525822877624E-3</v>
      </c>
    </row>
    <row r="69" spans="2:11" x14ac:dyDescent="0.35">
      <c r="B69" t="s">
        <v>18</v>
      </c>
      <c r="C69" s="1">
        <v>44438</v>
      </c>
      <c r="D69">
        <v>328.37</v>
      </c>
      <c r="E69">
        <v>326.38</v>
      </c>
      <c r="F69">
        <v>329.16</v>
      </c>
      <c r="H69" s="2">
        <f t="shared" si="2"/>
        <v>-6.0602369278558443E-3</v>
      </c>
      <c r="I69" s="18">
        <f>H69*'Portfolio Details'!$D$9</f>
        <v>-9.5583916136951854E-4</v>
      </c>
      <c r="J69" s="2">
        <f t="shared" si="1"/>
        <v>-1.5411831729183478E-2</v>
      </c>
      <c r="K69" s="18">
        <f>J69*'Portfolio Details'!$D$9</f>
        <v>-2.4308013845925473E-3</v>
      </c>
    </row>
    <row r="70" spans="2:11" x14ac:dyDescent="0.35">
      <c r="B70" t="s">
        <v>18</v>
      </c>
      <c r="C70" s="1">
        <v>44439</v>
      </c>
      <c r="D70">
        <v>326.38</v>
      </c>
      <c r="E70">
        <v>330.35</v>
      </c>
      <c r="F70">
        <v>327.98</v>
      </c>
      <c r="H70" s="2">
        <f t="shared" si="2"/>
        <v>1.2163735523009978E-2</v>
      </c>
      <c r="I70" s="18">
        <f>H70*'Portfolio Details'!$D$9</f>
        <v>1.9185016856342685E-3</v>
      </c>
      <c r="J70" s="2">
        <f t="shared" si="1"/>
        <v>-1.105288519455494E-2</v>
      </c>
      <c r="K70" s="18">
        <f>J70*'Portfolio Details'!$D$9</f>
        <v>-1.743294963686322E-3</v>
      </c>
    </row>
    <row r="71" spans="2:11" x14ac:dyDescent="0.35">
      <c r="B71" t="s">
        <v>18</v>
      </c>
      <c r="C71" s="1">
        <v>44440</v>
      </c>
      <c r="D71">
        <v>330.35</v>
      </c>
      <c r="E71">
        <v>332.65</v>
      </c>
      <c r="F71">
        <v>332.76</v>
      </c>
      <c r="H71" s="2">
        <f t="shared" si="2"/>
        <v>6.9623126986528838E-3</v>
      </c>
      <c r="I71" s="18">
        <f>H71*'Portfolio Details'!$D$9</f>
        <v>1.0981173195529265E-3</v>
      </c>
      <c r="J71" s="2">
        <f t="shared" si="1"/>
        <v>-1.505744023515998E-2</v>
      </c>
      <c r="K71" s="18">
        <f>J71*'Portfolio Details'!$D$9</f>
        <v>-2.3749056708644439E-3</v>
      </c>
    </row>
    <row r="72" spans="2:11" x14ac:dyDescent="0.35">
      <c r="B72" t="s">
        <v>18</v>
      </c>
      <c r="C72" s="1">
        <v>44441</v>
      </c>
      <c r="D72">
        <v>332.65</v>
      </c>
      <c r="E72">
        <v>334.08</v>
      </c>
      <c r="F72">
        <v>333.77</v>
      </c>
      <c r="H72" s="2">
        <f t="shared" si="2"/>
        <v>4.2988125657599241E-3</v>
      </c>
      <c r="I72" s="18">
        <f>H72*'Portfolio Details'!$D$9</f>
        <v>6.7802190684226242E-4</v>
      </c>
      <c r="J72" s="2">
        <f t="shared" si="1"/>
        <v>-1.6809254127003181E-2</v>
      </c>
      <c r="K72" s="18">
        <f>J72*'Portfolio Details'!$D$9</f>
        <v>-2.6512071325380409E-3</v>
      </c>
    </row>
    <row r="73" spans="2:11" x14ac:dyDescent="0.35">
      <c r="B73" t="s">
        <v>18</v>
      </c>
      <c r="C73" s="1">
        <v>44442</v>
      </c>
      <c r="D73">
        <v>334.08</v>
      </c>
      <c r="E73">
        <v>329.57</v>
      </c>
      <c r="F73">
        <v>329.72</v>
      </c>
      <c r="H73" s="2">
        <f t="shared" si="2"/>
        <v>-1.3499760536398453E-2</v>
      </c>
      <c r="I73" s="18">
        <f>H73*'Portfolio Details'!$D$9</f>
        <v>-2.1292236497370419E-3</v>
      </c>
      <c r="J73" s="2">
        <f t="shared" si="1"/>
        <v>-5.6840278816527867E-4</v>
      </c>
      <c r="K73" s="18">
        <f>J73*'Portfolio Details'!$D$9</f>
        <v>-8.9650231637432052E-5</v>
      </c>
    </row>
    <row r="74" spans="2:11" x14ac:dyDescent="0.35">
      <c r="B74" t="s">
        <v>18</v>
      </c>
      <c r="C74" s="1">
        <v>44445</v>
      </c>
      <c r="D74">
        <v>329.57</v>
      </c>
      <c r="E74">
        <v>331.76</v>
      </c>
      <c r="F74">
        <v>331.54</v>
      </c>
      <c r="H74" s="2">
        <f t="shared" si="2"/>
        <v>6.6450223017870957E-3</v>
      </c>
      <c r="I74" s="18">
        <f>H74*'Portfolio Details'!$D$9</f>
        <v>1.0480733046965471E-3</v>
      </c>
      <c r="J74" s="2">
        <f t="shared" si="1"/>
        <v>-4.8614046741953798E-3</v>
      </c>
      <c r="K74" s="18">
        <f>J74*'Portfolio Details'!$D$9</f>
        <v>-7.6675566024525261E-4</v>
      </c>
    </row>
    <row r="75" spans="2:11" x14ac:dyDescent="0.35">
      <c r="B75" t="s">
        <v>18</v>
      </c>
      <c r="C75" s="1">
        <v>44446</v>
      </c>
      <c r="D75">
        <v>331.76</v>
      </c>
      <c r="E75">
        <v>334.97</v>
      </c>
      <c r="F75">
        <v>334.32</v>
      </c>
      <c r="H75" s="2">
        <f t="shared" si="2"/>
        <v>9.6756691584278798E-3</v>
      </c>
      <c r="I75" s="18">
        <f>H75*'Portfolio Details'!$D$9</f>
        <v>1.5260762251011141E-3</v>
      </c>
      <c r="J75" s="2">
        <f t="shared" si="1"/>
        <v>-1.6795942720763679E-2</v>
      </c>
      <c r="K75" s="18">
        <f>J75*'Portfolio Details'!$D$9</f>
        <v>-2.6491076167058907E-3</v>
      </c>
    </row>
    <row r="76" spans="2:11" x14ac:dyDescent="0.35">
      <c r="B76" t="s">
        <v>18</v>
      </c>
      <c r="C76" s="1">
        <v>44447</v>
      </c>
      <c r="D76">
        <v>334.97</v>
      </c>
      <c r="E76">
        <v>329.67</v>
      </c>
      <c r="F76">
        <v>327.16000000000003</v>
      </c>
      <c r="H76" s="2">
        <f t="shared" si="2"/>
        <v>-1.5822312445890718E-2</v>
      </c>
      <c r="I76" s="18">
        <f>H76*'Portfolio Details'!$D$9</f>
        <v>-2.4955436626068533E-3</v>
      </c>
      <c r="J76" s="2">
        <f t="shared" si="1"/>
        <v>-1.37064192727816E-2</v>
      </c>
      <c r="K76" s="18">
        <f>J76*'Portfolio Details'!$D$9</f>
        <v>-2.1618184996786663E-3</v>
      </c>
    </row>
    <row r="77" spans="2:11" x14ac:dyDescent="0.35">
      <c r="B77" t="s">
        <v>18</v>
      </c>
      <c r="C77" s="1">
        <v>44448</v>
      </c>
      <c r="D77">
        <v>329.67</v>
      </c>
      <c r="E77">
        <v>330.7</v>
      </c>
      <c r="F77">
        <v>330.63</v>
      </c>
      <c r="H77" s="2">
        <f t="shared" si="2"/>
        <v>3.1243364576696298E-3</v>
      </c>
      <c r="I77" s="18">
        <f>H77*'Portfolio Details'!$D$9</f>
        <v>4.9277993172318888E-4</v>
      </c>
      <c r="J77" s="2">
        <f t="shared" si="1"/>
        <v>-8.7839856587988985E-3</v>
      </c>
      <c r="K77" s="18">
        <f>J77*'Portfolio Details'!$D$9</f>
        <v>-1.3854371678103368E-3</v>
      </c>
    </row>
    <row r="78" spans="2:11" x14ac:dyDescent="0.35">
      <c r="B78" t="s">
        <v>18</v>
      </c>
      <c r="C78" s="1">
        <v>44452</v>
      </c>
      <c r="D78">
        <v>330.7</v>
      </c>
      <c r="E78">
        <v>330.19</v>
      </c>
      <c r="F78">
        <v>332.63</v>
      </c>
      <c r="H78" s="2">
        <f t="shared" si="2"/>
        <v>-1.5421832476564257E-3</v>
      </c>
      <c r="I78" s="18">
        <f>H78*'Portfolio Details'!$D$9</f>
        <v>-2.4323787331522338E-4</v>
      </c>
      <c r="J78" s="2">
        <f t="shared" si="1"/>
        <v>-1.2985836378461846E-3</v>
      </c>
      <c r="K78" s="18">
        <f>J78*'Portfolio Details'!$D$9</f>
        <v>-2.048165954802421E-4</v>
      </c>
    </row>
    <row r="79" spans="2:11" x14ac:dyDescent="0.35">
      <c r="B79" t="s">
        <v>18</v>
      </c>
      <c r="C79" s="1">
        <v>44453</v>
      </c>
      <c r="D79">
        <v>330.19</v>
      </c>
      <c r="E79">
        <v>329.73</v>
      </c>
      <c r="F79">
        <v>329.72</v>
      </c>
      <c r="H79" s="2">
        <f t="shared" si="2"/>
        <v>-1.3931372845936707E-3</v>
      </c>
      <c r="I79" s="18">
        <f>H79*'Portfolio Details'!$D$9</f>
        <v>-2.1972988674054324E-4</v>
      </c>
      <c r="J79" s="2">
        <f t="shared" si="1"/>
        <v>-4.7250729828152149E-3</v>
      </c>
      <c r="K79" s="18">
        <f>J79*'Portfolio Details'!$D$9</f>
        <v>-7.4525300760836801E-4</v>
      </c>
    </row>
    <row r="80" spans="2:11" x14ac:dyDescent="0.35">
      <c r="B80" t="s">
        <v>18</v>
      </c>
      <c r="C80" s="1">
        <v>44454</v>
      </c>
      <c r="D80">
        <v>329.73</v>
      </c>
      <c r="E80">
        <v>325.68</v>
      </c>
      <c r="F80">
        <v>326.04000000000002</v>
      </c>
      <c r="H80" s="2">
        <f t="shared" si="2"/>
        <v>-1.2282776817396091E-2</v>
      </c>
      <c r="I80" s="18">
        <f>H80*'Portfolio Details'!$D$9</f>
        <v>-1.937277243809454E-3</v>
      </c>
      <c r="J80" s="2">
        <f t="shared" si="1"/>
        <v>-8.3958020989505222E-3</v>
      </c>
      <c r="K80" s="18">
        <f>J80*'Portfolio Details'!$D$9</f>
        <v>-1.3242116657845961E-3</v>
      </c>
    </row>
    <row r="81" spans="2:11" x14ac:dyDescent="0.35">
      <c r="B81" t="s">
        <v>18</v>
      </c>
      <c r="C81" s="1">
        <v>44455</v>
      </c>
      <c r="D81">
        <v>325.68</v>
      </c>
      <c r="E81">
        <v>326.83999999999997</v>
      </c>
      <c r="F81">
        <v>322.14999999999998</v>
      </c>
      <c r="H81" s="2">
        <f t="shared" si="2"/>
        <v>3.561778432817464E-3</v>
      </c>
      <c r="I81" s="18">
        <f>H81*'Portfolio Details'!$D$9</f>
        <v>5.6177462213722641E-4</v>
      </c>
      <c r="J81" s="2">
        <f t="shared" si="1"/>
        <v>2.1171702507327694E-4</v>
      </c>
      <c r="K81" s="18">
        <f>J81*'Portfolio Details'!$D$9</f>
        <v>3.3392658752912721E-5</v>
      </c>
    </row>
    <row r="82" spans="2:11" x14ac:dyDescent="0.35">
      <c r="B82" t="s">
        <v>18</v>
      </c>
      <c r="C82" s="1">
        <v>44456</v>
      </c>
      <c r="D82">
        <v>326.83999999999997</v>
      </c>
      <c r="E82">
        <v>319.55</v>
      </c>
      <c r="F82">
        <v>319.64999999999998</v>
      </c>
      <c r="H82" s="2">
        <f t="shared" si="2"/>
        <v>-2.230449149430902E-2</v>
      </c>
      <c r="I82" s="18">
        <f>H82*'Portfolio Details'!$D$9</f>
        <v>-3.5179328297708797E-3</v>
      </c>
      <c r="J82" s="2">
        <f t="shared" si="1"/>
        <v>-3.1999999999999806E-3</v>
      </c>
      <c r="K82" s="18">
        <f>J82*'Portfolio Details'!$D$9</f>
        <v>-5.0471381775904023E-4</v>
      </c>
    </row>
    <row r="83" spans="2:11" x14ac:dyDescent="0.35">
      <c r="B83" t="s">
        <v>18</v>
      </c>
      <c r="C83" s="1">
        <v>44459</v>
      </c>
      <c r="D83">
        <v>319.55</v>
      </c>
      <c r="E83">
        <v>309.29000000000002</v>
      </c>
      <c r="F83">
        <v>309.54000000000002</v>
      </c>
      <c r="H83" s="2">
        <f t="shared" si="2"/>
        <v>-3.2107651384759794E-2</v>
      </c>
      <c r="I83" s="18">
        <f>H83*'Portfolio Details'!$D$9</f>
        <v>-5.0641172842745474E-3</v>
      </c>
      <c r="J83" s="2">
        <f t="shared" si="1"/>
        <v>-1.572005059326631E-2</v>
      </c>
      <c r="K83" s="18">
        <f>J83*'Portfolio Details'!$D$9</f>
        <v>-2.4794146094664856E-3</v>
      </c>
    </row>
    <row r="84" spans="2:11" x14ac:dyDescent="0.35">
      <c r="B84" t="s">
        <v>18</v>
      </c>
      <c r="C84" s="1">
        <v>44460</v>
      </c>
      <c r="D84">
        <v>309.29000000000002</v>
      </c>
      <c r="E84">
        <v>319.29000000000002</v>
      </c>
      <c r="F84">
        <v>317.42</v>
      </c>
      <c r="H84" s="2">
        <f t="shared" si="2"/>
        <v>3.2332115490316449E-2</v>
      </c>
      <c r="I84" s="18">
        <f>H84*'Portfolio Details'!$D$9</f>
        <v>5.0995204516699746E-3</v>
      </c>
      <c r="J84" s="2">
        <f t="shared" si="1"/>
        <v>-3.491286883513034E-2</v>
      </c>
      <c r="K84" s="18">
        <f>J84*'Portfolio Details'!$D$9</f>
        <v>-5.5065647870935494E-3</v>
      </c>
    </row>
    <row r="85" spans="2:11" x14ac:dyDescent="0.35">
      <c r="B85" t="s">
        <v>18</v>
      </c>
      <c r="C85" s="1">
        <v>44461</v>
      </c>
      <c r="D85">
        <v>319.29000000000002</v>
      </c>
      <c r="E85">
        <v>316.08</v>
      </c>
      <c r="F85">
        <v>315.04000000000002</v>
      </c>
      <c r="H85" s="2">
        <f t="shared" si="2"/>
        <v>-1.0053556328103119E-2</v>
      </c>
      <c r="I85" s="18">
        <f>H85*'Portfolio Details'!$D$9</f>
        <v>-1.5856777488789109E-3</v>
      </c>
      <c r="J85" s="2">
        <f t="shared" si="1"/>
        <v>-3.5408113982129841E-2</v>
      </c>
      <c r="K85" s="18">
        <f>J85*'Portfolio Details'!$D$9</f>
        <v>-5.5846763711150356E-3</v>
      </c>
    </row>
    <row r="86" spans="2:11" x14ac:dyDescent="0.35">
      <c r="B86" t="s">
        <v>18</v>
      </c>
      <c r="C86" s="1">
        <v>44462</v>
      </c>
      <c r="D86">
        <v>316.08</v>
      </c>
      <c r="E86">
        <v>317.24</v>
      </c>
      <c r="F86">
        <v>318.19</v>
      </c>
      <c r="H86" s="2">
        <f t="shared" si="2"/>
        <v>3.6699569729183867E-3</v>
      </c>
      <c r="I86" s="18">
        <f>H86*'Portfolio Details'!$D$9</f>
        <v>5.7883687337908151E-4</v>
      </c>
      <c r="J86" s="2">
        <f t="shared" si="1"/>
        <v>-3.4042287391860993E-2</v>
      </c>
      <c r="K86" s="18">
        <f>J86*'Portfolio Details'!$D$9</f>
        <v>-5.3692540108739714E-3</v>
      </c>
    </row>
    <row r="87" spans="2:11" x14ac:dyDescent="0.35">
      <c r="B87" t="s">
        <v>18</v>
      </c>
      <c r="C87" s="1">
        <v>44463</v>
      </c>
      <c r="D87">
        <v>317.24</v>
      </c>
      <c r="E87">
        <v>315.45999999999998</v>
      </c>
      <c r="F87">
        <v>316.38</v>
      </c>
      <c r="H87" s="2">
        <f t="shared" si="2"/>
        <v>-5.6108939604085917E-3</v>
      </c>
      <c r="I87" s="18">
        <f>H87*'Portfolio Details'!$D$9</f>
        <v>-8.8496740993718095E-4</v>
      </c>
      <c r="J87" s="2">
        <f t="shared" si="1"/>
        <v>-2.8985950843255393E-2</v>
      </c>
      <c r="K87" s="18">
        <f>J87*'Portfolio Details'!$D$9</f>
        <v>-4.5717530973360598E-3</v>
      </c>
    </row>
    <row r="88" spans="2:11" x14ac:dyDescent="0.35">
      <c r="B88" t="s">
        <v>18</v>
      </c>
      <c r="C88" s="1">
        <v>44466</v>
      </c>
      <c r="D88">
        <v>315.45999999999998</v>
      </c>
      <c r="E88">
        <v>315.67</v>
      </c>
      <c r="F88">
        <v>312.31</v>
      </c>
      <c r="H88" s="2">
        <f t="shared" si="2"/>
        <v>6.6569454130482875E-4</v>
      </c>
      <c r="I88" s="18">
        <f>H88*'Portfolio Details'!$D$9</f>
        <v>1.0499538543853602E-4</v>
      </c>
      <c r="J88" s="2">
        <f t="shared" si="1"/>
        <v>-3.4818259698935261E-2</v>
      </c>
      <c r="K88" s="18">
        <f>J88*'Portfolio Details'!$D$9</f>
        <v>-5.4916427438673294E-3</v>
      </c>
    </row>
    <row r="89" spans="2:11" x14ac:dyDescent="0.35">
      <c r="B89" t="s">
        <v>18</v>
      </c>
      <c r="C89" s="1">
        <v>44467</v>
      </c>
      <c r="D89">
        <v>315.67</v>
      </c>
      <c r="E89">
        <v>316.77999999999997</v>
      </c>
      <c r="F89">
        <v>317.33999999999997</v>
      </c>
      <c r="H89" s="2">
        <f t="shared" si="2"/>
        <v>3.516330344980334E-3</v>
      </c>
      <c r="I89" s="18">
        <f>H89*'Portfolio Details'!$D$9</f>
        <v>5.5460641028656202E-4</v>
      </c>
      <c r="J89" s="2">
        <f t="shared" si="1"/>
        <v>-4.118415853621471E-2</v>
      </c>
      <c r="K89" s="18">
        <f>J89*'Portfolio Details'!$D$9</f>
        <v>-6.4956918393770692E-3</v>
      </c>
    </row>
    <row r="90" spans="2:11" x14ac:dyDescent="0.35">
      <c r="B90" t="s">
        <v>18</v>
      </c>
      <c r="C90" s="1">
        <v>44468</v>
      </c>
      <c r="D90">
        <v>316.77999999999997</v>
      </c>
      <c r="E90">
        <v>319.02</v>
      </c>
      <c r="F90">
        <v>317.86</v>
      </c>
      <c r="H90" s="2">
        <f t="shared" si="2"/>
        <v>7.0711534819116739E-3</v>
      </c>
      <c r="I90" s="18">
        <f>H90*'Portfolio Details'!$D$9</f>
        <v>1.1152840218174355E-3</v>
      </c>
      <c r="J90" s="2">
        <f t="shared" ref="J90:J153" si="3">(INDEX(E67:E1565,MATCH(EDATE(C67,1),C67:C1565,1))/E67)-1</f>
        <v>-3.8495534761803119E-2</v>
      </c>
      <c r="K90" s="18">
        <f>J90*'Portfolio Details'!$D$9</f>
        <v>-6.0716338488455051E-3</v>
      </c>
    </row>
    <row r="91" spans="2:11" x14ac:dyDescent="0.35">
      <c r="B91" t="s">
        <v>18</v>
      </c>
      <c r="C91" s="1">
        <v>44469</v>
      </c>
      <c r="D91">
        <v>319.02</v>
      </c>
      <c r="E91">
        <v>316.32</v>
      </c>
      <c r="F91">
        <v>316.95</v>
      </c>
      <c r="H91" s="2">
        <f t="shared" si="2"/>
        <v>-8.463419221365398E-3</v>
      </c>
      <c r="I91" s="18">
        <f>H91*'Portfolio Details'!$D$9</f>
        <v>-1.3348764457845625E-3</v>
      </c>
      <c r="J91" s="2">
        <f t="shared" si="3"/>
        <v>-3.8675883911441278E-2</v>
      </c>
      <c r="K91" s="18">
        <f>J91*'Portfolio Details'!$D$9</f>
        <v>-6.1000790700465905E-3</v>
      </c>
    </row>
    <row r="92" spans="2:11" x14ac:dyDescent="0.35">
      <c r="B92" t="s">
        <v>18</v>
      </c>
      <c r="C92" s="1">
        <v>44470</v>
      </c>
      <c r="D92">
        <v>316.32</v>
      </c>
      <c r="E92">
        <v>317.45</v>
      </c>
      <c r="F92">
        <v>317.19</v>
      </c>
      <c r="H92" s="2">
        <f t="shared" si="2"/>
        <v>3.5723318158826789E-3</v>
      </c>
      <c r="I92" s="18">
        <f>H92*'Portfolio Details'!$D$9</f>
        <v>5.6343913409257591E-4</v>
      </c>
      <c r="J92" s="2">
        <f t="shared" si="3"/>
        <v>-3.0822967093571907E-2</v>
      </c>
      <c r="K92" s="18">
        <f>J92*'Portfolio Details'!$D$9</f>
        <v>-4.8614929363931378E-3</v>
      </c>
    </row>
    <row r="93" spans="2:11" x14ac:dyDescent="0.35">
      <c r="B93" t="s">
        <v>18</v>
      </c>
      <c r="C93" s="1">
        <v>44473</v>
      </c>
      <c r="D93">
        <v>317.45</v>
      </c>
      <c r="E93">
        <v>312.14</v>
      </c>
      <c r="F93">
        <v>311.68</v>
      </c>
      <c r="H93" s="2">
        <f t="shared" si="2"/>
        <v>-1.672704362891797E-2</v>
      </c>
      <c r="I93" s="18">
        <f>H93*'Portfolio Details'!$D$9</f>
        <v>-2.6382406405541475E-3</v>
      </c>
      <c r="J93" s="2">
        <f t="shared" si="3"/>
        <v>-4.2470107461783035E-2</v>
      </c>
      <c r="K93" s="18">
        <f>J93*'Portfolio Details'!$D$9</f>
        <v>-6.6985156492729214E-3</v>
      </c>
    </row>
    <row r="94" spans="2:11" x14ac:dyDescent="0.35">
      <c r="B94" t="s">
        <v>18</v>
      </c>
      <c r="C94" s="1">
        <v>44474</v>
      </c>
      <c r="D94">
        <v>312.14</v>
      </c>
      <c r="E94">
        <v>313.01</v>
      </c>
      <c r="F94">
        <v>313.10000000000002</v>
      </c>
      <c r="H94" s="2">
        <f t="shared" si="2"/>
        <v>2.7872108669186879E-3</v>
      </c>
      <c r="I94" s="18">
        <f>H94*'Portfolio Details'!$D$9</f>
        <v>4.3960744923188244E-4</v>
      </c>
      <c r="J94" s="2">
        <f t="shared" si="3"/>
        <v>-4.5693672027656618E-2</v>
      </c>
      <c r="K94" s="18">
        <f>J94*'Portfolio Details'!$D$9</f>
        <v>-7.2069461426588054E-3</v>
      </c>
    </row>
    <row r="95" spans="2:11" x14ac:dyDescent="0.35">
      <c r="B95" t="s">
        <v>18</v>
      </c>
      <c r="C95" s="1">
        <v>44475</v>
      </c>
      <c r="D95">
        <v>313.01</v>
      </c>
      <c r="E95">
        <v>311.63</v>
      </c>
      <c r="F95">
        <v>312.45999999999998</v>
      </c>
      <c r="H95" s="2">
        <f t="shared" si="2"/>
        <v>-4.4088048305165328E-3</v>
      </c>
      <c r="I95" s="18">
        <f>H95*'Portfolio Details'!$D$9</f>
        <v>-6.9537022430140975E-4</v>
      </c>
      <c r="J95" s="2">
        <f t="shared" si="3"/>
        <v>-4.977849616858232E-2</v>
      </c>
      <c r="K95" s="18">
        <f>J95*'Portfolio Details'!$D$9</f>
        <v>-7.8512171386090918E-3</v>
      </c>
    </row>
    <row r="96" spans="2:11" x14ac:dyDescent="0.35">
      <c r="B96" t="s">
        <v>18</v>
      </c>
      <c r="C96" s="1">
        <v>44476</v>
      </c>
      <c r="D96">
        <v>311.63</v>
      </c>
      <c r="E96">
        <v>315.23</v>
      </c>
      <c r="F96">
        <v>314.29000000000002</v>
      </c>
      <c r="H96" s="2">
        <f t="shared" si="2"/>
        <v>1.1552161216827672E-2</v>
      </c>
      <c r="I96" s="18">
        <f>H96*'Portfolio Details'!$D$9</f>
        <v>1.8220423097228282E-3</v>
      </c>
      <c r="J96" s="2">
        <f t="shared" si="3"/>
        <v>-3.6775191916740058E-2</v>
      </c>
      <c r="K96" s="18">
        <f>J96*'Portfolio Details'!$D$9</f>
        <v>-5.800296097224808E-3</v>
      </c>
    </row>
    <row r="97" spans="2:11" x14ac:dyDescent="0.35">
      <c r="B97" t="s">
        <v>18</v>
      </c>
      <c r="C97" s="1">
        <v>44477</v>
      </c>
      <c r="D97">
        <v>315.23</v>
      </c>
      <c r="E97">
        <v>319.7</v>
      </c>
      <c r="F97">
        <v>318.52</v>
      </c>
      <c r="H97" s="2">
        <f t="shared" si="2"/>
        <v>1.4180122450274224E-2</v>
      </c>
      <c r="I97" s="18">
        <f>H97*'Portfolio Details'!$D$9</f>
        <v>2.236532418177695E-3</v>
      </c>
      <c r="J97" s="2">
        <f t="shared" si="3"/>
        <v>-6.0676392572944327E-2</v>
      </c>
      <c r="K97" s="18">
        <f>J97*'Portfolio Details'!$D$9</f>
        <v>-9.5700667947928725E-3</v>
      </c>
    </row>
    <row r="98" spans="2:11" x14ac:dyDescent="0.35">
      <c r="B98" t="s">
        <v>18</v>
      </c>
      <c r="C98" s="1">
        <v>44480</v>
      </c>
      <c r="D98">
        <v>319.7</v>
      </c>
      <c r="E98">
        <v>321.77</v>
      </c>
      <c r="F98">
        <v>321.70999999999998</v>
      </c>
      <c r="H98" s="2">
        <f t="shared" si="2"/>
        <v>6.4748201438848962E-3</v>
      </c>
      <c r="I98" s="18">
        <f>H98*'Portfolio Details'!$D$9</f>
        <v>1.0212284981635327E-3</v>
      </c>
      <c r="J98" s="2">
        <f t="shared" si="3"/>
        <v>-5.8930650506015536E-2</v>
      </c>
      <c r="K98" s="18">
        <f>J98*'Portfolio Details'!$D$9</f>
        <v>-9.2947229999734374E-3</v>
      </c>
    </row>
    <row r="99" spans="2:11" x14ac:dyDescent="0.35">
      <c r="B99" t="s">
        <v>18</v>
      </c>
      <c r="C99" s="1">
        <v>44481</v>
      </c>
      <c r="D99">
        <v>321.77</v>
      </c>
      <c r="E99">
        <v>320.51</v>
      </c>
      <c r="F99">
        <v>320.64</v>
      </c>
      <c r="H99" s="2">
        <f t="shared" si="2"/>
        <v>-3.9158405071945124E-3</v>
      </c>
      <c r="I99" s="18">
        <f>H99*'Portfolio Details'!$D$9</f>
        <v>-6.1761837878801594E-4</v>
      </c>
      <c r="J99" s="2">
        <f t="shared" si="3"/>
        <v>-3.0242363575696984E-2</v>
      </c>
      <c r="K99" s="18">
        <f>J99*'Portfolio Details'!$D$9</f>
        <v>-4.7699183682334556E-3</v>
      </c>
    </row>
    <row r="100" spans="2:11" x14ac:dyDescent="0.35">
      <c r="B100" t="s">
        <v>18</v>
      </c>
      <c r="C100" s="1">
        <v>44482</v>
      </c>
      <c r="D100">
        <v>320.51</v>
      </c>
      <c r="E100">
        <v>322.17</v>
      </c>
      <c r="F100">
        <v>325.27</v>
      </c>
      <c r="H100" s="2">
        <f t="shared" si="2"/>
        <v>5.1792455773611579E-3</v>
      </c>
      <c r="I100" s="18">
        <f>H100*'Portfolio Details'!$D$9</f>
        <v>8.1688650264424704E-4</v>
      </c>
      <c r="J100" s="2">
        <f t="shared" si="3"/>
        <v>-3.3262775929845834E-2</v>
      </c>
      <c r="K100" s="18">
        <f>J100*'Portfolio Details'!$D$9</f>
        <v>-5.2463070715050323E-3</v>
      </c>
    </row>
    <row r="101" spans="2:11" x14ac:dyDescent="0.35">
      <c r="B101" t="s">
        <v>18</v>
      </c>
      <c r="C101" s="1">
        <v>44483</v>
      </c>
      <c r="D101">
        <v>322.17</v>
      </c>
      <c r="E101">
        <v>322.63</v>
      </c>
      <c r="F101">
        <v>323.2</v>
      </c>
      <c r="H101" s="2">
        <f t="shared" si="2"/>
        <v>1.4278176118198704E-3</v>
      </c>
      <c r="I101" s="18">
        <f>H101*'Portfolio Details'!$D$9</f>
        <v>2.2519977435162705E-4</v>
      </c>
      <c r="J101" s="2">
        <f t="shared" si="3"/>
        <v>-2.4289045700960021E-2</v>
      </c>
      <c r="K101" s="18">
        <f>J101*'Portfolio Details'!$D$9</f>
        <v>-3.8309428079548158E-3</v>
      </c>
    </row>
    <row r="102" spans="2:11" x14ac:dyDescent="0.35">
      <c r="B102" t="s">
        <v>18</v>
      </c>
      <c r="C102" s="1">
        <v>44487</v>
      </c>
      <c r="D102">
        <v>322.63</v>
      </c>
      <c r="E102">
        <v>323.22000000000003</v>
      </c>
      <c r="F102">
        <v>323.2</v>
      </c>
      <c r="H102" s="2">
        <f t="shared" si="2"/>
        <v>1.8287202058087093E-3</v>
      </c>
      <c r="I102" s="18">
        <f>H102*'Portfolio Details'!$D$9</f>
        <v>2.8843136146463038E-4</v>
      </c>
      <c r="J102" s="2">
        <f t="shared" si="3"/>
        <v>-2.1532769235435123E-2</v>
      </c>
      <c r="K102" s="18">
        <f>J102*'Portfolio Details'!$D$9</f>
        <v>-3.3962144274190431E-3</v>
      </c>
    </row>
    <row r="103" spans="2:11" x14ac:dyDescent="0.35">
      <c r="B103" t="s">
        <v>18</v>
      </c>
      <c r="C103" s="1">
        <v>44488</v>
      </c>
      <c r="D103">
        <v>323.22000000000003</v>
      </c>
      <c r="E103">
        <v>324.7</v>
      </c>
      <c r="F103">
        <v>323.60000000000002</v>
      </c>
      <c r="H103" s="2">
        <f t="shared" si="2"/>
        <v>4.57892457149911E-3</v>
      </c>
      <c r="I103" s="18">
        <f>H103*'Portfolio Details'!$D$9</f>
        <v>7.2220203178500228E-4</v>
      </c>
      <c r="J103" s="2">
        <f t="shared" si="3"/>
        <v>-9.3650208793908396E-3</v>
      </c>
      <c r="K103" s="18">
        <f>J103*'Portfolio Details'!$D$9</f>
        <v>-1.4770798254470324E-3</v>
      </c>
    </row>
    <row r="104" spans="2:11" x14ac:dyDescent="0.35">
      <c r="B104" t="s">
        <v>18</v>
      </c>
      <c r="C104" s="1">
        <v>44489</v>
      </c>
      <c r="D104">
        <v>324.7</v>
      </c>
      <c r="E104">
        <v>324.77</v>
      </c>
      <c r="F104">
        <v>324.04000000000002</v>
      </c>
      <c r="H104" s="2">
        <f t="shared" si="2"/>
        <v>2.1558361564522066E-4</v>
      </c>
      <c r="I104" s="18">
        <f>H104*'Portfolio Details'!$D$9</f>
        <v>3.4002509280811734E-5</v>
      </c>
      <c r="J104" s="2">
        <f t="shared" si="3"/>
        <v>-1.2880920327989154E-2</v>
      </c>
      <c r="K104" s="18">
        <f>J104*'Portfolio Details'!$D$9</f>
        <v>-2.0316182734342108E-3</v>
      </c>
    </row>
    <row r="105" spans="2:11" x14ac:dyDescent="0.35">
      <c r="B105" t="s">
        <v>18</v>
      </c>
      <c r="C105" s="1">
        <v>44490</v>
      </c>
      <c r="D105">
        <v>324.77</v>
      </c>
      <c r="E105">
        <v>324.08</v>
      </c>
      <c r="F105">
        <v>325.75</v>
      </c>
      <c r="H105" s="2">
        <f t="shared" si="2"/>
        <v>-2.1245804723342143E-3</v>
      </c>
      <c r="I105" s="18">
        <f>H105*'Portfolio Details'!$D$9</f>
        <v>-3.3509535041503525E-4</v>
      </c>
      <c r="J105" s="2">
        <f t="shared" si="3"/>
        <v>9.6385542168673233E-3</v>
      </c>
      <c r="K105" s="18">
        <f>J105*'Portfolio Details'!$D$9</f>
        <v>1.5202223426476979E-3</v>
      </c>
    </row>
    <row r="106" spans="2:11" x14ac:dyDescent="0.35">
      <c r="B106" t="s">
        <v>18</v>
      </c>
      <c r="C106" s="1">
        <v>44491</v>
      </c>
      <c r="D106">
        <v>324.08</v>
      </c>
      <c r="E106">
        <v>324.88</v>
      </c>
      <c r="F106">
        <v>324.95</v>
      </c>
      <c r="H106" s="2">
        <f t="shared" si="2"/>
        <v>2.4685262898049842E-3</v>
      </c>
      <c r="I106" s="18">
        <f>H106*'Portfolio Details'!$D$9</f>
        <v>3.8934353998938757E-4</v>
      </c>
      <c r="J106" s="2">
        <f t="shared" si="3"/>
        <v>5.005011477900978E-2</v>
      </c>
      <c r="K106" s="18">
        <f>J106*'Portfolio Details'!$D$9</f>
        <v>7.894057659185107E-3</v>
      </c>
    </row>
    <row r="107" spans="2:11" x14ac:dyDescent="0.35">
      <c r="B107" t="s">
        <v>18</v>
      </c>
      <c r="C107" s="1">
        <v>44494</v>
      </c>
      <c r="D107">
        <v>324.88</v>
      </c>
      <c r="E107">
        <v>324.04000000000002</v>
      </c>
      <c r="F107">
        <v>323.70999999999998</v>
      </c>
      <c r="H107" s="2">
        <f t="shared" si="2"/>
        <v>-2.5855700566361772E-3</v>
      </c>
      <c r="I107" s="18">
        <f>H107*'Portfolio Details'!$D$9</f>
        <v>-4.0780404199009716E-4</v>
      </c>
      <c r="J107" s="2">
        <f t="shared" si="3"/>
        <v>1.5002035766857658E-2</v>
      </c>
      <c r="K107" s="18">
        <f>J107*'Portfolio Details'!$D$9</f>
        <v>2.3661671081401394E-3</v>
      </c>
    </row>
    <row r="108" spans="2:11" x14ac:dyDescent="0.35">
      <c r="B108" t="s">
        <v>18</v>
      </c>
      <c r="C108" s="1">
        <v>44495</v>
      </c>
      <c r="D108">
        <v>324.04000000000002</v>
      </c>
      <c r="E108">
        <v>324.39999999999998</v>
      </c>
      <c r="F108">
        <v>322.25</v>
      </c>
      <c r="H108" s="2">
        <f t="shared" si="2"/>
        <v>1.1109739538326391E-3</v>
      </c>
      <c r="I108" s="18">
        <f>H108*'Portfolio Details'!$D$9</f>
        <v>1.7522622052179075E-4</v>
      </c>
      <c r="J108" s="2">
        <f t="shared" si="3"/>
        <v>2.7841052898000651E-2</v>
      </c>
      <c r="K108" s="18">
        <f>J108*'Portfolio Details'!$D$9</f>
        <v>4.3911762808066827E-3</v>
      </c>
    </row>
    <row r="109" spans="2:11" x14ac:dyDescent="0.35">
      <c r="B109" t="s">
        <v>18</v>
      </c>
      <c r="C109" s="1">
        <v>44496</v>
      </c>
      <c r="D109">
        <v>324.39999999999998</v>
      </c>
      <c r="E109">
        <v>324.92</v>
      </c>
      <c r="F109">
        <v>324.08999999999997</v>
      </c>
      <c r="H109" s="2">
        <f t="shared" si="2"/>
        <v>1.6029593094946115E-3</v>
      </c>
      <c r="I109" s="18">
        <f>H109*'Portfolio Details'!$D$9</f>
        <v>2.5282366025232043E-4</v>
      </c>
      <c r="J109" s="2">
        <f t="shared" si="3"/>
        <v>2.4082713403101641E-2</v>
      </c>
      <c r="K109" s="18">
        <f>J109*'Portfolio Details'!$D$9</f>
        <v>3.7983994448988474E-3</v>
      </c>
    </row>
    <row r="110" spans="2:11" x14ac:dyDescent="0.35">
      <c r="B110" t="s">
        <v>18</v>
      </c>
      <c r="C110" s="1">
        <v>44497</v>
      </c>
      <c r="D110">
        <v>324.92</v>
      </c>
      <c r="E110">
        <v>321.83999999999997</v>
      </c>
      <c r="F110">
        <v>322.24</v>
      </c>
      <c r="H110" s="2">
        <f t="shared" si="2"/>
        <v>-9.4792564323527007E-3</v>
      </c>
      <c r="I110" s="18">
        <f>H110*'Portfolio Details'!$D$9</f>
        <v>-1.4950974073405312E-3</v>
      </c>
      <c r="J110" s="2">
        <f t="shared" si="3"/>
        <v>2.9861155138527939E-2</v>
      </c>
      <c r="K110" s="18">
        <f>J110*'Portfolio Details'!$D$9</f>
        <v>4.7097930039567224E-3</v>
      </c>
    </row>
    <row r="111" spans="2:11" x14ac:dyDescent="0.35">
      <c r="B111" t="s">
        <v>18</v>
      </c>
      <c r="C111" s="1">
        <v>44498</v>
      </c>
      <c r="D111">
        <v>321.83999999999997</v>
      </c>
      <c r="E111">
        <v>323.94</v>
      </c>
      <c r="F111">
        <v>322.64</v>
      </c>
      <c r="H111" s="2">
        <f t="shared" si="2"/>
        <v>6.5249813571961468E-3</v>
      </c>
      <c r="I111" s="18">
        <f>H111*'Portfolio Details'!$D$9</f>
        <v>1.0291400786240786E-3</v>
      </c>
      <c r="J111" s="2">
        <f t="shared" si="3"/>
        <v>2.9302752874837745E-2</v>
      </c>
      <c r="K111" s="18">
        <f>J111*'Portfolio Details'!$D$9</f>
        <v>4.6217200857216062E-3</v>
      </c>
    </row>
    <row r="112" spans="2:11" x14ac:dyDescent="0.35">
      <c r="B112" t="s">
        <v>18</v>
      </c>
      <c r="C112" s="1">
        <v>44501</v>
      </c>
      <c r="D112">
        <v>323.94</v>
      </c>
      <c r="E112">
        <v>323.54000000000002</v>
      </c>
      <c r="F112">
        <v>325.27999999999997</v>
      </c>
      <c r="H112" s="2">
        <f t="shared" si="2"/>
        <v>-1.2347965672654393E-3</v>
      </c>
      <c r="I112" s="18">
        <f>H112*'Portfolio Details'!$D$9</f>
        <v>-1.9475590300634414E-4</v>
      </c>
      <c r="J112" s="2">
        <f t="shared" si="3"/>
        <v>1.597323063324696E-2</v>
      </c>
      <c r="K112" s="18">
        <f>J112*'Portfolio Details'!$D$9</f>
        <v>2.5193469421411793E-3</v>
      </c>
    </row>
    <row r="113" spans="2:11" x14ac:dyDescent="0.35">
      <c r="B113" t="s">
        <v>18</v>
      </c>
      <c r="C113" s="1">
        <v>44502</v>
      </c>
      <c r="D113">
        <v>323.54000000000002</v>
      </c>
      <c r="E113">
        <v>326.95999999999998</v>
      </c>
      <c r="F113">
        <v>325.88</v>
      </c>
      <c r="H113" s="2">
        <f t="shared" si="2"/>
        <v>1.0570563145205991E-2</v>
      </c>
      <c r="I113" s="18">
        <f>H113*'Portfolio Details'!$D$9</f>
        <v>1.6672216502749864E-3</v>
      </c>
      <c r="J113" s="2">
        <f t="shared" si="3"/>
        <v>1.5422230581154883E-2</v>
      </c>
      <c r="K113" s="18">
        <f>J113*'Portfolio Details'!$D$9</f>
        <v>2.432441523429672E-3</v>
      </c>
    </row>
    <row r="114" spans="2:11" x14ac:dyDescent="0.35">
      <c r="B114" t="s">
        <v>18</v>
      </c>
      <c r="C114" s="1">
        <v>44503</v>
      </c>
      <c r="D114">
        <v>326.95999999999998</v>
      </c>
      <c r="E114">
        <v>323.82</v>
      </c>
      <c r="F114">
        <v>323.83999999999997</v>
      </c>
      <c r="H114" s="2">
        <f t="shared" si="2"/>
        <v>-9.6036212380719022E-3</v>
      </c>
      <c r="I114" s="18">
        <f>H114*'Portfolio Details'!$D$9</f>
        <v>-1.5147126060559687E-3</v>
      </c>
      <c r="J114" s="2">
        <f t="shared" si="3"/>
        <v>2.4089529590288317E-2</v>
      </c>
      <c r="K114" s="18">
        <f>J114*'Portfolio Details'!$D$9</f>
        <v>3.7994745148543312E-3</v>
      </c>
    </row>
    <row r="115" spans="2:11" x14ac:dyDescent="0.35">
      <c r="B115" t="s">
        <v>18</v>
      </c>
      <c r="C115" s="1">
        <v>44504</v>
      </c>
      <c r="D115">
        <v>323.82</v>
      </c>
      <c r="E115">
        <v>323.14999999999998</v>
      </c>
      <c r="F115">
        <v>323.23</v>
      </c>
      <c r="H115" s="2">
        <f t="shared" si="2"/>
        <v>-2.0690507071831066E-3</v>
      </c>
      <c r="I115" s="18">
        <f>H115*'Portfolio Details'!$D$9</f>
        <v>-3.2633702548732319E-4</v>
      </c>
      <c r="J115" s="2">
        <f t="shared" si="3"/>
        <v>1.9184123484013327E-2</v>
      </c>
      <c r="K115" s="18">
        <f>J115*'Portfolio Details'!$D$9</f>
        <v>3.0257788137429019E-3</v>
      </c>
    </row>
    <row r="116" spans="2:11" x14ac:dyDescent="0.35">
      <c r="B116" t="s">
        <v>18</v>
      </c>
      <c r="C116" s="1">
        <v>44508</v>
      </c>
      <c r="D116">
        <v>323.14999999999998</v>
      </c>
      <c r="E116">
        <v>317.95999999999998</v>
      </c>
      <c r="F116">
        <v>319.3</v>
      </c>
      <c r="H116" s="2">
        <f t="shared" si="2"/>
        <v>-1.6060652947547549E-2</v>
      </c>
      <c r="I116" s="18">
        <f>H116*'Portfolio Details'!$D$9</f>
        <v>-2.5331354577686738E-3</v>
      </c>
      <c r="J116" s="2">
        <f t="shared" si="3"/>
        <v>3.5272634074453801E-2</v>
      </c>
      <c r="K116" s="18">
        <f>J116*'Portfolio Details'!$D$9</f>
        <v>5.5633080644172809E-3</v>
      </c>
    </row>
    <row r="117" spans="2:11" x14ac:dyDescent="0.35">
      <c r="B117" t="s">
        <v>18</v>
      </c>
      <c r="C117" s="1">
        <v>44509</v>
      </c>
      <c r="D117">
        <v>317.95999999999998</v>
      </c>
      <c r="E117">
        <v>321.48</v>
      </c>
      <c r="F117">
        <v>318.83</v>
      </c>
      <c r="H117" s="2">
        <f t="shared" si="2"/>
        <v>1.1070574915083675E-2</v>
      </c>
      <c r="I117" s="18">
        <f>H117*'Portfolio Details'!$D$9</f>
        <v>1.7460850406810558E-3</v>
      </c>
      <c r="J117" s="2">
        <f t="shared" si="3"/>
        <v>3.2395131145969813E-2</v>
      </c>
      <c r="K117" s="18">
        <f>J117*'Portfolio Details'!$D$9</f>
        <v>5.1094594742147866E-3</v>
      </c>
    </row>
    <row r="118" spans="2:11" x14ac:dyDescent="0.35">
      <c r="B118" t="s">
        <v>18</v>
      </c>
      <c r="C118" s="1">
        <v>44510</v>
      </c>
      <c r="D118">
        <v>321.48</v>
      </c>
      <c r="E118">
        <v>315.89</v>
      </c>
      <c r="F118">
        <v>316.48</v>
      </c>
      <c r="H118" s="2">
        <f t="shared" si="2"/>
        <v>-1.7388328978474643E-2</v>
      </c>
      <c r="I118" s="18">
        <f>H118*'Portfolio Details'!$D$9</f>
        <v>-2.7425405947425446E-3</v>
      </c>
      <c r="J118" s="2">
        <f t="shared" si="3"/>
        <v>3.6966915893848373E-2</v>
      </c>
      <c r="K118" s="18">
        <f>J118*'Portfolio Details'!$D$9</f>
        <v>5.8305353911130217E-3</v>
      </c>
    </row>
    <row r="119" spans="2:11" x14ac:dyDescent="0.35">
      <c r="B119" t="s">
        <v>18</v>
      </c>
      <c r="C119" s="1">
        <v>44511</v>
      </c>
      <c r="D119">
        <v>315.89</v>
      </c>
      <c r="E119">
        <v>318.75</v>
      </c>
      <c r="F119">
        <v>318.75</v>
      </c>
      <c r="H119" s="2">
        <f t="shared" si="2"/>
        <v>9.0537845452531851E-3</v>
      </c>
      <c r="I119" s="18">
        <f>H119*'Portfolio Details'!$D$9</f>
        <v>1.4279906759382998E-3</v>
      </c>
      <c r="J119" s="2">
        <f t="shared" si="3"/>
        <v>2.5124512260888743E-2</v>
      </c>
      <c r="K119" s="18">
        <f>J119*'Portfolio Details'!$D$9</f>
        <v>3.9627151570397036E-3</v>
      </c>
    </row>
    <row r="120" spans="2:11" x14ac:dyDescent="0.35">
      <c r="B120" t="s">
        <v>18</v>
      </c>
      <c r="C120" s="1">
        <v>44512</v>
      </c>
      <c r="D120">
        <v>318.75</v>
      </c>
      <c r="E120">
        <v>319.47000000000003</v>
      </c>
      <c r="F120">
        <v>320.02999999999997</v>
      </c>
      <c r="H120" s="2">
        <f t="shared" si="2"/>
        <v>2.2588235294118686E-3</v>
      </c>
      <c r="I120" s="18">
        <f>H120*'Portfolio Details'!$D$9</f>
        <v>3.5626857724169403E-4</v>
      </c>
      <c r="J120" s="2">
        <f t="shared" si="3"/>
        <v>-5.4426024397873363E-3</v>
      </c>
      <c r="K120" s="18">
        <f>J120*'Portfolio Details'!$D$9</f>
        <v>-8.5842395497804692E-4</v>
      </c>
    </row>
    <row r="121" spans="2:11" x14ac:dyDescent="0.35">
      <c r="B121" t="s">
        <v>18</v>
      </c>
      <c r="C121" s="1">
        <v>44515</v>
      </c>
      <c r="D121">
        <v>319.47000000000003</v>
      </c>
      <c r="E121">
        <v>322.29000000000002</v>
      </c>
      <c r="F121">
        <v>320.7</v>
      </c>
      <c r="H121" s="2">
        <f t="shared" si="2"/>
        <v>8.8271199173630688E-3</v>
      </c>
      <c r="I121" s="18">
        <f>H121*'Portfolio Details'!$D$9</f>
        <v>1.3922404354091268E-3</v>
      </c>
      <c r="J121" s="2">
        <f t="shared" si="3"/>
        <v>-9.3855859775615613E-3</v>
      </c>
      <c r="K121" s="18">
        <f>J121*'Portfolio Details'!$D$9</f>
        <v>-1.480323415825262E-3</v>
      </c>
    </row>
    <row r="122" spans="2:11" x14ac:dyDescent="0.35">
      <c r="B122" t="s">
        <v>18</v>
      </c>
      <c r="C122" s="1">
        <v>44516</v>
      </c>
      <c r="D122">
        <v>322.29000000000002</v>
      </c>
      <c r="E122">
        <v>321.33999999999997</v>
      </c>
      <c r="F122">
        <v>320.85000000000002</v>
      </c>
      <c r="H122" s="2">
        <f t="shared" si="2"/>
        <v>-2.9476558379101236E-3</v>
      </c>
      <c r="I122" s="18">
        <f>H122*'Portfolio Details'!$D$9</f>
        <v>-4.6491332230979697E-4</v>
      </c>
      <c r="J122" s="2">
        <f t="shared" si="3"/>
        <v>-3.2448285544911526E-3</v>
      </c>
      <c r="K122" s="18">
        <f>J122*'Portfolio Details'!$D$9</f>
        <v>-5.117843149096211E-4</v>
      </c>
    </row>
    <row r="123" spans="2:11" x14ac:dyDescent="0.35">
      <c r="B123" t="s">
        <v>18</v>
      </c>
      <c r="C123" s="1">
        <v>44517</v>
      </c>
      <c r="D123">
        <v>321.33999999999997</v>
      </c>
      <c r="E123">
        <v>320.29000000000002</v>
      </c>
      <c r="F123">
        <v>321.70999999999998</v>
      </c>
      <c r="H123" s="2">
        <f t="shared" si="2"/>
        <v>-3.2675670629238596E-3</v>
      </c>
      <c r="I123" s="18">
        <f>H123*'Portfolio Details'!$D$9</f>
        <v>-5.1537070222250163E-4</v>
      </c>
      <c r="J123" s="2">
        <f t="shared" si="3"/>
        <v>-8.3806685911164136E-3</v>
      </c>
      <c r="K123" s="18">
        <f>J123*'Portfolio Details'!$D$9</f>
        <v>-1.3218247624986463E-3</v>
      </c>
    </row>
    <row r="124" spans="2:11" x14ac:dyDescent="0.35">
      <c r="B124" t="s">
        <v>18</v>
      </c>
      <c r="C124" s="1">
        <v>44518</v>
      </c>
      <c r="D124">
        <v>320.29000000000002</v>
      </c>
      <c r="E124">
        <v>322.3</v>
      </c>
      <c r="F124">
        <v>322.89</v>
      </c>
      <c r="H124" s="2">
        <f t="shared" si="2"/>
        <v>6.2755627712385298E-3</v>
      </c>
      <c r="I124" s="18">
        <f>H124*'Portfolio Details'!$D$9</f>
        <v>9.8980101401822517E-4</v>
      </c>
      <c r="J124" s="2">
        <f t="shared" si="3"/>
        <v>-9.7945014412793574E-3</v>
      </c>
      <c r="K124" s="18">
        <f>J124*'Portfolio Details'!$D$9</f>
        <v>-1.544818817335799E-3</v>
      </c>
    </row>
    <row r="125" spans="2:11" x14ac:dyDescent="0.35">
      <c r="B125" t="s">
        <v>18</v>
      </c>
      <c r="C125" s="1">
        <v>44522</v>
      </c>
      <c r="D125">
        <v>322.3</v>
      </c>
      <c r="E125">
        <v>320.95999999999998</v>
      </c>
      <c r="F125">
        <v>319.75</v>
      </c>
      <c r="H125" s="2">
        <f t="shared" si="2"/>
        <v>-4.157617126900548E-3</v>
      </c>
      <c r="I125" s="18">
        <f>H125*'Portfolio Details'!$D$9</f>
        <v>-6.5575212903073771E-4</v>
      </c>
      <c r="J125" s="2">
        <f t="shared" si="3"/>
        <v>-2.8463585174185457E-3</v>
      </c>
      <c r="K125" s="18">
        <f>J125*'Portfolio Details'!$D$9</f>
        <v>-4.4893639813665145E-4</v>
      </c>
    </row>
    <row r="126" spans="2:11" x14ac:dyDescent="0.35">
      <c r="B126" t="s">
        <v>18</v>
      </c>
      <c r="C126" s="1">
        <v>44523</v>
      </c>
      <c r="D126">
        <v>320.95999999999998</v>
      </c>
      <c r="E126">
        <v>318.86</v>
      </c>
      <c r="F126">
        <v>318.85000000000002</v>
      </c>
      <c r="H126" s="2">
        <f t="shared" si="2"/>
        <v>-6.5428713858424192E-3</v>
      </c>
      <c r="I126" s="18">
        <f>H126*'Portfolio Details'!$D$9</f>
        <v>-1.0319617488296657E-3</v>
      </c>
      <c r="J126" s="2">
        <f t="shared" si="3"/>
        <v>-7.3914382506928833E-3</v>
      </c>
      <c r="K126" s="18">
        <f>J126*'Portfolio Details'!$D$9</f>
        <v>-1.1658003181991968E-3</v>
      </c>
    </row>
    <row r="127" spans="2:11" x14ac:dyDescent="0.35">
      <c r="B127" t="s">
        <v>18</v>
      </c>
      <c r="C127" s="1">
        <v>44524</v>
      </c>
      <c r="D127">
        <v>318.86</v>
      </c>
      <c r="E127">
        <v>321.17</v>
      </c>
      <c r="F127">
        <v>320.33</v>
      </c>
      <c r="H127" s="2">
        <f t="shared" si="2"/>
        <v>7.2445587405129963E-3</v>
      </c>
      <c r="I127" s="18">
        <f>H127*'Portfolio Details'!$D$9</f>
        <v>1.1426340312199878E-3</v>
      </c>
      <c r="J127" s="2">
        <f t="shared" si="3"/>
        <v>-7.6053822705298701E-3</v>
      </c>
      <c r="K127" s="18">
        <f>J127*'Portfolio Details'!$D$9</f>
        <v>-1.1995442253987724E-3</v>
      </c>
    </row>
    <row r="128" spans="2:11" x14ac:dyDescent="0.35">
      <c r="B128" t="s">
        <v>18</v>
      </c>
      <c r="C128" s="1">
        <v>44525</v>
      </c>
      <c r="D128">
        <v>321.17</v>
      </c>
      <c r="E128">
        <v>318.95999999999998</v>
      </c>
      <c r="F128">
        <v>319.27999999999997</v>
      </c>
      <c r="H128" s="2">
        <f t="shared" si="2"/>
        <v>-6.8810910109912138E-3</v>
      </c>
      <c r="I128" s="18">
        <f>H128*'Portfolio Details'!$D$9</f>
        <v>-1.0853067857827534E-3</v>
      </c>
      <c r="J128" s="2">
        <f t="shared" si="3"/>
        <v>-5.4924709948159789E-3</v>
      </c>
      <c r="K128" s="18">
        <f>J128*'Portfolio Details'!$D$9</f>
        <v>-8.6628937647636984E-4</v>
      </c>
    </row>
    <row r="129" spans="2:11" x14ac:dyDescent="0.35">
      <c r="B129" t="s">
        <v>18</v>
      </c>
      <c r="C129" s="1">
        <v>44526</v>
      </c>
      <c r="D129">
        <v>318.95999999999998</v>
      </c>
      <c r="E129">
        <v>314.92</v>
      </c>
      <c r="F129">
        <v>319.25</v>
      </c>
      <c r="H129" s="2">
        <f t="shared" si="2"/>
        <v>-1.2666165036368082E-2</v>
      </c>
      <c r="I129" s="18">
        <f>H129*'Portfolio Details'!$D$9</f>
        <v>-1.9977464099598273E-3</v>
      </c>
      <c r="J129" s="2">
        <f t="shared" si="3"/>
        <v>-1.2065993597636049E-2</v>
      </c>
      <c r="K129" s="18">
        <f>J129*'Portfolio Details'!$D$9</f>
        <v>-1.9030855292872077E-3</v>
      </c>
    </row>
    <row r="130" spans="2:11" x14ac:dyDescent="0.35">
      <c r="B130" t="s">
        <v>18</v>
      </c>
      <c r="C130" s="1">
        <v>44529</v>
      </c>
      <c r="D130">
        <v>314.92</v>
      </c>
      <c r="E130">
        <v>313.45999999999998</v>
      </c>
      <c r="F130">
        <v>312.70999999999998</v>
      </c>
      <c r="H130" s="2">
        <f t="shared" si="2"/>
        <v>-4.6360980566494403E-3</v>
      </c>
      <c r="I130" s="18">
        <f>H130*'Portfolio Details'!$D$9</f>
        <v>-7.3121960927400643E-4</v>
      </c>
      <c r="J130" s="2">
        <f t="shared" si="3"/>
        <v>-1.567707690408604E-2</v>
      </c>
      <c r="K130" s="18">
        <f>J130*'Portfolio Details'!$D$9</f>
        <v>-2.4726366673635592E-3</v>
      </c>
    </row>
    <row r="131" spans="2:11" x14ac:dyDescent="0.35">
      <c r="B131" t="s">
        <v>18</v>
      </c>
      <c r="C131" s="1">
        <v>44530</v>
      </c>
      <c r="D131">
        <v>313.45999999999998</v>
      </c>
      <c r="E131">
        <v>306.22000000000003</v>
      </c>
      <c r="F131">
        <v>307.60000000000002</v>
      </c>
      <c r="H131" s="2">
        <f t="shared" ref="H131:H194" si="4">E131/D131-1</f>
        <v>-2.3097045875071665E-2</v>
      </c>
      <c r="I131" s="18">
        <f>H131*'Portfolio Details'!$D$9</f>
        <v>-3.6429369383009949E-3</v>
      </c>
      <c r="J131" s="2">
        <f t="shared" si="3"/>
        <v>-2.9223181257706399E-2</v>
      </c>
      <c r="K131" s="18">
        <f>J131*'Portfolio Details'!$D$9</f>
        <v>-4.6091698061379747E-3</v>
      </c>
    </row>
    <row r="132" spans="2:11" x14ac:dyDescent="0.35">
      <c r="B132" t="s">
        <v>18</v>
      </c>
      <c r="C132" s="1">
        <v>44531</v>
      </c>
      <c r="D132">
        <v>306.22000000000003</v>
      </c>
      <c r="E132">
        <v>308.51</v>
      </c>
      <c r="F132">
        <v>308.48</v>
      </c>
      <c r="H132" s="2">
        <f t="shared" si="4"/>
        <v>7.4782835869635633E-3</v>
      </c>
      <c r="I132" s="18">
        <f>H132*'Portfolio Details'!$D$9</f>
        <v>1.1794978310816166E-3</v>
      </c>
      <c r="J132" s="2">
        <f t="shared" si="3"/>
        <v>-3.0776806598547313E-2</v>
      </c>
      <c r="K132" s="18">
        <f>J132*'Portfolio Details'!$D$9</f>
        <v>-4.8542123614951655E-3</v>
      </c>
    </row>
    <row r="133" spans="2:11" x14ac:dyDescent="0.35">
      <c r="B133" t="s">
        <v>18</v>
      </c>
      <c r="C133" s="1">
        <v>44532</v>
      </c>
      <c r="D133">
        <v>308.51</v>
      </c>
      <c r="E133">
        <v>310.02999999999997</v>
      </c>
      <c r="F133">
        <v>309.41000000000003</v>
      </c>
      <c r="H133" s="2">
        <f t="shared" si="4"/>
        <v>4.9269067453241444E-3</v>
      </c>
      <c r="I133" s="18">
        <f>H133*'Portfolio Details'!$D$9</f>
        <v>7.770868478672911E-4</v>
      </c>
      <c r="J133" s="2">
        <f t="shared" si="3"/>
        <v>-2.15013671389509E-2</v>
      </c>
      <c r="K133" s="18">
        <f>J133*'Portfolio Details'!$D$9</f>
        <v>-3.3912615924183587E-3</v>
      </c>
    </row>
    <row r="134" spans="2:11" x14ac:dyDescent="0.35">
      <c r="B134" t="s">
        <v>18</v>
      </c>
      <c r="C134" s="1">
        <v>44533</v>
      </c>
      <c r="D134">
        <v>310.02999999999997</v>
      </c>
      <c r="E134">
        <v>311.89999999999998</v>
      </c>
      <c r="F134">
        <v>311.12</v>
      </c>
      <c r="H134" s="2">
        <f t="shared" si="4"/>
        <v>6.0316743540946849E-3</v>
      </c>
      <c r="I134" s="18">
        <f>H134*'Portfolio Details'!$D$9</f>
        <v>9.5133418460451253E-4</v>
      </c>
      <c r="J134" s="2">
        <f t="shared" si="3"/>
        <v>-3.2351670062357285E-2</v>
      </c>
      <c r="K134" s="18">
        <f>J134*'Portfolio Details'!$D$9</f>
        <v>-5.1026046587666542E-3</v>
      </c>
    </row>
    <row r="135" spans="2:11" x14ac:dyDescent="0.35">
      <c r="B135" t="s">
        <v>18</v>
      </c>
      <c r="C135" s="1">
        <v>44536</v>
      </c>
      <c r="D135">
        <v>311.89999999999998</v>
      </c>
      <c r="E135">
        <v>306.20999999999998</v>
      </c>
      <c r="F135">
        <v>306.97000000000003</v>
      </c>
      <c r="H135" s="2">
        <f t="shared" si="4"/>
        <v>-1.8243026611093338E-2</v>
      </c>
      <c r="I135" s="18">
        <f>H135*'Portfolio Details'!$D$9</f>
        <v>-2.8773461276139817E-3</v>
      </c>
      <c r="J135" s="2">
        <f t="shared" si="3"/>
        <v>-4.6454843296037662E-2</v>
      </c>
      <c r="K135" s="18">
        <f>J135*'Portfolio Details'!$D$9</f>
        <v>-7.3270004104191468E-3</v>
      </c>
    </row>
    <row r="136" spans="2:11" x14ac:dyDescent="0.35">
      <c r="B136" t="s">
        <v>18</v>
      </c>
      <c r="C136" s="1">
        <v>44537</v>
      </c>
      <c r="D136">
        <v>306.20999999999998</v>
      </c>
      <c r="E136">
        <v>311.42</v>
      </c>
      <c r="F136">
        <v>311.74</v>
      </c>
      <c r="H136" s="2">
        <f t="shared" si="4"/>
        <v>1.7014467195715532E-2</v>
      </c>
      <c r="I136" s="18">
        <f>H136*'Portfolio Details'!$D$9</f>
        <v>2.6835739673392472E-3</v>
      </c>
      <c r="J136" s="2">
        <f t="shared" si="3"/>
        <v>-5.178003425495481E-2</v>
      </c>
      <c r="K136" s="18">
        <f>J136*'Portfolio Details'!$D$9</f>
        <v>-8.1669058664100881E-3</v>
      </c>
    </row>
    <row r="137" spans="2:11" x14ac:dyDescent="0.35">
      <c r="B137" t="s">
        <v>18</v>
      </c>
      <c r="C137" s="1">
        <v>44538</v>
      </c>
      <c r="D137">
        <v>311.42</v>
      </c>
      <c r="E137">
        <v>312.32</v>
      </c>
      <c r="F137">
        <v>312.60000000000002</v>
      </c>
      <c r="H137" s="2">
        <f t="shared" si="4"/>
        <v>2.8899877978292299E-3</v>
      </c>
      <c r="I137" s="18">
        <f>H137*'Portfolio Details'!$D$9</f>
        <v>4.5581774209982529E-4</v>
      </c>
      <c r="J137" s="2">
        <f t="shared" si="3"/>
        <v>-3.6810573775554412E-2</v>
      </c>
      <c r="K137" s="18">
        <f>J137*'Portfolio Details'!$D$9</f>
        <v>-5.8058766325503088E-3</v>
      </c>
    </row>
    <row r="138" spans="2:11" x14ac:dyDescent="0.35">
      <c r="B138" t="s">
        <v>18</v>
      </c>
      <c r="C138" s="1">
        <v>44539</v>
      </c>
      <c r="D138">
        <v>312.32</v>
      </c>
      <c r="E138">
        <v>314.73</v>
      </c>
      <c r="F138">
        <v>314.3</v>
      </c>
      <c r="H138" s="2">
        <f t="shared" si="4"/>
        <v>7.716444672131173E-3</v>
      </c>
      <c r="I138" s="18">
        <f>H138*'Portfolio Details'!$D$9</f>
        <v>1.2170613281242981E-3</v>
      </c>
      <c r="J138" s="2">
        <f t="shared" si="3"/>
        <v>-3.4813554077053999E-2</v>
      </c>
      <c r="K138" s="18">
        <f>J138*'Portfolio Details'!$D$9</f>
        <v>-5.4909005587471353E-3</v>
      </c>
    </row>
    <row r="139" spans="2:11" x14ac:dyDescent="0.35">
      <c r="B139" t="s">
        <v>18</v>
      </c>
      <c r="C139" s="1">
        <v>44540</v>
      </c>
      <c r="D139">
        <v>314.73</v>
      </c>
      <c r="E139">
        <v>314.64</v>
      </c>
      <c r="F139">
        <v>314.02</v>
      </c>
      <c r="H139" s="2">
        <f t="shared" si="4"/>
        <v>-2.8595939376618862E-4</v>
      </c>
      <c r="I139" s="18">
        <f>H139*'Portfolio Details'!$D$9</f>
        <v>-4.5102392922435822E-5</v>
      </c>
      <c r="J139" s="2">
        <f t="shared" si="3"/>
        <v>-1.7738080261668121E-2</v>
      </c>
      <c r="K139" s="18">
        <f>J139*'Portfolio Details'!$D$9</f>
        <v>-2.7977044401821401E-3</v>
      </c>
    </row>
    <row r="140" spans="2:11" x14ac:dyDescent="0.35">
      <c r="B140" t="s">
        <v>18</v>
      </c>
      <c r="C140" s="1">
        <v>44543</v>
      </c>
      <c r="D140">
        <v>314.64</v>
      </c>
      <c r="E140">
        <v>318.67</v>
      </c>
      <c r="F140">
        <v>318.45999999999998</v>
      </c>
      <c r="H140" s="2">
        <f t="shared" si="4"/>
        <v>1.2808288838037196E-2</v>
      </c>
      <c r="I140" s="18">
        <f>H140*'Portfolio Details'!$D$9</f>
        <v>2.0201626120019672E-3</v>
      </c>
      <c r="J140" s="2">
        <f t="shared" si="3"/>
        <v>-2.0996640537514044E-2</v>
      </c>
      <c r="K140" s="18">
        <f>J140*'Portfolio Details'!$D$9</f>
        <v>-3.3116545643134391E-3</v>
      </c>
    </row>
    <row r="141" spans="2:11" x14ac:dyDescent="0.35">
      <c r="B141" t="s">
        <v>18</v>
      </c>
      <c r="C141" s="1">
        <v>44544</v>
      </c>
      <c r="D141">
        <v>318.67</v>
      </c>
      <c r="E141">
        <v>312.98</v>
      </c>
      <c r="F141">
        <v>314.52</v>
      </c>
      <c r="H141" s="2">
        <f t="shared" si="4"/>
        <v>-1.7855461762952274E-2</v>
      </c>
      <c r="I141" s="18">
        <f>H141*'Portfolio Details'!$D$9</f>
        <v>-2.8162182106969565E-3</v>
      </c>
      <c r="J141" s="2">
        <f t="shared" si="3"/>
        <v>-3.9570736648832927E-3</v>
      </c>
      <c r="K141" s="18">
        <f>J141*'Portfolio Details'!$D$9</f>
        <v>-6.2412179892406747E-4</v>
      </c>
    </row>
    <row r="142" spans="2:11" x14ac:dyDescent="0.35">
      <c r="B142" t="s">
        <v>18</v>
      </c>
      <c r="C142" s="1">
        <v>44545</v>
      </c>
      <c r="D142">
        <v>312.98</v>
      </c>
      <c r="E142">
        <v>310.60000000000002</v>
      </c>
      <c r="F142">
        <v>311.42</v>
      </c>
      <c r="H142" s="2">
        <f t="shared" si="4"/>
        <v>-7.6043197648412164E-3</v>
      </c>
      <c r="I142" s="18">
        <f>H142*'Portfolio Details'!$D$9</f>
        <v>-1.1993766437417379E-3</v>
      </c>
      <c r="J142" s="2">
        <f t="shared" si="3"/>
        <v>-1.2894117647058834E-2</v>
      </c>
      <c r="K142" s="18">
        <f>J142*'Portfolio Details'!$D$9</f>
        <v>-2.0336997950879117E-3</v>
      </c>
    </row>
    <row r="143" spans="2:11" x14ac:dyDescent="0.35">
      <c r="B143" t="s">
        <v>18</v>
      </c>
      <c r="C143" s="1">
        <v>44546</v>
      </c>
      <c r="D143">
        <v>310.60000000000002</v>
      </c>
      <c r="E143">
        <v>313.38</v>
      </c>
      <c r="F143">
        <v>313.13</v>
      </c>
      <c r="H143" s="2">
        <f t="shared" si="4"/>
        <v>8.9504185447519813E-3</v>
      </c>
      <c r="I143" s="18">
        <f>H143*'Portfolio Details'!$D$9</f>
        <v>1.411687473207223E-3</v>
      </c>
      <c r="J143" s="2">
        <f t="shared" si="3"/>
        <v>-1.5118790496760348E-2</v>
      </c>
      <c r="K143" s="18">
        <f>J143*'Portfolio Details'!$D$9</f>
        <v>-2.384582022349706E-3</v>
      </c>
    </row>
    <row r="144" spans="2:11" x14ac:dyDescent="0.35">
      <c r="B144" t="s">
        <v>18</v>
      </c>
      <c r="C144" s="1">
        <v>44547</v>
      </c>
      <c r="D144">
        <v>313.38</v>
      </c>
      <c r="E144">
        <v>309.06</v>
      </c>
      <c r="F144">
        <v>309.45999999999998</v>
      </c>
      <c r="H144" s="2">
        <f t="shared" si="4"/>
        <v>-1.3785180930499741E-2</v>
      </c>
      <c r="I144" s="18">
        <f>H144*'Portfolio Details'!$D$9</f>
        <v>-2.1742410299786519E-3</v>
      </c>
      <c r="J144" s="2">
        <f t="shared" si="3"/>
        <v>-3.6271680784386695E-2</v>
      </c>
      <c r="K144" s="18">
        <f>J144*'Portfolio Details'!$D$9</f>
        <v>-5.7208807766328564E-3</v>
      </c>
    </row>
    <row r="145" spans="2:11" x14ac:dyDescent="0.35">
      <c r="B145" t="s">
        <v>18</v>
      </c>
      <c r="C145" s="1">
        <v>44550</v>
      </c>
      <c r="D145">
        <v>309.06</v>
      </c>
      <c r="E145">
        <v>307.13</v>
      </c>
      <c r="F145">
        <v>307.63</v>
      </c>
      <c r="H145" s="2">
        <f t="shared" si="4"/>
        <v>-6.2447421212710186E-3</v>
      </c>
      <c r="I145" s="18">
        <f>H145*'Portfolio Details'!$D$9</f>
        <v>-9.8493988654606334E-4</v>
      </c>
      <c r="J145" s="2">
        <f t="shared" si="3"/>
        <v>-2.4771270305595228E-2</v>
      </c>
      <c r="K145" s="18">
        <f>J145*'Portfolio Details'!$D$9</f>
        <v>-3.9070007520869351E-3</v>
      </c>
    </row>
    <row r="146" spans="2:11" x14ac:dyDescent="0.35">
      <c r="B146" t="s">
        <v>18</v>
      </c>
      <c r="C146" s="1">
        <v>44551</v>
      </c>
      <c r="D146">
        <v>307.13</v>
      </c>
      <c r="E146">
        <v>304.24</v>
      </c>
      <c r="F146">
        <v>304.62</v>
      </c>
      <c r="H146" s="2">
        <f t="shared" si="4"/>
        <v>-9.4096962198416678E-3</v>
      </c>
      <c r="I146" s="18">
        <f>H146*'Portfolio Details'!$D$9</f>
        <v>-1.484126157209102E-3</v>
      </c>
      <c r="J146" s="2">
        <f t="shared" si="3"/>
        <v>-3.5061975085079244E-2</v>
      </c>
      <c r="K146" s="18">
        <f>J146*'Portfolio Details'!$D$9</f>
        <v>-5.5300822823008758E-3</v>
      </c>
    </row>
    <row r="147" spans="2:11" x14ac:dyDescent="0.35">
      <c r="B147" t="s">
        <v>18</v>
      </c>
      <c r="C147" s="1">
        <v>44552</v>
      </c>
      <c r="D147">
        <v>304.24</v>
      </c>
      <c r="E147">
        <v>303.22000000000003</v>
      </c>
      <c r="F147">
        <v>302.42</v>
      </c>
      <c r="H147" s="2">
        <f t="shared" si="4"/>
        <v>-3.352616355508764E-3</v>
      </c>
      <c r="I147" s="18">
        <f>H147*'Portfolio Details'!$D$9</f>
        <v>-5.2878493758444945E-4</v>
      </c>
      <c r="J147" s="2">
        <f t="shared" si="3"/>
        <v>-4.1079739373254709E-2</v>
      </c>
      <c r="K147" s="18">
        <f>J147*'Portfolio Details'!$D$9</f>
        <v>-6.479222528631836E-3</v>
      </c>
    </row>
    <row r="148" spans="2:11" x14ac:dyDescent="0.35">
      <c r="B148" t="s">
        <v>18</v>
      </c>
      <c r="C148" s="1">
        <v>44553</v>
      </c>
      <c r="D148">
        <v>303.22000000000003</v>
      </c>
      <c r="E148">
        <v>302.45</v>
      </c>
      <c r="F148">
        <v>302.55</v>
      </c>
      <c r="H148" s="2">
        <f t="shared" si="4"/>
        <v>-2.5394103291340731E-3</v>
      </c>
      <c r="I148" s="18">
        <f>H148*'Portfolio Details'!$D$9</f>
        <v>-4.0052358814812711E-4</v>
      </c>
      <c r="J148" s="2">
        <f t="shared" si="3"/>
        <v>-5.5271684945164323E-2</v>
      </c>
      <c r="K148" s="18">
        <f>J148*'Portfolio Details'!$D$9</f>
        <v>-8.7176197258277896E-3</v>
      </c>
    </row>
    <row r="149" spans="2:11" x14ac:dyDescent="0.35">
      <c r="B149" t="s">
        <v>18</v>
      </c>
      <c r="C149" s="1">
        <v>44554</v>
      </c>
      <c r="D149">
        <v>302.45</v>
      </c>
      <c r="E149">
        <v>303.08999999999997</v>
      </c>
      <c r="F149">
        <v>302.72000000000003</v>
      </c>
      <c r="H149" s="2">
        <f t="shared" si="4"/>
        <v>2.1160522400396342E-3</v>
      </c>
      <c r="I149" s="18">
        <f>H149*'Portfolio Details'!$D$9</f>
        <v>3.3375025145249355E-4</v>
      </c>
      <c r="J149" s="2">
        <f t="shared" si="3"/>
        <v>-5.1464592611177418E-2</v>
      </c>
      <c r="K149" s="18">
        <f>J149*'Portfolio Details'!$D$9</f>
        <v>-8.1171534425628772E-3</v>
      </c>
    </row>
    <row r="150" spans="2:11" x14ac:dyDescent="0.35">
      <c r="B150" t="s">
        <v>18</v>
      </c>
      <c r="C150" s="1">
        <v>44557</v>
      </c>
      <c r="D150">
        <v>303.08999999999997</v>
      </c>
      <c r="E150">
        <v>301.82</v>
      </c>
      <c r="F150">
        <v>301.95</v>
      </c>
      <c r="H150" s="2">
        <f t="shared" si="4"/>
        <v>-4.1901745356164311E-3</v>
      </c>
      <c r="I150" s="18">
        <f>H150*'Portfolio Details'!$D$9</f>
        <v>-6.6088718342115487E-4</v>
      </c>
      <c r="J150" s="2">
        <f t="shared" si="3"/>
        <v>-5.6294174424759591E-2</v>
      </c>
      <c r="K150" s="18">
        <f>J150*'Portfolio Details'!$D$9</f>
        <v>-8.8788899035980966E-3</v>
      </c>
    </row>
    <row r="151" spans="2:11" x14ac:dyDescent="0.35">
      <c r="B151" t="s">
        <v>18</v>
      </c>
      <c r="C151" s="1">
        <v>44558</v>
      </c>
      <c r="D151">
        <v>301.82</v>
      </c>
      <c r="E151">
        <v>301.2</v>
      </c>
      <c r="F151">
        <v>301.31</v>
      </c>
      <c r="H151" s="2">
        <f t="shared" si="4"/>
        <v>-2.0542044927440717E-3</v>
      </c>
      <c r="I151" s="18">
        <f>H151*'Portfolio Details'!$D$9</f>
        <v>-3.2399543499707481E-4</v>
      </c>
      <c r="J151" s="2">
        <f t="shared" si="3"/>
        <v>-4.9755455229495871E-2</v>
      </c>
      <c r="K151" s="18">
        <f>J151*'Portfolio Details'!$D$9</f>
        <v>-7.8475830510056303E-3</v>
      </c>
    </row>
    <row r="152" spans="2:11" x14ac:dyDescent="0.35">
      <c r="B152" t="s">
        <v>18</v>
      </c>
      <c r="C152" s="1">
        <v>44559</v>
      </c>
      <c r="D152">
        <v>301.2</v>
      </c>
      <c r="E152">
        <v>297.58999999999997</v>
      </c>
      <c r="F152">
        <v>298.85000000000002</v>
      </c>
      <c r="H152" s="2">
        <f t="shared" si="4"/>
        <v>-1.1985391766268338E-2</v>
      </c>
      <c r="I152" s="18">
        <f>H152*'Portfolio Details'!$D$9</f>
        <v>-1.8903727611534677E-3</v>
      </c>
      <c r="J152" s="2">
        <f t="shared" si="3"/>
        <v>-3.7565095897370893E-2</v>
      </c>
      <c r="K152" s="18">
        <f>J152*'Portfolio Details'!$D$9</f>
        <v>-5.9248821765145749E-3</v>
      </c>
    </row>
    <row r="153" spans="2:11" x14ac:dyDescent="0.35">
      <c r="B153" t="s">
        <v>18</v>
      </c>
      <c r="C153" s="1">
        <v>44560</v>
      </c>
      <c r="D153">
        <v>297.58999999999997</v>
      </c>
      <c r="E153">
        <v>298.91000000000003</v>
      </c>
      <c r="F153">
        <v>298.97000000000003</v>
      </c>
      <c r="H153" s="2">
        <f t="shared" si="4"/>
        <v>4.4356329177730469E-3</v>
      </c>
      <c r="I153" s="18">
        <f>H153*'Portfolio Details'!$D$9</f>
        <v>6.9960163253341226E-4</v>
      </c>
      <c r="J153" s="2">
        <f t="shared" si="3"/>
        <v>-5.0628469342180793E-2</v>
      </c>
      <c r="K153" s="18">
        <f>J153*'Portfolio Details'!$D$9</f>
        <v>-7.9852775153089837E-3</v>
      </c>
    </row>
    <row r="154" spans="2:11" x14ac:dyDescent="0.35">
      <c r="B154" t="s">
        <v>18</v>
      </c>
      <c r="C154" s="1">
        <v>44561</v>
      </c>
      <c r="D154">
        <v>298.91000000000003</v>
      </c>
      <c r="E154">
        <v>300.3</v>
      </c>
      <c r="F154">
        <v>299.37</v>
      </c>
      <c r="H154" s="2">
        <f t="shared" si="4"/>
        <v>4.6502291659695771E-3</v>
      </c>
      <c r="I154" s="18">
        <f>H154*'Portfolio Details'!$D$9</f>
        <v>7.3344841119092413E-4</v>
      </c>
      <c r="J154" s="2">
        <f t="shared" ref="J154:J217" si="5">(INDEX(E131:E1629,MATCH(EDATE(C131,1),C131:C1629,1))/E131)-1</f>
        <v>-2.3871726209914401E-2</v>
      </c>
      <c r="K154" s="18">
        <f>J154*'Portfolio Details'!$D$9</f>
        <v>-3.7651218974701609E-3</v>
      </c>
    </row>
    <row r="155" spans="2:11" x14ac:dyDescent="0.35">
      <c r="B155" t="s">
        <v>18</v>
      </c>
      <c r="C155" s="1">
        <v>44564</v>
      </c>
      <c r="D155">
        <v>300.3</v>
      </c>
      <c r="E155">
        <v>300.75</v>
      </c>
      <c r="F155">
        <v>299.62</v>
      </c>
      <c r="H155" s="2">
        <f t="shared" si="4"/>
        <v>1.4985014985013922E-3</v>
      </c>
      <c r="I155" s="18">
        <f>H155*'Portfolio Details'!$D$9</f>
        <v>2.3634825382071409E-4</v>
      </c>
      <c r="J155" s="2">
        <f t="shared" si="5"/>
        <v>-2.661177919678448E-2</v>
      </c>
      <c r="K155" s="18">
        <f>J155*'Portfolio Details'!$D$9</f>
        <v>-4.1972914611780572E-3</v>
      </c>
    </row>
    <row r="156" spans="2:11" x14ac:dyDescent="0.35">
      <c r="B156" t="s">
        <v>18</v>
      </c>
      <c r="C156" s="1">
        <v>44565</v>
      </c>
      <c r="D156">
        <v>300.75</v>
      </c>
      <c r="E156">
        <v>300.08</v>
      </c>
      <c r="F156">
        <v>299.83</v>
      </c>
      <c r="H156" s="2">
        <f t="shared" si="4"/>
        <v>-2.2277639235245283E-3</v>
      </c>
      <c r="I156" s="18">
        <f>H156*'Portfolio Details'!$D$9</f>
        <v>-3.513697609087282E-4</v>
      </c>
      <c r="J156" s="2">
        <f t="shared" si="5"/>
        <v>-3.138405960713464E-2</v>
      </c>
      <c r="K156" s="18">
        <f>J156*'Portfolio Details'!$D$9</f>
        <v>-4.9499901690919709E-3</v>
      </c>
    </row>
    <row r="157" spans="2:11" x14ac:dyDescent="0.35">
      <c r="B157" t="s">
        <v>18</v>
      </c>
      <c r="C157" s="1">
        <v>44566</v>
      </c>
      <c r="D157">
        <v>300.08</v>
      </c>
      <c r="E157">
        <v>298.41000000000003</v>
      </c>
      <c r="F157">
        <v>297.86</v>
      </c>
      <c r="H157" s="2">
        <f t="shared" si="4"/>
        <v>-5.565182617968456E-3</v>
      </c>
      <c r="I157" s="18">
        <f>H157*'Portfolio Details'!$D$9</f>
        <v>-8.777576767628522E-4</v>
      </c>
      <c r="J157" s="2">
        <f t="shared" si="5"/>
        <v>-3.574863738377676E-2</v>
      </c>
      <c r="K157" s="18">
        <f>J157*'Portfolio Details'!$D$9</f>
        <v>-5.6383847667655085E-3</v>
      </c>
    </row>
    <row r="158" spans="2:11" x14ac:dyDescent="0.35">
      <c r="B158" t="s">
        <v>18</v>
      </c>
      <c r="C158" s="1">
        <v>44567</v>
      </c>
      <c r="D158">
        <v>298.41000000000003</v>
      </c>
      <c r="E158">
        <v>296.18</v>
      </c>
      <c r="F158">
        <v>294.72000000000003</v>
      </c>
      <c r="H158" s="2">
        <f t="shared" si="4"/>
        <v>-7.4729399148822928E-3</v>
      </c>
      <c r="I158" s="18">
        <f>H158*'Portfolio Details'!$D$9</f>
        <v>-1.178655010726307E-3</v>
      </c>
      <c r="J158" s="2">
        <f t="shared" si="5"/>
        <v>-3.2755298651252374E-2</v>
      </c>
      <c r="K158" s="18">
        <f>J158*'Portfolio Details'!$D$9</f>
        <v>-5.1662661981597587E-3</v>
      </c>
    </row>
    <row r="159" spans="2:11" x14ac:dyDescent="0.35">
      <c r="B159" t="s">
        <v>18</v>
      </c>
      <c r="C159" s="1">
        <v>44568</v>
      </c>
      <c r="D159">
        <v>296.18</v>
      </c>
      <c r="E159">
        <v>296.99</v>
      </c>
      <c r="F159">
        <v>296.69</v>
      </c>
      <c r="H159" s="2">
        <f t="shared" si="4"/>
        <v>2.7348234181916453E-3</v>
      </c>
      <c r="I159" s="18">
        <f>H159*'Portfolio Details'!$D$9</f>
        <v>4.3134474009135686E-4</v>
      </c>
      <c r="J159" s="2">
        <f t="shared" si="5"/>
        <v>-4.6336137691863066E-2</v>
      </c>
      <c r="K159" s="18">
        <f>J159*'Portfolio Details'!$D$9</f>
        <v>-7.3082777983340362E-3</v>
      </c>
    </row>
    <row r="160" spans="2:11" x14ac:dyDescent="0.35">
      <c r="B160" t="s">
        <v>18</v>
      </c>
      <c r="C160" s="1">
        <v>44571</v>
      </c>
      <c r="D160">
        <v>296.99</v>
      </c>
      <c r="E160">
        <v>298.98</v>
      </c>
      <c r="F160">
        <v>298.76</v>
      </c>
      <c r="H160" s="2">
        <f t="shared" si="4"/>
        <v>6.7005623084952504E-3</v>
      </c>
      <c r="I160" s="18">
        <f>H160*'Portfolio Details'!$D$9</f>
        <v>1.0568332449540582E-3</v>
      </c>
      <c r="J160" s="2">
        <f t="shared" si="5"/>
        <v>-4.9084272540983576E-2</v>
      </c>
      <c r="K160" s="18">
        <f>J160*'Portfolio Details'!$D$9</f>
        <v>-7.7417220581516245E-3</v>
      </c>
    </row>
    <row r="161" spans="2:11" x14ac:dyDescent="0.35">
      <c r="B161" t="s">
        <v>18</v>
      </c>
      <c r="C161" s="1">
        <v>44572</v>
      </c>
      <c r="D161">
        <v>298.98</v>
      </c>
      <c r="E161">
        <v>298.83999999999997</v>
      </c>
      <c r="F161">
        <v>298.52999999999997</v>
      </c>
      <c r="H161" s="2">
        <f t="shared" si="4"/>
        <v>-4.6825874640454845E-4</v>
      </c>
      <c r="I161" s="18">
        <f>H161*'Portfolio Details'!$D$9</f>
        <v>-7.3855206124032302E-5</v>
      </c>
      <c r="J161" s="2">
        <f t="shared" si="5"/>
        <v>-5.6365773837892874E-2</v>
      </c>
      <c r="K161" s="18">
        <f>J161*'Portfolio Details'!$D$9</f>
        <v>-8.8901827827080372E-3</v>
      </c>
    </row>
    <row r="162" spans="2:11" x14ac:dyDescent="0.35">
      <c r="B162" t="s">
        <v>18</v>
      </c>
      <c r="C162" s="1">
        <v>44573</v>
      </c>
      <c r="D162">
        <v>298.83999999999997</v>
      </c>
      <c r="E162">
        <v>302.26</v>
      </c>
      <c r="F162">
        <v>301.36</v>
      </c>
      <c r="H162" s="2">
        <f t="shared" si="4"/>
        <v>1.1444251104269831E-2</v>
      </c>
      <c r="I162" s="18">
        <f>H162*'Portfolio Details'!$D$9</f>
        <v>1.8050223956966168E-3</v>
      </c>
      <c r="J162" s="2">
        <f t="shared" si="5"/>
        <v>-4.9771167048054843E-2</v>
      </c>
      <c r="K162" s="18">
        <f>J162*'Portfolio Details'!$D$9</f>
        <v>-7.8500611672333923E-3</v>
      </c>
    </row>
    <row r="163" spans="2:11" x14ac:dyDescent="0.35">
      <c r="B163" t="s">
        <v>18</v>
      </c>
      <c r="C163" s="1">
        <v>44574</v>
      </c>
      <c r="D163">
        <v>302.26</v>
      </c>
      <c r="E163">
        <v>302.89</v>
      </c>
      <c r="F163">
        <v>301.52</v>
      </c>
      <c r="H163" s="2">
        <f t="shared" si="4"/>
        <v>2.0842982862436799E-3</v>
      </c>
      <c r="I163" s="18">
        <f>H163*'Portfolio Details'!$D$9</f>
        <v>3.2874192043708719E-4</v>
      </c>
      <c r="J163" s="2">
        <f t="shared" si="5"/>
        <v>-4.9518310477923988E-2</v>
      </c>
      <c r="K163" s="18">
        <f>J163*'Portfolio Details'!$D$9</f>
        <v>-7.8101798532158291E-3</v>
      </c>
    </row>
    <row r="164" spans="2:11" x14ac:dyDescent="0.35">
      <c r="B164" t="s">
        <v>18</v>
      </c>
      <c r="C164" s="1">
        <v>44575</v>
      </c>
      <c r="D164">
        <v>302.89</v>
      </c>
      <c r="E164">
        <v>301.82</v>
      </c>
      <c r="F164">
        <v>300.67</v>
      </c>
      <c r="H164" s="2">
        <f t="shared" si="4"/>
        <v>-3.5326356102874934E-3</v>
      </c>
      <c r="I164" s="18">
        <f>H164*'Portfolio Details'!$D$9</f>
        <v>-5.571781267561715E-4</v>
      </c>
      <c r="J164" s="2">
        <f t="shared" si="5"/>
        <v>-3.5657230493961301E-2</v>
      </c>
      <c r="K164" s="18">
        <f>J164*'Portfolio Details'!$D$9</f>
        <v>-5.6239677916629337E-3</v>
      </c>
    </row>
    <row r="165" spans="2:11" x14ac:dyDescent="0.35">
      <c r="B165" t="s">
        <v>18</v>
      </c>
      <c r="C165" s="1">
        <v>44578</v>
      </c>
      <c r="D165">
        <v>301.82</v>
      </c>
      <c r="E165">
        <v>303.38</v>
      </c>
      <c r="F165">
        <v>302.07</v>
      </c>
      <c r="H165" s="2">
        <f t="shared" si="4"/>
        <v>5.1686435623881088E-3</v>
      </c>
      <c r="I165" s="18">
        <f>H165*'Portfolio Details'!$D$9</f>
        <v>8.1521432031518896E-4</v>
      </c>
      <c r="J165" s="2">
        <f t="shared" si="5"/>
        <v>-2.8267868641339455E-2</v>
      </c>
      <c r="K165" s="18">
        <f>J165*'Portfolio Details'!$D$9</f>
        <v>-4.458494969337993E-3</v>
      </c>
    </row>
    <row r="166" spans="2:11" x14ac:dyDescent="0.35">
      <c r="B166" t="s">
        <v>18</v>
      </c>
      <c r="C166" s="1">
        <v>44579</v>
      </c>
      <c r="D166">
        <v>303.38</v>
      </c>
      <c r="E166">
        <v>303.43</v>
      </c>
      <c r="F166">
        <v>303.82</v>
      </c>
      <c r="H166" s="2">
        <f t="shared" si="4"/>
        <v>1.6480980947997104E-4</v>
      </c>
      <c r="I166" s="18">
        <f>H166*'Portfolio Details'!$D$9</f>
        <v>2.5994308795867737E-5</v>
      </c>
      <c r="J166" s="2">
        <f t="shared" si="5"/>
        <v>-3.6888123045503818E-2</v>
      </c>
      <c r="K166" s="18">
        <f>J166*'Portfolio Details'!$D$9</f>
        <v>-5.8181079413317438E-3</v>
      </c>
    </row>
    <row r="167" spans="2:11" x14ac:dyDescent="0.35">
      <c r="B167" t="s">
        <v>18</v>
      </c>
      <c r="C167" s="1">
        <v>44580</v>
      </c>
      <c r="D167">
        <v>303.43</v>
      </c>
      <c r="E167">
        <v>303.10000000000002</v>
      </c>
      <c r="F167">
        <v>302.98</v>
      </c>
      <c r="H167" s="2">
        <f t="shared" si="4"/>
        <v>-1.0875655011040042E-3</v>
      </c>
      <c r="I167" s="18">
        <f>H167*'Portfolio Details'!$D$9</f>
        <v>-1.7153416753913406E-4</v>
      </c>
      <c r="J167" s="2">
        <f t="shared" si="5"/>
        <v>-1.8378308419077172E-2</v>
      </c>
      <c r="K167" s="18">
        <f>J167*'Portfolio Details'!$D$9</f>
        <v>-2.8986831894205023E-3</v>
      </c>
    </row>
    <row r="168" spans="2:11" x14ac:dyDescent="0.35">
      <c r="B168" t="s">
        <v>18</v>
      </c>
      <c r="C168" s="1">
        <v>44581</v>
      </c>
      <c r="D168">
        <v>303.10000000000002</v>
      </c>
      <c r="E168">
        <v>307.24</v>
      </c>
      <c r="F168">
        <v>307.11</v>
      </c>
      <c r="H168" s="2">
        <f t="shared" si="4"/>
        <v>1.3658858462553658E-2</v>
      </c>
      <c r="I168" s="18">
        <f>H168*'Portfolio Details'!$D$9</f>
        <v>2.1543170627705854E-3</v>
      </c>
      <c r="J168" s="2">
        <f t="shared" si="5"/>
        <v>3.5815452739895726E-4</v>
      </c>
      <c r="K168" s="18">
        <f>J168*'Portfolio Details'!$D$9</f>
        <v>5.6489230897254252E-5</v>
      </c>
    </row>
    <row r="169" spans="2:11" x14ac:dyDescent="0.35">
      <c r="B169" t="s">
        <v>18</v>
      </c>
      <c r="C169" s="1">
        <v>44582</v>
      </c>
      <c r="D169">
        <v>307.24</v>
      </c>
      <c r="E169">
        <v>308.37</v>
      </c>
      <c r="F169">
        <v>307.3</v>
      </c>
      <c r="H169" s="2">
        <f t="shared" si="4"/>
        <v>3.677906522588259E-3</v>
      </c>
      <c r="I169" s="18">
        <f>H169*'Portfolio Details'!$D$9</f>
        <v>5.8009070074262735E-4</v>
      </c>
      <c r="J169" s="2">
        <f t="shared" si="5"/>
        <v>1.3574809361030837E-2</v>
      </c>
      <c r="K169" s="18">
        <f>J169*'Portfolio Details'!$D$9</f>
        <v>2.1410605806115855E-3</v>
      </c>
    </row>
    <row r="170" spans="2:11" x14ac:dyDescent="0.35">
      <c r="B170" t="s">
        <v>18</v>
      </c>
      <c r="C170" s="1">
        <v>44585</v>
      </c>
      <c r="D170">
        <v>308.37</v>
      </c>
      <c r="E170">
        <v>304.82</v>
      </c>
      <c r="F170">
        <v>305.27999999999997</v>
      </c>
      <c r="H170" s="2">
        <f t="shared" si="4"/>
        <v>-1.1512144501734989E-2</v>
      </c>
      <c r="I170" s="18">
        <f>H170*'Portfolio Details'!$D$9</f>
        <v>-1.8157307506451394E-3</v>
      </c>
      <c r="J170" s="2">
        <f t="shared" si="5"/>
        <v>1.6984367785765953E-2</v>
      </c>
      <c r="K170" s="18">
        <f>J170*'Portfolio Details'!$D$9</f>
        <v>2.6788265960555136E-3</v>
      </c>
    </row>
    <row r="171" spans="2:11" x14ac:dyDescent="0.35">
      <c r="B171" t="s">
        <v>18</v>
      </c>
      <c r="C171" s="1">
        <v>44586</v>
      </c>
      <c r="D171">
        <v>304.82</v>
      </c>
      <c r="E171">
        <v>306.27999999999997</v>
      </c>
      <c r="F171">
        <v>304.23</v>
      </c>
      <c r="H171" s="2">
        <f t="shared" si="4"/>
        <v>4.7897119611572947E-3</v>
      </c>
      <c r="I171" s="18">
        <f>H171*'Portfolio Details'!$D$9</f>
        <v>7.5544806558807906E-4</v>
      </c>
      <c r="J171" s="2">
        <f t="shared" si="5"/>
        <v>1.9573483220367116E-2</v>
      </c>
      <c r="K171" s="18">
        <f>J171*'Portfolio Details'!$D$9</f>
        <v>3.0871898259356443E-3</v>
      </c>
    </row>
    <row r="172" spans="2:11" x14ac:dyDescent="0.35">
      <c r="B172" t="s">
        <v>18</v>
      </c>
      <c r="C172" s="1">
        <v>44588</v>
      </c>
      <c r="D172">
        <v>306.27999999999997</v>
      </c>
      <c r="E172">
        <v>301.42</v>
      </c>
      <c r="F172">
        <v>301.81</v>
      </c>
      <c r="H172" s="2">
        <f t="shared" si="4"/>
        <v>-1.5867833355099781E-2</v>
      </c>
      <c r="I172" s="18">
        <f>H172*'Portfolio Details'!$D$9</f>
        <v>-2.5027233600677188E-3</v>
      </c>
      <c r="J172" s="2">
        <f t="shared" si="5"/>
        <v>5.7078755485169275E-3</v>
      </c>
      <c r="K172" s="18">
        <f>J172*'Portfolio Details'!$D$9</f>
        <v>9.0026364355796007E-4</v>
      </c>
    </row>
    <row r="173" spans="2:11" x14ac:dyDescent="0.35">
      <c r="B173" t="s">
        <v>18</v>
      </c>
      <c r="C173" s="1">
        <v>44589</v>
      </c>
      <c r="D173">
        <v>301.42</v>
      </c>
      <c r="E173">
        <v>303.49</v>
      </c>
      <c r="F173">
        <v>303.99</v>
      </c>
      <c r="H173" s="2">
        <f t="shared" si="4"/>
        <v>6.8674938623847215E-3</v>
      </c>
      <c r="I173" s="18">
        <f>H173*'Portfolio Details'!$D$9</f>
        <v>1.0831622017878097E-3</v>
      </c>
      <c r="J173" s="2">
        <f t="shared" si="5"/>
        <v>-1.3252932211250679E-3</v>
      </c>
      <c r="K173" s="18">
        <f>J173*'Portfolio Details'!$D$9</f>
        <v>-2.0902931290131657E-4</v>
      </c>
    </row>
    <row r="174" spans="2:11" x14ac:dyDescent="0.35">
      <c r="B174" t="s">
        <v>18</v>
      </c>
      <c r="C174" s="1">
        <v>44592</v>
      </c>
      <c r="D174">
        <v>303.49</v>
      </c>
      <c r="E174">
        <v>307.14</v>
      </c>
      <c r="F174">
        <v>304.97000000000003</v>
      </c>
      <c r="H174" s="2">
        <f t="shared" si="4"/>
        <v>1.2026755412039902E-2</v>
      </c>
      <c r="I174" s="18">
        <f>H174*'Portfolio Details'!$D$9</f>
        <v>1.8968967622702798E-3</v>
      </c>
      <c r="J174" s="2">
        <f t="shared" si="5"/>
        <v>7.6029216467463634E-3</v>
      </c>
      <c r="K174" s="18">
        <f>J174*'Portfolio Details'!$D$9</f>
        <v>1.1991561282663219E-3</v>
      </c>
    </row>
    <row r="175" spans="2:11" x14ac:dyDescent="0.35">
      <c r="B175" t="s">
        <v>18</v>
      </c>
      <c r="C175" s="1">
        <v>44593</v>
      </c>
      <c r="D175">
        <v>307.14</v>
      </c>
      <c r="E175">
        <v>307.48</v>
      </c>
      <c r="F175">
        <v>308.19</v>
      </c>
      <c r="H175" s="2">
        <f t="shared" si="4"/>
        <v>1.1069870417399486E-3</v>
      </c>
      <c r="I175" s="18">
        <f>H175*'Portfolio Details'!$D$9</f>
        <v>1.7459739251448716E-4</v>
      </c>
      <c r="J175" s="2">
        <f t="shared" si="5"/>
        <v>1.982593501125729E-2</v>
      </c>
      <c r="K175" s="18">
        <f>J175*'Portfolio Details'!$D$9</f>
        <v>3.1270072969294838E-3</v>
      </c>
    </row>
    <row r="176" spans="2:11" x14ac:dyDescent="0.35">
      <c r="B176" t="s">
        <v>18</v>
      </c>
      <c r="C176" s="1">
        <v>44594</v>
      </c>
      <c r="D176">
        <v>307.48</v>
      </c>
      <c r="E176">
        <v>309.87</v>
      </c>
      <c r="F176">
        <v>309.32</v>
      </c>
      <c r="H176" s="2">
        <f t="shared" si="4"/>
        <v>7.7728632756601801E-3</v>
      </c>
      <c r="I176" s="18">
        <f>H176*'Portfolio Details'!$D$9</f>
        <v>1.2259598433679727E-3</v>
      </c>
      <c r="J176" s="2">
        <f t="shared" si="5"/>
        <v>1.5322337827439636E-2</v>
      </c>
      <c r="K176" s="18">
        <f>J176*'Portfolio Details'!$D$9</f>
        <v>2.4166861318377702E-3</v>
      </c>
    </row>
    <row r="177" spans="2:11" x14ac:dyDescent="0.35">
      <c r="B177" t="s">
        <v>18</v>
      </c>
      <c r="C177" s="1">
        <v>44595</v>
      </c>
      <c r="D177">
        <v>309.87</v>
      </c>
      <c r="E177">
        <v>306.12</v>
      </c>
      <c r="F177">
        <v>308.24</v>
      </c>
      <c r="H177" s="2">
        <f t="shared" si="4"/>
        <v>-1.2101849162552081E-2</v>
      </c>
      <c r="I177" s="18">
        <f>H177*'Portfolio Details'!$D$9</f>
        <v>-1.9087407789924193E-3</v>
      </c>
      <c r="J177" s="2">
        <f t="shared" si="5"/>
        <v>2.2777222777222716E-2</v>
      </c>
      <c r="K177" s="18">
        <f>J177*'Portfolio Details'!$D$9</f>
        <v>3.5924934580750991E-3</v>
      </c>
    </row>
    <row r="178" spans="2:11" x14ac:dyDescent="0.35">
      <c r="B178" t="s">
        <v>18</v>
      </c>
      <c r="C178" s="1">
        <v>44596</v>
      </c>
      <c r="D178">
        <v>306.12</v>
      </c>
      <c r="E178">
        <v>311.08</v>
      </c>
      <c r="F178">
        <v>310.8</v>
      </c>
      <c r="H178" s="2">
        <f t="shared" si="4"/>
        <v>1.620279628903698E-2</v>
      </c>
      <c r="I178" s="18">
        <f>H178*'Portfolio Details'!$D$9</f>
        <v>2.555554741691223E-3</v>
      </c>
      <c r="J178" s="2">
        <f t="shared" si="5"/>
        <v>1.7855361596009978E-2</v>
      </c>
      <c r="K178" s="18">
        <f>J178*'Portfolio Details'!$D$9</f>
        <v>2.8162024120595005E-3</v>
      </c>
    </row>
    <row r="179" spans="2:11" x14ac:dyDescent="0.35">
      <c r="B179" t="s">
        <v>18</v>
      </c>
      <c r="C179" s="1">
        <v>44599</v>
      </c>
      <c r="D179">
        <v>311.08</v>
      </c>
      <c r="E179">
        <v>309.60000000000002</v>
      </c>
      <c r="F179">
        <v>310.8</v>
      </c>
      <c r="H179" s="2">
        <f t="shared" si="4"/>
        <v>-4.7576186190045888E-3</v>
      </c>
      <c r="I179" s="18">
        <f>H179*'Portfolio Details'!$D$9</f>
        <v>-7.5038620519978546E-4</v>
      </c>
      <c r="J179" s="2">
        <f t="shared" si="5"/>
        <v>3.665689149560114E-2</v>
      </c>
      <c r="K179" s="18">
        <f>J179*'Portfolio Details'!$D$9</f>
        <v>5.7816373918512061E-3</v>
      </c>
    </row>
    <row r="180" spans="2:11" x14ac:dyDescent="0.35">
      <c r="B180" t="s">
        <v>18</v>
      </c>
      <c r="C180" s="1">
        <v>44600</v>
      </c>
      <c r="D180">
        <v>309.60000000000002</v>
      </c>
      <c r="E180">
        <v>311.39999999999998</v>
      </c>
      <c r="F180">
        <v>310.19</v>
      </c>
      <c r="H180" s="2">
        <f t="shared" si="4"/>
        <v>5.8139534883718813E-3</v>
      </c>
      <c r="I180" s="18">
        <f>H180*'Portfolio Details'!$D$9</f>
        <v>9.1699458168427504E-4</v>
      </c>
      <c r="J180" s="2">
        <f t="shared" si="5"/>
        <v>4.2458362655406923E-2</v>
      </c>
      <c r="K180" s="18">
        <f>J180*'Portfolio Details'!$D$9</f>
        <v>6.6966632223776313E-3</v>
      </c>
    </row>
    <row r="181" spans="2:11" x14ac:dyDescent="0.35">
      <c r="B181" t="s">
        <v>18</v>
      </c>
      <c r="C181" s="1">
        <v>44601</v>
      </c>
      <c r="D181">
        <v>311.39999999999998</v>
      </c>
      <c r="E181">
        <v>310</v>
      </c>
      <c r="F181">
        <v>311.04000000000002</v>
      </c>
      <c r="H181" s="2">
        <f t="shared" si="4"/>
        <v>-4.4958253050737529E-3</v>
      </c>
      <c r="I181" s="18">
        <f>H181*'Portfolio Details'!$D$9</f>
        <v>-7.0909536053171546E-4</v>
      </c>
      <c r="J181" s="2">
        <f t="shared" si="5"/>
        <v>5.0307245593895544E-2</v>
      </c>
      <c r="K181" s="18">
        <f>J181*'Portfolio Details'!$D$9</f>
        <v>7.9346131201990105E-3</v>
      </c>
    </row>
    <row r="182" spans="2:11" x14ac:dyDescent="0.35">
      <c r="B182" t="s">
        <v>18</v>
      </c>
      <c r="C182" s="1">
        <v>44602</v>
      </c>
      <c r="D182">
        <v>310</v>
      </c>
      <c r="E182">
        <v>312.43</v>
      </c>
      <c r="F182">
        <v>311.74</v>
      </c>
      <c r="H182" s="2">
        <f t="shared" si="4"/>
        <v>7.8387096774192866E-3</v>
      </c>
      <c r="I182" s="18">
        <f>H182*'Portfolio Details'!$D$9</f>
        <v>1.2363453398734523E-3</v>
      </c>
      <c r="J182" s="2">
        <f t="shared" si="5"/>
        <v>4.2459342065389372E-2</v>
      </c>
      <c r="K182" s="18">
        <f>J182*'Portfolio Details'!$D$9</f>
        <v>6.6968176979249417E-3</v>
      </c>
    </row>
    <row r="183" spans="2:11" x14ac:dyDescent="0.35">
      <c r="B183" t="s">
        <v>18</v>
      </c>
      <c r="C183" s="1">
        <v>44603</v>
      </c>
      <c r="D183">
        <v>312.43</v>
      </c>
      <c r="E183">
        <v>313.11</v>
      </c>
      <c r="F183">
        <v>312.10000000000002</v>
      </c>
      <c r="H183" s="2">
        <f t="shared" si="4"/>
        <v>2.1764875332075384E-3</v>
      </c>
      <c r="I183" s="18">
        <f>H183*'Portfolio Details'!$D$9</f>
        <v>3.4328229130941852E-4</v>
      </c>
      <c r="J183" s="2">
        <f t="shared" si="5"/>
        <v>4.4986286708140977E-2</v>
      </c>
      <c r="K183" s="18">
        <f>J183*'Portfolio Details'!$D$9</f>
        <v>7.0953751597714809E-3</v>
      </c>
    </row>
    <row r="184" spans="2:11" x14ac:dyDescent="0.35">
      <c r="B184" t="s">
        <v>18</v>
      </c>
      <c r="C184" s="1">
        <v>44606</v>
      </c>
      <c r="D184">
        <v>313.11</v>
      </c>
      <c r="E184">
        <v>313.05</v>
      </c>
      <c r="F184">
        <v>311.79000000000002</v>
      </c>
      <c r="H184" s="2">
        <f t="shared" si="4"/>
        <v>-1.9162594615307338E-4</v>
      </c>
      <c r="I184" s="18">
        <f>H184*'Portfolio Details'!$D$9</f>
        <v>-3.0223832145189539E-5</v>
      </c>
      <c r="J184" s="2">
        <f t="shared" si="5"/>
        <v>4.7751305046178638E-2</v>
      </c>
      <c r="K184" s="18">
        <f>J184*'Portfolio Details'!$D$9</f>
        <v>7.531482335260466E-3</v>
      </c>
    </row>
    <row r="185" spans="2:11" x14ac:dyDescent="0.35">
      <c r="B185" t="s">
        <v>18</v>
      </c>
      <c r="C185" s="1">
        <v>44607</v>
      </c>
      <c r="D185">
        <v>313.05</v>
      </c>
      <c r="E185">
        <v>310.44</v>
      </c>
      <c r="F185">
        <v>312.33999999999997</v>
      </c>
      <c r="H185" s="2">
        <f t="shared" si="4"/>
        <v>-8.337326305702053E-3</v>
      </c>
      <c r="I185" s="18">
        <f>H185*'Portfolio Details'!$D$9</f>
        <v>-1.3149886842668075E-3</v>
      </c>
      <c r="J185" s="2">
        <f t="shared" si="5"/>
        <v>3.5896248263084907E-2</v>
      </c>
      <c r="K185" s="18">
        <f>J185*'Portfolio Details'!$D$9</f>
        <v>5.661666407527504E-3</v>
      </c>
    </row>
    <row r="186" spans="2:11" x14ac:dyDescent="0.35">
      <c r="B186" t="s">
        <v>18</v>
      </c>
      <c r="C186" s="1">
        <v>44608</v>
      </c>
      <c r="D186">
        <v>310.44</v>
      </c>
      <c r="E186">
        <v>311.48</v>
      </c>
      <c r="F186">
        <v>311.45</v>
      </c>
      <c r="H186" s="2">
        <f t="shared" si="4"/>
        <v>3.3500837520938909E-3</v>
      </c>
      <c r="I186" s="18">
        <f>H186*'Portfolio Details'!$D$9</f>
        <v>5.2838548760370256E-4</v>
      </c>
      <c r="J186" s="2">
        <f t="shared" si="5"/>
        <v>3.3741622371157964E-2</v>
      </c>
      <c r="K186" s="18">
        <f>J186*'Portfolio Details'!$D$9</f>
        <v>5.3218322013534628E-3</v>
      </c>
    </row>
    <row r="187" spans="2:11" x14ac:dyDescent="0.35">
      <c r="B187" t="s">
        <v>18</v>
      </c>
      <c r="C187" s="1">
        <v>44609</v>
      </c>
      <c r="D187">
        <v>311.48</v>
      </c>
      <c r="E187">
        <v>312.37</v>
      </c>
      <c r="F187">
        <v>312.04000000000002</v>
      </c>
      <c r="H187" s="2">
        <f t="shared" si="4"/>
        <v>2.8573263130857729E-3</v>
      </c>
      <c r="I187" s="18">
        <f>H187*'Portfolio Details'!$D$9</f>
        <v>4.5066627251902873E-4</v>
      </c>
      <c r="J187" s="2">
        <f t="shared" si="5"/>
        <v>3.7207607183089353E-2</v>
      </c>
      <c r="K187" s="18">
        <f>J187*'Portfolio Details'!$D$9</f>
        <v>5.8684979597049478E-3</v>
      </c>
    </row>
    <row r="188" spans="2:11" x14ac:dyDescent="0.35">
      <c r="B188" t="s">
        <v>18</v>
      </c>
      <c r="C188" s="1">
        <v>44610</v>
      </c>
      <c r="D188">
        <v>312.37</v>
      </c>
      <c r="E188">
        <v>311.72000000000003</v>
      </c>
      <c r="F188">
        <v>313.08999999999997</v>
      </c>
      <c r="H188" s="2">
        <f t="shared" si="4"/>
        <v>-2.0808656401062331E-3</v>
      </c>
      <c r="I188" s="18">
        <f>H188*'Portfolio Details'!$D$9</f>
        <v>-3.2820051295676014E-4</v>
      </c>
      <c r="J188" s="2">
        <f t="shared" si="5"/>
        <v>2.9632803744478853E-2</v>
      </c>
      <c r="K188" s="18">
        <f>J188*'Portfolio Details'!$D$9</f>
        <v>4.6737767214938743E-3</v>
      </c>
    </row>
    <row r="189" spans="2:11" x14ac:dyDescent="0.35">
      <c r="B189" t="s">
        <v>18</v>
      </c>
      <c r="C189" s="1">
        <v>44613</v>
      </c>
      <c r="D189">
        <v>311.72000000000003</v>
      </c>
      <c r="E189">
        <v>309.43</v>
      </c>
      <c r="F189">
        <v>311.58999999999997</v>
      </c>
      <c r="H189" s="2">
        <f t="shared" si="4"/>
        <v>-7.3463364557937449E-3</v>
      </c>
      <c r="I189" s="18">
        <f>H189*'Portfolio Details'!$D$9</f>
        <v>-1.1586867247331564E-3</v>
      </c>
      <c r="J189" s="2">
        <f t="shared" si="5"/>
        <v>2.7320963648947094E-2</v>
      </c>
      <c r="K189" s="18">
        <f>J189*'Portfolio Details'!$D$9</f>
        <v>4.309146208786291E-3</v>
      </c>
    </row>
    <row r="190" spans="2:11" x14ac:dyDescent="0.35">
      <c r="B190" t="s">
        <v>18</v>
      </c>
      <c r="C190" s="1">
        <v>44614</v>
      </c>
      <c r="D190">
        <v>309.43</v>
      </c>
      <c r="E190">
        <v>303.98</v>
      </c>
      <c r="F190">
        <v>303.57</v>
      </c>
      <c r="H190" s="2">
        <f t="shared" si="4"/>
        <v>-1.7613030410755237E-2</v>
      </c>
      <c r="I190" s="18">
        <f>H190*'Portfolio Details'!$D$9</f>
        <v>-2.7779811940370023E-3</v>
      </c>
      <c r="J190" s="2">
        <f t="shared" si="5"/>
        <v>2.8439458924447436E-2</v>
      </c>
      <c r="K190" s="18">
        <f>J190*'Portfolio Details'!$D$9</f>
        <v>4.4855587152373005E-3</v>
      </c>
    </row>
    <row r="191" spans="2:11" x14ac:dyDescent="0.35">
      <c r="B191" t="s">
        <v>18</v>
      </c>
      <c r="C191" s="1">
        <v>44615</v>
      </c>
      <c r="D191">
        <v>303.98</v>
      </c>
      <c r="E191">
        <v>307.10000000000002</v>
      </c>
      <c r="F191">
        <v>306.31</v>
      </c>
      <c r="H191" s="2">
        <f t="shared" si="4"/>
        <v>1.0263833146917589E-2</v>
      </c>
      <c r="I191" s="18">
        <f>H191*'Portfolio Details'!$D$9</f>
        <v>1.6188432538820601E-3</v>
      </c>
      <c r="J191" s="2">
        <f t="shared" si="5"/>
        <v>1.458143470902229E-2</v>
      </c>
      <c r="K191" s="18">
        <f>J191*'Portfolio Details'!$D$9</f>
        <v>2.2998286188733951E-3</v>
      </c>
    </row>
    <row r="192" spans="2:11" x14ac:dyDescent="0.35">
      <c r="B192" t="s">
        <v>18</v>
      </c>
      <c r="C192" s="1">
        <v>44616</v>
      </c>
      <c r="D192">
        <v>307.10000000000002</v>
      </c>
      <c r="E192">
        <v>303.72000000000003</v>
      </c>
      <c r="F192">
        <v>303.8</v>
      </c>
      <c r="H192" s="2">
        <f t="shared" si="4"/>
        <v>-1.1006186909801374E-2</v>
      </c>
      <c r="I192" s="18">
        <f>H192*'Portfolio Details'!$D$9</f>
        <v>-1.735929566942331E-3</v>
      </c>
      <c r="J192" s="2">
        <f t="shared" si="5"/>
        <v>3.437429062489894E-3</v>
      </c>
      <c r="K192" s="18">
        <f>J192*'Portfolio Details'!$D$9</f>
        <v>5.4216185793911362E-4</v>
      </c>
    </row>
    <row r="193" spans="2:11" x14ac:dyDescent="0.35">
      <c r="B193" t="s">
        <v>18</v>
      </c>
      <c r="C193" s="1">
        <v>44617</v>
      </c>
      <c r="D193">
        <v>303.72000000000003</v>
      </c>
      <c r="E193">
        <v>304.13</v>
      </c>
      <c r="F193">
        <v>304.7</v>
      </c>
      <c r="H193" s="2">
        <f t="shared" si="4"/>
        <v>1.3499275648622966E-3</v>
      </c>
      <c r="I193" s="18">
        <f>H193*'Portfolio Details'!$D$9</f>
        <v>2.1291471717494321E-4</v>
      </c>
      <c r="J193" s="2">
        <f t="shared" si="5"/>
        <v>-3.6086870940226223E-3</v>
      </c>
      <c r="K193" s="18">
        <f>J193*'Portfolio Details'!$D$9</f>
        <v>-5.6917320010060792E-4</v>
      </c>
    </row>
    <row r="194" spans="2:11" x14ac:dyDescent="0.35">
      <c r="B194" t="s">
        <v>18</v>
      </c>
      <c r="C194" s="1">
        <v>44620</v>
      </c>
      <c r="D194">
        <v>304.13</v>
      </c>
      <c r="E194">
        <v>298.91000000000003</v>
      </c>
      <c r="F194">
        <v>298.18</v>
      </c>
      <c r="H194" s="2">
        <f t="shared" si="4"/>
        <v>-1.7163712885936877E-2</v>
      </c>
      <c r="I194" s="18">
        <f>H194*'Portfolio Details'!$D$9</f>
        <v>-2.7071134554941525E-3</v>
      </c>
      <c r="J194" s="2">
        <f t="shared" si="5"/>
        <v>-7.0197205171736998E-3</v>
      </c>
      <c r="K194" s="18">
        <f>J194*'Portfolio Details'!$D$9</f>
        <v>-1.1071718568200701E-3</v>
      </c>
    </row>
    <row r="195" spans="2:11" x14ac:dyDescent="0.35">
      <c r="B195" t="s">
        <v>18</v>
      </c>
      <c r="C195" s="1">
        <v>44622</v>
      </c>
      <c r="D195">
        <v>298.91000000000003</v>
      </c>
      <c r="E195">
        <v>297.33999999999997</v>
      </c>
      <c r="F195">
        <v>299.01</v>
      </c>
      <c r="H195" s="2">
        <f t="shared" ref="H195:H258" si="6">E195/D195-1</f>
        <v>-5.2524171155199362E-3</v>
      </c>
      <c r="I195" s="18">
        <f>H195*'Portfolio Details'!$D$9</f>
        <v>-8.2842734213656535E-4</v>
      </c>
      <c r="J195" s="2">
        <f t="shared" si="5"/>
        <v>8.9907769889190359E-3</v>
      </c>
      <c r="K195" s="18">
        <f>J195*'Portfolio Details'!$D$9</f>
        <v>1.4180529308429634E-3</v>
      </c>
    </row>
    <row r="196" spans="2:11" x14ac:dyDescent="0.35">
      <c r="B196" t="s">
        <v>18</v>
      </c>
      <c r="C196" s="1">
        <v>44623</v>
      </c>
      <c r="D196">
        <v>297.33999999999997</v>
      </c>
      <c r="E196">
        <v>296.45</v>
      </c>
      <c r="F196">
        <v>297.97000000000003</v>
      </c>
      <c r="H196" s="2">
        <f t="shared" si="6"/>
        <v>-2.9932064303490602E-3</v>
      </c>
      <c r="I196" s="18">
        <f>H196*'Portfolio Details'!$D$9</f>
        <v>-4.7209770150074756E-4</v>
      </c>
      <c r="J196" s="2">
        <f t="shared" si="5"/>
        <v>-1.509110679099801E-2</v>
      </c>
      <c r="K196" s="18">
        <f>J196*'Portfolio Details'!$D$9</f>
        <v>-2.3802156633418847E-3</v>
      </c>
    </row>
    <row r="197" spans="2:11" x14ac:dyDescent="0.35">
      <c r="B197" t="s">
        <v>18</v>
      </c>
      <c r="C197" s="1">
        <v>44624</v>
      </c>
      <c r="D197">
        <v>296.45</v>
      </c>
      <c r="E197">
        <v>291.58</v>
      </c>
      <c r="F197">
        <v>292.22000000000003</v>
      </c>
      <c r="H197" s="2">
        <f t="shared" si="6"/>
        <v>-1.6427728116039875E-2</v>
      </c>
      <c r="I197" s="18">
        <f>H197*'Portfolio Details'!$D$9</f>
        <v>-2.5910316795481445E-3</v>
      </c>
      <c r="J197" s="2">
        <f t="shared" si="5"/>
        <v>-2.6795598098586892E-2</v>
      </c>
      <c r="K197" s="18">
        <f>J197*'Portfolio Details'!$D$9</f>
        <v>-4.2262839423358603E-3</v>
      </c>
    </row>
    <row r="198" spans="2:11" x14ac:dyDescent="0.35">
      <c r="B198" t="s">
        <v>18</v>
      </c>
      <c r="C198" s="1">
        <v>44627</v>
      </c>
      <c r="D198">
        <v>291.58</v>
      </c>
      <c r="E198">
        <v>289.83999999999997</v>
      </c>
      <c r="F198">
        <v>290.77</v>
      </c>
      <c r="H198" s="2">
        <f t="shared" si="6"/>
        <v>-5.9674874819947155E-3</v>
      </c>
      <c r="I198" s="18">
        <f>H198*'Portfolio Details'!$D$9</f>
        <v>-9.4121043420839162E-4</v>
      </c>
      <c r="J198" s="2">
        <f t="shared" si="5"/>
        <v>-2.7871731494731322E-2</v>
      </c>
      <c r="K198" s="18">
        <f>J198*'Portfolio Details'!$D$9</f>
        <v>-4.3960150032065042E-3</v>
      </c>
    </row>
    <row r="199" spans="2:11" x14ac:dyDescent="0.35">
      <c r="B199" t="s">
        <v>18</v>
      </c>
      <c r="C199" s="1">
        <v>44628</v>
      </c>
      <c r="D199">
        <v>289.83999999999997</v>
      </c>
      <c r="E199">
        <v>280.93</v>
      </c>
      <c r="F199">
        <v>282.73</v>
      </c>
      <c r="H199" s="2">
        <f t="shared" si="6"/>
        <v>-3.0741098537123812E-2</v>
      </c>
      <c r="I199" s="18">
        <f>H199*'Portfolio Details'!$D$9</f>
        <v>-4.8485803764933442E-3</v>
      </c>
      <c r="J199" s="2">
        <f t="shared" si="5"/>
        <v>-4.0436312001807306E-2</v>
      </c>
      <c r="K199" s="18">
        <f>J199*'Portfolio Details'!$D$9</f>
        <v>-6.3777391895399969E-3</v>
      </c>
    </row>
    <row r="200" spans="2:11" x14ac:dyDescent="0.35">
      <c r="B200" t="s">
        <v>18</v>
      </c>
      <c r="C200" s="1">
        <v>44629</v>
      </c>
      <c r="D200">
        <v>280.93</v>
      </c>
      <c r="E200">
        <v>283.74</v>
      </c>
      <c r="F200">
        <v>282.12</v>
      </c>
      <c r="H200" s="2">
        <f t="shared" si="6"/>
        <v>1.0002491723916984E-2</v>
      </c>
      <c r="I200" s="18">
        <f>H200*'Portfolio Details'!$D$9</f>
        <v>1.5776236828379301E-3</v>
      </c>
      <c r="J200" s="2">
        <f t="shared" si="5"/>
        <v>-3.1588919378021774E-2</v>
      </c>
      <c r="K200" s="18">
        <f>J200*'Portfolio Details'!$D$9</f>
        <v>-4.9823012806762485E-3</v>
      </c>
    </row>
    <row r="201" spans="2:11" x14ac:dyDescent="0.35">
      <c r="B201" t="s">
        <v>18</v>
      </c>
      <c r="C201" s="1">
        <v>44630</v>
      </c>
      <c r="D201">
        <v>283.74</v>
      </c>
      <c r="E201">
        <v>282.17</v>
      </c>
      <c r="F201">
        <v>277.70999999999998</v>
      </c>
      <c r="H201" s="2">
        <f t="shared" si="6"/>
        <v>-5.5332346514413988E-3</v>
      </c>
      <c r="I201" s="18">
        <f>H201*'Portfolio Details'!$D$9</f>
        <v>-8.7271874546425562E-4</v>
      </c>
      <c r="J201" s="2">
        <f t="shared" si="5"/>
        <v>-6.2684839912562684E-2</v>
      </c>
      <c r="K201" s="18">
        <f>J201*'Portfolio Details'!$D$9</f>
        <v>-9.8868452712137407E-3</v>
      </c>
    </row>
    <row r="202" spans="2:11" x14ac:dyDescent="0.35">
      <c r="B202" t="s">
        <v>18</v>
      </c>
      <c r="C202" s="1">
        <v>44631</v>
      </c>
      <c r="D202">
        <v>282.17</v>
      </c>
      <c r="E202">
        <v>281.14999999999998</v>
      </c>
      <c r="F202">
        <v>277.31</v>
      </c>
      <c r="H202" s="2">
        <f t="shared" si="6"/>
        <v>-3.6148421164547972E-3</v>
      </c>
      <c r="I202" s="18">
        <f>H202*'Portfolio Details'!$D$9</f>
        <v>-5.7014398912252537E-4</v>
      </c>
      <c r="J202" s="2">
        <f t="shared" si="5"/>
        <v>-6.3824289405684853E-2</v>
      </c>
      <c r="K202" s="18">
        <f>J202*'Portfolio Details'!$D$9</f>
        <v>-1.0066562741156646E-2</v>
      </c>
    </row>
    <row r="203" spans="2:11" x14ac:dyDescent="0.35">
      <c r="B203" t="s">
        <v>18</v>
      </c>
      <c r="C203" s="1">
        <v>44634</v>
      </c>
      <c r="D203">
        <v>281.14999999999998</v>
      </c>
      <c r="E203">
        <v>283.06</v>
      </c>
      <c r="F203">
        <v>279.58</v>
      </c>
      <c r="H203" s="2">
        <f t="shared" si="6"/>
        <v>6.7935265872312023E-3</v>
      </c>
      <c r="I203" s="18">
        <f>H203*'Portfolio Details'!$D$9</f>
        <v>1.0714958562153202E-3</v>
      </c>
      <c r="J203" s="2">
        <f t="shared" si="5"/>
        <v>-9.7848426461143112E-2</v>
      </c>
      <c r="K203" s="18">
        <f>J203*'Portfolio Details'!$D$9</f>
        <v>-1.5432954025287044E-2</v>
      </c>
    </row>
    <row r="204" spans="2:11" x14ac:dyDescent="0.35">
      <c r="B204" t="s">
        <v>18</v>
      </c>
      <c r="C204" s="1">
        <v>44635</v>
      </c>
      <c r="D204">
        <v>283.06</v>
      </c>
      <c r="E204">
        <v>280.64</v>
      </c>
      <c r="F204">
        <v>280</v>
      </c>
      <c r="H204" s="2">
        <f t="shared" si="6"/>
        <v>-8.5494241503568658E-3</v>
      </c>
      <c r="I204" s="18">
        <f>H204*'Portfolio Details'!$D$9</f>
        <v>-1.3484414070524934E-3</v>
      </c>
      <c r="J204" s="2">
        <f t="shared" si="5"/>
        <v>-8.4709677419354756E-2</v>
      </c>
      <c r="K204" s="18">
        <f>J204*'Portfolio Details'!$D$9</f>
        <v>-1.3360670216081115E-2</v>
      </c>
    </row>
    <row r="205" spans="2:11" x14ac:dyDescent="0.35">
      <c r="B205" t="s">
        <v>18</v>
      </c>
      <c r="C205" s="1">
        <v>44636</v>
      </c>
      <c r="D205">
        <v>280.64</v>
      </c>
      <c r="E205">
        <v>300.49</v>
      </c>
      <c r="F205">
        <v>293.76</v>
      </c>
      <c r="H205" s="2">
        <f t="shared" si="6"/>
        <v>7.0731185860889445E-2</v>
      </c>
      <c r="I205" s="18">
        <f>H205*'Portfolio Details'!$D$9</f>
        <v>1.1155939640773119E-2</v>
      </c>
      <c r="J205" s="2">
        <f t="shared" si="5"/>
        <v>-9.6853695227731018E-2</v>
      </c>
      <c r="K205" s="18">
        <f>J205*'Portfolio Details'!$D$9</f>
        <v>-1.5276061963268424E-2</v>
      </c>
    </row>
    <row r="206" spans="2:11" x14ac:dyDescent="0.35">
      <c r="B206" t="s">
        <v>18</v>
      </c>
      <c r="C206" s="1">
        <v>44637</v>
      </c>
      <c r="D206">
        <v>300.49</v>
      </c>
      <c r="E206">
        <v>283.63</v>
      </c>
      <c r="F206">
        <v>283.63</v>
      </c>
      <c r="H206" s="2">
        <f t="shared" si="6"/>
        <v>-5.6108356351292965E-2</v>
      </c>
      <c r="I206" s="18">
        <f>H206*'Portfolio Details'!$D$9</f>
        <v>-8.8495821069518553E-3</v>
      </c>
      <c r="J206" s="2">
        <f t="shared" si="5"/>
        <v>-0.10207275398422289</v>
      </c>
      <c r="K206" s="18">
        <f>J206*'Portfolio Details'!$D$9</f>
        <v>-1.609922792267398E-2</v>
      </c>
    </row>
    <row r="207" spans="2:11" x14ac:dyDescent="0.35">
      <c r="B207" t="s">
        <v>18</v>
      </c>
      <c r="C207" s="1">
        <v>44641</v>
      </c>
      <c r="D207">
        <v>283.63</v>
      </c>
      <c r="E207">
        <v>303.83</v>
      </c>
      <c r="F207">
        <v>302.02999999999997</v>
      </c>
      <c r="H207" s="2">
        <f t="shared" si="6"/>
        <v>7.1219546592391492E-2</v>
      </c>
      <c r="I207" s="18">
        <f>H207*'Portfolio Details'!$D$9</f>
        <v>1.1232965393660617E-2</v>
      </c>
      <c r="J207" s="2">
        <f t="shared" si="5"/>
        <v>-9.5799393068199956E-2</v>
      </c>
      <c r="K207" s="18">
        <f>J207*'Portfolio Details'!$D$9</f>
        <v>-1.510977419201576E-2</v>
      </c>
    </row>
    <row r="208" spans="2:11" x14ac:dyDescent="0.35">
      <c r="B208" t="s">
        <v>18</v>
      </c>
      <c r="C208" s="1">
        <v>44642</v>
      </c>
      <c r="D208">
        <v>303.83</v>
      </c>
      <c r="E208">
        <v>303.31</v>
      </c>
      <c r="F208">
        <v>301.82</v>
      </c>
      <c r="H208" s="2">
        <f t="shared" si="6"/>
        <v>-1.7114833953196795E-3</v>
      </c>
      <c r="I208" s="18">
        <f>H208*'Portfolio Details'!$D$9</f>
        <v>-2.6994041202593923E-4</v>
      </c>
      <c r="J208" s="2">
        <f t="shared" si="5"/>
        <v>-9.5992784434995482E-2</v>
      </c>
      <c r="K208" s="18">
        <f>J208*'Portfolio Details'!$D$9</f>
        <v>-1.5140276471721075E-2</v>
      </c>
    </row>
    <row r="209" spans="2:11" x14ac:dyDescent="0.35">
      <c r="B209" t="s">
        <v>18</v>
      </c>
      <c r="C209" s="1">
        <v>44643</v>
      </c>
      <c r="D209">
        <v>303.31</v>
      </c>
      <c r="E209">
        <v>305.29000000000002</v>
      </c>
      <c r="F209">
        <v>306.02999999999997</v>
      </c>
      <c r="H209" s="2">
        <f t="shared" si="6"/>
        <v>6.5279746793709403E-3</v>
      </c>
      <c r="I209" s="18">
        <f>H209*'Portfolio Details'!$D$9</f>
        <v>1.0296121945811481E-3</v>
      </c>
      <c r="J209" s="2">
        <f t="shared" si="5"/>
        <v>-3.5283164248105847E-2</v>
      </c>
      <c r="K209" s="18">
        <f>J209*'Portfolio Details'!$D$9</f>
        <v>-5.5649689157127773E-3</v>
      </c>
    </row>
    <row r="210" spans="2:11" x14ac:dyDescent="0.35">
      <c r="B210" t="s">
        <v>18</v>
      </c>
      <c r="C210" s="1">
        <v>44644</v>
      </c>
      <c r="D210">
        <v>305.29000000000002</v>
      </c>
      <c r="E210">
        <v>307.13</v>
      </c>
      <c r="F210">
        <v>306.69</v>
      </c>
      <c r="H210" s="2">
        <f t="shared" si="6"/>
        <v>6.0270562416062656E-3</v>
      </c>
      <c r="I210" s="18">
        <f>H210*'Portfolio Details'!$D$9</f>
        <v>9.5060580173424039E-4</v>
      </c>
      <c r="J210" s="2">
        <f t="shared" si="5"/>
        <v>-9.2006274610237915E-2</v>
      </c>
      <c r="K210" s="18">
        <f>J210*'Portfolio Details'!$D$9</f>
        <v>-1.4511511911350037E-2</v>
      </c>
    </row>
    <row r="211" spans="2:11" x14ac:dyDescent="0.35">
      <c r="B211" t="s">
        <v>18</v>
      </c>
      <c r="C211" s="1">
        <v>44645</v>
      </c>
      <c r="D211">
        <v>307.13</v>
      </c>
      <c r="E211">
        <v>306.66000000000003</v>
      </c>
      <c r="F211">
        <v>306.52</v>
      </c>
      <c r="H211" s="2">
        <f t="shared" si="6"/>
        <v>-1.5302966170676058E-3</v>
      </c>
      <c r="I211" s="18">
        <f>H211*'Portfolio Details'!$D$9</f>
        <v>-2.4136307746998128E-4</v>
      </c>
      <c r="J211" s="2">
        <f t="shared" si="5"/>
        <v>-9.011292185294506E-2</v>
      </c>
      <c r="K211" s="18">
        <f>J211*'Portfolio Details'!$D$9</f>
        <v>-1.4212886505569447E-2</v>
      </c>
    </row>
    <row r="212" spans="2:11" x14ac:dyDescent="0.35">
      <c r="B212" t="s">
        <v>18</v>
      </c>
      <c r="C212" s="1">
        <v>44648</v>
      </c>
      <c r="D212">
        <v>306.66000000000003</v>
      </c>
      <c r="E212">
        <v>313.18</v>
      </c>
      <c r="F212">
        <v>309.98</v>
      </c>
      <c r="H212" s="2">
        <f t="shared" si="6"/>
        <v>2.126133176808187E-2</v>
      </c>
      <c r="I212" s="18">
        <f>H212*'Portfolio Details'!$D$9</f>
        <v>3.3534024772844473E-3</v>
      </c>
      <c r="J212" s="2">
        <f t="shared" si="5"/>
        <v>-1.8097792715638494E-2</v>
      </c>
      <c r="K212" s="18">
        <f>J212*'Portfolio Details'!$D$9</f>
        <v>-2.8544393920380343E-3</v>
      </c>
    </row>
    <row r="213" spans="2:11" x14ac:dyDescent="0.35">
      <c r="B213" t="s">
        <v>18</v>
      </c>
      <c r="C213" s="1">
        <v>44649</v>
      </c>
      <c r="D213">
        <v>313.18</v>
      </c>
      <c r="E213">
        <v>308.36</v>
      </c>
      <c r="F213">
        <v>309.45999999999998</v>
      </c>
      <c r="H213" s="2">
        <f t="shared" si="6"/>
        <v>-1.5390510249696621E-2</v>
      </c>
      <c r="I213" s="18">
        <f>H213*'Portfolio Details'!$D$9</f>
        <v>-2.4274384954325215E-3</v>
      </c>
      <c r="J213" s="2">
        <f t="shared" si="5"/>
        <v>-2.2040923744983676E-3</v>
      </c>
      <c r="K213" s="18">
        <f>J213*'Portfolio Details'!$D$9</f>
        <v>-3.4763621157083319E-4</v>
      </c>
    </row>
    <row r="214" spans="2:11" x14ac:dyDescent="0.35">
      <c r="B214" t="s">
        <v>18</v>
      </c>
      <c r="C214" s="1">
        <v>44650</v>
      </c>
      <c r="D214">
        <v>308.36</v>
      </c>
      <c r="E214">
        <v>309.44</v>
      </c>
      <c r="F214">
        <v>309.72000000000003</v>
      </c>
      <c r="H214" s="2">
        <f t="shared" si="6"/>
        <v>3.5023997924503725E-3</v>
      </c>
      <c r="I214" s="18">
        <f>H214*'Portfolio Details'!$D$9</f>
        <v>5.5240924080190892E-4</v>
      </c>
      <c r="J214" s="2">
        <f t="shared" si="5"/>
        <v>-5.8938456528817573E-3</v>
      </c>
      <c r="K214" s="18">
        <f>J214*'Portfolio Details'!$D$9</f>
        <v>-9.2959541898390407E-4</v>
      </c>
    </row>
    <row r="215" spans="2:11" x14ac:dyDescent="0.35">
      <c r="B215" t="s">
        <v>18</v>
      </c>
      <c r="C215" s="1">
        <v>44651</v>
      </c>
      <c r="D215">
        <v>309.44</v>
      </c>
      <c r="E215">
        <v>308.27</v>
      </c>
      <c r="F215">
        <v>308.85000000000002</v>
      </c>
      <c r="H215" s="2">
        <f t="shared" si="6"/>
        <v>-3.7810237849018602E-3</v>
      </c>
      <c r="I215" s="18">
        <f>H215*'Portfolio Details'!$D$9</f>
        <v>-5.9635467172361434E-4</v>
      </c>
      <c r="J215" s="2">
        <f t="shared" si="5"/>
        <v>1.1227446332148006E-2</v>
      </c>
      <c r="K215" s="18">
        <f>J215*'Portfolio Details'!$D$9</f>
        <v>1.7708272818697463E-3</v>
      </c>
    </row>
    <row r="216" spans="2:11" x14ac:dyDescent="0.35">
      <c r="B216" t="s">
        <v>18</v>
      </c>
      <c r="C216" s="1">
        <v>44652</v>
      </c>
      <c r="D216">
        <v>308.27</v>
      </c>
      <c r="E216">
        <v>311.66000000000003</v>
      </c>
      <c r="F216">
        <v>310.19</v>
      </c>
      <c r="H216" s="2">
        <f t="shared" si="6"/>
        <v>1.0996853407727158E-2</v>
      </c>
      <c r="I216" s="18">
        <f>H216*'Portfolio Details'!$D$9</f>
        <v>1.7344574583595374E-3</v>
      </c>
      <c r="J216" s="2">
        <f t="shared" si="5"/>
        <v>8.3188110347549582E-3</v>
      </c>
      <c r="K216" s="18">
        <f>J216*'Portfolio Details'!$D$9</f>
        <v>1.3120683989272602E-3</v>
      </c>
    </row>
    <row r="217" spans="2:11" x14ac:dyDescent="0.35">
      <c r="B217" t="s">
        <v>18</v>
      </c>
      <c r="C217" s="1">
        <v>44655</v>
      </c>
      <c r="D217">
        <v>311.66000000000003</v>
      </c>
      <c r="E217">
        <v>314.67</v>
      </c>
      <c r="F217">
        <v>313.85000000000002</v>
      </c>
      <c r="H217" s="2">
        <f t="shared" si="6"/>
        <v>9.6579605980875449E-3</v>
      </c>
      <c r="I217" s="18">
        <f>H217*'Portfolio Details'!$D$9</f>
        <v>1.5232831766334933E-3</v>
      </c>
      <c r="J217" s="2">
        <f t="shared" si="5"/>
        <v>4.7740122444883015E-2</v>
      </c>
      <c r="K217" s="18">
        <f>J217*'Portfolio Details'!$D$9</f>
        <v>7.5297185810753436E-3</v>
      </c>
    </row>
    <row r="218" spans="2:11" x14ac:dyDescent="0.35">
      <c r="B218" t="s">
        <v>18</v>
      </c>
      <c r="C218" s="1">
        <v>44656</v>
      </c>
      <c r="D218">
        <v>314.67</v>
      </c>
      <c r="E218">
        <v>311.88</v>
      </c>
      <c r="F218">
        <v>312.19</v>
      </c>
      <c r="H218" s="2">
        <f t="shared" si="6"/>
        <v>-8.8664314996663718E-3</v>
      </c>
      <c r="I218" s="18">
        <f>H218*'Portfolio Details'!$D$9</f>
        <v>-1.3984407787798921E-3</v>
      </c>
      <c r="J218" s="2">
        <f t="shared" ref="J218:J281" si="7">(INDEX(E195:E1693,MATCH(EDATE(C195,1),C195:C1693,1))/E195)-1</f>
        <v>4.8160355148987755E-2</v>
      </c>
      <c r="K218" s="18">
        <f>J218*'Portfolio Details'!$D$9</f>
        <v>7.5959989724615658E-3</v>
      </c>
    </row>
    <row r="219" spans="2:11" x14ac:dyDescent="0.35">
      <c r="B219" t="s">
        <v>18</v>
      </c>
      <c r="C219" s="1">
        <v>44657</v>
      </c>
      <c r="D219">
        <v>311.88</v>
      </c>
      <c r="E219">
        <v>312.11</v>
      </c>
      <c r="F219">
        <v>311.70999999999998</v>
      </c>
      <c r="H219" s="2">
        <f t="shared" si="6"/>
        <v>7.3746312684375148E-4</v>
      </c>
      <c r="I219" s="18">
        <f>H219*'Portfolio Details'!$D$9</f>
        <v>1.1631494693932232E-4</v>
      </c>
      <c r="J219" s="2">
        <f t="shared" si="7"/>
        <v>5.1307134424017686E-2</v>
      </c>
      <c r="K219" s="18">
        <f>J219*'Portfolio Details'!$D$9</f>
        <v>8.0923186541945E-3</v>
      </c>
    </row>
    <row r="220" spans="2:11" x14ac:dyDescent="0.35">
      <c r="B220" t="s">
        <v>18</v>
      </c>
      <c r="C220" s="1">
        <v>44658</v>
      </c>
      <c r="D220">
        <v>312.11</v>
      </c>
      <c r="E220">
        <v>311.73</v>
      </c>
      <c r="F220">
        <v>310.95</v>
      </c>
      <c r="H220" s="2">
        <f t="shared" si="6"/>
        <v>-1.2175194642913834E-3</v>
      </c>
      <c r="I220" s="18">
        <f>H220*'Portfolio Details'!$D$9</f>
        <v>-1.9203090531826541E-4</v>
      </c>
      <c r="J220" s="2">
        <f t="shared" si="7"/>
        <v>7.9189244804170444E-2</v>
      </c>
      <c r="K220" s="18">
        <f>J220*'Portfolio Details'!$D$9</f>
        <v>1.2489970647052609E-2</v>
      </c>
    </row>
    <row r="221" spans="2:11" x14ac:dyDescent="0.35">
      <c r="B221" t="s">
        <v>18</v>
      </c>
      <c r="C221" s="1">
        <v>44659</v>
      </c>
      <c r="D221">
        <v>311.73</v>
      </c>
      <c r="E221">
        <v>312.57</v>
      </c>
      <c r="F221">
        <v>311.57</v>
      </c>
      <c r="H221" s="2">
        <f t="shared" si="6"/>
        <v>2.6946395919544841E-3</v>
      </c>
      <c r="I221" s="18">
        <f>H221*'Portfolio Details'!$D$9</f>
        <v>4.2500682373125575E-4</v>
      </c>
      <c r="J221" s="2">
        <f t="shared" si="7"/>
        <v>7.5524427270218242E-2</v>
      </c>
      <c r="K221" s="18">
        <f>J221*'Portfolio Details'!$D$9</f>
        <v>1.1911944381755329E-2</v>
      </c>
    </row>
    <row r="222" spans="2:11" x14ac:dyDescent="0.35">
      <c r="B222" t="s">
        <v>18</v>
      </c>
      <c r="C222" s="1">
        <v>44662</v>
      </c>
      <c r="D222">
        <v>312.57</v>
      </c>
      <c r="E222">
        <v>312.33</v>
      </c>
      <c r="F222">
        <v>311.85000000000002</v>
      </c>
      <c r="H222" s="2">
        <f t="shared" si="6"/>
        <v>-7.678280065265275E-4</v>
      </c>
      <c r="I222" s="18">
        <f>H222*'Portfolio Details'!$D$9</f>
        <v>-1.2110418892384979E-4</v>
      </c>
      <c r="J222" s="2">
        <f t="shared" si="7"/>
        <v>0.11262592104794789</v>
      </c>
      <c r="K222" s="18">
        <f>J222*'Portfolio Details'!$D$9</f>
        <v>1.7763705809605741E-2</v>
      </c>
    </row>
    <row r="223" spans="2:11" x14ac:dyDescent="0.35">
      <c r="B223" t="s">
        <v>18</v>
      </c>
      <c r="C223" s="1">
        <v>44663</v>
      </c>
      <c r="D223">
        <v>312.33</v>
      </c>
      <c r="E223">
        <v>312.42</v>
      </c>
      <c r="F223">
        <v>311.97000000000003</v>
      </c>
      <c r="H223" s="2">
        <f t="shared" si="6"/>
        <v>2.8815675727611456E-4</v>
      </c>
      <c r="I223" s="18">
        <f>H223*'Portfolio Details'!$D$9</f>
        <v>4.54489678368418E-5</v>
      </c>
      <c r="J223" s="2">
        <f t="shared" si="7"/>
        <v>0.10160710509621484</v>
      </c>
      <c r="K223" s="18">
        <f>J223*'Portfolio Details'!$D$9</f>
        <v>1.6025784351423419E-2</v>
      </c>
    </row>
    <row r="224" spans="2:11" x14ac:dyDescent="0.35">
      <c r="B224" t="s">
        <v>18</v>
      </c>
      <c r="C224" s="1">
        <v>44664</v>
      </c>
      <c r="D224">
        <v>312.42</v>
      </c>
      <c r="E224">
        <v>316.31</v>
      </c>
      <c r="F224">
        <v>314.92</v>
      </c>
      <c r="H224" s="2">
        <f t="shared" si="6"/>
        <v>1.2451187504000982E-2</v>
      </c>
      <c r="I224" s="18">
        <f>H224*'Portfolio Details'!$D$9</f>
        <v>1.9638394939931344E-3</v>
      </c>
      <c r="J224" s="2">
        <f t="shared" si="7"/>
        <v>0.10773647092178473</v>
      </c>
      <c r="K224" s="18">
        <f>J224*'Portfolio Details'!$D$9</f>
        <v>1.6992526734631291E-2</v>
      </c>
    </row>
    <row r="225" spans="2:11" x14ac:dyDescent="0.35">
      <c r="B225" t="s">
        <v>18</v>
      </c>
      <c r="C225" s="1">
        <v>44669</v>
      </c>
      <c r="D225">
        <v>316.31</v>
      </c>
      <c r="E225">
        <v>315.56</v>
      </c>
      <c r="F225">
        <v>315.47000000000003</v>
      </c>
      <c r="H225" s="2">
        <f t="shared" si="6"/>
        <v>-2.3710916505959023E-3</v>
      </c>
      <c r="I225" s="18">
        <f>H225*'Portfolio Details'!$D$9</f>
        <v>-3.7397584975901546E-4</v>
      </c>
      <c r="J225" s="2">
        <f t="shared" si="7"/>
        <v>0.11090165392139428</v>
      </c>
      <c r="K225" s="18">
        <f>J225*'Portfolio Details'!$D$9</f>
        <v>1.7491749108268465E-2</v>
      </c>
    </row>
    <row r="226" spans="2:11" x14ac:dyDescent="0.35">
      <c r="B226" t="s">
        <v>18</v>
      </c>
      <c r="C226" s="1">
        <v>44670</v>
      </c>
      <c r="D226">
        <v>315.56</v>
      </c>
      <c r="E226">
        <v>315.45</v>
      </c>
      <c r="F226">
        <v>316.49</v>
      </c>
      <c r="H226" s="2">
        <f t="shared" si="6"/>
        <v>-3.4858663962489267E-4</v>
      </c>
      <c r="I226" s="18">
        <f>H226*'Portfolio Details'!$D$9</f>
        <v>-5.498015428277356E-5</v>
      </c>
      <c r="J226" s="2">
        <f t="shared" si="7"/>
        <v>0.11746626156998508</v>
      </c>
      <c r="K226" s="18">
        <f>J226*'Portfolio Details'!$D$9</f>
        <v>1.8527139167146739E-2</v>
      </c>
    </row>
    <row r="227" spans="2:11" x14ac:dyDescent="0.35">
      <c r="B227" t="s">
        <v>18</v>
      </c>
      <c r="C227" s="1">
        <v>44671</v>
      </c>
      <c r="D227">
        <v>315.45</v>
      </c>
      <c r="E227">
        <v>310.81</v>
      </c>
      <c r="F227">
        <v>312.54000000000002</v>
      </c>
      <c r="H227" s="2">
        <f t="shared" si="6"/>
        <v>-1.4709145664923096E-2</v>
      </c>
      <c r="I227" s="18">
        <f>H227*'Portfolio Details'!$D$9</f>
        <v>-2.3199715826616304E-3</v>
      </c>
      <c r="J227" s="2">
        <f t="shared" si="7"/>
        <v>0.12710233751425326</v>
      </c>
      <c r="K227" s="18">
        <f>J227*'Portfolio Details'!$D$9</f>
        <v>2.0046970629036636E-2</v>
      </c>
    </row>
    <row r="228" spans="2:11" x14ac:dyDescent="0.35">
      <c r="B228" t="s">
        <v>18</v>
      </c>
      <c r="C228" s="1">
        <v>44672</v>
      </c>
      <c r="D228">
        <v>310.81</v>
      </c>
      <c r="E228">
        <v>308.33999999999997</v>
      </c>
      <c r="F228">
        <v>307.2</v>
      </c>
      <c r="H228" s="2">
        <f t="shared" si="6"/>
        <v>-7.9469772529842109E-3</v>
      </c>
      <c r="I228" s="18">
        <f>H228*'Portfolio Details'!$D$9</f>
        <v>-1.2534216340618549E-3</v>
      </c>
      <c r="J228" s="2">
        <f t="shared" si="7"/>
        <v>5.2647342673633135E-2</v>
      </c>
      <c r="K228" s="18">
        <f>J228*'Portfolio Details'!$D$9</f>
        <v>8.3037004111493687E-3</v>
      </c>
    </row>
    <row r="229" spans="2:11" x14ac:dyDescent="0.35">
      <c r="B229" t="s">
        <v>18</v>
      </c>
      <c r="C229" s="1">
        <v>44673</v>
      </c>
      <c r="D229">
        <v>308.33999999999997</v>
      </c>
      <c r="E229">
        <v>306.97000000000003</v>
      </c>
      <c r="F229">
        <v>307.42</v>
      </c>
      <c r="H229" s="2">
        <f t="shared" si="6"/>
        <v>-4.443147175196005E-3</v>
      </c>
      <c r="I229" s="18">
        <f>H229*'Portfolio Details'!$D$9</f>
        <v>-7.0078680426827644E-4</v>
      </c>
      <c r="J229" s="2">
        <f t="shared" si="7"/>
        <v>0.11522053379402752</v>
      </c>
      <c r="K229" s="18">
        <f>J229*'Portfolio Details'!$D$9</f>
        <v>1.8172936092318282E-2</v>
      </c>
    </row>
    <row r="230" spans="2:11" x14ac:dyDescent="0.35">
      <c r="B230" t="s">
        <v>18</v>
      </c>
      <c r="C230" s="1">
        <v>44676</v>
      </c>
      <c r="D230">
        <v>306.97000000000003</v>
      </c>
      <c r="E230">
        <v>305.39999999999998</v>
      </c>
      <c r="F230">
        <v>303.56</v>
      </c>
      <c r="H230" s="2">
        <f t="shared" si="6"/>
        <v>-5.1145063035477056E-3</v>
      </c>
      <c r="I230" s="18">
        <f>H230*'Portfolio Details'!$D$9</f>
        <v>-8.0667562575507967E-4</v>
      </c>
      <c r="J230" s="2">
        <f t="shared" si="7"/>
        <v>1.4843827140176957E-2</v>
      </c>
      <c r="K230" s="18">
        <f>J230*'Portfolio Details'!$D$9</f>
        <v>2.3412139581481294E-3</v>
      </c>
    </row>
    <row r="231" spans="2:11" x14ac:dyDescent="0.35">
      <c r="B231" t="s">
        <v>18</v>
      </c>
      <c r="C231" s="1">
        <v>44677</v>
      </c>
      <c r="D231">
        <v>305.39999999999998</v>
      </c>
      <c r="E231">
        <v>310</v>
      </c>
      <c r="F231">
        <v>308.89</v>
      </c>
      <c r="H231" s="2">
        <f t="shared" si="6"/>
        <v>1.5062213490504295E-2</v>
      </c>
      <c r="I231" s="18">
        <f>H231*'Portfolio Details'!$D$9</f>
        <v>2.3756585233419341E-3</v>
      </c>
      <c r="J231" s="2">
        <f t="shared" si="7"/>
        <v>1.2066862286109981E-2</v>
      </c>
      <c r="K231" s="18">
        <f>J231*'Portfolio Details'!$D$9</f>
        <v>1.9032225414984956E-3</v>
      </c>
    </row>
    <row r="232" spans="2:11" x14ac:dyDescent="0.35">
      <c r="B232" t="s">
        <v>18</v>
      </c>
      <c r="C232" s="1">
        <v>44678</v>
      </c>
      <c r="D232">
        <v>310</v>
      </c>
      <c r="E232">
        <v>304.54000000000002</v>
      </c>
      <c r="F232">
        <v>304.98</v>
      </c>
      <c r="H232" s="2">
        <f t="shared" si="6"/>
        <v>-1.7612903225806331E-2</v>
      </c>
      <c r="I232" s="18">
        <f>H232*'Portfolio Details'!$D$9</f>
        <v>-2.7779611340366509E-3</v>
      </c>
      <c r="J232" s="2">
        <f t="shared" si="7"/>
        <v>5.5029643945101459E-3</v>
      </c>
      <c r="K232" s="18">
        <f>J232*'Portfolio Details'!$D$9</f>
        <v>8.6794442767040565E-4</v>
      </c>
    </row>
    <row r="233" spans="2:11" x14ac:dyDescent="0.35">
      <c r="B233" t="s">
        <v>18</v>
      </c>
      <c r="C233" s="1">
        <v>44679</v>
      </c>
      <c r="D233">
        <v>304.54000000000002</v>
      </c>
      <c r="E233">
        <v>306</v>
      </c>
      <c r="F233">
        <v>305.32</v>
      </c>
      <c r="H233" s="2">
        <f t="shared" si="6"/>
        <v>4.7941157155053649E-3</v>
      </c>
      <c r="I233" s="18">
        <f>H233*'Portfolio Details'!$D$9</f>
        <v>7.5614263923479391E-4</v>
      </c>
      <c r="J233" s="2">
        <f t="shared" si="7"/>
        <v>-5.2095203985269567E-4</v>
      </c>
      <c r="K233" s="18">
        <f>J233*'Portfolio Details'!$D$9</f>
        <v>-8.2166154032317282E-5</v>
      </c>
    </row>
    <row r="234" spans="2:11" x14ac:dyDescent="0.35">
      <c r="B234" t="s">
        <v>18</v>
      </c>
      <c r="C234" s="1">
        <v>44680</v>
      </c>
      <c r="D234">
        <v>306</v>
      </c>
      <c r="E234">
        <v>305.12</v>
      </c>
      <c r="F234">
        <v>305.63</v>
      </c>
      <c r="H234" s="2">
        <f t="shared" si="6"/>
        <v>-2.8758169934640643E-3</v>
      </c>
      <c r="I234" s="18">
        <f>H234*'Portfolio Details'!$D$9</f>
        <v>-4.5358267935861928E-4</v>
      </c>
      <c r="J234" s="2">
        <f t="shared" si="7"/>
        <v>-4.1087849735865767E-3</v>
      </c>
      <c r="K234" s="18">
        <f>J234*'Portfolio Details'!$D$9</f>
        <v>-6.480501719905847E-4</v>
      </c>
    </row>
    <row r="235" spans="2:11" x14ac:dyDescent="0.35">
      <c r="B235" t="s">
        <v>18</v>
      </c>
      <c r="C235" s="1">
        <v>44683</v>
      </c>
      <c r="D235">
        <v>305.12</v>
      </c>
      <c r="E235">
        <v>308.60000000000002</v>
      </c>
      <c r="F235">
        <v>308.3</v>
      </c>
      <c r="H235" s="2">
        <f t="shared" si="6"/>
        <v>1.1405348715259667E-2</v>
      </c>
      <c r="I235" s="18">
        <f>H235*'Portfolio Details'!$D$9</f>
        <v>1.7988865915474707E-3</v>
      </c>
      <c r="J235" s="2">
        <f t="shared" si="7"/>
        <v>-2.2926112778593799E-2</v>
      </c>
      <c r="K235" s="18">
        <f>J235*'Portfolio Details'!$D$9</f>
        <v>-3.6159768458932703E-3</v>
      </c>
    </row>
    <row r="236" spans="2:11" x14ac:dyDescent="0.35">
      <c r="B236" t="s">
        <v>18</v>
      </c>
      <c r="C236" s="1">
        <v>44685</v>
      </c>
      <c r="D236">
        <v>308.60000000000002</v>
      </c>
      <c r="E236">
        <v>307.85000000000002</v>
      </c>
      <c r="F236">
        <v>309.31</v>
      </c>
      <c r="H236" s="2">
        <f t="shared" si="6"/>
        <v>-2.4303305249513407E-3</v>
      </c>
      <c r="I236" s="18">
        <f>H236*'Portfolio Details'!$D$9</f>
        <v>-3.8331918677016598E-4</v>
      </c>
      <c r="J236" s="2">
        <f t="shared" si="7"/>
        <v>-1.0507199377351228E-2</v>
      </c>
      <c r="K236" s="18">
        <f>J236*'Portfolio Details'!$D$9</f>
        <v>-1.6572277224057442E-3</v>
      </c>
    </row>
    <row r="237" spans="2:11" x14ac:dyDescent="0.35">
      <c r="B237" t="s">
        <v>18</v>
      </c>
      <c r="C237" s="1">
        <v>44686</v>
      </c>
      <c r="D237">
        <v>307.85000000000002</v>
      </c>
      <c r="E237">
        <v>308.04000000000002</v>
      </c>
      <c r="F237">
        <v>309.20999999999998</v>
      </c>
      <c r="H237" s="2">
        <f t="shared" si="6"/>
        <v>6.1718369335705958E-4</v>
      </c>
      <c r="I237" s="18">
        <f>H237*'Portfolio Details'!$D$9</f>
        <v>9.7344105666521331E-5</v>
      </c>
      <c r="J237" s="2">
        <f t="shared" si="7"/>
        <v>-1.3960703205791125E-2</v>
      </c>
      <c r="K237" s="18">
        <f>J237*'Portfolio Details'!$D$9</f>
        <v>-2.201924941748673E-3</v>
      </c>
    </row>
    <row r="238" spans="2:11" x14ac:dyDescent="0.35">
      <c r="B238" t="s">
        <v>18</v>
      </c>
      <c r="C238" s="1">
        <v>44687</v>
      </c>
      <c r="D238">
        <v>308.04000000000002</v>
      </c>
      <c r="E238">
        <v>305.95</v>
      </c>
      <c r="F238">
        <v>304.32</v>
      </c>
      <c r="H238" s="2">
        <f t="shared" si="6"/>
        <v>-6.7848331385534921E-3</v>
      </c>
      <c r="I238" s="18">
        <f>H238*'Portfolio Details'!$D$9</f>
        <v>-1.0701246988179391E-3</v>
      </c>
      <c r="J238" s="2">
        <f t="shared" si="7"/>
        <v>-1.0218315113374565E-2</v>
      </c>
      <c r="K238" s="18">
        <f>J238*'Portfolio Details'!$D$9</f>
        <v>-1.6116640099800652E-3</v>
      </c>
    </row>
    <row r="239" spans="2:11" x14ac:dyDescent="0.35">
      <c r="B239" t="s">
        <v>18</v>
      </c>
      <c r="C239" s="1">
        <v>44690</v>
      </c>
      <c r="D239">
        <v>305.95</v>
      </c>
      <c r="E239">
        <v>304.74</v>
      </c>
      <c r="F239">
        <v>306.94</v>
      </c>
      <c r="H239" s="2">
        <f t="shared" si="6"/>
        <v>-3.9548945906192623E-3</v>
      </c>
      <c r="I239" s="18">
        <f>H239*'Portfolio Details'!$D$9</f>
        <v>-6.237781086456365E-4</v>
      </c>
      <c r="J239" s="2">
        <f t="shared" si="7"/>
        <v>-2.0984406083552676E-2</v>
      </c>
      <c r="K239" s="18">
        <f>J239*'Portfolio Details'!$D$9</f>
        <v>-3.3097249086987391E-3</v>
      </c>
    </row>
    <row r="240" spans="2:11" x14ac:dyDescent="0.35">
      <c r="B240" t="s">
        <v>18</v>
      </c>
      <c r="C240" s="1">
        <v>44691</v>
      </c>
      <c r="D240">
        <v>304.74</v>
      </c>
      <c r="E240">
        <v>304.93</v>
      </c>
      <c r="F240">
        <v>307</v>
      </c>
      <c r="H240" s="2">
        <f t="shared" si="6"/>
        <v>6.234823127913014E-4</v>
      </c>
      <c r="I240" s="18">
        <f>H240*'Portfolio Details'!$D$9</f>
        <v>9.8337543248167415E-5</v>
      </c>
      <c r="J240" s="2">
        <f t="shared" si="7"/>
        <v>-2.1673499221406489E-2</v>
      </c>
      <c r="K240" s="18">
        <f>J240*'Portfolio Details'!$D$9</f>
        <v>-3.4184107925730382E-3</v>
      </c>
    </row>
    <row r="241" spans="2:11" x14ac:dyDescent="0.35">
      <c r="B241" t="s">
        <v>18</v>
      </c>
      <c r="C241" s="1">
        <v>44692</v>
      </c>
      <c r="D241">
        <v>304.93</v>
      </c>
      <c r="E241">
        <v>303.11</v>
      </c>
      <c r="F241">
        <v>303.04000000000002</v>
      </c>
      <c r="H241" s="2">
        <f t="shared" si="6"/>
        <v>-5.9685829534646961E-3</v>
      </c>
      <c r="I241" s="18">
        <f>H241*'Portfolio Details'!$D$9</f>
        <v>-9.4138321532959786E-4</v>
      </c>
      <c r="J241" s="2">
        <f t="shared" si="7"/>
        <v>-1.2312427856867925E-2</v>
      </c>
      <c r="K241" s="18">
        <f>J241*'Portfolio Details'!$D$9</f>
        <v>-1.9419538967258144E-3</v>
      </c>
    </row>
    <row r="242" spans="2:11" x14ac:dyDescent="0.35">
      <c r="B242" t="s">
        <v>18</v>
      </c>
      <c r="C242" s="1">
        <v>44693</v>
      </c>
      <c r="D242">
        <v>303.11</v>
      </c>
      <c r="E242">
        <v>297.11</v>
      </c>
      <c r="F242">
        <v>298.97000000000003</v>
      </c>
      <c r="H242" s="2">
        <f t="shared" si="6"/>
        <v>-1.9794793969186153E-2</v>
      </c>
      <c r="I242" s="18">
        <f>H242*'Portfolio Details'!$D$9</f>
        <v>-3.1220956362317596E-3</v>
      </c>
      <c r="J242" s="2">
        <f t="shared" si="7"/>
        <v>-1.9736631315882325E-2</v>
      </c>
      <c r="K242" s="18">
        <f>J242*'Portfolio Details'!$D$9</f>
        <v>-3.1129220441067688E-3</v>
      </c>
    </row>
    <row r="243" spans="2:11" x14ac:dyDescent="0.35">
      <c r="B243" t="s">
        <v>18</v>
      </c>
      <c r="C243" s="1">
        <v>44694</v>
      </c>
      <c r="D243">
        <v>297.11</v>
      </c>
      <c r="E243">
        <v>300.24</v>
      </c>
      <c r="F243">
        <v>300.27999999999997</v>
      </c>
      <c r="H243" s="2">
        <f t="shared" si="6"/>
        <v>1.0534818753996866E-2</v>
      </c>
      <c r="I243" s="18">
        <f>H243*'Portfolio Details'!$D$9</f>
        <v>1.6615839352279145E-3</v>
      </c>
      <c r="J243" s="2">
        <f t="shared" si="7"/>
        <v>-1.8541686716068484E-2</v>
      </c>
      <c r="K243" s="18">
        <f>J243*'Portfolio Details'!$D$9</f>
        <v>-2.9244517156747072E-3</v>
      </c>
    </row>
    <row r="244" spans="2:11" x14ac:dyDescent="0.35">
      <c r="B244" t="s">
        <v>18</v>
      </c>
      <c r="C244" s="1">
        <v>44697</v>
      </c>
      <c r="D244">
        <v>300.24</v>
      </c>
      <c r="E244">
        <v>299.62</v>
      </c>
      <c r="F244">
        <v>299.79000000000002</v>
      </c>
      <c r="H244" s="2">
        <f t="shared" si="6"/>
        <v>-2.0650146549426873E-3</v>
      </c>
      <c r="I244" s="18">
        <f>H244*'Portfolio Details'!$D$9</f>
        <v>-3.2570044694515537E-4</v>
      </c>
      <c r="J244" s="2">
        <f t="shared" si="7"/>
        <v>-2.1179255846690337E-2</v>
      </c>
      <c r="K244" s="18">
        <f>J244*'Portfolio Details'!$D$9</f>
        <v>-3.3404572111495686E-3</v>
      </c>
    </row>
    <row r="245" spans="2:11" x14ac:dyDescent="0.35">
      <c r="B245" t="s">
        <v>18</v>
      </c>
      <c r="C245" s="1">
        <v>44698</v>
      </c>
      <c r="D245">
        <v>299.62</v>
      </c>
      <c r="E245">
        <v>298.08999999999997</v>
      </c>
      <c r="F245">
        <v>298.68</v>
      </c>
      <c r="H245" s="2">
        <f t="shared" si="6"/>
        <v>-5.106468193044611E-3</v>
      </c>
      <c r="I245" s="18">
        <f>H245*'Portfolio Details'!$D$9</f>
        <v>-8.0540783030520909E-4</v>
      </c>
      <c r="J245" s="2">
        <f t="shared" si="7"/>
        <v>-2.9520058912048008E-2</v>
      </c>
      <c r="K245" s="18">
        <f>J245*'Portfolio Details'!$D$9</f>
        <v>-4.6559942606161321E-3</v>
      </c>
    </row>
    <row r="246" spans="2:11" x14ac:dyDescent="0.35">
      <c r="B246" t="s">
        <v>18</v>
      </c>
      <c r="C246" s="1">
        <v>44699</v>
      </c>
      <c r="D246">
        <v>298.08999999999997</v>
      </c>
      <c r="E246">
        <v>297.81</v>
      </c>
      <c r="F246">
        <v>299.52999999999997</v>
      </c>
      <c r="H246" s="2">
        <f t="shared" si="6"/>
        <v>-9.3931363011157121E-4</v>
      </c>
      <c r="I246" s="18">
        <f>H246*'Portfolio Details'!$D$9</f>
        <v>-1.4815142760209906E-4</v>
      </c>
      <c r="J246" s="2">
        <f t="shared" si="7"/>
        <v>-4.9004545163561897E-2</v>
      </c>
      <c r="K246" s="18">
        <f>J246*'Portfolio Details'!$D$9</f>
        <v>-7.7291472115771209E-3</v>
      </c>
    </row>
    <row r="247" spans="2:11" x14ac:dyDescent="0.35">
      <c r="B247" t="s">
        <v>18</v>
      </c>
      <c r="C247" s="1">
        <v>44700</v>
      </c>
      <c r="D247">
        <v>297.81</v>
      </c>
      <c r="E247">
        <v>296.97000000000003</v>
      </c>
      <c r="F247">
        <v>296.5</v>
      </c>
      <c r="H247" s="2">
        <f t="shared" si="6"/>
        <v>-2.8205903092575202E-3</v>
      </c>
      <c r="I247" s="18">
        <f>H247*'Portfolio Details'!$D$9</f>
        <v>-4.4487215728735119E-4</v>
      </c>
      <c r="J247" s="2">
        <f t="shared" si="7"/>
        <v>-5.0804590433435548E-2</v>
      </c>
      <c r="K247" s="18">
        <f>J247*'Portfolio Details'!$D$9</f>
        <v>-8.0130558741699463E-3</v>
      </c>
    </row>
    <row r="248" spans="2:11" x14ac:dyDescent="0.35">
      <c r="B248" t="s">
        <v>18</v>
      </c>
      <c r="C248" s="1">
        <v>44701</v>
      </c>
      <c r="D248">
        <v>296.97000000000003</v>
      </c>
      <c r="E248">
        <v>299.95999999999998</v>
      </c>
      <c r="F248">
        <v>299.32</v>
      </c>
      <c r="H248" s="2">
        <f t="shared" si="6"/>
        <v>1.0068357073104828E-2</v>
      </c>
      <c r="I248" s="18">
        <f>H248*'Portfolio Details'!$D$9</f>
        <v>1.5880121677900015E-3</v>
      </c>
      <c r="J248" s="2">
        <f t="shared" si="7"/>
        <v>-5.6249207757637198E-2</v>
      </c>
      <c r="K248" s="18">
        <f>J248*'Portfolio Details'!$D$9</f>
        <v>-8.8717976228995833E-3</v>
      </c>
    </row>
    <row r="249" spans="2:11" x14ac:dyDescent="0.35">
      <c r="B249" t="s">
        <v>18</v>
      </c>
      <c r="C249" s="1">
        <v>44704</v>
      </c>
      <c r="D249">
        <v>299.95999999999998</v>
      </c>
      <c r="E249">
        <v>295.04000000000002</v>
      </c>
      <c r="F249">
        <v>297.44</v>
      </c>
      <c r="H249" s="2">
        <f t="shared" si="6"/>
        <v>-1.6402186958261011E-2</v>
      </c>
      <c r="I249" s="18">
        <f>H249*'Portfolio Details'!$D$9</f>
        <v>-2.5870032497817205E-3</v>
      </c>
      <c r="J249" s="2">
        <f t="shared" si="7"/>
        <v>-5.8582976699952383E-2</v>
      </c>
      <c r="K249" s="18">
        <f>J249*'Portfolio Details'!$D$9</f>
        <v>-9.2398868206006405E-3</v>
      </c>
    </row>
    <row r="250" spans="2:11" x14ac:dyDescent="0.35">
      <c r="B250" t="s">
        <v>18</v>
      </c>
      <c r="C250" s="1">
        <v>44705</v>
      </c>
      <c r="D250">
        <v>295.04000000000002</v>
      </c>
      <c r="E250">
        <v>299.27999999999997</v>
      </c>
      <c r="F250">
        <v>299.06</v>
      </c>
      <c r="H250" s="2">
        <f t="shared" si="6"/>
        <v>1.4370932754880439E-2</v>
      </c>
      <c r="I250" s="18">
        <f>H250*'Portfolio Details'!$D$9</f>
        <v>2.2666276048356852E-3</v>
      </c>
      <c r="J250" s="2">
        <f t="shared" si="7"/>
        <v>-3.4908786718574114E-2</v>
      </c>
      <c r="K250" s="18">
        <f>J250*'Portfolio Details'!$D$9</f>
        <v>-5.5059209431461646E-3</v>
      </c>
    </row>
    <row r="251" spans="2:11" x14ac:dyDescent="0.35">
      <c r="B251" t="s">
        <v>18</v>
      </c>
      <c r="C251" s="1">
        <v>44706</v>
      </c>
      <c r="D251">
        <v>299.27999999999997</v>
      </c>
      <c r="E251">
        <v>294.08999999999997</v>
      </c>
      <c r="F251">
        <v>295.27</v>
      </c>
      <c r="H251" s="2">
        <f t="shared" si="6"/>
        <v>-1.7341619887730531E-2</v>
      </c>
      <c r="I251" s="18">
        <f>H251*'Portfolio Details'!$D$9</f>
        <v>-2.7351734936445714E-3</v>
      </c>
      <c r="J251" s="2">
        <f t="shared" si="7"/>
        <v>-2.7177790750470221E-2</v>
      </c>
      <c r="K251" s="18">
        <f>J251*'Portfolio Details'!$D$9</f>
        <v>-4.28656453997695E-3</v>
      </c>
    </row>
    <row r="252" spans="2:11" x14ac:dyDescent="0.35">
      <c r="B252" t="s">
        <v>18</v>
      </c>
      <c r="C252" s="1">
        <v>44707</v>
      </c>
      <c r="D252">
        <v>294.08999999999997</v>
      </c>
      <c r="E252">
        <v>292.16000000000003</v>
      </c>
      <c r="F252">
        <v>292.69</v>
      </c>
      <c r="H252" s="2">
        <f t="shared" si="6"/>
        <v>-6.5626168859871381E-3</v>
      </c>
      <c r="I252" s="18">
        <f>H252*'Portfolio Details'!$D$9</f>
        <v>-1.0350760696926666E-3</v>
      </c>
      <c r="J252" s="2">
        <f t="shared" si="7"/>
        <v>-2.2836107762973734E-2</v>
      </c>
      <c r="K252" s="18">
        <f>J252*'Portfolio Details'!$D$9</f>
        <v>-3.6017809786898125E-3</v>
      </c>
    </row>
    <row r="253" spans="2:11" x14ac:dyDescent="0.35">
      <c r="B253" t="s">
        <v>18</v>
      </c>
      <c r="C253" s="1">
        <v>44708</v>
      </c>
      <c r="D253">
        <v>292.16000000000003</v>
      </c>
      <c r="E253">
        <v>294.2</v>
      </c>
      <c r="F253">
        <v>296.18</v>
      </c>
      <c r="H253" s="2">
        <f t="shared" si="6"/>
        <v>6.9824753559692976E-3</v>
      </c>
      <c r="I253" s="18">
        <f>H253*'Portfolio Details'!$D$9</f>
        <v>1.101297435724906E-3</v>
      </c>
      <c r="J253" s="2">
        <f t="shared" si="7"/>
        <v>-3.7033398821218033E-2</v>
      </c>
      <c r="K253" s="18">
        <f>J253*'Portfolio Details'!$D$9</f>
        <v>-5.8410212823906899E-3</v>
      </c>
    </row>
    <row r="254" spans="2:11" x14ac:dyDescent="0.35">
      <c r="B254" t="s">
        <v>18</v>
      </c>
      <c r="C254" s="1">
        <v>44711</v>
      </c>
      <c r="D254">
        <v>294.2</v>
      </c>
      <c r="E254">
        <v>298.58</v>
      </c>
      <c r="F254">
        <v>298.10000000000002</v>
      </c>
      <c r="H254" s="2">
        <f t="shared" si="6"/>
        <v>1.4887831407206065E-2</v>
      </c>
      <c r="I254" s="18">
        <f>H254*'Portfolio Details'!$D$9</f>
        <v>2.3481544461512386E-3</v>
      </c>
      <c r="J254" s="2">
        <f t="shared" si="7"/>
        <v>-5.7548387096774123E-2</v>
      </c>
      <c r="K254" s="18">
        <f>J254*'Portfolio Details'!$D$9</f>
        <v>-9.0767081742150427E-3</v>
      </c>
    </row>
    <row r="255" spans="2:11" x14ac:dyDescent="0.35">
      <c r="B255" t="s">
        <v>18</v>
      </c>
      <c r="C255" s="1">
        <v>44712</v>
      </c>
      <c r="D255">
        <v>298.58</v>
      </c>
      <c r="E255">
        <v>304.14999999999998</v>
      </c>
      <c r="F255">
        <v>302.42</v>
      </c>
      <c r="H255" s="2">
        <f t="shared" si="6"/>
        <v>1.8654966843057119E-2</v>
      </c>
      <c r="I255" s="18">
        <f>H255*'Portfolio Details'!$D$9</f>
        <v>2.9423186048524144E-3</v>
      </c>
      <c r="J255" s="2">
        <f t="shared" si="7"/>
        <v>-3.3952846916661339E-2</v>
      </c>
      <c r="K255" s="18">
        <f>J255*'Portfolio Details'!$D$9</f>
        <v>-5.3551471847176589E-3</v>
      </c>
    </row>
    <row r="256" spans="2:11" x14ac:dyDescent="0.35">
      <c r="B256" t="s">
        <v>18</v>
      </c>
      <c r="C256" s="1">
        <v>44713</v>
      </c>
      <c r="D256">
        <v>304.14999999999998</v>
      </c>
      <c r="E256">
        <v>298.82</v>
      </c>
      <c r="F256">
        <v>302.25</v>
      </c>
      <c r="H256" s="2">
        <f t="shared" si="6"/>
        <v>-1.752424790399465E-2</v>
      </c>
      <c r="I256" s="18">
        <f>H256*'Portfolio Details'!$D$9</f>
        <v>-2.7639781446815791E-3</v>
      </c>
      <c r="J256" s="2">
        <f t="shared" si="7"/>
        <v>-3.8562091503268059E-2</v>
      </c>
      <c r="K256" s="18">
        <f>J256*'Portfolio Details'!$D$9</f>
        <v>-6.0821313823087465E-3</v>
      </c>
    </row>
    <row r="257" spans="2:11" x14ac:dyDescent="0.35">
      <c r="B257" t="s">
        <v>18</v>
      </c>
      <c r="C257" s="1">
        <v>44714</v>
      </c>
      <c r="D257">
        <v>298.82</v>
      </c>
      <c r="E257">
        <v>298.22000000000003</v>
      </c>
      <c r="F257">
        <v>295.38</v>
      </c>
      <c r="H257" s="2">
        <f t="shared" si="6"/>
        <v>-2.0078977310754587E-3</v>
      </c>
      <c r="I257" s="18">
        <f>H257*'Portfolio Details'!$D$9</f>
        <v>-3.1669179047525488E-4</v>
      </c>
      <c r="J257" s="2">
        <f t="shared" si="7"/>
        <v>-3.5789197692711161E-2</v>
      </c>
      <c r="K257" s="18">
        <f>J257*'Portfolio Details'!$D$9</f>
        <v>-5.6447820631316857E-3</v>
      </c>
    </row>
    <row r="258" spans="2:11" x14ac:dyDescent="0.35">
      <c r="B258" t="s">
        <v>18</v>
      </c>
      <c r="C258" s="1">
        <v>44715</v>
      </c>
      <c r="D258">
        <v>298.22000000000003</v>
      </c>
      <c r="E258">
        <v>300.92</v>
      </c>
      <c r="F258">
        <v>300.67</v>
      </c>
      <c r="H258" s="2">
        <f t="shared" si="6"/>
        <v>9.0537187311381384E-3</v>
      </c>
      <c r="I258" s="18">
        <f>H258*'Portfolio Details'!$D$9</f>
        <v>1.4279802955341535E-3</v>
      </c>
      <c r="J258" s="2">
        <f t="shared" si="7"/>
        <v>-3.3635774465327284E-2</v>
      </c>
      <c r="K258" s="18">
        <f>J258*'Portfolio Details'!$D$9</f>
        <v>-5.3051375448992123E-3</v>
      </c>
    </row>
    <row r="259" spans="2:11" x14ac:dyDescent="0.35">
      <c r="B259" t="s">
        <v>18</v>
      </c>
      <c r="C259" s="1">
        <v>44718</v>
      </c>
      <c r="D259">
        <v>300.92</v>
      </c>
      <c r="E259">
        <v>312.98</v>
      </c>
      <c r="F259">
        <v>307.91000000000003</v>
      </c>
      <c r="H259" s="2">
        <f t="shared" ref="H259:H322" si="8">E259/D259-1</f>
        <v>4.0077096902831233E-2</v>
      </c>
      <c r="I259" s="18">
        <f>H259*'Portfolio Details'!$D$9</f>
        <v>6.3210826820397133E-3</v>
      </c>
      <c r="J259" s="2">
        <f t="shared" si="7"/>
        <v>-2.2510963131395223E-2</v>
      </c>
      <c r="K259" s="18">
        <f>J259*'Portfolio Details'!$D$9</f>
        <v>-3.5504981698373599E-3</v>
      </c>
    </row>
    <row r="260" spans="2:11" x14ac:dyDescent="0.35">
      <c r="B260" t="s">
        <v>18</v>
      </c>
      <c r="C260" s="1">
        <v>44719</v>
      </c>
      <c r="D260">
        <v>312.98</v>
      </c>
      <c r="E260">
        <v>301.58999999999997</v>
      </c>
      <c r="F260">
        <v>304.32</v>
      </c>
      <c r="H260" s="2">
        <f t="shared" si="8"/>
        <v>-3.6392101731740234E-2</v>
      </c>
      <c r="I260" s="18">
        <f>H260*'Portfolio Details'!$D$9</f>
        <v>-5.7398739379069079E-3</v>
      </c>
      <c r="J260" s="2">
        <f t="shared" si="7"/>
        <v>-2.311388131411507E-2</v>
      </c>
      <c r="K260" s="18">
        <f>J260*'Portfolio Details'!$D$9</f>
        <v>-3.6455922753988847E-3</v>
      </c>
    </row>
    <row r="261" spans="2:11" x14ac:dyDescent="0.35">
      <c r="B261" t="s">
        <v>18</v>
      </c>
      <c r="C261" s="1">
        <v>44720</v>
      </c>
      <c r="D261">
        <v>301.58999999999997</v>
      </c>
      <c r="E261">
        <v>311.26</v>
      </c>
      <c r="F261">
        <v>307.36</v>
      </c>
      <c r="H261" s="2">
        <f t="shared" si="8"/>
        <v>3.2063397327497745E-2</v>
      </c>
      <c r="I261" s="18">
        <f>H261*'Portfolio Details'!$D$9</f>
        <v>5.0571373985895292E-3</v>
      </c>
      <c r="J261" s="2">
        <f t="shared" si="7"/>
        <v>2.2977610720706032E-2</v>
      </c>
      <c r="K261" s="18">
        <f>J261*'Portfolio Details'!$D$9</f>
        <v>3.6240992593214575E-3</v>
      </c>
    </row>
    <row r="262" spans="2:11" x14ac:dyDescent="0.35">
      <c r="B262" t="s">
        <v>18</v>
      </c>
      <c r="C262" s="1">
        <v>44721</v>
      </c>
      <c r="D262">
        <v>311.26</v>
      </c>
      <c r="E262">
        <v>305.67</v>
      </c>
      <c r="F262">
        <v>307.92</v>
      </c>
      <c r="H262" s="2">
        <f t="shared" si="8"/>
        <v>-1.7959262353016703E-2</v>
      </c>
      <c r="I262" s="18">
        <f>H262*'Portfolio Details'!$D$9</f>
        <v>-2.8325899582272874E-3</v>
      </c>
      <c r="J262" s="2">
        <f t="shared" si="7"/>
        <v>3.0517818468203117E-3</v>
      </c>
      <c r="K262" s="18">
        <f>J262*'Portfolio Details'!$D$9</f>
        <v>4.8133639589888238E-4</v>
      </c>
    </row>
    <row r="263" spans="2:11" x14ac:dyDescent="0.35">
      <c r="B263" t="s">
        <v>18</v>
      </c>
      <c r="C263" s="1">
        <v>44722</v>
      </c>
      <c r="D263">
        <v>305.67</v>
      </c>
      <c r="E263">
        <v>305.10000000000002</v>
      </c>
      <c r="F263">
        <v>304.89999999999998</v>
      </c>
      <c r="H263" s="2">
        <f t="shared" si="8"/>
        <v>-1.8647561095298526E-3</v>
      </c>
      <c r="I263" s="18">
        <f>H263*'Portfolio Details'!$D$9</f>
        <v>-2.9411505475947274E-4</v>
      </c>
      <c r="J263" s="2">
        <f t="shared" si="7"/>
        <v>5.5750500114792878E-4</v>
      </c>
      <c r="K263" s="18">
        <f>J263*'Portfolio Details'!$D$9</f>
        <v>8.7931399234103427E-5</v>
      </c>
    </row>
    <row r="264" spans="2:11" x14ac:dyDescent="0.35">
      <c r="B264" t="s">
        <v>18</v>
      </c>
      <c r="C264" s="1">
        <v>44725</v>
      </c>
      <c r="D264">
        <v>305.10000000000002</v>
      </c>
      <c r="E264">
        <v>303.58</v>
      </c>
      <c r="F264">
        <v>304.49</v>
      </c>
      <c r="H264" s="2">
        <f t="shared" si="8"/>
        <v>-4.9819731235661857E-3</v>
      </c>
      <c r="I264" s="18">
        <f>H264*'Portfolio Details'!$D$9</f>
        <v>-7.8577208599001113E-4</v>
      </c>
      <c r="J264" s="2">
        <f t="shared" si="7"/>
        <v>6.5652733331134083E-3</v>
      </c>
      <c r="K264" s="18">
        <f>J264*'Portfolio Details'!$D$9</f>
        <v>1.0354950526835337E-3</v>
      </c>
    </row>
    <row r="265" spans="2:11" x14ac:dyDescent="0.35">
      <c r="B265" t="s">
        <v>18</v>
      </c>
      <c r="C265" s="1">
        <v>44726</v>
      </c>
      <c r="D265">
        <v>303.58</v>
      </c>
      <c r="E265">
        <v>302.02</v>
      </c>
      <c r="F265">
        <v>302.08999999999997</v>
      </c>
      <c r="H265" s="2">
        <f t="shared" si="8"/>
        <v>-5.1386784373147476E-3</v>
      </c>
      <c r="I265" s="18">
        <f>H265*'Portfolio Details'!$D$9</f>
        <v>-8.1048812885412534E-4</v>
      </c>
      <c r="J265" s="2">
        <f t="shared" si="7"/>
        <v>2.6892396755410442E-2</v>
      </c>
      <c r="K265" s="18">
        <f>J265*'Portfolio Details'!$D$9</f>
        <v>4.2415513234731602E-3</v>
      </c>
    </row>
    <row r="266" spans="2:11" x14ac:dyDescent="0.35">
      <c r="B266" t="s">
        <v>18</v>
      </c>
      <c r="C266" s="1">
        <v>44727</v>
      </c>
      <c r="D266">
        <v>302.02</v>
      </c>
      <c r="E266">
        <v>303.18</v>
      </c>
      <c r="F266">
        <v>304.36</v>
      </c>
      <c r="H266" s="2">
        <f t="shared" si="8"/>
        <v>3.8408052446858854E-3</v>
      </c>
      <c r="I266" s="18">
        <f>H266*'Portfolio Details'!$D$9</f>
        <v>6.0578358697324056E-4</v>
      </c>
      <c r="J266" s="2">
        <f t="shared" si="7"/>
        <v>1.1124433786304122E-2</v>
      </c>
      <c r="K266" s="18">
        <f>J266*'Portfolio Details'!$D$9</f>
        <v>1.7545798270916385E-3</v>
      </c>
    </row>
    <row r="267" spans="2:11" x14ac:dyDescent="0.35">
      <c r="B267" t="s">
        <v>18</v>
      </c>
      <c r="C267" s="1">
        <v>44728</v>
      </c>
      <c r="D267">
        <v>303.18</v>
      </c>
      <c r="E267">
        <v>299</v>
      </c>
      <c r="F267">
        <v>302.5</v>
      </c>
      <c r="H267" s="2">
        <f t="shared" si="8"/>
        <v>-1.3787189128570465E-2</v>
      </c>
      <c r="I267" s="18">
        <f>H267*'Portfolio Details'!$D$9</f>
        <v>-2.174557769139618E-3</v>
      </c>
      <c r="J267" s="2">
        <f t="shared" si="7"/>
        <v>-2.0692877645017704E-3</v>
      </c>
      <c r="K267" s="18">
        <f>J267*'Portfolio Details'!$D$9</f>
        <v>-3.2637441489492651E-4</v>
      </c>
    </row>
    <row r="268" spans="2:11" x14ac:dyDescent="0.35">
      <c r="B268" t="s">
        <v>18</v>
      </c>
      <c r="C268" s="1">
        <v>44729</v>
      </c>
      <c r="D268">
        <v>299</v>
      </c>
      <c r="E268">
        <v>300.52999999999997</v>
      </c>
      <c r="F268">
        <v>301.56</v>
      </c>
      <c r="H268" s="2">
        <f t="shared" si="8"/>
        <v>5.1170568561871299E-3</v>
      </c>
      <c r="I268" s="18">
        <f>H268*'Portfolio Details'!$D$9</f>
        <v>8.0707790674259194E-4</v>
      </c>
      <c r="J268" s="2">
        <f t="shared" si="7"/>
        <v>8.1854473481164369E-3</v>
      </c>
      <c r="K268" s="18">
        <f>J268*'Portfolio Details'!$D$9</f>
        <v>1.2910338691042138E-3</v>
      </c>
    </row>
    <row r="269" spans="2:11" x14ac:dyDescent="0.35">
      <c r="B269" t="s">
        <v>18</v>
      </c>
      <c r="C269" s="1">
        <v>44732</v>
      </c>
      <c r="D269">
        <v>300.52999999999997</v>
      </c>
      <c r="E269">
        <v>302.97000000000003</v>
      </c>
      <c r="F269">
        <v>302.7</v>
      </c>
      <c r="H269" s="2">
        <f t="shared" si="8"/>
        <v>8.1189897847138148E-3</v>
      </c>
      <c r="I269" s="18">
        <f>H269*'Portfolio Details'!$D$9</f>
        <v>1.2805519783092446E-3</v>
      </c>
      <c r="J269" s="2">
        <f t="shared" si="7"/>
        <v>9.133340049024552E-3</v>
      </c>
      <c r="K269" s="18">
        <f>J269*'Portfolio Details'!$D$9</f>
        <v>1.4405384140733593E-3</v>
      </c>
    </row>
    <row r="270" spans="2:11" x14ac:dyDescent="0.35">
      <c r="B270" t="s">
        <v>18</v>
      </c>
      <c r="C270" s="1">
        <v>44733</v>
      </c>
      <c r="D270">
        <v>302.97000000000003</v>
      </c>
      <c r="E270">
        <v>300.89999999999998</v>
      </c>
      <c r="F270">
        <v>299.69</v>
      </c>
      <c r="H270" s="2">
        <f t="shared" si="8"/>
        <v>-6.8323596395684083E-3</v>
      </c>
      <c r="I270" s="18">
        <f>H270*'Portfolio Details'!$D$9</f>
        <v>-1.077620724371679E-3</v>
      </c>
      <c r="J270" s="2">
        <f t="shared" si="7"/>
        <v>1.1987742869649987E-2</v>
      </c>
      <c r="K270" s="18">
        <f>J270*'Portfolio Details'!$D$9</f>
        <v>1.8907435843921233E-3</v>
      </c>
    </row>
    <row r="271" spans="2:11" x14ac:dyDescent="0.35">
      <c r="B271" t="s">
        <v>18</v>
      </c>
      <c r="C271" s="1">
        <v>44734</v>
      </c>
      <c r="D271">
        <v>300.89999999999998</v>
      </c>
      <c r="E271">
        <v>299.89999999999998</v>
      </c>
      <c r="F271">
        <v>299.26</v>
      </c>
      <c r="H271" s="2">
        <f t="shared" si="8"/>
        <v>-3.3233632436024951E-3</v>
      </c>
      <c r="I271" s="18">
        <f>H271*'Portfolio Details'!$D$9</f>
        <v>-5.241710470245915E-4</v>
      </c>
      <c r="J271" s="2">
        <f t="shared" si="7"/>
        <v>1.0034671289505415E-2</v>
      </c>
      <c r="K271" s="18">
        <f>J271*'Portfolio Details'!$D$9</f>
        <v>1.5826991426510439E-3</v>
      </c>
    </row>
    <row r="272" spans="2:11" x14ac:dyDescent="0.35">
      <c r="B272" t="s">
        <v>18</v>
      </c>
      <c r="C272" s="1">
        <v>44735</v>
      </c>
      <c r="D272">
        <v>299.89999999999998</v>
      </c>
      <c r="E272">
        <v>298.38</v>
      </c>
      <c r="F272">
        <v>300.22000000000003</v>
      </c>
      <c r="H272" s="2">
        <f t="shared" si="8"/>
        <v>-5.0683561187061521E-3</v>
      </c>
      <c r="I272" s="18">
        <f>H272*'Portfolio Details'!$D$9</f>
        <v>-7.9939667701080914E-4</v>
      </c>
      <c r="J272" s="2">
        <f t="shared" si="7"/>
        <v>1.1320498915401211E-2</v>
      </c>
      <c r="K272" s="18">
        <f>J272*'Portfolio Details'!$D$9</f>
        <v>1.7855038207903922E-3</v>
      </c>
    </row>
    <row r="273" spans="2:11" x14ac:dyDescent="0.35">
      <c r="B273" t="s">
        <v>18</v>
      </c>
      <c r="C273" s="1">
        <v>44736</v>
      </c>
      <c r="D273">
        <v>298.38</v>
      </c>
      <c r="E273">
        <v>300.08999999999997</v>
      </c>
      <c r="F273">
        <v>301.52999999999997</v>
      </c>
      <c r="H273" s="2">
        <f t="shared" si="8"/>
        <v>5.7309471144177948E-3</v>
      </c>
      <c r="I273" s="18">
        <f>H273*'Portfolio Details'!$D$9</f>
        <v>9.039025617165557E-4</v>
      </c>
      <c r="J273" s="2">
        <f t="shared" si="7"/>
        <v>2.7064955894144926E-3</v>
      </c>
      <c r="K273" s="18">
        <f>J273*'Portfolio Details'!$D$9</f>
        <v>4.2687678802543773E-4</v>
      </c>
    </row>
    <row r="274" spans="2:11" x14ac:dyDescent="0.35">
      <c r="B274" t="s">
        <v>18</v>
      </c>
      <c r="C274" s="1">
        <v>44739</v>
      </c>
      <c r="D274">
        <v>300.08999999999997</v>
      </c>
      <c r="E274">
        <v>308.20999999999998</v>
      </c>
      <c r="F274">
        <v>305.37</v>
      </c>
      <c r="H274" s="2">
        <f t="shared" si="8"/>
        <v>2.7058549101936169E-2</v>
      </c>
      <c r="I274" s="18">
        <f>H274*'Portfolio Details'!$D$9</f>
        <v>4.2677573813308554E-3</v>
      </c>
      <c r="J274" s="2">
        <f t="shared" si="7"/>
        <v>2.040191778027145E-2</v>
      </c>
      <c r="K274" s="18">
        <f>J274*'Portfolio Details'!$D$9</f>
        <v>3.2178530664021595E-3</v>
      </c>
    </row>
    <row r="275" spans="2:11" x14ac:dyDescent="0.35">
      <c r="B275" t="s">
        <v>18</v>
      </c>
      <c r="C275" s="1">
        <v>44740</v>
      </c>
      <c r="D275">
        <v>308.20999999999998</v>
      </c>
      <c r="E275">
        <v>298.63</v>
      </c>
      <c r="F275">
        <v>300.33</v>
      </c>
      <c r="H275" s="2">
        <f t="shared" si="8"/>
        <v>-3.1082703351610896E-2</v>
      </c>
      <c r="I275" s="18">
        <f>H275*'Portfolio Details'!$D$9</f>
        <v>-4.902459335894796E-3</v>
      </c>
      <c r="J275" s="2">
        <f t="shared" si="7"/>
        <v>2.7142661555312086E-2</v>
      </c>
      <c r="K275" s="18">
        <f>J275*'Portfolio Details'!$D$9</f>
        <v>4.2810238555384926E-3</v>
      </c>
    </row>
    <row r="276" spans="2:11" x14ac:dyDescent="0.35">
      <c r="B276" t="s">
        <v>18</v>
      </c>
      <c r="C276" s="1">
        <v>44741</v>
      </c>
      <c r="D276">
        <v>298.63</v>
      </c>
      <c r="E276">
        <v>297.10000000000002</v>
      </c>
      <c r="F276">
        <v>297.64</v>
      </c>
      <c r="H276" s="2">
        <f t="shared" si="8"/>
        <v>-5.1233968455948187E-3</v>
      </c>
      <c r="I276" s="18">
        <f>H276*'Portfolio Details'!$D$9</f>
        <v>-8.0807786932337526E-4</v>
      </c>
      <c r="J276" s="2">
        <f t="shared" si="7"/>
        <v>4.7620666213460172E-2</v>
      </c>
      <c r="K276" s="18">
        <f>J276*'Portfolio Details'!$D$9</f>
        <v>7.5108775777576776E-3</v>
      </c>
    </row>
    <row r="277" spans="2:11" x14ac:dyDescent="0.35">
      <c r="B277" t="s">
        <v>18</v>
      </c>
      <c r="C277" s="1">
        <v>44742</v>
      </c>
      <c r="D277">
        <v>297.10000000000002</v>
      </c>
      <c r="E277">
        <v>295.10000000000002</v>
      </c>
      <c r="F277">
        <v>296.83999999999997</v>
      </c>
      <c r="H277" s="2">
        <f t="shared" si="8"/>
        <v>-6.7317401548300237E-3</v>
      </c>
      <c r="I277" s="18">
        <f>H277*'Portfolio Details'!$D$9</f>
        <v>-1.0617507105331609E-3</v>
      </c>
      <c r="J277" s="2">
        <f t="shared" si="7"/>
        <v>-1.1655167794225929E-2</v>
      </c>
      <c r="K277" s="18">
        <f>J277*'Portfolio Details'!$D$9</f>
        <v>-1.8382888231393802E-3</v>
      </c>
    </row>
    <row r="278" spans="2:11" x14ac:dyDescent="0.35">
      <c r="B278" t="s">
        <v>18</v>
      </c>
      <c r="C278" s="1">
        <v>44743</v>
      </c>
      <c r="D278">
        <v>295.10000000000002</v>
      </c>
      <c r="E278">
        <v>298.5</v>
      </c>
      <c r="F278">
        <v>298.61</v>
      </c>
      <c r="H278" s="2">
        <f t="shared" si="8"/>
        <v>1.1521518129447461E-2</v>
      </c>
      <c r="I278" s="18">
        <f>H278*'Portfolio Details'!$D$9</f>
        <v>1.8172091879667062E-3</v>
      </c>
      <c r="J278" s="2">
        <f t="shared" si="7"/>
        <v>-2.9755055071510661E-2</v>
      </c>
      <c r="K278" s="18">
        <f>J278*'Portfolio Details'!$D$9</f>
        <v>-4.6930585758664777E-3</v>
      </c>
    </row>
    <row r="279" spans="2:11" x14ac:dyDescent="0.35">
      <c r="B279" t="s">
        <v>18</v>
      </c>
      <c r="C279" s="1">
        <v>44746</v>
      </c>
      <c r="D279">
        <v>298.5</v>
      </c>
      <c r="E279">
        <v>297.94</v>
      </c>
      <c r="F279">
        <v>301.07</v>
      </c>
      <c r="H279" s="2">
        <f t="shared" si="8"/>
        <v>-1.8760469011724901E-3</v>
      </c>
      <c r="I279" s="18">
        <f>H279*'Portfolio Details'!$D$9</f>
        <v>-2.958958730580594E-4</v>
      </c>
      <c r="J279" s="2">
        <f t="shared" si="7"/>
        <v>-1.0708787899069705E-3</v>
      </c>
      <c r="K279" s="18">
        <f>J279*'Portfolio Details'!$D$9</f>
        <v>-1.6890228825347861E-4</v>
      </c>
    </row>
    <row r="280" spans="2:11" x14ac:dyDescent="0.35">
      <c r="B280" t="s">
        <v>18</v>
      </c>
      <c r="C280" s="1">
        <v>44747</v>
      </c>
      <c r="D280">
        <v>297.94</v>
      </c>
      <c r="E280">
        <v>298.26</v>
      </c>
      <c r="F280">
        <v>298.2</v>
      </c>
      <c r="H280" s="2">
        <f t="shared" si="8"/>
        <v>1.0740417533732227E-3</v>
      </c>
      <c r="I280" s="18">
        <f>H280*'Portfolio Details'!$D$9</f>
        <v>1.6940116055550502E-4</v>
      </c>
      <c r="J280" s="2">
        <f t="shared" si="7"/>
        <v>9.3890416471054117E-4</v>
      </c>
      <c r="K280" s="18">
        <f>J280*'Portfolio Details'!$D$9</f>
        <v>1.4808684546278839E-4</v>
      </c>
    </row>
    <row r="281" spans="2:11" x14ac:dyDescent="0.35">
      <c r="B281" t="s">
        <v>18</v>
      </c>
      <c r="C281" s="1">
        <v>44748</v>
      </c>
      <c r="D281">
        <v>298.26</v>
      </c>
      <c r="E281">
        <v>297.35000000000002</v>
      </c>
      <c r="F281">
        <v>297.02</v>
      </c>
      <c r="H281" s="2">
        <f t="shared" si="8"/>
        <v>-3.0510293032923741E-3</v>
      </c>
      <c r="I281" s="18">
        <f>H281*'Portfolio Details'!$D$9</f>
        <v>-4.8121770242481507E-4</v>
      </c>
      <c r="J281" s="2">
        <f t="shared" si="7"/>
        <v>-8.0420045194736778E-3</v>
      </c>
      <c r="K281" s="18">
        <f>J281*'Portfolio Details'!$D$9</f>
        <v>-1.2684096260809502E-3</v>
      </c>
    </row>
    <row r="282" spans="2:11" x14ac:dyDescent="0.35">
      <c r="B282" t="s">
        <v>18</v>
      </c>
      <c r="C282" s="1">
        <v>44749</v>
      </c>
      <c r="D282">
        <v>297.35000000000002</v>
      </c>
      <c r="E282">
        <v>294.72000000000003</v>
      </c>
      <c r="F282">
        <v>295.64999999999998</v>
      </c>
      <c r="H282" s="2">
        <f t="shared" si="8"/>
        <v>-8.8447956953084939E-3</v>
      </c>
      <c r="I282" s="18">
        <f>H282*'Portfolio Details'!$D$9</f>
        <v>-1.3950283133368445E-3</v>
      </c>
      <c r="J282" s="2">
        <f t="shared" ref="J282:J345" si="9">(INDEX(E259:E1757,MATCH(EDATE(C259,1),C259:C1757,1))/E259)-1</f>
        <v>-4.9939293245574778E-2</v>
      </c>
      <c r="K282" s="18">
        <f>J282*'Portfolio Details'!$D$9</f>
        <v>-7.8765785469257672E-3</v>
      </c>
    </row>
    <row r="283" spans="2:11" x14ac:dyDescent="0.35">
      <c r="B283" t="s">
        <v>18</v>
      </c>
      <c r="C283" s="1">
        <v>44750</v>
      </c>
      <c r="D283">
        <v>294.72000000000003</v>
      </c>
      <c r="E283">
        <v>297.51</v>
      </c>
      <c r="F283">
        <v>297.52</v>
      </c>
      <c r="H283" s="2">
        <f t="shared" si="8"/>
        <v>9.4666123778499589E-3</v>
      </c>
      <c r="I283" s="18">
        <f>H283*'Portfolio Details'!$D$9</f>
        <v>1.4931031482717713E-3</v>
      </c>
      <c r="J283" s="2">
        <f t="shared" si="9"/>
        <v>-2.2779269869690477E-2</v>
      </c>
      <c r="K283" s="18">
        <f>J283*'Portfolio Details'!$D$9</f>
        <v>-3.5928163317796957E-3</v>
      </c>
    </row>
    <row r="284" spans="2:11" x14ac:dyDescent="0.35">
      <c r="B284" t="s">
        <v>18</v>
      </c>
      <c r="C284" s="1">
        <v>44753</v>
      </c>
      <c r="D284">
        <v>297.51</v>
      </c>
      <c r="E284">
        <v>297.64999999999998</v>
      </c>
      <c r="F284">
        <v>297.88</v>
      </c>
      <c r="H284" s="2">
        <f t="shared" si="8"/>
        <v>4.7057241773384995E-4</v>
      </c>
      <c r="I284" s="18">
        <f>H284*'Portfolio Details'!$D$9</f>
        <v>7.4220125464548355E-5</v>
      </c>
      <c r="J284" s="2">
        <f t="shared" si="9"/>
        <v>-4.417528754096256E-2</v>
      </c>
      <c r="K284" s="18">
        <f>J284*'Portfolio Details'!$D$9</f>
        <v>-6.9674618829383486E-3</v>
      </c>
    </row>
    <row r="285" spans="2:11" x14ac:dyDescent="0.35">
      <c r="B285" t="s">
        <v>18</v>
      </c>
      <c r="C285" s="1">
        <v>44754</v>
      </c>
      <c r="D285">
        <v>297.64999999999998</v>
      </c>
      <c r="E285">
        <v>293.42</v>
      </c>
      <c r="F285">
        <v>294.39</v>
      </c>
      <c r="H285" s="2">
        <f t="shared" si="8"/>
        <v>-1.421132202250952E-2</v>
      </c>
      <c r="I285" s="18">
        <f>H285*'Portfolio Details'!$D$9</f>
        <v>-2.241453310432484E-3</v>
      </c>
      <c r="J285" s="2">
        <f t="shared" si="9"/>
        <v>-2.6695455883796293E-2</v>
      </c>
      <c r="K285" s="18">
        <f>J285*'Portfolio Details'!$D$9</f>
        <v>-4.2104892049777947E-3</v>
      </c>
    </row>
    <row r="286" spans="2:11" x14ac:dyDescent="0.35">
      <c r="B286" t="s">
        <v>18</v>
      </c>
      <c r="C286" s="1">
        <v>44755</v>
      </c>
      <c r="D286">
        <v>293.42</v>
      </c>
      <c r="E286">
        <v>292.37</v>
      </c>
      <c r="F286">
        <v>294</v>
      </c>
      <c r="H286" s="2">
        <f t="shared" si="8"/>
        <v>-3.5784881739486796E-3</v>
      </c>
      <c r="I286" s="18">
        <f>H286*'Portfolio Details'!$D$9</f>
        <v>-5.6441013377475798E-4</v>
      </c>
      <c r="J286" s="2">
        <f t="shared" si="9"/>
        <v>-2.4877089478859471E-2</v>
      </c>
      <c r="K286" s="18">
        <f>J286*'Portfolio Details'!$D$9</f>
        <v>-3.9236908767526545E-3</v>
      </c>
    </row>
    <row r="287" spans="2:11" x14ac:dyDescent="0.35">
      <c r="B287" t="s">
        <v>18</v>
      </c>
      <c r="C287" s="1">
        <v>44756</v>
      </c>
      <c r="D287">
        <v>292.37</v>
      </c>
      <c r="E287">
        <v>292.73</v>
      </c>
      <c r="F287">
        <v>293.45</v>
      </c>
      <c r="H287" s="2">
        <f t="shared" si="8"/>
        <v>1.2313164825392686E-3</v>
      </c>
      <c r="I287" s="18">
        <f>H287*'Portfolio Details'!$D$9</f>
        <v>1.942070133662596E-4</v>
      </c>
      <c r="J287" s="2">
        <f t="shared" si="9"/>
        <v>-3.6926016206601187E-2</v>
      </c>
      <c r="K287" s="18">
        <f>J287*'Portfolio Details'!$D$9</f>
        <v>-5.8240845669581221E-3</v>
      </c>
    </row>
    <row r="288" spans="2:11" x14ac:dyDescent="0.35">
      <c r="B288" t="s">
        <v>18</v>
      </c>
      <c r="C288" s="1">
        <v>44757</v>
      </c>
      <c r="D288">
        <v>292.73</v>
      </c>
      <c r="E288">
        <v>293.27999999999997</v>
      </c>
      <c r="F288">
        <v>294.18</v>
      </c>
      <c r="H288" s="2">
        <f t="shared" si="8"/>
        <v>1.8788644826288614E-3</v>
      </c>
      <c r="I288" s="18">
        <f>H288*'Portfolio Details'!$D$9</f>
        <v>2.9634027064983823E-4</v>
      </c>
      <c r="J288" s="2">
        <f t="shared" si="9"/>
        <v>-3.0759552347526586E-2</v>
      </c>
      <c r="K288" s="18">
        <f>J288*'Portfolio Details'!$D$9</f>
        <v>-4.851490968087277E-3</v>
      </c>
    </row>
    <row r="289" spans="2:11" x14ac:dyDescent="0.35">
      <c r="B289" t="s">
        <v>18</v>
      </c>
      <c r="C289" s="1">
        <v>44760</v>
      </c>
      <c r="D289">
        <v>293.27999999999997</v>
      </c>
      <c r="E289">
        <v>294.94</v>
      </c>
      <c r="F289">
        <v>294.41000000000003</v>
      </c>
      <c r="H289" s="2">
        <f t="shared" si="8"/>
        <v>5.6601200218222569E-3</v>
      </c>
      <c r="I289" s="18">
        <f>H289*'Portfolio Details'!$D$9</f>
        <v>8.9273149537134715E-4</v>
      </c>
      <c r="J289" s="2">
        <f t="shared" si="9"/>
        <v>-3.2653868988719692E-2</v>
      </c>
      <c r="K289" s="18">
        <f>J289*'Portfolio Details'!$D$9</f>
        <v>-5.1502684005938588E-3</v>
      </c>
    </row>
    <row r="290" spans="2:11" x14ac:dyDescent="0.35">
      <c r="B290" t="s">
        <v>18</v>
      </c>
      <c r="C290" s="1">
        <v>44761</v>
      </c>
      <c r="D290">
        <v>294.94</v>
      </c>
      <c r="E290">
        <v>294.10000000000002</v>
      </c>
      <c r="F290">
        <v>294.24</v>
      </c>
      <c r="H290" s="2">
        <f t="shared" si="8"/>
        <v>-2.8480368888587071E-3</v>
      </c>
      <c r="I290" s="18">
        <f>H290*'Portfolio Details'!$D$9</f>
        <v>-4.4920111602952072E-4</v>
      </c>
      <c r="J290" s="2">
        <f t="shared" si="9"/>
        <v>-1.9130434782608785E-2</v>
      </c>
      <c r="K290" s="18">
        <f>J290*'Portfolio Details'!$D$9</f>
        <v>-3.0173108670377732E-3</v>
      </c>
    </row>
    <row r="291" spans="2:11" x14ac:dyDescent="0.35">
      <c r="B291" t="s">
        <v>18</v>
      </c>
      <c r="C291" s="1">
        <v>44762</v>
      </c>
      <c r="D291">
        <v>294.10000000000002</v>
      </c>
      <c r="E291">
        <v>292.95</v>
      </c>
      <c r="F291">
        <v>294.73</v>
      </c>
      <c r="H291" s="2">
        <f t="shared" si="8"/>
        <v>-3.9102346140769129E-3</v>
      </c>
      <c r="I291" s="18">
        <f>H291*'Portfolio Details'!$D$9</f>
        <v>-6.1673420012634938E-4</v>
      </c>
      <c r="J291" s="2">
        <f t="shared" si="9"/>
        <v>-2.4124047516055014E-2</v>
      </c>
      <c r="K291" s="18">
        <f>J291*'Portfolio Details'!$D$9</f>
        <v>-3.8049187880089663E-3</v>
      </c>
    </row>
    <row r="292" spans="2:11" x14ac:dyDescent="0.35">
      <c r="B292" t="s">
        <v>18</v>
      </c>
      <c r="C292" s="1">
        <v>44763</v>
      </c>
      <c r="D292">
        <v>292.95</v>
      </c>
      <c r="E292">
        <v>294.44</v>
      </c>
      <c r="F292">
        <v>293.58</v>
      </c>
      <c r="H292" s="2">
        <f t="shared" si="8"/>
        <v>5.0861921829663537E-3</v>
      </c>
      <c r="I292" s="18">
        <f>H292*'Portfolio Details'!$D$9</f>
        <v>8.0220983578785973E-4</v>
      </c>
      <c r="J292" s="2">
        <f t="shared" si="9"/>
        <v>-3.3072581443707394E-2</v>
      </c>
      <c r="K292" s="18">
        <f>J292*'Portfolio Details'!$D$9</f>
        <v>-5.2163090136251415E-3</v>
      </c>
    </row>
    <row r="293" spans="2:11" x14ac:dyDescent="0.35">
      <c r="B293" t="s">
        <v>18</v>
      </c>
      <c r="C293" s="1">
        <v>44764</v>
      </c>
      <c r="D293">
        <v>294.44</v>
      </c>
      <c r="E293">
        <v>293.93</v>
      </c>
      <c r="F293">
        <v>295.06</v>
      </c>
      <c r="H293" s="2">
        <f t="shared" si="8"/>
        <v>-1.7321016166281789E-3</v>
      </c>
      <c r="I293" s="18">
        <f>H293*'Portfolio Details'!$D$9</f>
        <v>-2.7319238114844344E-4</v>
      </c>
      <c r="J293" s="2">
        <f t="shared" si="9"/>
        <v>-2.1468926553672274E-2</v>
      </c>
      <c r="K293" s="18">
        <f>J293*'Portfolio Details'!$D$9</f>
        <v>-3.3861449637788859E-3</v>
      </c>
    </row>
    <row r="294" spans="2:11" x14ac:dyDescent="0.35">
      <c r="B294" t="s">
        <v>18</v>
      </c>
      <c r="C294" s="1">
        <v>44767</v>
      </c>
      <c r="D294">
        <v>293.93</v>
      </c>
      <c r="E294">
        <v>294.92</v>
      </c>
      <c r="F294">
        <v>295.01</v>
      </c>
      <c r="H294" s="2">
        <f t="shared" si="8"/>
        <v>3.3681488789847336E-3</v>
      </c>
      <c r="I294" s="18">
        <f>H294*'Portfolio Details'!$D$9</f>
        <v>5.3123477484163346E-4</v>
      </c>
      <c r="J294" s="2">
        <f t="shared" si="9"/>
        <v>-1.9906635545181683E-2</v>
      </c>
      <c r="K294" s="18">
        <f>J294*'Portfolio Details'!$D$9</f>
        <v>-3.1397356327332883E-3</v>
      </c>
    </row>
    <row r="295" spans="2:11" x14ac:dyDescent="0.35">
      <c r="B295" t="s">
        <v>18</v>
      </c>
      <c r="C295" s="1">
        <v>44768</v>
      </c>
      <c r="D295">
        <v>294.92</v>
      </c>
      <c r="E295">
        <v>293.39</v>
      </c>
      <c r="F295">
        <v>294.45</v>
      </c>
      <c r="H295" s="2">
        <f t="shared" si="8"/>
        <v>-5.1878475518786216E-3</v>
      </c>
      <c r="I295" s="18">
        <f>H295*'Portfolio Details'!$D$9</f>
        <v>-8.1824323245642679E-4</v>
      </c>
      <c r="J295" s="2">
        <f t="shared" si="9"/>
        <v>-1.4913868221730686E-2</v>
      </c>
      <c r="K295" s="18">
        <f>J295*'Portfolio Details'!$D$9</f>
        <v>-2.3522610524203029E-3</v>
      </c>
    </row>
    <row r="296" spans="2:11" x14ac:dyDescent="0.35">
      <c r="B296" t="s">
        <v>18</v>
      </c>
      <c r="C296" s="1">
        <v>44769</v>
      </c>
      <c r="D296">
        <v>293.39</v>
      </c>
      <c r="E296">
        <v>294.58999999999997</v>
      </c>
      <c r="F296">
        <v>294.75</v>
      </c>
      <c r="H296" s="2">
        <f t="shared" si="8"/>
        <v>4.0901189542927874E-3</v>
      </c>
      <c r="I296" s="18">
        <f>H296*'Portfolio Details'!$D$9</f>
        <v>6.4510611015929336E-4</v>
      </c>
      <c r="J296" s="2">
        <f t="shared" si="9"/>
        <v>-2.0527175180778956E-2</v>
      </c>
      <c r="K296" s="18">
        <f>J296*'Portfolio Details'!$D$9</f>
        <v>-3.2376090479061337E-3</v>
      </c>
    </row>
    <row r="297" spans="2:11" x14ac:dyDescent="0.35">
      <c r="B297" t="s">
        <v>18</v>
      </c>
      <c r="C297" s="1">
        <v>44770</v>
      </c>
      <c r="D297">
        <v>294.58999999999997</v>
      </c>
      <c r="E297">
        <v>293.66000000000003</v>
      </c>
      <c r="F297">
        <v>293.99</v>
      </c>
      <c r="H297" s="2">
        <f t="shared" si="8"/>
        <v>-3.1569299704672371E-3</v>
      </c>
      <c r="I297" s="18">
        <f>H297*'Portfolio Details'!$D$9</f>
        <v>-4.979206805601447E-4</v>
      </c>
      <c r="J297" s="2">
        <f t="shared" si="9"/>
        <v>-4.4190649232666024E-2</v>
      </c>
      <c r="K297" s="18">
        <f>J297*'Portfolio Details'!$D$9</f>
        <v>-6.9698847760842524E-3</v>
      </c>
    </row>
    <row r="298" spans="2:11" x14ac:dyDescent="0.35">
      <c r="B298" t="s">
        <v>18</v>
      </c>
      <c r="C298" s="1">
        <v>44771</v>
      </c>
      <c r="D298">
        <v>293.66000000000003</v>
      </c>
      <c r="E298">
        <v>296.27</v>
      </c>
      <c r="F298">
        <v>297.17</v>
      </c>
      <c r="H298" s="2">
        <f t="shared" si="8"/>
        <v>8.8878294626437704E-3</v>
      </c>
      <c r="I298" s="18">
        <f>H298*'Portfolio Details'!$D$9</f>
        <v>1.4018157311507012E-3</v>
      </c>
      <c r="J298" s="2">
        <f t="shared" si="9"/>
        <v>-1.6642668184710052E-2</v>
      </c>
      <c r="K298" s="18">
        <f>J298*'Portfolio Details'!$D$9</f>
        <v>-2.6249326866256179E-3</v>
      </c>
    </row>
    <row r="299" spans="2:11" x14ac:dyDescent="0.35">
      <c r="B299" t="s">
        <v>18</v>
      </c>
      <c r="C299" s="1">
        <v>44774</v>
      </c>
      <c r="D299">
        <v>296.27</v>
      </c>
      <c r="E299">
        <v>294.02</v>
      </c>
      <c r="F299">
        <v>294.33</v>
      </c>
      <c r="H299" s="2">
        <f t="shared" si="8"/>
        <v>-7.5944240051304401E-3</v>
      </c>
      <c r="I299" s="18">
        <f>H299*'Portfolio Details'!$D$9</f>
        <v>-1.1978158541594715E-3</v>
      </c>
      <c r="J299" s="2">
        <f t="shared" si="9"/>
        <v>-2.7936721642546347E-3</v>
      </c>
      <c r="K299" s="18">
        <f>J299*'Portfolio Details'!$D$9</f>
        <v>-4.4062654487128932E-4</v>
      </c>
    </row>
    <row r="300" spans="2:11" x14ac:dyDescent="0.35">
      <c r="B300" t="s">
        <v>18</v>
      </c>
      <c r="C300" s="1">
        <v>44775</v>
      </c>
      <c r="D300">
        <v>294.02</v>
      </c>
      <c r="E300">
        <v>296.22000000000003</v>
      </c>
      <c r="F300">
        <v>296.07</v>
      </c>
      <c r="H300" s="2">
        <f t="shared" si="8"/>
        <v>7.4824841847493939E-3</v>
      </c>
      <c r="I300" s="18">
        <f>H300*'Portfolio Details'!$D$9</f>
        <v>1.1801603622520404E-3</v>
      </c>
      <c r="J300" s="2">
        <f t="shared" si="9"/>
        <v>3.9647577092509767E-3</v>
      </c>
      <c r="K300" s="18">
        <f>J300*'Portfolio Details'!$D$9</f>
        <v>6.2533374997676867E-4</v>
      </c>
    </row>
    <row r="301" spans="2:11" x14ac:dyDescent="0.35">
      <c r="B301" t="s">
        <v>18</v>
      </c>
      <c r="C301" s="1">
        <v>44776</v>
      </c>
      <c r="D301">
        <v>296.22000000000003</v>
      </c>
      <c r="E301">
        <v>293.83999999999997</v>
      </c>
      <c r="F301">
        <v>294.02999999999997</v>
      </c>
      <c r="H301" s="2">
        <f t="shared" si="8"/>
        <v>-8.0345689014923449E-3</v>
      </c>
      <c r="I301" s="18">
        <f>H301*'Portfolio Details'!$D$9</f>
        <v>-1.267236857600089E-3</v>
      </c>
      <c r="J301" s="2">
        <f t="shared" si="9"/>
        <v>-1.5008375209380254E-2</v>
      </c>
      <c r="K301" s="18">
        <f>J301*'Portfolio Details'!$D$9</f>
        <v>-2.3671669844645277E-3</v>
      </c>
    </row>
    <row r="302" spans="2:11" x14ac:dyDescent="0.35">
      <c r="B302" t="s">
        <v>18</v>
      </c>
      <c r="C302" s="1">
        <v>44777</v>
      </c>
      <c r="D302">
        <v>293.83999999999997</v>
      </c>
      <c r="E302">
        <v>296.92</v>
      </c>
      <c r="F302">
        <v>296.83999999999997</v>
      </c>
      <c r="H302" s="2">
        <f t="shared" si="8"/>
        <v>1.0481894908794143E-2</v>
      </c>
      <c r="I302" s="18">
        <f>H302*'Portfolio Details'!$D$9</f>
        <v>1.6532366239895534E-3</v>
      </c>
      <c r="J302" s="2">
        <f t="shared" si="9"/>
        <v>-3.4235080888769254E-3</v>
      </c>
      <c r="K302" s="18">
        <f>J302*'Portfolio Details'!$D$9</f>
        <v>-5.3996619927063722E-4</v>
      </c>
    </row>
    <row r="303" spans="2:11" x14ac:dyDescent="0.35">
      <c r="B303" t="s">
        <v>18</v>
      </c>
      <c r="C303" s="1">
        <v>44778</v>
      </c>
      <c r="D303">
        <v>296.92</v>
      </c>
      <c r="E303">
        <v>296.56</v>
      </c>
      <c r="F303">
        <v>297.43</v>
      </c>
      <c r="H303" s="2">
        <f t="shared" si="8"/>
        <v>-1.2124477973864956E-3</v>
      </c>
      <c r="I303" s="18">
        <f>H303*'Portfolio Details'!$D$9</f>
        <v>-1.9123098645390039E-4</v>
      </c>
      <c r="J303" s="2">
        <f t="shared" si="9"/>
        <v>-5.6997250720847159E-3</v>
      </c>
      <c r="K303" s="18">
        <f>J303*'Portfolio Details'!$D$9</f>
        <v>-8.9897812540900483E-4</v>
      </c>
    </row>
    <row r="304" spans="2:11" x14ac:dyDescent="0.35">
      <c r="B304" t="s">
        <v>18</v>
      </c>
      <c r="C304" s="1">
        <v>44781</v>
      </c>
      <c r="D304">
        <v>296.56</v>
      </c>
      <c r="E304">
        <v>294.25</v>
      </c>
      <c r="F304">
        <v>294.18</v>
      </c>
      <c r="H304" s="2">
        <f t="shared" si="8"/>
        <v>-7.7893175074184029E-3</v>
      </c>
      <c r="I304" s="18">
        <f>H304*'Portfolio Details'!$D$9</f>
        <v>-1.2285550552832804E-3</v>
      </c>
      <c r="J304" s="2">
        <f t="shared" si="9"/>
        <v>-2.6568017487809126E-3</v>
      </c>
      <c r="K304" s="18">
        <f>J304*'Portfolio Details'!$D$9</f>
        <v>-4.1903892301753658E-4</v>
      </c>
    </row>
    <row r="305" spans="2:11" x14ac:dyDescent="0.35">
      <c r="B305" t="s">
        <v>18</v>
      </c>
      <c r="C305" s="1">
        <v>44783</v>
      </c>
      <c r="D305">
        <v>294.25</v>
      </c>
      <c r="E305">
        <v>294.52</v>
      </c>
      <c r="F305">
        <v>292.98</v>
      </c>
      <c r="H305" s="2">
        <f t="shared" si="8"/>
        <v>9.1758708581135551E-4</v>
      </c>
      <c r="I305" s="18">
        <f>H305*'Portfolio Details'!$D$9</f>
        <v>1.4472465037695129E-4</v>
      </c>
      <c r="J305" s="2">
        <f t="shared" si="9"/>
        <v>6.2432138979369167E-3</v>
      </c>
      <c r="K305" s="18">
        <f>J305*'Portfolio Details'!$D$9</f>
        <v>9.8469885047314351E-4</v>
      </c>
    </row>
    <row r="306" spans="2:11" x14ac:dyDescent="0.35">
      <c r="B306" t="s">
        <v>18</v>
      </c>
      <c r="C306" s="1">
        <v>44784</v>
      </c>
      <c r="D306">
        <v>294.52</v>
      </c>
      <c r="E306">
        <v>297.45</v>
      </c>
      <c r="F306">
        <v>297.33</v>
      </c>
      <c r="H306" s="2">
        <f t="shared" si="8"/>
        <v>9.9483906016568646E-3</v>
      </c>
      <c r="I306" s="18">
        <f>H306*'Portfolio Details'!$D$9</f>
        <v>1.5690906878501319E-3</v>
      </c>
      <c r="J306" s="2">
        <f t="shared" si="9"/>
        <v>-1.0957614870088395E-2</v>
      </c>
      <c r="K306" s="18">
        <f>J306*'Portfolio Details'!$D$9</f>
        <v>-1.728268635817368E-3</v>
      </c>
    </row>
    <row r="307" spans="2:11" x14ac:dyDescent="0.35">
      <c r="B307" t="s">
        <v>18</v>
      </c>
      <c r="C307" s="1">
        <v>44785</v>
      </c>
      <c r="D307">
        <v>297.45</v>
      </c>
      <c r="E307">
        <v>304.27999999999997</v>
      </c>
      <c r="F307">
        <v>304.67</v>
      </c>
      <c r="H307" s="2">
        <f t="shared" si="8"/>
        <v>2.2961842326441273E-2</v>
      </c>
      <c r="I307" s="18">
        <f>H307*'Portfolio Details'!$D$9</f>
        <v>3.6216122197998027E-3</v>
      </c>
      <c r="J307" s="2">
        <f t="shared" si="9"/>
        <v>-6.7193011926758306E-4</v>
      </c>
      <c r="K307" s="18">
        <f>J307*'Portfolio Details'!$D$9</f>
        <v>-1.0597887992588474E-4</v>
      </c>
    </row>
    <row r="308" spans="2:11" x14ac:dyDescent="0.35">
      <c r="B308" t="s">
        <v>18</v>
      </c>
      <c r="C308" s="1">
        <v>44789</v>
      </c>
      <c r="D308">
        <v>304.27999999999997</v>
      </c>
      <c r="E308">
        <v>287.33</v>
      </c>
      <c r="F308">
        <v>289.39</v>
      </c>
      <c r="H308" s="2">
        <f t="shared" si="8"/>
        <v>-5.5705271460496864E-2</v>
      </c>
      <c r="I308" s="18">
        <f>H308*'Portfolio Details'!$D$9</f>
        <v>-8.7860063212910153E-3</v>
      </c>
      <c r="J308" s="2">
        <f t="shared" si="9"/>
        <v>3.7011791970553931E-2</v>
      </c>
      <c r="K308" s="18">
        <f>J308*'Portfolio Details'!$D$9</f>
        <v>5.8376133836130564E-3</v>
      </c>
    </row>
    <row r="309" spans="2:11" x14ac:dyDescent="0.35">
      <c r="B309" t="s">
        <v>18</v>
      </c>
      <c r="C309" s="1">
        <v>44790</v>
      </c>
      <c r="D309">
        <v>287.33</v>
      </c>
      <c r="E309">
        <v>277.64999999999998</v>
      </c>
      <c r="F309">
        <v>279.44</v>
      </c>
      <c r="H309" s="2">
        <f t="shared" si="8"/>
        <v>-3.3689485956913678E-2</v>
      </c>
      <c r="I309" s="18">
        <f>H309*'Portfolio Details'!$D$9</f>
        <v>-5.3136090861417434E-3</v>
      </c>
      <c r="J309" s="2">
        <f t="shared" si="9"/>
        <v>4.0736053630673341E-2</v>
      </c>
      <c r="K309" s="18">
        <f>J309*'Portfolio Details'!$D$9</f>
        <v>6.4250153588669623E-3</v>
      </c>
    </row>
    <row r="310" spans="2:11" x14ac:dyDescent="0.35">
      <c r="B310" t="s">
        <v>18</v>
      </c>
      <c r="C310" s="1">
        <v>44791</v>
      </c>
      <c r="D310">
        <v>277.64999999999998</v>
      </c>
      <c r="E310">
        <v>275.83</v>
      </c>
      <c r="F310">
        <v>276.5</v>
      </c>
      <c r="H310" s="2">
        <f t="shared" si="8"/>
        <v>-6.5550153070411676E-3</v>
      </c>
      <c r="I310" s="18">
        <f>H310*'Portfolio Details'!$D$9</f>
        <v>-1.0338771253392861E-3</v>
      </c>
      <c r="J310" s="2">
        <f t="shared" si="9"/>
        <v>3.9456154135209864E-2</v>
      </c>
      <c r="K310" s="18">
        <f>J310*'Portfolio Details'!$D$9</f>
        <v>6.223145683647199E-3</v>
      </c>
    </row>
    <row r="311" spans="2:11" x14ac:dyDescent="0.35">
      <c r="B311" t="s">
        <v>18</v>
      </c>
      <c r="C311" s="1">
        <v>44792</v>
      </c>
      <c r="D311">
        <v>275.83</v>
      </c>
      <c r="E311">
        <v>274.98</v>
      </c>
      <c r="F311">
        <v>275.51</v>
      </c>
      <c r="H311" s="2">
        <f t="shared" si="8"/>
        <v>-3.0816082369574671E-3</v>
      </c>
      <c r="I311" s="18">
        <f>H311*'Portfolio Details'!$D$9</f>
        <v>-4.8604070566016184E-4</v>
      </c>
      <c r="J311" s="2">
        <f t="shared" si="9"/>
        <v>3.7506819421712967E-2</v>
      </c>
      <c r="K311" s="18">
        <f>J311*'Portfolio Details'!$D$9</f>
        <v>5.9156906319786833E-3</v>
      </c>
    </row>
    <row r="312" spans="2:11" x14ac:dyDescent="0.35">
      <c r="B312" t="s">
        <v>18</v>
      </c>
      <c r="C312" s="1">
        <v>44795</v>
      </c>
      <c r="D312">
        <v>274.98</v>
      </c>
      <c r="E312">
        <v>277.27999999999997</v>
      </c>
      <c r="F312">
        <v>277.27999999999997</v>
      </c>
      <c r="H312" s="2">
        <f t="shared" si="8"/>
        <v>8.3642446723395381E-3</v>
      </c>
      <c r="I312" s="18">
        <f>H312*'Portfolio Details'!$D$9</f>
        <v>1.3192343316397583E-3</v>
      </c>
      <c r="J312" s="2">
        <f t="shared" si="9"/>
        <v>-6.4792839221536669E-2</v>
      </c>
      <c r="K312" s="18">
        <f>J312*'Portfolio Details'!$D$9</f>
        <v>-1.0219325389671767E-2</v>
      </c>
    </row>
    <row r="313" spans="2:11" x14ac:dyDescent="0.35">
      <c r="B313" t="s">
        <v>18</v>
      </c>
      <c r="C313" s="1">
        <v>44796</v>
      </c>
      <c r="D313">
        <v>277.27999999999997</v>
      </c>
      <c r="E313">
        <v>271.05</v>
      </c>
      <c r="F313">
        <v>272.60000000000002</v>
      </c>
      <c r="H313" s="2">
        <f t="shared" si="8"/>
        <v>-2.2468263127524368E-2</v>
      </c>
      <c r="I313" s="18">
        <f>H313*'Portfolio Details'!$D$9</f>
        <v>-3.5437633942211146E-3</v>
      </c>
      <c r="J313" s="2">
        <f t="shared" si="9"/>
        <v>-6.5011900714042836E-2</v>
      </c>
      <c r="K313" s="18">
        <f>J313*'Portfolio Details'!$D$9</f>
        <v>-1.0253876440361387E-2</v>
      </c>
    </row>
    <row r="314" spans="2:11" x14ac:dyDescent="0.35">
      <c r="B314" t="s">
        <v>18</v>
      </c>
      <c r="C314" s="1">
        <v>44797</v>
      </c>
      <c r="D314">
        <v>271.05</v>
      </c>
      <c r="E314">
        <v>270</v>
      </c>
      <c r="F314">
        <v>270.08999999999997</v>
      </c>
      <c r="H314" s="2">
        <f t="shared" si="8"/>
        <v>-3.8738240177089711E-3</v>
      </c>
      <c r="I314" s="18">
        <f>H314*'Portfolio Details'!$D$9</f>
        <v>-6.109914091576783E-4</v>
      </c>
      <c r="J314" s="2">
        <f t="shared" si="9"/>
        <v>-6.1341525857654844E-2</v>
      </c>
      <c r="K314" s="18">
        <f>J314*'Portfolio Details'!$D$9</f>
        <v>-9.6749736571193918E-3</v>
      </c>
    </row>
    <row r="315" spans="2:11" x14ac:dyDescent="0.35">
      <c r="B315" t="s">
        <v>18</v>
      </c>
      <c r="C315" s="1">
        <v>44798</v>
      </c>
      <c r="D315">
        <v>270</v>
      </c>
      <c r="E315">
        <v>270.88</v>
      </c>
      <c r="F315">
        <v>271.57</v>
      </c>
      <c r="H315" s="2">
        <f t="shared" si="8"/>
        <v>3.259259259259295E-3</v>
      </c>
      <c r="I315" s="18">
        <f>H315*'Portfolio Details'!$D$9</f>
        <v>5.1406036993977206E-4</v>
      </c>
      <c r="J315" s="2">
        <f t="shared" si="9"/>
        <v>-6.609156364624369E-2</v>
      </c>
      <c r="K315" s="18">
        <f>J315*'Portfolio Details'!$D$9</f>
        <v>-1.0424164190487641E-2</v>
      </c>
    </row>
    <row r="316" spans="2:11" x14ac:dyDescent="0.35">
      <c r="B316" t="s">
        <v>18</v>
      </c>
      <c r="C316" s="1">
        <v>44799</v>
      </c>
      <c r="D316">
        <v>270.88</v>
      </c>
      <c r="E316">
        <v>275.68</v>
      </c>
      <c r="F316">
        <v>276.22000000000003</v>
      </c>
      <c r="H316" s="2">
        <f t="shared" si="8"/>
        <v>1.7720023626698111E-2</v>
      </c>
      <c r="I316" s="18">
        <f>H316*'Portfolio Details'!$D$9</f>
        <v>2.7948564923160166E-3</v>
      </c>
      <c r="J316" s="2">
        <f t="shared" si="9"/>
        <v>-5.6646140237471609E-2</v>
      </c>
      <c r="K316" s="18">
        <f>J316*'Portfolio Details'!$D$9</f>
        <v>-8.9344030314276422E-3</v>
      </c>
    </row>
    <row r="317" spans="2:11" x14ac:dyDescent="0.35">
      <c r="B317" t="s">
        <v>18</v>
      </c>
      <c r="C317" s="1">
        <v>44802</v>
      </c>
      <c r="D317">
        <v>275.68</v>
      </c>
      <c r="E317">
        <v>276.67</v>
      </c>
      <c r="F317">
        <v>273.37</v>
      </c>
      <c r="H317" s="2">
        <f t="shared" si="8"/>
        <v>3.59112013929197E-3</v>
      </c>
      <c r="I317" s="18">
        <f>H317*'Portfolio Details'!$D$9</f>
        <v>5.6640248610419924E-4</v>
      </c>
      <c r="J317" s="2">
        <f t="shared" si="9"/>
        <v>-8.1513630815136406E-2</v>
      </c>
      <c r="K317" s="18">
        <f>J317*'Portfolio Details'!$D$9</f>
        <v>-1.2856579940033967E-2</v>
      </c>
    </row>
    <row r="318" spans="2:11" x14ac:dyDescent="0.35">
      <c r="B318" t="s">
        <v>18</v>
      </c>
      <c r="C318" s="1">
        <v>44803</v>
      </c>
      <c r="D318">
        <v>276.67</v>
      </c>
      <c r="E318">
        <v>274.22000000000003</v>
      </c>
      <c r="F318">
        <v>275.23</v>
      </c>
      <c r="H318" s="2">
        <f t="shared" si="8"/>
        <v>-8.8553149962048439E-3</v>
      </c>
      <c r="I318" s="18">
        <f>H318*'Portfolio Details'!$D$9</f>
        <v>-1.3966874497479548E-3</v>
      </c>
      <c r="J318" s="2">
        <f t="shared" si="9"/>
        <v>-6.0363338900439656E-2</v>
      </c>
      <c r="K318" s="18">
        <f>J318*'Portfolio Details'!$D$9</f>
        <v>-9.5206910091012106E-3</v>
      </c>
    </row>
    <row r="319" spans="2:11" x14ac:dyDescent="0.35">
      <c r="B319" t="s">
        <v>18</v>
      </c>
      <c r="C319" s="1">
        <v>44805</v>
      </c>
      <c r="D319">
        <v>274.22000000000003</v>
      </c>
      <c r="E319">
        <v>272.64</v>
      </c>
      <c r="F319">
        <v>273.05</v>
      </c>
      <c r="H319" s="2">
        <f t="shared" si="8"/>
        <v>-5.761797097221355E-3</v>
      </c>
      <c r="I319" s="18">
        <f>H319*'Portfolio Details'!$D$9</f>
        <v>-9.0876831565361372E-4</v>
      </c>
      <c r="J319" s="2">
        <f t="shared" si="9"/>
        <v>-6.4190909399504337E-2</v>
      </c>
      <c r="K319" s="18">
        <f>J319*'Portfolio Details'!$D$9</f>
        <v>-1.0124387171390217E-2</v>
      </c>
    </row>
    <row r="320" spans="2:11" x14ac:dyDescent="0.35">
      <c r="B320" t="s">
        <v>18</v>
      </c>
      <c r="C320" s="1">
        <v>44806</v>
      </c>
      <c r="D320">
        <v>272.64</v>
      </c>
      <c r="E320">
        <v>272.27999999999997</v>
      </c>
      <c r="F320">
        <v>271.95</v>
      </c>
      <c r="H320" s="2">
        <f t="shared" si="8"/>
        <v>-1.320422535211363E-3</v>
      </c>
      <c r="I320" s="18">
        <f>H320*'Portfolio Details'!$D$9</f>
        <v>-2.0826109337550059E-4</v>
      </c>
      <c r="J320" s="2">
        <f t="shared" si="9"/>
        <v>-6.1227269631546788E-2</v>
      </c>
      <c r="K320" s="18">
        <f>J320*'Portfolio Details'!$D$9</f>
        <v>-9.6569528145938489E-3</v>
      </c>
    </row>
    <row r="321" spans="2:11" x14ac:dyDescent="0.35">
      <c r="B321" t="s">
        <v>18</v>
      </c>
      <c r="C321" s="1">
        <v>44809</v>
      </c>
      <c r="D321">
        <v>272.27999999999997</v>
      </c>
      <c r="E321">
        <v>271.93</v>
      </c>
      <c r="F321">
        <v>271.77999999999997</v>
      </c>
      <c r="H321" s="2">
        <f t="shared" si="8"/>
        <v>-1.2854414573232331E-3</v>
      </c>
      <c r="I321" s="18">
        <f>H321*'Portfolio Details'!$D$9</f>
        <v>-2.0274377044729919E-4</v>
      </c>
      <c r="J321" s="2">
        <f t="shared" si="9"/>
        <v>-6.6155871333580696E-2</v>
      </c>
      <c r="K321" s="18">
        <f>J321*'Portfolio Details'!$D$9</f>
        <v>-1.0434306996233614E-2</v>
      </c>
    </row>
    <row r="322" spans="2:11" x14ac:dyDescent="0.35">
      <c r="B322" t="s">
        <v>18</v>
      </c>
      <c r="C322" s="1">
        <v>44810</v>
      </c>
      <c r="D322">
        <v>271.93</v>
      </c>
      <c r="E322">
        <v>270.93</v>
      </c>
      <c r="F322">
        <v>271.17</v>
      </c>
      <c r="H322" s="2">
        <f t="shared" si="8"/>
        <v>-3.6774169823116098E-3</v>
      </c>
      <c r="I322" s="18">
        <f>H322*'Portfolio Details'!$D$9</f>
        <v>-5.8001348894826034E-4</v>
      </c>
      <c r="J322" s="2">
        <f t="shared" si="9"/>
        <v>-7.2716141759064046E-2</v>
      </c>
      <c r="K322" s="18">
        <f>J322*'Portfolio Details'!$D$9</f>
        <v>-1.1469012974976565E-2</v>
      </c>
    </row>
    <row r="323" spans="2:11" x14ac:dyDescent="0.35">
      <c r="B323" t="s">
        <v>18</v>
      </c>
      <c r="C323" s="1">
        <v>44811</v>
      </c>
      <c r="D323">
        <v>270.93</v>
      </c>
      <c r="E323">
        <v>266.19</v>
      </c>
      <c r="F323">
        <v>266.52999999999997</v>
      </c>
      <c r="H323" s="2">
        <f t="shared" ref="H323:H386" si="10">E323/D323-1</f>
        <v>-1.7495293987376814E-2</v>
      </c>
      <c r="I323" s="18">
        <f>H323*'Portfolio Details'!$D$9</f>
        <v>-2.7594114441205587E-3</v>
      </c>
      <c r="J323" s="2">
        <f t="shared" si="9"/>
        <v>-8.0818310715009334E-2</v>
      </c>
      <c r="K323" s="18">
        <f>J323*'Portfolio Details'!$D$9</f>
        <v>-1.2746911920565301E-2</v>
      </c>
    </row>
    <row r="324" spans="2:11" x14ac:dyDescent="0.35">
      <c r="B324" t="s">
        <v>18</v>
      </c>
      <c r="C324" s="1">
        <v>44812</v>
      </c>
      <c r="D324">
        <v>266.19</v>
      </c>
      <c r="E324">
        <v>263.14</v>
      </c>
      <c r="F324">
        <v>264.8</v>
      </c>
      <c r="H324" s="2">
        <f t="shared" si="10"/>
        <v>-1.1457981141290152E-2</v>
      </c>
      <c r="I324" s="18">
        <f>H324*'Portfolio Details'!$D$9</f>
        <v>-1.807187939259898E-3</v>
      </c>
      <c r="J324" s="2">
        <f t="shared" si="9"/>
        <v>-7.3373264361557333E-2</v>
      </c>
      <c r="K324" s="18">
        <f>J324*'Portfolio Details'!$D$9</f>
        <v>-1.1572656367926612E-2</v>
      </c>
    </row>
    <row r="325" spans="2:11" x14ac:dyDescent="0.35">
      <c r="B325" t="s">
        <v>18</v>
      </c>
      <c r="C325" s="1">
        <v>44813</v>
      </c>
      <c r="D325">
        <v>263.14</v>
      </c>
      <c r="E325">
        <v>265.93</v>
      </c>
      <c r="F325">
        <v>266.58999999999997</v>
      </c>
      <c r="H325" s="2">
        <f t="shared" si="10"/>
        <v>1.0602720985027014E-2</v>
      </c>
      <c r="I325" s="18">
        <f>H325*'Portfolio Details'!$D$9</f>
        <v>1.6722936834334091E-3</v>
      </c>
      <c r="J325" s="2">
        <f t="shared" si="9"/>
        <v>-8.2985315910009572E-2</v>
      </c>
      <c r="K325" s="18">
        <f>J325*'Portfolio Details'!$D$9</f>
        <v>-1.3088698628400378E-2</v>
      </c>
    </row>
    <row r="326" spans="2:11" x14ac:dyDescent="0.35">
      <c r="B326" t="s">
        <v>18</v>
      </c>
      <c r="C326" s="1">
        <v>44816</v>
      </c>
      <c r="D326">
        <v>265.93</v>
      </c>
      <c r="E326">
        <v>266.92</v>
      </c>
      <c r="F326">
        <v>266.63</v>
      </c>
      <c r="H326" s="2">
        <f t="shared" si="10"/>
        <v>3.7227841913285431E-3</v>
      </c>
      <c r="I326" s="18">
        <f>H326*'Portfolio Details'!$D$9</f>
        <v>5.8716894434326309E-4</v>
      </c>
      <c r="J326" s="2">
        <f t="shared" si="9"/>
        <v>-8.3052333423253244E-2</v>
      </c>
      <c r="K326" s="18">
        <f>J326*'Portfolio Details'!$D$9</f>
        <v>-1.3099268836202231E-2</v>
      </c>
    </row>
    <row r="327" spans="2:11" x14ac:dyDescent="0.35">
      <c r="B327" t="s">
        <v>18</v>
      </c>
      <c r="C327" s="1">
        <v>44817</v>
      </c>
      <c r="D327">
        <v>266.92</v>
      </c>
      <c r="E327">
        <v>265.01</v>
      </c>
      <c r="F327">
        <v>265.86</v>
      </c>
      <c r="H327" s="2">
        <f t="shared" si="10"/>
        <v>-7.155702083021187E-3</v>
      </c>
      <c r="I327" s="18">
        <f>H327*'Portfolio Details'!$D$9</f>
        <v>-1.1286192865837383E-3</v>
      </c>
      <c r="J327" s="2">
        <f t="shared" si="9"/>
        <v>-0.10572642310960068</v>
      </c>
      <c r="K327" s="18">
        <f>J327*'Portfolio Details'!$D$9</f>
        <v>-1.6675495826767032E-2</v>
      </c>
    </row>
    <row r="328" spans="2:11" x14ac:dyDescent="0.35">
      <c r="B328" t="s">
        <v>18</v>
      </c>
      <c r="C328" s="1">
        <v>44818</v>
      </c>
      <c r="D328">
        <v>265.01</v>
      </c>
      <c r="E328">
        <v>263.83999999999997</v>
      </c>
      <c r="F328">
        <v>262.05</v>
      </c>
      <c r="H328" s="2">
        <f t="shared" si="10"/>
        <v>-4.4149277385759911E-3</v>
      </c>
      <c r="I328" s="18">
        <f>H328*'Portfolio Details'!$D$9</f>
        <v>-6.963359481459338E-4</v>
      </c>
      <c r="J328" s="2">
        <f t="shared" si="9"/>
        <v>-9.7073203857123369E-2</v>
      </c>
      <c r="K328" s="18">
        <f>J328*'Portfolio Details'!$D$9</f>
        <v>-1.5310683537759572E-2</v>
      </c>
    </row>
    <row r="329" spans="2:11" x14ac:dyDescent="0.35">
      <c r="B329" t="s">
        <v>18</v>
      </c>
      <c r="C329" s="1">
        <v>44819</v>
      </c>
      <c r="D329">
        <v>263.83999999999997</v>
      </c>
      <c r="E329">
        <v>264.89999999999998</v>
      </c>
      <c r="F329">
        <v>266.2</v>
      </c>
      <c r="H329" s="2">
        <f t="shared" si="10"/>
        <v>4.0175864160096886E-3</v>
      </c>
      <c r="I329" s="18">
        <f>H329*'Portfolio Details'!$D$9</f>
        <v>6.3366605568785067E-4</v>
      </c>
      <c r="J329" s="2">
        <f t="shared" si="9"/>
        <v>-0.10596738947722295</v>
      </c>
      <c r="K329" s="18">
        <f>J329*'Portfolio Details'!$D$9</f>
        <v>-1.6713501781565211E-2</v>
      </c>
    </row>
    <row r="330" spans="2:11" x14ac:dyDescent="0.35">
      <c r="B330" t="s">
        <v>18</v>
      </c>
      <c r="C330" s="1">
        <v>44820</v>
      </c>
      <c r="D330">
        <v>264.89999999999998</v>
      </c>
      <c r="E330">
        <v>272.13</v>
      </c>
      <c r="F330">
        <v>269.17</v>
      </c>
      <c r="H330" s="2">
        <f t="shared" si="10"/>
        <v>2.7293318233295727E-2</v>
      </c>
      <c r="I330" s="18">
        <f>H330*'Portfolio Details'!$D$9</f>
        <v>4.3047858890122486E-3</v>
      </c>
      <c r="J330" s="2">
        <f t="shared" si="9"/>
        <v>-0.12278164848166151</v>
      </c>
      <c r="K330" s="18">
        <f>J330*'Portfolio Details'!$D$9</f>
        <v>-1.9365498298727572E-2</v>
      </c>
    </row>
    <row r="331" spans="2:11" x14ac:dyDescent="0.35">
      <c r="B331" t="s">
        <v>18</v>
      </c>
      <c r="C331" s="1">
        <v>44823</v>
      </c>
      <c r="D331">
        <v>272.13</v>
      </c>
      <c r="E331">
        <v>258.72000000000003</v>
      </c>
      <c r="F331">
        <v>260.29000000000002</v>
      </c>
      <c r="H331" s="2">
        <f t="shared" si="10"/>
        <v>-4.9277918641825513E-2</v>
      </c>
      <c r="I331" s="18">
        <f>H331*'Portfolio Details'!$D$9</f>
        <v>-7.7722645152922768E-3</v>
      </c>
      <c r="J331" s="2">
        <f t="shared" si="9"/>
        <v>-5.2900845717467671E-2</v>
      </c>
      <c r="K331" s="18">
        <f>J331*'Portfolio Details'!$D$9</f>
        <v>-8.3436836889828891E-3</v>
      </c>
    </row>
    <row r="332" spans="2:11" x14ac:dyDescent="0.35">
      <c r="B332" t="s">
        <v>18</v>
      </c>
      <c r="C332" s="1">
        <v>44824</v>
      </c>
      <c r="D332">
        <v>258.72000000000003</v>
      </c>
      <c r="E332">
        <v>260.98</v>
      </c>
      <c r="F332">
        <v>261.08999999999997</v>
      </c>
      <c r="H332" s="2">
        <f t="shared" si="10"/>
        <v>8.73531230674085E-3</v>
      </c>
      <c r="I332" s="18">
        <f>H332*'Portfolio Details'!$D$9</f>
        <v>1.3777602573914781E-3</v>
      </c>
      <c r="J332" s="2">
        <f t="shared" si="9"/>
        <v>-1.9881145326850258E-2</v>
      </c>
      <c r="K332" s="18">
        <f>J332*'Portfolio Details'!$D$9</f>
        <v>-3.135715237292799E-3</v>
      </c>
    </row>
    <row r="333" spans="2:11" x14ac:dyDescent="0.35">
      <c r="B333" t="s">
        <v>18</v>
      </c>
      <c r="C333" s="1">
        <v>44825</v>
      </c>
      <c r="D333">
        <v>260.98</v>
      </c>
      <c r="E333">
        <v>258.48</v>
      </c>
      <c r="F333">
        <v>258.47000000000003</v>
      </c>
      <c r="H333" s="2">
        <f t="shared" si="10"/>
        <v>-9.579278105601996E-3</v>
      </c>
      <c r="I333" s="18">
        <f>H333*'Portfolio Details'!$D$9</f>
        <v>-1.5108731325168749E-3</v>
      </c>
      <c r="J333" s="2">
        <f t="shared" si="9"/>
        <v>-1.3414059384403432E-2</v>
      </c>
      <c r="K333" s="18">
        <f>J333*'Portfolio Details'!$D$9</f>
        <v>-2.1157066011089935E-3</v>
      </c>
    </row>
    <row r="334" spans="2:11" x14ac:dyDescent="0.35">
      <c r="B334" t="s">
        <v>18</v>
      </c>
      <c r="C334" s="1">
        <v>44826</v>
      </c>
      <c r="D334">
        <v>258.48</v>
      </c>
      <c r="E334">
        <v>257.10000000000002</v>
      </c>
      <c r="F334">
        <v>257</v>
      </c>
      <c r="H334" s="2">
        <f t="shared" si="10"/>
        <v>-5.3389043639739953E-3</v>
      </c>
      <c r="I334" s="18">
        <f>H334*'Portfolio Details'!$D$9</f>
        <v>-8.4206837630991635E-4</v>
      </c>
      <c r="J334" s="2">
        <f t="shared" si="9"/>
        <v>-5.9131573205324028E-2</v>
      </c>
      <c r="K334" s="18">
        <f>J334*'Portfolio Details'!$D$9</f>
        <v>-9.3264131445492011E-3</v>
      </c>
    </row>
    <row r="335" spans="2:11" x14ac:dyDescent="0.35">
      <c r="B335" t="s">
        <v>18</v>
      </c>
      <c r="C335" s="1">
        <v>44827</v>
      </c>
      <c r="D335">
        <v>257.10000000000002</v>
      </c>
      <c r="E335">
        <v>257.57</v>
      </c>
      <c r="F335">
        <v>256.19</v>
      </c>
      <c r="H335" s="2">
        <f t="shared" si="10"/>
        <v>1.8280824581873301E-3</v>
      </c>
      <c r="I335" s="18">
        <f>H335*'Portfolio Details'!$D$9</f>
        <v>2.8833077395314501E-4</v>
      </c>
      <c r="J335" s="2">
        <f t="shared" si="9"/>
        <v>-7.2778418926716548E-2</v>
      </c>
      <c r="K335" s="18">
        <f>J335*'Portfolio Details'!$D$9</f>
        <v>-1.1478835520928165E-2</v>
      </c>
    </row>
    <row r="336" spans="2:11" x14ac:dyDescent="0.35">
      <c r="B336" t="s">
        <v>18</v>
      </c>
      <c r="C336" s="1">
        <v>44830</v>
      </c>
      <c r="D336">
        <v>257.57</v>
      </c>
      <c r="E336">
        <v>256.89999999999998</v>
      </c>
      <c r="F336">
        <v>256.95</v>
      </c>
      <c r="H336" s="2">
        <f t="shared" si="10"/>
        <v>-2.6012346158326149E-3</v>
      </c>
      <c r="I336" s="18">
        <f>H336*'Portfolio Details'!$D$9</f>
        <v>-4.1027470432620545E-4</v>
      </c>
      <c r="J336" s="2">
        <f t="shared" si="9"/>
        <v>-4.9732521674967778E-2</v>
      </c>
      <c r="K336" s="18">
        <f>J336*'Portfolio Details'!$D$9</f>
        <v>-7.8439659004241741E-3</v>
      </c>
    </row>
    <row r="337" spans="2:11" x14ac:dyDescent="0.35">
      <c r="B337" t="s">
        <v>18</v>
      </c>
      <c r="C337" s="1">
        <v>44831</v>
      </c>
      <c r="D337">
        <v>256.89999999999998</v>
      </c>
      <c r="E337">
        <v>255.17</v>
      </c>
      <c r="F337">
        <v>255.12</v>
      </c>
      <c r="H337" s="2">
        <f t="shared" si="10"/>
        <v>-6.7341377968080929E-3</v>
      </c>
      <c r="I337" s="18">
        <f>H337*'Portfolio Details'!$D$9</f>
        <v>-1.0621288739820266E-3</v>
      </c>
      <c r="J337" s="2">
        <f t="shared" si="9"/>
        <v>-4.6037037037037098E-2</v>
      </c>
      <c r="K337" s="18">
        <f>J337*'Portfolio Details'!$D$9</f>
        <v>-7.2611027253992096E-3</v>
      </c>
    </row>
    <row r="338" spans="2:11" x14ac:dyDescent="0.35">
      <c r="B338" t="s">
        <v>18</v>
      </c>
      <c r="C338" s="1">
        <v>44832</v>
      </c>
      <c r="D338">
        <v>255.17</v>
      </c>
      <c r="E338">
        <v>252.19</v>
      </c>
      <c r="F338">
        <v>253.47</v>
      </c>
      <c r="H338" s="2">
        <f t="shared" si="10"/>
        <v>-1.1678488850570212E-2</v>
      </c>
      <c r="I338" s="18">
        <f>H338*'Portfolio Details'!$D$9</f>
        <v>-1.8419670916961606E-3</v>
      </c>
      <c r="J338" s="2">
        <f t="shared" si="9"/>
        <v>-4.9136148848198502E-2</v>
      </c>
      <c r="K338" s="18">
        <f>J338*'Portfolio Details'!$D$9</f>
        <v>-7.7499041484846518E-3</v>
      </c>
    </row>
    <row r="339" spans="2:11" x14ac:dyDescent="0.35">
      <c r="B339" t="s">
        <v>18</v>
      </c>
      <c r="C339" s="1">
        <v>44833</v>
      </c>
      <c r="D339">
        <v>252.19</v>
      </c>
      <c r="E339">
        <v>252.36</v>
      </c>
      <c r="F339">
        <v>252.61</v>
      </c>
      <c r="H339" s="2">
        <f t="shared" si="10"/>
        <v>6.7409492842696039E-4</v>
      </c>
      <c r="I339" s="18">
        <f>H339*'Portfolio Details'!$D$9</f>
        <v>1.0632032026824382E-4</v>
      </c>
      <c r="J339" s="2">
        <f t="shared" si="9"/>
        <v>-6.8122460824144082E-2</v>
      </c>
      <c r="K339" s="18">
        <f>J339*'Portfolio Details'!$D$9</f>
        <v>-1.074448352427957E-2</v>
      </c>
    </row>
    <row r="340" spans="2:11" x14ac:dyDescent="0.35">
      <c r="B340" t="s">
        <v>18</v>
      </c>
      <c r="C340" s="1">
        <v>44834</v>
      </c>
      <c r="D340">
        <v>252.36</v>
      </c>
      <c r="E340">
        <v>250.51</v>
      </c>
      <c r="F340">
        <v>251.65</v>
      </c>
      <c r="H340" s="2">
        <f t="shared" si="10"/>
        <v>-7.3307972737359783E-3</v>
      </c>
      <c r="I340" s="18">
        <f>H340*'Portfolio Details'!$D$9</f>
        <v>-1.1562358372640227E-3</v>
      </c>
      <c r="J340" s="2">
        <f t="shared" si="9"/>
        <v>-8.7866411248057275E-2</v>
      </c>
      <c r="K340" s="18">
        <f>J340*'Portfolio Details'!$D$9</f>
        <v>-1.3858559960560355E-2</v>
      </c>
    </row>
    <row r="341" spans="2:11" x14ac:dyDescent="0.35">
      <c r="B341" t="s">
        <v>18</v>
      </c>
      <c r="C341" s="1">
        <v>44837</v>
      </c>
      <c r="D341">
        <v>250.51</v>
      </c>
      <c r="E341">
        <v>253.54</v>
      </c>
      <c r="F341">
        <v>251.43</v>
      </c>
      <c r="H341" s="2">
        <f t="shared" si="10"/>
        <v>1.2095325535906865E-2</v>
      </c>
      <c r="I341" s="18">
        <f>H341*'Portfolio Details'!$D$9</f>
        <v>1.9077118525831251E-3</v>
      </c>
      <c r="J341" s="2">
        <f t="shared" si="9"/>
        <v>-8.6463423528553851E-2</v>
      </c>
      <c r="K341" s="18">
        <f>J341*'Portfolio Details'!$D$9</f>
        <v>-1.3637276433004221E-2</v>
      </c>
    </row>
    <row r="342" spans="2:11" x14ac:dyDescent="0.35">
      <c r="B342" t="s">
        <v>18</v>
      </c>
      <c r="C342" s="1">
        <v>44838</v>
      </c>
      <c r="D342">
        <v>253.54</v>
      </c>
      <c r="E342">
        <v>253.42</v>
      </c>
      <c r="F342">
        <v>254.44</v>
      </c>
      <c r="H342" s="2">
        <f t="shared" si="10"/>
        <v>-4.7329809891927255E-4</v>
      </c>
      <c r="I342" s="18">
        <f>H342*'Portfolio Details'!$D$9</f>
        <v>-7.4650028263638566E-5</v>
      </c>
      <c r="J342" s="2">
        <f t="shared" si="9"/>
        <v>-8.1169307511737121E-2</v>
      </c>
      <c r="K342" s="18">
        <f>J342*'Portfolio Details'!$D$9</f>
        <v>-1.2802272212220824E-2</v>
      </c>
    </row>
    <row r="343" spans="2:11" x14ac:dyDescent="0.35">
      <c r="B343" t="s">
        <v>18</v>
      </c>
      <c r="C343" s="1">
        <v>44840</v>
      </c>
      <c r="D343">
        <v>253.42</v>
      </c>
      <c r="E343">
        <v>256.73</v>
      </c>
      <c r="F343">
        <v>258.54000000000002</v>
      </c>
      <c r="H343" s="2">
        <f t="shared" si="10"/>
        <v>1.3061321126982994E-2</v>
      </c>
      <c r="I343" s="18">
        <f>H343*'Portfolio Details'!$D$9</f>
        <v>2.0600716409301368E-3</v>
      </c>
      <c r="J343" s="2">
        <f t="shared" si="9"/>
        <v>-7.9954458645511872E-2</v>
      </c>
      <c r="K343" s="18">
        <f>J343*'Portfolio Details'!$D$9</f>
        <v>-1.2610662521823078E-2</v>
      </c>
    </row>
    <row r="344" spans="2:11" x14ac:dyDescent="0.35">
      <c r="B344" t="s">
        <v>18</v>
      </c>
      <c r="C344" s="1">
        <v>44841</v>
      </c>
      <c r="D344">
        <v>256.73</v>
      </c>
      <c r="E344">
        <v>254.83</v>
      </c>
      <c r="F344">
        <v>254.67</v>
      </c>
      <c r="H344" s="2">
        <f t="shared" si="10"/>
        <v>-7.4007712382658797E-3</v>
      </c>
      <c r="I344" s="18">
        <f>H344*'Portfolio Details'!$D$9</f>
        <v>-1.1672723456332796E-3</v>
      </c>
      <c r="J344" s="2">
        <f t="shared" si="9"/>
        <v>-6.8068988342588232E-2</v>
      </c>
      <c r="K344" s="18">
        <f>J344*'Portfolio Details'!$D$9</f>
        <v>-1.073604968043235E-2</v>
      </c>
    </row>
    <row r="345" spans="2:11" x14ac:dyDescent="0.35">
      <c r="B345" t="s">
        <v>18</v>
      </c>
      <c r="C345" s="1">
        <v>44844</v>
      </c>
      <c r="D345">
        <v>254.83</v>
      </c>
      <c r="E345">
        <v>249.51</v>
      </c>
      <c r="F345">
        <v>250.14</v>
      </c>
      <c r="H345" s="2">
        <f t="shared" si="10"/>
        <v>-2.0876662873288154E-2</v>
      </c>
      <c r="I345" s="18">
        <f>H345*'Portfolio Details'!$D$9</f>
        <v>-3.2927313190142947E-3</v>
      </c>
      <c r="J345" s="2">
        <f t="shared" si="9"/>
        <v>-5.2412062156276473E-2</v>
      </c>
      <c r="K345" s="18">
        <f>J345*'Portfolio Details'!$D$9</f>
        <v>-8.2665912460995541E-3</v>
      </c>
    </row>
    <row r="346" spans="2:11" x14ac:dyDescent="0.35">
      <c r="B346" t="s">
        <v>18</v>
      </c>
      <c r="C346" s="1">
        <v>44845</v>
      </c>
      <c r="D346">
        <v>249.51</v>
      </c>
      <c r="E346">
        <v>246.62</v>
      </c>
      <c r="F346">
        <v>247.15</v>
      </c>
      <c r="H346" s="2">
        <f t="shared" si="10"/>
        <v>-1.1582702096108344E-2</v>
      </c>
      <c r="I346" s="18">
        <f>H346*'Portfolio Details'!$D$9</f>
        <v>-1.8268593109039112E-3</v>
      </c>
      <c r="J346" s="2">
        <f t="shared" ref="J346:J409" si="11">(INDEX(E323:E1821,MATCH(EDATE(C323,1),C323:C1821,1))/E323)-1</f>
        <v>-4.2676283857395081E-2</v>
      </c>
      <c r="K346" s="18">
        <f>J346*'Portfolio Details'!$D$9</f>
        <v>-6.7310344229482826E-3</v>
      </c>
    </row>
    <row r="347" spans="2:11" x14ac:dyDescent="0.35">
      <c r="B347" t="s">
        <v>18</v>
      </c>
      <c r="C347" s="1">
        <v>44846</v>
      </c>
      <c r="D347">
        <v>246.62</v>
      </c>
      <c r="E347">
        <v>242.22</v>
      </c>
      <c r="F347">
        <v>240.63</v>
      </c>
      <c r="H347" s="2">
        <f t="shared" si="10"/>
        <v>-1.7841213202497763E-2</v>
      </c>
      <c r="I347" s="18">
        <f>H347*'Portfolio Details'!$D$9</f>
        <v>-2.8139708840267796E-3</v>
      </c>
      <c r="J347" s="2">
        <f t="shared" si="11"/>
        <v>-3.1580147450026463E-2</v>
      </c>
      <c r="K347" s="18">
        <f>J347*'Portfolio Details'!$D$9</f>
        <v>-4.9809177452801168E-3</v>
      </c>
    </row>
    <row r="348" spans="2:11" x14ac:dyDescent="0.35">
      <c r="B348" t="s">
        <v>18</v>
      </c>
      <c r="C348" s="1">
        <v>44847</v>
      </c>
      <c r="D348">
        <v>242.22</v>
      </c>
      <c r="E348">
        <v>238.16</v>
      </c>
      <c r="F348">
        <v>239.85</v>
      </c>
      <c r="H348" s="2">
        <f t="shared" si="10"/>
        <v>-1.6761621666253834E-2</v>
      </c>
      <c r="I348" s="18">
        <f>H348*'Portfolio Details'!$D$9</f>
        <v>-2.6436943946898969E-3</v>
      </c>
      <c r="J348" s="2">
        <f t="shared" si="11"/>
        <v>-4.1740307599744231E-2</v>
      </c>
      <c r="K348" s="18">
        <f>J348*'Portfolio Details'!$D$9</f>
        <v>-6.5834093759699133E-3</v>
      </c>
    </row>
    <row r="349" spans="2:11" x14ac:dyDescent="0.35">
      <c r="B349" t="s">
        <v>18</v>
      </c>
      <c r="C349" s="1">
        <v>44848</v>
      </c>
      <c r="D349">
        <v>238.16</v>
      </c>
      <c r="E349">
        <v>239.89</v>
      </c>
      <c r="F349">
        <v>241.07</v>
      </c>
      <c r="H349" s="2">
        <f t="shared" si="10"/>
        <v>7.2640241854216026E-3</v>
      </c>
      <c r="I349" s="18">
        <f>H349*'Portfolio Details'!$D$9</f>
        <v>1.1457041809119256E-3</v>
      </c>
      <c r="J349" s="2">
        <f t="shared" si="11"/>
        <v>-9.2537089764723524E-2</v>
      </c>
      <c r="K349" s="18">
        <f>J349*'Portfolio Details'!$D$9</f>
        <v>-1.4595233706082782E-2</v>
      </c>
    </row>
    <row r="350" spans="2:11" x14ac:dyDescent="0.35">
      <c r="B350" t="s">
        <v>18</v>
      </c>
      <c r="C350" s="1">
        <v>44851</v>
      </c>
      <c r="D350">
        <v>239.89</v>
      </c>
      <c r="E350">
        <v>240.11</v>
      </c>
      <c r="F350">
        <v>239.05</v>
      </c>
      <c r="H350" s="2">
        <f t="shared" si="10"/>
        <v>9.1708699820758355E-4</v>
      </c>
      <c r="I350" s="18">
        <f>H350*'Portfolio Details'!$D$9</f>
        <v>1.4464577502579075E-4</v>
      </c>
      <c r="J350" s="2">
        <f t="shared" si="11"/>
        <v>-0.10131693143654952</v>
      </c>
      <c r="K350" s="18">
        <f>J350*'Portfolio Details'!$D$9</f>
        <v>-1.5980017271553796E-2</v>
      </c>
    </row>
    <row r="351" spans="2:11" x14ac:dyDescent="0.35">
      <c r="B351" t="s">
        <v>18</v>
      </c>
      <c r="C351" s="1">
        <v>44852</v>
      </c>
      <c r="D351">
        <v>240.11</v>
      </c>
      <c r="E351">
        <v>244.32</v>
      </c>
      <c r="F351">
        <v>241.55</v>
      </c>
      <c r="H351" s="2">
        <f t="shared" si="10"/>
        <v>1.7533630419390933E-2</v>
      </c>
      <c r="I351" s="18">
        <f>H351*'Portfolio Details'!$D$9</f>
        <v>2.7654579837959044E-3</v>
      </c>
      <c r="J351" s="2">
        <f t="shared" si="11"/>
        <v>-9.0774711946634334E-2</v>
      </c>
      <c r="K351" s="18">
        <f>J351*'Portfolio Details'!$D$9</f>
        <v>-1.4317266069551018E-2</v>
      </c>
    </row>
    <row r="352" spans="2:11" x14ac:dyDescent="0.35">
      <c r="B352" t="s">
        <v>18</v>
      </c>
      <c r="C352" s="1">
        <v>44853</v>
      </c>
      <c r="D352">
        <v>244.32</v>
      </c>
      <c r="E352">
        <v>240.16</v>
      </c>
      <c r="F352">
        <v>241.89</v>
      </c>
      <c r="H352" s="2">
        <f t="shared" si="10"/>
        <v>-1.7026850032743956E-2</v>
      </c>
      <c r="I352" s="18">
        <f>H352*'Portfolio Details'!$D$9</f>
        <v>-2.6855270263865293E-3</v>
      </c>
      <c r="J352" s="2">
        <f t="shared" si="11"/>
        <v>-9.4412986032465063E-2</v>
      </c>
      <c r="K352" s="18">
        <f>J352*'Portfolio Details'!$D$9</f>
        <v>-1.4891105820773961E-2</v>
      </c>
    </row>
    <row r="353" spans="2:11" x14ac:dyDescent="0.35">
      <c r="B353" t="s">
        <v>18</v>
      </c>
      <c r="C353" s="1">
        <v>44854</v>
      </c>
      <c r="D353">
        <v>240.16</v>
      </c>
      <c r="E353">
        <v>240.16</v>
      </c>
      <c r="F353">
        <v>239.42</v>
      </c>
      <c r="H353" s="2">
        <f t="shared" si="10"/>
        <v>0</v>
      </c>
      <c r="I353" s="18">
        <f>H353*'Portfolio Details'!$D$9</f>
        <v>0</v>
      </c>
      <c r="J353" s="2">
        <f t="shared" si="11"/>
        <v>-0.11847278874067546</v>
      </c>
      <c r="K353" s="18">
        <f>J353*'Portfolio Details'!$D$9</f>
        <v>-1.8685891720583412E-2</v>
      </c>
    </row>
    <row r="354" spans="2:11" x14ac:dyDescent="0.35">
      <c r="B354" t="s">
        <v>18</v>
      </c>
      <c r="C354" s="1">
        <v>44855</v>
      </c>
      <c r="D354">
        <v>240.16</v>
      </c>
      <c r="E354">
        <v>239.49</v>
      </c>
      <c r="F354">
        <v>239.43</v>
      </c>
      <c r="H354" s="2">
        <f t="shared" si="10"/>
        <v>-2.7898067954695849E-3</v>
      </c>
      <c r="I354" s="18">
        <f>H354*'Portfolio Details'!$D$9</f>
        <v>-4.4001688704736774E-4</v>
      </c>
      <c r="J354" s="2">
        <f t="shared" si="11"/>
        <v>-7.1737786023500449E-2</v>
      </c>
      <c r="K354" s="18">
        <f>J354*'Portfolio Details'!$D$9</f>
        <v>-1.1314703706719454E-2</v>
      </c>
    </row>
    <row r="355" spans="2:11" x14ac:dyDescent="0.35">
      <c r="B355" t="s">
        <v>18</v>
      </c>
      <c r="C355" s="1">
        <v>44858</v>
      </c>
      <c r="D355">
        <v>239.49</v>
      </c>
      <c r="E355">
        <v>235.33</v>
      </c>
      <c r="F355">
        <v>235.93</v>
      </c>
      <c r="H355" s="2">
        <f t="shared" si="10"/>
        <v>-1.7370245104179727E-2</v>
      </c>
      <c r="I355" s="18">
        <f>H355*'Portfolio Details'!$D$9</f>
        <v>-2.7396883506065253E-3</v>
      </c>
      <c r="J355" s="2">
        <f t="shared" si="11"/>
        <v>-7.9776228063453192E-2</v>
      </c>
      <c r="K355" s="18">
        <f>J355*'Portfolio Details'!$D$9</f>
        <v>-1.2582551447600497E-2</v>
      </c>
    </row>
    <row r="356" spans="2:11" x14ac:dyDescent="0.35">
      <c r="B356" t="s">
        <v>18</v>
      </c>
      <c r="C356" s="1">
        <v>44859</v>
      </c>
      <c r="D356">
        <v>235.33</v>
      </c>
      <c r="E356">
        <v>224.7</v>
      </c>
      <c r="F356">
        <v>225.83</v>
      </c>
      <c r="H356" s="2">
        <f t="shared" si="10"/>
        <v>-4.5170611481749168E-2</v>
      </c>
      <c r="I356" s="18">
        <f>H356*'Portfolio Details'!$D$9</f>
        <v>-7.1244474285825313E-3</v>
      </c>
      <c r="J356" s="2">
        <f t="shared" si="11"/>
        <v>-7.3467966573816157E-2</v>
      </c>
      <c r="K356" s="18">
        <f>J356*'Portfolio Details'!$D$9</f>
        <v>-1.1587593091395168E-2</v>
      </c>
    </row>
    <row r="357" spans="2:11" x14ac:dyDescent="0.35">
      <c r="B357" t="s">
        <v>18</v>
      </c>
      <c r="C357" s="1">
        <v>44861</v>
      </c>
      <c r="D357">
        <v>224.7</v>
      </c>
      <c r="E357">
        <v>222.64</v>
      </c>
      <c r="F357">
        <v>224.61</v>
      </c>
      <c r="H357" s="2">
        <f t="shared" si="10"/>
        <v>-9.1677792612372411E-3</v>
      </c>
      <c r="I357" s="18">
        <f>H357*'Portfolio Details'!$D$9</f>
        <v>-1.4459702722847594E-3</v>
      </c>
      <c r="J357" s="2">
        <f t="shared" si="11"/>
        <v>-6.8494749124854204E-2</v>
      </c>
      <c r="K357" s="18">
        <f>J357*'Portfolio Details'!$D$9</f>
        <v>-1.080320197726658E-2</v>
      </c>
    </row>
    <row r="358" spans="2:11" x14ac:dyDescent="0.35">
      <c r="B358" t="s">
        <v>18</v>
      </c>
      <c r="C358" s="1">
        <v>44862</v>
      </c>
      <c r="D358">
        <v>222.64</v>
      </c>
      <c r="E358">
        <v>218.25</v>
      </c>
      <c r="F358">
        <v>219</v>
      </c>
      <c r="H358" s="2">
        <f t="shared" si="10"/>
        <v>-1.9717930291052732E-2</v>
      </c>
      <c r="I358" s="18">
        <f>H358*'Portfolio Details'!$D$9</f>
        <v>-3.1099724610949716E-3</v>
      </c>
      <c r="J358" s="2">
        <f t="shared" si="11"/>
        <v>-7.0194510230228602E-2</v>
      </c>
      <c r="K358" s="18">
        <f>J358*'Portfolio Details'!$D$9</f>
        <v>-1.1071293513757782E-2</v>
      </c>
    </row>
    <row r="359" spans="2:11" x14ac:dyDescent="0.35">
      <c r="B359" t="s">
        <v>18</v>
      </c>
      <c r="C359" s="1">
        <v>44865</v>
      </c>
      <c r="D359">
        <v>218.25</v>
      </c>
      <c r="E359">
        <v>213.14</v>
      </c>
      <c r="F359">
        <v>215.17</v>
      </c>
      <c r="H359" s="2">
        <f t="shared" si="10"/>
        <v>-2.3413516609392948E-2</v>
      </c>
      <c r="I359" s="18">
        <f>H359*'Portfolio Details'!$D$9</f>
        <v>-3.6928516734660898E-3</v>
      </c>
      <c r="J359" s="2">
        <f t="shared" si="11"/>
        <v>-0.12534059945504084</v>
      </c>
      <c r="K359" s="18">
        <f>J359*'Portfolio Details'!$D$9</f>
        <v>-1.9769103897237728E-2</v>
      </c>
    </row>
    <row r="360" spans="2:11" x14ac:dyDescent="0.35">
      <c r="B360" t="s">
        <v>18</v>
      </c>
      <c r="C360" s="1">
        <v>44866</v>
      </c>
      <c r="D360">
        <v>213.14</v>
      </c>
      <c r="E360">
        <v>223.57</v>
      </c>
      <c r="F360">
        <v>219.5</v>
      </c>
      <c r="H360" s="2">
        <f t="shared" si="10"/>
        <v>4.8934972318663839E-2</v>
      </c>
      <c r="I360" s="18">
        <f>H360*'Portfolio Details'!$D$9</f>
        <v>7.7181739690268536E-3</v>
      </c>
      <c r="J360" s="2">
        <f t="shared" si="11"/>
        <v>-0.12748363835874121</v>
      </c>
      <c r="K360" s="18">
        <f>J360*'Portfolio Details'!$D$9</f>
        <v>-2.010711056807922E-2</v>
      </c>
    </row>
    <row r="361" spans="2:11" x14ac:dyDescent="0.35">
      <c r="B361" t="s">
        <v>18</v>
      </c>
      <c r="C361" s="1">
        <v>44867</v>
      </c>
      <c r="D361">
        <v>223.57</v>
      </c>
      <c r="E361">
        <v>230.09</v>
      </c>
      <c r="F361">
        <v>228.89</v>
      </c>
      <c r="H361" s="2">
        <f t="shared" si="10"/>
        <v>2.9163125642975407E-2</v>
      </c>
      <c r="I361" s="18">
        <f>H361*'Portfolio Details'!$D$9</f>
        <v>4.5996976503289919E-3</v>
      </c>
      <c r="J361" s="2">
        <f t="shared" si="11"/>
        <v>-0.13458106982830409</v>
      </c>
      <c r="K361" s="18">
        <f>J361*'Portfolio Details'!$D$9</f>
        <v>-2.1226539234731175E-2</v>
      </c>
    </row>
    <row r="362" spans="2:11" x14ac:dyDescent="0.35">
      <c r="B362" t="s">
        <v>18</v>
      </c>
      <c r="C362" s="1">
        <v>44868</v>
      </c>
      <c r="D362">
        <v>230.09</v>
      </c>
      <c r="E362">
        <v>226.44</v>
      </c>
      <c r="F362">
        <v>225.34</v>
      </c>
      <c r="H362" s="2">
        <f t="shared" si="10"/>
        <v>-1.5863357816506607E-2</v>
      </c>
      <c r="I362" s="18">
        <f>H362*'Portfolio Details'!$D$9</f>
        <v>-2.5020174643896284E-3</v>
      </c>
      <c r="J362" s="2">
        <f t="shared" si="11"/>
        <v>-0.13516405135520693</v>
      </c>
      <c r="K362" s="18">
        <f>J362*'Portfolio Details'!$D$9</f>
        <v>-2.1318488869770589E-2</v>
      </c>
    </row>
    <row r="363" spans="2:11" x14ac:dyDescent="0.35">
      <c r="B363" t="s">
        <v>18</v>
      </c>
      <c r="C363" s="1">
        <v>44869</v>
      </c>
      <c r="D363">
        <v>226.44</v>
      </c>
      <c r="E363">
        <v>232.97</v>
      </c>
      <c r="F363">
        <v>234.72</v>
      </c>
      <c r="H363" s="2">
        <f t="shared" si="10"/>
        <v>2.8837661190602271E-2</v>
      </c>
      <c r="I363" s="18">
        <f>H363*'Portfolio Details'!$D$9</f>
        <v>4.548364398359585E-3</v>
      </c>
      <c r="J363" s="2">
        <f t="shared" si="11"/>
        <v>-0.12877729431958795</v>
      </c>
      <c r="K363" s="18">
        <f>J363*'Portfolio Details'!$D$9</f>
        <v>-2.0311149955224751E-2</v>
      </c>
    </row>
    <row r="364" spans="2:11" x14ac:dyDescent="0.35">
      <c r="B364" t="s">
        <v>18</v>
      </c>
      <c r="C364" s="1">
        <v>44872</v>
      </c>
      <c r="D364">
        <v>232.97</v>
      </c>
      <c r="E364">
        <v>237.81</v>
      </c>
      <c r="F364">
        <v>238.24</v>
      </c>
      <c r="H364" s="2">
        <f t="shared" si="10"/>
        <v>2.0775207108211458E-2</v>
      </c>
      <c r="I364" s="18">
        <f>H364*'Portfolio Details'!$D$9</f>
        <v>3.2767294044750684E-3</v>
      </c>
      <c r="J364" s="2">
        <f t="shared" si="11"/>
        <v>-0.10688648733927586</v>
      </c>
      <c r="K364" s="18">
        <f>J364*'Portfolio Details'!$D$9</f>
        <v>-1.6858464716206115E-2</v>
      </c>
    </row>
    <row r="365" spans="2:11" x14ac:dyDescent="0.35">
      <c r="B365" t="s">
        <v>18</v>
      </c>
      <c r="C365" s="1">
        <v>44874</v>
      </c>
      <c r="D365">
        <v>237.81</v>
      </c>
      <c r="E365">
        <v>230.54</v>
      </c>
      <c r="F365">
        <v>234.64</v>
      </c>
      <c r="H365" s="2">
        <f t="shared" si="10"/>
        <v>-3.0570623607081293E-2</v>
      </c>
      <c r="I365" s="18">
        <f>H365*'Portfolio Details'!$D$9</f>
        <v>-4.8216925475014797E-3</v>
      </c>
      <c r="J365" s="2">
        <f t="shared" si="11"/>
        <v>-8.0696077657643417E-2</v>
      </c>
      <c r="K365" s="18">
        <f>J365*'Portfolio Details'!$D$9</f>
        <v>-1.2727632947740453E-2</v>
      </c>
    </row>
    <row r="366" spans="2:11" x14ac:dyDescent="0.35">
      <c r="B366" t="s">
        <v>18</v>
      </c>
      <c r="C366" s="1">
        <v>44875</v>
      </c>
      <c r="D366">
        <v>230.54</v>
      </c>
      <c r="E366">
        <v>227.88</v>
      </c>
      <c r="F366">
        <v>229.19</v>
      </c>
      <c r="H366" s="2">
        <f t="shared" si="10"/>
        <v>-1.1538127873687798E-2</v>
      </c>
      <c r="I366" s="18">
        <f>H366*'Portfolio Details'!$D$9</f>
        <v>-1.8198289277878131E-3</v>
      </c>
      <c r="J366" s="2">
        <f t="shared" si="11"/>
        <v>-9.2548591905893374E-2</v>
      </c>
      <c r="K366" s="18">
        <f>J366*'Portfolio Details'!$D$9</f>
        <v>-1.4597047859077231E-2</v>
      </c>
    </row>
    <row r="367" spans="2:11" x14ac:dyDescent="0.35">
      <c r="B367" t="s">
        <v>18</v>
      </c>
      <c r="C367" s="1">
        <v>44876</v>
      </c>
      <c r="D367">
        <v>227.88</v>
      </c>
      <c r="E367">
        <v>240.54</v>
      </c>
      <c r="F367">
        <v>238.87</v>
      </c>
      <c r="H367" s="2">
        <f t="shared" si="10"/>
        <v>5.555555555555558E-2</v>
      </c>
      <c r="I367" s="18">
        <f>H367*'Portfolio Details'!$D$9</f>
        <v>8.7623926694278403E-3</v>
      </c>
      <c r="J367" s="2">
        <f t="shared" si="11"/>
        <v>-6.6789624455519392E-2</v>
      </c>
      <c r="K367" s="18">
        <f>J367*'Portfolio Details'!$D$9</f>
        <v>-1.0534264483011861E-2</v>
      </c>
    </row>
    <row r="368" spans="2:11" x14ac:dyDescent="0.35">
      <c r="B368" t="s">
        <v>18</v>
      </c>
      <c r="C368" s="1">
        <v>44879</v>
      </c>
      <c r="D368">
        <v>240.54</v>
      </c>
      <c r="E368">
        <v>244.37</v>
      </c>
      <c r="F368">
        <v>243.7</v>
      </c>
      <c r="H368" s="2">
        <f t="shared" si="10"/>
        <v>1.5922507691028542E-2</v>
      </c>
      <c r="I368" s="18">
        <f>H368*'Portfolio Details'!$D$9</f>
        <v>2.5113467640739831E-3</v>
      </c>
      <c r="J368" s="2">
        <f t="shared" si="11"/>
        <v>-8.6689912227966848E-2</v>
      </c>
      <c r="K368" s="18">
        <f>J368*'Portfolio Details'!$D$9</f>
        <v>-1.3672998925554226E-2</v>
      </c>
    </row>
    <row r="369" spans="2:11" x14ac:dyDescent="0.35">
      <c r="B369" t="s">
        <v>18</v>
      </c>
      <c r="C369" s="1">
        <v>44880</v>
      </c>
      <c r="D369">
        <v>244.37</v>
      </c>
      <c r="E369">
        <v>254.51</v>
      </c>
      <c r="F369">
        <v>252.11</v>
      </c>
      <c r="H369" s="2">
        <f t="shared" si="10"/>
        <v>4.1494455129516661E-2</v>
      </c>
      <c r="I369" s="18">
        <f>H369*'Portfolio Details'!$D$9</f>
        <v>6.5446327700780229E-3</v>
      </c>
      <c r="J369" s="2">
        <f t="shared" si="11"/>
        <v>-2.4653312788906034E-2</v>
      </c>
      <c r="K369" s="18">
        <f>J369*'Portfolio Details'!$D$9</f>
        <v>-3.8883961306551917E-3</v>
      </c>
    </row>
    <row r="370" spans="2:11" x14ac:dyDescent="0.35">
      <c r="B370" t="s">
        <v>18</v>
      </c>
      <c r="C370" s="1">
        <v>44881</v>
      </c>
      <c r="D370">
        <v>254.51</v>
      </c>
      <c r="E370">
        <v>258.66000000000003</v>
      </c>
      <c r="F370">
        <v>257.16000000000003</v>
      </c>
      <c r="H370" s="2">
        <f t="shared" si="10"/>
        <v>1.6305842599505072E-2</v>
      </c>
      <c r="I370" s="18">
        <f>H370*'Portfolio Details'!$D$9</f>
        <v>2.5718075219294525E-3</v>
      </c>
      <c r="J370" s="2">
        <f t="shared" si="11"/>
        <v>-6.9358434481050502E-3</v>
      </c>
      <c r="K370" s="18">
        <f>J370*'Portfolio Details'!$D$9</f>
        <v>-1.0939425081475461E-3</v>
      </c>
    </row>
    <row r="371" spans="2:11" x14ac:dyDescent="0.35">
      <c r="B371" t="s">
        <v>18</v>
      </c>
      <c r="C371" s="1">
        <v>44882</v>
      </c>
      <c r="D371">
        <v>258.66000000000003</v>
      </c>
      <c r="E371">
        <v>263.91000000000003</v>
      </c>
      <c r="F371">
        <v>260.11</v>
      </c>
      <c r="H371" s="2">
        <f t="shared" si="10"/>
        <v>2.0296914868939808E-2</v>
      </c>
      <c r="I371" s="18">
        <f>H371*'Portfolio Details'!$D$9</f>
        <v>3.2012916850727821E-3</v>
      </c>
      <c r="J371" s="2">
        <f t="shared" si="11"/>
        <v>9.9932818273429369E-3</v>
      </c>
      <c r="K371" s="18">
        <f>J371*'Portfolio Details'!$D$9</f>
        <v>1.5761710696938509E-3</v>
      </c>
    </row>
    <row r="372" spans="2:11" x14ac:dyDescent="0.35">
      <c r="B372" t="s">
        <v>18</v>
      </c>
      <c r="C372" s="1">
        <v>44883</v>
      </c>
      <c r="D372">
        <v>263.91000000000003</v>
      </c>
      <c r="E372">
        <v>255.39</v>
      </c>
      <c r="F372">
        <v>258.89</v>
      </c>
      <c r="H372" s="2">
        <f t="shared" si="10"/>
        <v>-3.228373309082655E-2</v>
      </c>
      <c r="I372" s="18">
        <f>H372*'Portfolio Details'!$D$9</f>
        <v>-5.0918894311828208E-3</v>
      </c>
      <c r="J372" s="2">
        <f t="shared" si="11"/>
        <v>1.8675226145316692E-2</v>
      </c>
      <c r="K372" s="18">
        <f>J372*'Portfolio Details'!$D$9</f>
        <v>2.9455139641613409E-3</v>
      </c>
    </row>
    <row r="373" spans="2:11" x14ac:dyDescent="0.35">
      <c r="B373" t="s">
        <v>18</v>
      </c>
      <c r="C373" s="1">
        <v>44886</v>
      </c>
      <c r="D373">
        <v>255.39</v>
      </c>
      <c r="E373">
        <v>254.18</v>
      </c>
      <c r="F373">
        <v>254.49</v>
      </c>
      <c r="H373" s="2">
        <f t="shared" si="10"/>
        <v>-4.737851912760771E-3</v>
      </c>
      <c r="I373" s="18">
        <f>H373*'Portfolio Details'!$D$9</f>
        <v>-7.4726853964577331E-4</v>
      </c>
      <c r="J373" s="2">
        <f t="shared" si="11"/>
        <v>9.9121236100120802E-2</v>
      </c>
      <c r="K373" s="18">
        <f>J373*'Portfolio Details'!$D$9</f>
        <v>1.5633705466589837E-2</v>
      </c>
    </row>
    <row r="374" spans="2:11" x14ac:dyDescent="0.35">
      <c r="B374" t="s">
        <v>18</v>
      </c>
      <c r="C374" s="1">
        <v>44887</v>
      </c>
      <c r="D374">
        <v>254.18</v>
      </c>
      <c r="E374">
        <v>248.39</v>
      </c>
      <c r="F374">
        <v>250.47</v>
      </c>
      <c r="H374" s="2">
        <f t="shared" si="10"/>
        <v>-2.2779132897946419E-2</v>
      </c>
      <c r="I374" s="18">
        <f>H374*'Portfolio Details'!$D$9</f>
        <v>-3.5927947281759868E-3</v>
      </c>
      <c r="J374" s="2">
        <f t="shared" si="11"/>
        <v>4.5309430255402683E-2</v>
      </c>
      <c r="K374" s="18">
        <f>J374*'Portfolio Details'!$D$9</f>
        <v>7.1463423514660611E-3</v>
      </c>
    </row>
    <row r="375" spans="2:11" x14ac:dyDescent="0.35">
      <c r="B375" t="s">
        <v>18</v>
      </c>
      <c r="C375" s="1">
        <v>44888</v>
      </c>
      <c r="D375">
        <v>248.39</v>
      </c>
      <c r="E375">
        <v>251.5</v>
      </c>
      <c r="F375">
        <v>250.16</v>
      </c>
      <c r="H375" s="2">
        <f t="shared" si="10"/>
        <v>1.2520632875719695E-2</v>
      </c>
      <c r="I375" s="18">
        <f>H375*'Portfolio Details'!$D$9</f>
        <v>1.9747926310824614E-3</v>
      </c>
      <c r="J375" s="2">
        <f t="shared" si="11"/>
        <v>6.3416055962691509E-2</v>
      </c>
      <c r="K375" s="18">
        <f>J375*'Portfolio Details'!$D$9</f>
        <v>1.0002174910047243E-2</v>
      </c>
    </row>
    <row r="376" spans="2:11" x14ac:dyDescent="0.35">
      <c r="B376" t="s">
        <v>18</v>
      </c>
      <c r="C376" s="1">
        <v>44889</v>
      </c>
      <c r="D376">
        <v>251.5</v>
      </c>
      <c r="E376">
        <v>250.33</v>
      </c>
      <c r="F376">
        <v>251.01</v>
      </c>
      <c r="H376" s="2">
        <f t="shared" si="10"/>
        <v>-4.6520874751490027E-3</v>
      </c>
      <c r="I376" s="18">
        <f>H376*'Portfolio Details'!$D$9</f>
        <v>-7.3374150941608808E-4</v>
      </c>
      <c r="J376" s="2">
        <f t="shared" si="11"/>
        <v>6.3416055962691509E-2</v>
      </c>
      <c r="K376" s="18">
        <f>J376*'Portfolio Details'!$D$9</f>
        <v>1.0002174910047243E-2</v>
      </c>
    </row>
    <row r="377" spans="2:11" x14ac:dyDescent="0.35">
      <c r="B377" t="s">
        <v>18</v>
      </c>
      <c r="C377" s="1">
        <v>44890</v>
      </c>
      <c r="D377">
        <v>250.33</v>
      </c>
      <c r="E377">
        <v>249.56</v>
      </c>
      <c r="F377">
        <v>250.01</v>
      </c>
      <c r="H377" s="2">
        <f t="shared" si="10"/>
        <v>-3.0759397595174764E-3</v>
      </c>
      <c r="I377" s="18">
        <f>H377*'Portfolio Details'!$D$9</f>
        <v>-4.8514665600715598E-4</v>
      </c>
      <c r="J377" s="2">
        <f t="shared" si="11"/>
        <v>6.1338678024134508E-2</v>
      </c>
      <c r="K377" s="18">
        <f>J377*'Portfolio Details'!$D$9</f>
        <v>9.6745244880792683E-3</v>
      </c>
    </row>
    <row r="378" spans="2:11" x14ac:dyDescent="0.35">
      <c r="B378" t="s">
        <v>18</v>
      </c>
      <c r="C378" s="1">
        <v>44893</v>
      </c>
      <c r="D378">
        <v>249.56</v>
      </c>
      <c r="E378">
        <v>247.39</v>
      </c>
      <c r="F378">
        <v>247.53</v>
      </c>
      <c r="H378" s="2">
        <f t="shared" si="10"/>
        <v>-8.6953037345729456E-3</v>
      </c>
      <c r="I378" s="18">
        <f>H378*'Portfolio Details'!$D$9</f>
        <v>-1.3714499826408683E-3</v>
      </c>
      <c r="J378" s="2">
        <f t="shared" si="11"/>
        <v>6.374027960735984E-2</v>
      </c>
      <c r="K378" s="18">
        <f>J378*'Portfolio Details'!$D$9</f>
        <v>1.0053312458018588E-2</v>
      </c>
    </row>
    <row r="379" spans="2:11" x14ac:dyDescent="0.35">
      <c r="B379" t="s">
        <v>18</v>
      </c>
      <c r="C379" s="1">
        <v>44894</v>
      </c>
      <c r="D379">
        <v>247.39</v>
      </c>
      <c r="E379">
        <v>256.67</v>
      </c>
      <c r="F379">
        <v>255.32</v>
      </c>
      <c r="H379" s="2">
        <f t="shared" si="10"/>
        <v>3.7511621326650424E-2</v>
      </c>
      <c r="I379" s="18">
        <f>H379*'Portfolio Details'!$D$9</f>
        <v>5.9164480031579014E-3</v>
      </c>
      <c r="J379" s="2">
        <f t="shared" si="11"/>
        <v>0.11063640409434816</v>
      </c>
      <c r="K379" s="18">
        <f>J379*'Portfolio Details'!$D$9</f>
        <v>1.7449913091747097E-2</v>
      </c>
    </row>
    <row r="380" spans="2:11" x14ac:dyDescent="0.35">
      <c r="B380" t="s">
        <v>18</v>
      </c>
      <c r="C380" s="1">
        <v>44895</v>
      </c>
      <c r="D380">
        <v>256.67</v>
      </c>
      <c r="E380">
        <v>259.82</v>
      </c>
      <c r="F380">
        <v>259.58999999999997</v>
      </c>
      <c r="H380" s="2">
        <f t="shared" si="10"/>
        <v>1.2272567888728547E-2</v>
      </c>
      <c r="I380" s="18">
        <f>H380*'Portfolio Details'!$D$9</f>
        <v>1.9356670602585085E-3</v>
      </c>
      <c r="J380" s="2">
        <f t="shared" si="11"/>
        <v>0.12091268415379086</v>
      </c>
      <c r="K380" s="18">
        <f>J380*'Portfolio Details'!$D$9</f>
        <v>1.9070719510860364E-2</v>
      </c>
    </row>
    <row r="381" spans="2:11" x14ac:dyDescent="0.35">
      <c r="B381" t="s">
        <v>18</v>
      </c>
      <c r="C381" s="1">
        <v>44896</v>
      </c>
      <c r="D381">
        <v>259.82</v>
      </c>
      <c r="E381">
        <v>262.39</v>
      </c>
      <c r="F381">
        <v>262.97000000000003</v>
      </c>
      <c r="H381" s="2">
        <f t="shared" si="10"/>
        <v>9.8914633207605185E-3</v>
      </c>
      <c r="I381" s="18">
        <f>H381*'Portfolio Details'!$D$9</f>
        <v>1.5601119424514332E-3</v>
      </c>
      <c r="J381" s="2">
        <f t="shared" si="11"/>
        <v>0.13351660939289789</v>
      </c>
      <c r="K381" s="18">
        <f>J381*'Portfolio Details'!$D$9</f>
        <v>2.1058649269041389E-2</v>
      </c>
    </row>
    <row r="382" spans="2:11" x14ac:dyDescent="0.35">
      <c r="B382" t="s">
        <v>18</v>
      </c>
      <c r="C382" s="1">
        <v>44897</v>
      </c>
      <c r="D382">
        <v>262.39</v>
      </c>
      <c r="E382">
        <v>263.26</v>
      </c>
      <c r="F382">
        <v>262.37</v>
      </c>
      <c r="H382" s="2">
        <f t="shared" si="10"/>
        <v>3.3156751400587048E-3</v>
      </c>
      <c r="I382" s="18">
        <f>H382*'Portfolio Details'!$D$9</f>
        <v>5.2295845574618115E-4</v>
      </c>
      <c r="J382" s="2">
        <f t="shared" si="11"/>
        <v>0.21901097869944652</v>
      </c>
      <c r="K382" s="18">
        <f>J382*'Portfolio Details'!$D$9</f>
        <v>3.4543083497044429E-2</v>
      </c>
    </row>
    <row r="383" spans="2:11" x14ac:dyDescent="0.35">
      <c r="B383" t="s">
        <v>18</v>
      </c>
      <c r="C383" s="1">
        <v>44900</v>
      </c>
      <c r="D383">
        <v>263.26</v>
      </c>
      <c r="E383">
        <v>274.93</v>
      </c>
      <c r="F383">
        <v>271.95999999999998</v>
      </c>
      <c r="H383" s="2">
        <f t="shared" si="10"/>
        <v>4.4328800425434967E-2</v>
      </c>
      <c r="I383" s="18">
        <f>H383*'Portfolio Details'!$D$9</f>
        <v>6.9916744060624959E-3</v>
      </c>
      <c r="J383" s="2">
        <f t="shared" si="11"/>
        <v>0.17363689224851275</v>
      </c>
      <c r="K383" s="18">
        <f>J383*'Portfolio Details'!$D$9</f>
        <v>2.7386543372050785E-2</v>
      </c>
    </row>
    <row r="384" spans="2:11" x14ac:dyDescent="0.35">
      <c r="B384" t="s">
        <v>18</v>
      </c>
      <c r="C384" s="1">
        <v>44901</v>
      </c>
      <c r="D384">
        <v>274.93</v>
      </c>
      <c r="E384">
        <v>278.11</v>
      </c>
      <c r="F384">
        <v>275.83</v>
      </c>
      <c r="H384" s="2">
        <f t="shared" si="10"/>
        <v>1.1566580584148722E-2</v>
      </c>
      <c r="I384" s="18">
        <f>H384*'Portfolio Details'!$D$9</f>
        <v>1.8243165765760398E-3</v>
      </c>
      <c r="J384" s="2">
        <f t="shared" si="11"/>
        <v>0.14416098048589676</v>
      </c>
      <c r="K384" s="18">
        <f>J384*'Portfolio Details'!$D$9</f>
        <v>2.2737512135288719E-2</v>
      </c>
    </row>
    <row r="385" spans="2:11" x14ac:dyDescent="0.35">
      <c r="B385" t="s">
        <v>18</v>
      </c>
      <c r="C385" s="1">
        <v>44902</v>
      </c>
      <c r="D385">
        <v>278.11</v>
      </c>
      <c r="E385">
        <v>271.23</v>
      </c>
      <c r="F385">
        <v>273.61</v>
      </c>
      <c r="H385" s="2">
        <f t="shared" si="10"/>
        <v>-2.4738412858221537E-2</v>
      </c>
      <c r="I385" s="18">
        <f>H385*'Portfolio Details'!$D$9</f>
        <v>-3.9018183746788748E-3</v>
      </c>
      <c r="J385" s="2">
        <f t="shared" si="11"/>
        <v>0.1626037802508391</v>
      </c>
      <c r="K385" s="18">
        <f>J385*'Portfolio Details'!$D$9</f>
        <v>2.5646367097641731E-2</v>
      </c>
    </row>
    <row r="386" spans="2:11" x14ac:dyDescent="0.35">
      <c r="B386" t="s">
        <v>18</v>
      </c>
      <c r="C386" s="1">
        <v>44903</v>
      </c>
      <c r="D386">
        <v>271.23</v>
      </c>
      <c r="E386">
        <v>275.87</v>
      </c>
      <c r="F386">
        <v>276.2</v>
      </c>
      <c r="H386" s="2">
        <f t="shared" si="10"/>
        <v>1.7107252147623653E-2</v>
      </c>
      <c r="I386" s="18">
        <f>H386*'Portfolio Details'!$D$9</f>
        <v>2.6982082946230396E-3</v>
      </c>
      <c r="J386" s="2">
        <f t="shared" si="11"/>
        <v>0.13001674035283517</v>
      </c>
      <c r="K386" s="18">
        <f>J386*'Portfolio Details'!$D$9</f>
        <v>2.0506639186270534E-2</v>
      </c>
    </row>
    <row r="387" spans="2:11" x14ac:dyDescent="0.35">
      <c r="B387" t="s">
        <v>18</v>
      </c>
      <c r="C387" s="1">
        <v>44904</v>
      </c>
      <c r="D387">
        <v>275.87</v>
      </c>
      <c r="E387">
        <v>279.62</v>
      </c>
      <c r="F387">
        <v>280.45</v>
      </c>
      <c r="H387" s="2">
        <f t="shared" ref="H387:H450" si="12">E387/D387-1</f>
        <v>1.3593359190923193E-2</v>
      </c>
      <c r="I387" s="18">
        <f>H387*'Portfolio Details'!$D$9</f>
        <v>2.1439863166940079E-3</v>
      </c>
      <c r="J387" s="2">
        <f t="shared" si="11"/>
        <v>0.14053235776460204</v>
      </c>
      <c r="K387" s="18">
        <f>J387*'Portfolio Details'!$D$9</f>
        <v>2.216519462689126E-2</v>
      </c>
    </row>
    <row r="388" spans="2:11" x14ac:dyDescent="0.35">
      <c r="B388" t="s">
        <v>18</v>
      </c>
      <c r="C388" s="1">
        <v>44907</v>
      </c>
      <c r="D388">
        <v>279.62</v>
      </c>
      <c r="E388">
        <v>280.77999999999997</v>
      </c>
      <c r="F388">
        <v>280.27</v>
      </c>
      <c r="H388" s="2">
        <f t="shared" si="12"/>
        <v>4.1484872326726929E-3</v>
      </c>
      <c r="I388" s="18">
        <f>H388*'Portfolio Details'!$D$9</f>
        <v>6.5431213410215114E-4</v>
      </c>
      <c r="J388" s="2">
        <f t="shared" si="11"/>
        <v>0.21289147219571447</v>
      </c>
      <c r="K388" s="18">
        <f>J388*'Portfolio Details'!$D$9</f>
        <v>3.3577896156325712E-2</v>
      </c>
    </row>
    <row r="389" spans="2:11" x14ac:dyDescent="0.35">
      <c r="B389" t="s">
        <v>18</v>
      </c>
      <c r="C389" s="1">
        <v>44908</v>
      </c>
      <c r="D389">
        <v>280.77999999999997</v>
      </c>
      <c r="E389">
        <v>281.68</v>
      </c>
      <c r="F389">
        <v>282.45</v>
      </c>
      <c r="H389" s="2">
        <f t="shared" si="12"/>
        <v>3.2053565068739243E-3</v>
      </c>
      <c r="I389" s="18">
        <f>H389*'Portfolio Details'!$D$9</f>
        <v>5.0555866245722799E-4</v>
      </c>
      <c r="J389" s="2">
        <f t="shared" si="11"/>
        <v>0.22704932420572232</v>
      </c>
      <c r="K389" s="18">
        <f>J389*'Portfolio Details'!$D$9</f>
        <v>3.5810916012337775E-2</v>
      </c>
    </row>
    <row r="390" spans="2:11" x14ac:dyDescent="0.35">
      <c r="B390" t="s">
        <v>18</v>
      </c>
      <c r="C390" s="1">
        <v>44909</v>
      </c>
      <c r="D390">
        <v>281.68</v>
      </c>
      <c r="E390">
        <v>285.14</v>
      </c>
      <c r="F390">
        <v>283.69</v>
      </c>
      <c r="H390" s="2">
        <f t="shared" si="12"/>
        <v>1.2283442203919304E-2</v>
      </c>
      <c r="I390" s="18">
        <f>H390*'Portfolio Details'!$D$9</f>
        <v>1.937382190613334E-3</v>
      </c>
      <c r="J390" s="2">
        <f t="shared" si="11"/>
        <v>0.16246778082647384</v>
      </c>
      <c r="K390" s="18">
        <f>J390*'Portfolio Details'!$D$9</f>
        <v>2.5624916851177848E-2</v>
      </c>
    </row>
    <row r="391" spans="2:11" x14ac:dyDescent="0.35">
      <c r="B391" t="s">
        <v>18</v>
      </c>
      <c r="C391" s="1">
        <v>44910</v>
      </c>
      <c r="D391">
        <v>285.14</v>
      </c>
      <c r="E391">
        <v>282.92</v>
      </c>
      <c r="F391">
        <v>282.87</v>
      </c>
      <c r="H391" s="2">
        <f t="shared" si="12"/>
        <v>-7.7856491548010665E-3</v>
      </c>
      <c r="I391" s="18">
        <f>H391*'Portfolio Details'!$D$9</f>
        <v>-1.2279764714537859E-3</v>
      </c>
      <c r="J391" s="2">
        <f t="shared" si="11"/>
        <v>0.1668371731390923</v>
      </c>
      <c r="K391" s="18">
        <f>J391*'Portfolio Details'!$D$9</f>
        <v>2.6314070812236811E-2</v>
      </c>
    </row>
    <row r="392" spans="2:11" x14ac:dyDescent="0.35">
      <c r="B392" t="s">
        <v>18</v>
      </c>
      <c r="C392" s="1">
        <v>44911</v>
      </c>
      <c r="D392">
        <v>282.92</v>
      </c>
      <c r="E392">
        <v>282.95</v>
      </c>
      <c r="F392">
        <v>281.82</v>
      </c>
      <c r="H392" s="2">
        <f t="shared" si="12"/>
        <v>1.0603704227341026E-4</v>
      </c>
      <c r="I392" s="18">
        <f>H392*'Portfolio Details'!$D$9</f>
        <v>1.6724487634278112E-5</v>
      </c>
      <c r="J392" s="2">
        <f t="shared" si="11"/>
        <v>0.11162626222938199</v>
      </c>
      <c r="K392" s="18">
        <f>J392*'Portfolio Details'!$D$9</f>
        <v>1.7606036553738588E-2</v>
      </c>
    </row>
    <row r="393" spans="2:11" x14ac:dyDescent="0.35">
      <c r="B393" t="s">
        <v>18</v>
      </c>
      <c r="C393" s="1">
        <v>44914</v>
      </c>
      <c r="D393">
        <v>282.95</v>
      </c>
      <c r="E393">
        <v>278.14</v>
      </c>
      <c r="F393">
        <v>279.61</v>
      </c>
      <c r="H393" s="2">
        <f t="shared" si="12"/>
        <v>-1.6999469871001982E-2</v>
      </c>
      <c r="I393" s="18">
        <f>H393*'Portfolio Details'!$D$9</f>
        <v>-2.6812085432728881E-3</v>
      </c>
      <c r="J393" s="2">
        <f t="shared" si="11"/>
        <v>9.3907059460295317E-2</v>
      </c>
      <c r="K393" s="18">
        <f>J393*'Portfolio Details'!$D$9</f>
        <v>1.4811309529603481E-2</v>
      </c>
    </row>
    <row r="394" spans="2:11" x14ac:dyDescent="0.35">
      <c r="B394" t="s">
        <v>18</v>
      </c>
      <c r="C394" s="1">
        <v>44915</v>
      </c>
      <c r="D394">
        <v>278.14</v>
      </c>
      <c r="E394">
        <v>270.10000000000002</v>
      </c>
      <c r="F394">
        <v>272.60000000000002</v>
      </c>
      <c r="H394" s="2">
        <f t="shared" si="12"/>
        <v>-2.8906306176745389E-2</v>
      </c>
      <c r="I394" s="18">
        <f>H394*'Portfolio Details'!$D$9</f>
        <v>-4.5591912961803066E-3</v>
      </c>
      <c r="J394" s="2">
        <f t="shared" si="11"/>
        <v>7.2145807282785634E-2</v>
      </c>
      <c r="K394" s="18">
        <f>J394*'Portfolio Details'!$D$9</f>
        <v>1.1379058071563416E-2</v>
      </c>
    </row>
    <row r="395" spans="2:11" x14ac:dyDescent="0.35">
      <c r="B395" t="s">
        <v>18</v>
      </c>
      <c r="C395" s="1">
        <v>44916</v>
      </c>
      <c r="D395">
        <v>270.10000000000002</v>
      </c>
      <c r="E395">
        <v>268.36</v>
      </c>
      <c r="F395">
        <v>268.76</v>
      </c>
      <c r="H395" s="2">
        <f t="shared" si="12"/>
        <v>-6.442058496853087E-3</v>
      </c>
      <c r="I395" s="18">
        <f>H395*'Portfolio Details'!$D$9</f>
        <v>-1.0160612306793142E-3</v>
      </c>
      <c r="J395" s="2">
        <f t="shared" si="11"/>
        <v>0.10791338736833866</v>
      </c>
      <c r="K395" s="18">
        <f>J395*'Portfolio Details'!$D$9</f>
        <v>1.7020430539370229E-2</v>
      </c>
    </row>
    <row r="396" spans="2:11" x14ac:dyDescent="0.35">
      <c r="B396" t="s">
        <v>18</v>
      </c>
      <c r="C396" s="1">
        <v>44917</v>
      </c>
      <c r="D396">
        <v>268.36</v>
      </c>
      <c r="E396">
        <v>282.08999999999997</v>
      </c>
      <c r="F396">
        <v>276.87</v>
      </c>
      <c r="H396" s="2">
        <f t="shared" si="12"/>
        <v>5.1162617379639119E-2</v>
      </c>
      <c r="I396" s="18">
        <f>H396*'Portfolio Details'!$D$9</f>
        <v>8.0695249825696383E-3</v>
      </c>
      <c r="J396" s="2">
        <f t="shared" si="11"/>
        <v>5.5787237390825473E-2</v>
      </c>
      <c r="K396" s="18">
        <f>J396*'Portfolio Details'!$D$9</f>
        <v>8.7989342392979925E-3</v>
      </c>
    </row>
    <row r="397" spans="2:11" x14ac:dyDescent="0.35">
      <c r="B397" t="s">
        <v>18</v>
      </c>
      <c r="C397" s="1">
        <v>44918</v>
      </c>
      <c r="D397">
        <v>282.08999999999997</v>
      </c>
      <c r="E397">
        <v>275.18</v>
      </c>
      <c r="F397">
        <v>277.62</v>
      </c>
      <c r="H397" s="2">
        <f t="shared" si="12"/>
        <v>-2.4495728313658649E-2</v>
      </c>
      <c r="I397" s="18">
        <f>H397*'Portfolio Details'!$D$9</f>
        <v>-3.8635414237421718E-3</v>
      </c>
      <c r="J397" s="2">
        <f t="shared" si="11"/>
        <v>0.13567373887837664</v>
      </c>
      <c r="K397" s="18">
        <f>J397*'Portfolio Details'!$D$9</f>
        <v>2.1398878349671569E-2</v>
      </c>
    </row>
    <row r="398" spans="2:11" x14ac:dyDescent="0.35">
      <c r="B398" t="s">
        <v>18</v>
      </c>
      <c r="C398" s="1">
        <v>44921</v>
      </c>
      <c r="D398">
        <v>275.18</v>
      </c>
      <c r="E398">
        <v>277.37</v>
      </c>
      <c r="F398">
        <v>275.29000000000002</v>
      </c>
      <c r="H398" s="2">
        <f t="shared" si="12"/>
        <v>7.9584272112798171E-3</v>
      </c>
      <c r="I398" s="18">
        <f>H398*'Portfolio Details'!$D$9</f>
        <v>1.2552275566132792E-3</v>
      </c>
      <c r="J398" s="2">
        <f t="shared" si="11"/>
        <v>9.415506958250508E-2</v>
      </c>
      <c r="K398" s="18">
        <f>J398*'Portfolio Details'!$D$9</f>
        <v>1.4850426446985785E-2</v>
      </c>
    </row>
    <row r="399" spans="2:11" x14ac:dyDescent="0.35">
      <c r="B399" t="s">
        <v>18</v>
      </c>
      <c r="C399" s="1">
        <v>44922</v>
      </c>
      <c r="D399">
        <v>277.37</v>
      </c>
      <c r="E399">
        <v>282.77999999999997</v>
      </c>
      <c r="F399">
        <v>281.3</v>
      </c>
      <c r="H399" s="2">
        <f t="shared" si="12"/>
        <v>1.9504632800951605E-2</v>
      </c>
      <c r="I399" s="18">
        <f>H399*'Portfolio Details'!$D$9</f>
        <v>3.0763305265489212E-3</v>
      </c>
      <c r="J399" s="2">
        <f t="shared" si="11"/>
        <v>9.9268964966244599E-2</v>
      </c>
      <c r="K399" s="18">
        <f>J399*'Portfolio Details'!$D$9</f>
        <v>1.5657005716594386E-2</v>
      </c>
    </row>
    <row r="400" spans="2:11" x14ac:dyDescent="0.35">
      <c r="B400" t="s">
        <v>18</v>
      </c>
      <c r="C400" s="1">
        <v>44923</v>
      </c>
      <c r="D400">
        <v>282.77999999999997</v>
      </c>
      <c r="E400">
        <v>284.74</v>
      </c>
      <c r="F400">
        <v>283.20999999999998</v>
      </c>
      <c r="H400" s="2">
        <f t="shared" si="12"/>
        <v>6.931183251998041E-3</v>
      </c>
      <c r="I400" s="18">
        <f>H400*'Portfolio Details'!$D$9</f>
        <v>1.0932074877198351E-3</v>
      </c>
      <c r="J400" s="2">
        <f t="shared" si="11"/>
        <v>0.10266068280173113</v>
      </c>
      <c r="K400" s="18">
        <f>J400*'Portfolio Details'!$D$9</f>
        <v>1.6191957859566213E-2</v>
      </c>
    </row>
    <row r="401" spans="2:11" x14ac:dyDescent="0.35">
      <c r="B401" t="s">
        <v>18</v>
      </c>
      <c r="C401" s="1">
        <v>44924</v>
      </c>
      <c r="D401">
        <v>284.74</v>
      </c>
      <c r="E401">
        <v>284.95</v>
      </c>
      <c r="F401">
        <v>284.52999999999997</v>
      </c>
      <c r="H401" s="2">
        <f t="shared" si="12"/>
        <v>7.3751492589724243E-4</v>
      </c>
      <c r="I401" s="18">
        <f>H401*'Portfolio Details'!$D$9</f>
        <v>1.1632311684496098E-4</v>
      </c>
      <c r="J401" s="2">
        <f t="shared" si="11"/>
        <v>0.15097619143861918</v>
      </c>
      <c r="K401" s="18">
        <f>J401*'Portfolio Details'!$D$9</f>
        <v>2.3812428116158024E-2</v>
      </c>
    </row>
    <row r="402" spans="2:11" x14ac:dyDescent="0.35">
      <c r="B402" t="s">
        <v>18</v>
      </c>
      <c r="C402" s="1">
        <v>44925</v>
      </c>
      <c r="D402">
        <v>284.95</v>
      </c>
      <c r="E402">
        <v>286.22000000000003</v>
      </c>
      <c r="F402">
        <v>285.44</v>
      </c>
      <c r="H402" s="2">
        <f t="shared" si="12"/>
        <v>4.4569222670645114E-3</v>
      </c>
      <c r="I402" s="18">
        <f>H402*'Portfolio Details'!$D$9</f>
        <v>7.0295945402044382E-4</v>
      </c>
      <c r="J402" s="2">
        <f t="shared" si="11"/>
        <v>0.11018038726769763</v>
      </c>
      <c r="K402" s="18">
        <f>J402*'Portfolio Details'!$D$9</f>
        <v>1.7377988718765489E-2</v>
      </c>
    </row>
    <row r="403" spans="2:11" x14ac:dyDescent="0.35">
      <c r="B403" t="s">
        <v>18</v>
      </c>
      <c r="C403" s="1">
        <v>44928</v>
      </c>
      <c r="D403">
        <v>286.22000000000003</v>
      </c>
      <c r="E403">
        <v>289.95999999999998</v>
      </c>
      <c r="F403">
        <v>290.27</v>
      </c>
      <c r="H403" s="2">
        <f t="shared" si="12"/>
        <v>1.3066871637201993E-2</v>
      </c>
      <c r="I403" s="18">
        <f>H403*'Portfolio Details'!$D$9</f>
        <v>2.0609470844311184E-3</v>
      </c>
      <c r="J403" s="2">
        <f t="shared" si="11"/>
        <v>0.10160880609652856</v>
      </c>
      <c r="K403" s="18">
        <f>J403*'Portfolio Details'!$D$9</f>
        <v>1.6026052638411652E-2</v>
      </c>
    </row>
    <row r="404" spans="2:11" x14ac:dyDescent="0.35">
      <c r="B404" t="s">
        <v>18</v>
      </c>
      <c r="C404" s="1">
        <v>44929</v>
      </c>
      <c r="D404">
        <v>289.95999999999998</v>
      </c>
      <c r="E404">
        <v>292.89999999999998</v>
      </c>
      <c r="F404">
        <v>291.92</v>
      </c>
      <c r="H404" s="2">
        <f t="shared" si="12"/>
        <v>1.0139329562698363E-2</v>
      </c>
      <c r="I404" s="18">
        <f>H404*'Portfolio Details'!$D$9</f>
        <v>1.5992061665958193E-3</v>
      </c>
      <c r="J404" s="2">
        <f t="shared" si="11"/>
        <v>9.0819009870803269E-2</v>
      </c>
      <c r="K404" s="18">
        <f>J404*'Portfolio Details'!$D$9</f>
        <v>1.4324252874059175E-2</v>
      </c>
    </row>
    <row r="405" spans="2:11" x14ac:dyDescent="0.35">
      <c r="B405" t="s">
        <v>18</v>
      </c>
      <c r="C405" s="1">
        <v>44930</v>
      </c>
      <c r="D405">
        <v>292.89999999999998</v>
      </c>
      <c r="E405">
        <v>301.72000000000003</v>
      </c>
      <c r="F405">
        <v>299.60000000000002</v>
      </c>
      <c r="H405" s="2">
        <f t="shared" si="12"/>
        <v>3.0112666439057856E-2</v>
      </c>
      <c r="I405" s="18">
        <f>H405*'Portfolio Details'!$D$9</f>
        <v>4.7494621379254708E-3</v>
      </c>
      <c r="J405" s="2">
        <f t="shared" si="11"/>
        <v>0.10142064878827006</v>
      </c>
      <c r="K405" s="18">
        <f>J405*'Portfolio Details'!$D$9</f>
        <v>1.5996375890477147E-2</v>
      </c>
    </row>
    <row r="406" spans="2:11" x14ac:dyDescent="0.35">
      <c r="B406" t="s">
        <v>18</v>
      </c>
      <c r="C406" s="1">
        <v>44931</v>
      </c>
      <c r="D406">
        <v>301.72000000000003</v>
      </c>
      <c r="E406">
        <v>307.33</v>
      </c>
      <c r="F406">
        <v>305.95999999999998</v>
      </c>
      <c r="H406" s="2">
        <f t="shared" si="12"/>
        <v>1.8593397852313176E-2</v>
      </c>
      <c r="I406" s="18">
        <f>H406*'Portfolio Details'!$D$9</f>
        <v>2.9326077547355564E-3</v>
      </c>
      <c r="J406" s="2">
        <f t="shared" si="11"/>
        <v>0.11784817953660931</v>
      </c>
      <c r="K406" s="18">
        <f>J406*'Portfolio Details'!$D$9</f>
        <v>1.8587376440586015E-2</v>
      </c>
    </row>
    <row r="407" spans="2:11" x14ac:dyDescent="0.35">
      <c r="B407" t="s">
        <v>18</v>
      </c>
      <c r="C407" s="1">
        <v>44932</v>
      </c>
      <c r="D407">
        <v>307.33</v>
      </c>
      <c r="E407">
        <v>301.25</v>
      </c>
      <c r="F407">
        <v>304.29000000000002</v>
      </c>
      <c r="H407" s="2">
        <f t="shared" si="12"/>
        <v>-1.9783294829661902E-2</v>
      </c>
      <c r="I407" s="18">
        <f>H407*'Portfolio Details'!$D$9</f>
        <v>-3.1202819566660627E-3</v>
      </c>
      <c r="J407" s="2">
        <f t="shared" si="11"/>
        <v>8.3204487433029994E-2</v>
      </c>
      <c r="K407" s="18">
        <f>J407*'Portfolio Details'!$D$9</f>
        <v>1.3123267033440284E-2</v>
      </c>
    </row>
    <row r="408" spans="2:11" x14ac:dyDescent="0.35">
      <c r="B408" t="s">
        <v>18</v>
      </c>
      <c r="C408" s="1">
        <v>44935</v>
      </c>
      <c r="D408">
        <v>301.25</v>
      </c>
      <c r="E408">
        <v>302.82</v>
      </c>
      <c r="F408">
        <v>304.02</v>
      </c>
      <c r="H408" s="2">
        <f t="shared" si="12"/>
        <v>5.2116182572614633E-3</v>
      </c>
      <c r="I408" s="18">
        <f>H408*'Portfolio Details'!$D$9</f>
        <v>8.2199242103911418E-4</v>
      </c>
      <c r="J408" s="2">
        <f t="shared" si="11"/>
        <v>0.11068097186889347</v>
      </c>
      <c r="K408" s="18">
        <f>J408*'Portfolio Details'!$D$9</f>
        <v>1.7456942457884532E-2</v>
      </c>
    </row>
    <row r="409" spans="2:11" x14ac:dyDescent="0.35">
      <c r="B409" t="s">
        <v>18</v>
      </c>
      <c r="C409" s="1">
        <v>44936</v>
      </c>
      <c r="D409">
        <v>302.82</v>
      </c>
      <c r="E409">
        <v>305.7</v>
      </c>
      <c r="F409">
        <v>304.91000000000003</v>
      </c>
      <c r="H409" s="2">
        <f t="shared" si="12"/>
        <v>9.510600356647414E-3</v>
      </c>
      <c r="I409" s="18">
        <f>H409*'Portfolio Details'!$D$9</f>
        <v>1.5000410672450111E-3</v>
      </c>
      <c r="J409" s="2">
        <f t="shared" si="11"/>
        <v>9.1999855004168518E-2</v>
      </c>
      <c r="K409" s="18">
        <f>J409*'Portfolio Details'!$D$9</f>
        <v>1.4510499391385101E-2</v>
      </c>
    </row>
    <row r="410" spans="2:11" x14ac:dyDescent="0.35">
      <c r="B410" t="s">
        <v>18</v>
      </c>
      <c r="C410" s="1">
        <v>44937</v>
      </c>
      <c r="D410">
        <v>305.7</v>
      </c>
      <c r="E410">
        <v>305.83999999999997</v>
      </c>
      <c r="F410">
        <v>309.39999999999998</v>
      </c>
      <c r="H410" s="2">
        <f t="shared" si="12"/>
        <v>4.579653254823679E-4</v>
      </c>
      <c r="I410" s="18">
        <f>H410*'Portfolio Details'!$D$9</f>
        <v>7.2231696195458996E-5</v>
      </c>
      <c r="J410" s="2">
        <f t="shared" ref="J410:J473" si="13">(INDEX(E387:E1885,MATCH(EDATE(C387,1),C387:C1885,1))/E387)-1</f>
        <v>8.2969744653458299E-2</v>
      </c>
      <c r="K410" s="18">
        <f>J410*'Portfolio Details'!$D$9</f>
        <v>1.3086242682043723E-2</v>
      </c>
    </row>
    <row r="411" spans="2:11" x14ac:dyDescent="0.35">
      <c r="B411" t="s">
        <v>18</v>
      </c>
      <c r="C411" s="1">
        <v>44938</v>
      </c>
      <c r="D411">
        <v>305.83999999999997</v>
      </c>
      <c r="E411">
        <v>307.33</v>
      </c>
      <c r="F411">
        <v>305.79000000000002</v>
      </c>
      <c r="H411" s="2">
        <f t="shared" si="12"/>
        <v>4.8718284070101703E-3</v>
      </c>
      <c r="I411" s="18">
        <f>H411*'Portfolio Details'!$D$9</f>
        <v>7.6839972336533173E-4</v>
      </c>
      <c r="J411" s="2">
        <f t="shared" si="13"/>
        <v>9.4558016952774437E-2</v>
      </c>
      <c r="K411" s="18">
        <f>J411*'Portfolio Details'!$D$9</f>
        <v>1.4913980542487227E-2</v>
      </c>
    </row>
    <row r="412" spans="2:11" x14ac:dyDescent="0.35">
      <c r="B412" t="s">
        <v>18</v>
      </c>
      <c r="C412" s="1">
        <v>44939</v>
      </c>
      <c r="D412">
        <v>307.33</v>
      </c>
      <c r="E412">
        <v>313.79000000000002</v>
      </c>
      <c r="F412">
        <v>311.26</v>
      </c>
      <c r="H412" s="2">
        <f t="shared" si="12"/>
        <v>2.1019750756515965E-2</v>
      </c>
      <c r="I412" s="18">
        <f>H412*'Portfolio Details'!$D$9</f>
        <v>3.3152995789577223E-3</v>
      </c>
      <c r="J412" s="2">
        <f t="shared" si="13"/>
        <v>0.11399460380573712</v>
      </c>
      <c r="K412" s="18">
        <f>J412*'Portfolio Details'!$D$9</f>
        <v>1.7979578653350984E-2</v>
      </c>
    </row>
    <row r="413" spans="2:11" x14ac:dyDescent="0.35">
      <c r="B413" t="s">
        <v>18</v>
      </c>
      <c r="C413" s="1">
        <v>44942</v>
      </c>
      <c r="D413">
        <v>313.79000000000002</v>
      </c>
      <c r="E413">
        <v>309.69</v>
      </c>
      <c r="F413">
        <v>310.24</v>
      </c>
      <c r="H413" s="2">
        <f t="shared" si="12"/>
        <v>-1.3066063290735896E-2</v>
      </c>
      <c r="I413" s="18">
        <f>H413*'Portfolio Details'!$D$9</f>
        <v>-2.0608195895464383E-3</v>
      </c>
      <c r="J413" s="2">
        <f t="shared" si="13"/>
        <v>0.10047695868696094</v>
      </c>
      <c r="K413" s="18">
        <f>J413*'Portfolio Details'!$D$9</f>
        <v>1.5847534192410539E-2</v>
      </c>
    </row>
    <row r="414" spans="2:11" x14ac:dyDescent="0.35">
      <c r="B414" t="s">
        <v>18</v>
      </c>
      <c r="C414" s="1">
        <v>44943</v>
      </c>
      <c r="D414">
        <v>309.69</v>
      </c>
      <c r="E414">
        <v>307.14</v>
      </c>
      <c r="F414">
        <v>308.42</v>
      </c>
      <c r="H414" s="2">
        <f t="shared" si="12"/>
        <v>-8.2340404921050769E-3</v>
      </c>
      <c r="I414" s="18">
        <f>H414*'Portfolio Details'!$D$9</f>
        <v>-1.2986981288602829E-3</v>
      </c>
      <c r="J414" s="2">
        <f t="shared" si="13"/>
        <v>0.10911211649936381</v>
      </c>
      <c r="K414" s="18">
        <f>J414*'Portfolio Details'!$D$9</f>
        <v>1.7209497775676066E-2</v>
      </c>
    </row>
    <row r="415" spans="2:11" x14ac:dyDescent="0.35">
      <c r="B415" t="s">
        <v>18</v>
      </c>
      <c r="C415" s="1">
        <v>44944</v>
      </c>
      <c r="D415">
        <v>307.14</v>
      </c>
      <c r="E415">
        <v>307.5</v>
      </c>
      <c r="F415">
        <v>307.55</v>
      </c>
      <c r="H415" s="2">
        <f t="shared" si="12"/>
        <v>1.1721039265482069E-3</v>
      </c>
      <c r="I415" s="18">
        <f>H415*'Portfolio Details'!$D$9</f>
        <v>1.8486782736828463E-4</v>
      </c>
      <c r="J415" s="2">
        <f t="shared" si="13"/>
        <v>9.450432938681752E-2</v>
      </c>
      <c r="K415" s="18">
        <f>J415*'Portfolio Details'!$D$9</f>
        <v>1.4905512774868382E-2</v>
      </c>
    </row>
    <row r="416" spans="2:11" x14ac:dyDescent="0.35">
      <c r="B416" t="s">
        <v>18</v>
      </c>
      <c r="C416" s="1">
        <v>44945</v>
      </c>
      <c r="D416">
        <v>307.5</v>
      </c>
      <c r="E416">
        <v>308.64999999999998</v>
      </c>
      <c r="F416">
        <v>308.55</v>
      </c>
      <c r="H416" s="2">
        <f t="shared" si="12"/>
        <v>3.739837398373913E-3</v>
      </c>
      <c r="I416" s="18">
        <f>H416*'Portfolio Details'!$D$9</f>
        <v>5.8985862847854564E-4</v>
      </c>
      <c r="J416" s="2">
        <f t="shared" si="13"/>
        <v>0.10969296037966481</v>
      </c>
      <c r="K416" s="18">
        <f>J416*'Portfolio Details'!$D$9</f>
        <v>1.7301110254535033E-2</v>
      </c>
    </row>
    <row r="417" spans="2:11" x14ac:dyDescent="0.35">
      <c r="B417" t="s">
        <v>18</v>
      </c>
      <c r="C417" s="1">
        <v>44946</v>
      </c>
      <c r="D417">
        <v>308.64999999999998</v>
      </c>
      <c r="E417">
        <v>314.10000000000002</v>
      </c>
      <c r="F417">
        <v>312.8</v>
      </c>
      <c r="H417" s="2">
        <f t="shared" si="12"/>
        <v>1.7657540903936564E-2</v>
      </c>
      <c r="I417" s="18">
        <f>H417*'Portfolio Details'!$D$9</f>
        <v>2.7850015255819665E-3</v>
      </c>
      <c r="J417" s="2">
        <f t="shared" si="13"/>
        <v>0.16290262865605332</v>
      </c>
      <c r="K417" s="18">
        <f>J417*'Portfolio Details'!$D$9</f>
        <v>2.5693502384993877E-2</v>
      </c>
    </row>
    <row r="418" spans="2:11" x14ac:dyDescent="0.35">
      <c r="B418" t="s">
        <v>18</v>
      </c>
      <c r="C418" s="1">
        <v>44949</v>
      </c>
      <c r="D418">
        <v>314.10000000000002</v>
      </c>
      <c r="E418">
        <v>314.02999999999997</v>
      </c>
      <c r="F418">
        <v>315.14</v>
      </c>
      <c r="H418" s="2">
        <f t="shared" si="12"/>
        <v>-2.2285896211415857E-4</v>
      </c>
      <c r="I418" s="18">
        <f>H418*'Portfolio Details'!$D$9</f>
        <v>-3.514999924701718E-5</v>
      </c>
      <c r="J418" s="2">
        <f t="shared" si="13"/>
        <v>0.17044268892532433</v>
      </c>
      <c r="K418" s="18">
        <f>J418*'Portfolio Details'!$D$9</f>
        <v>2.6882743823942956E-2</v>
      </c>
    </row>
    <row r="419" spans="2:11" x14ac:dyDescent="0.35">
      <c r="B419" t="s">
        <v>18</v>
      </c>
      <c r="C419" s="1">
        <v>44950</v>
      </c>
      <c r="D419">
        <v>314.02999999999997</v>
      </c>
      <c r="E419">
        <v>323.89</v>
      </c>
      <c r="F419">
        <v>320.58999999999997</v>
      </c>
      <c r="H419" s="2">
        <f t="shared" si="12"/>
        <v>3.1398274050250086E-2</v>
      </c>
      <c r="I419" s="18">
        <f>H419*'Portfolio Details'!$D$9</f>
        <v>4.9522321146707564E-3</v>
      </c>
      <c r="J419" s="2">
        <f t="shared" si="13"/>
        <v>0.11347442305647149</v>
      </c>
      <c r="K419" s="18">
        <f>J419*'Portfolio Details'!$D$9</f>
        <v>1.7897534149636418E-2</v>
      </c>
    </row>
    <row r="420" spans="2:11" x14ac:dyDescent="0.35">
      <c r="B420" t="s">
        <v>18</v>
      </c>
      <c r="C420" s="1">
        <v>44951</v>
      </c>
      <c r="D420">
        <v>323.89</v>
      </c>
      <c r="E420">
        <v>322.08999999999997</v>
      </c>
      <c r="F420">
        <v>321.74</v>
      </c>
      <c r="H420" s="2">
        <f t="shared" si="12"/>
        <v>-5.5574423415357677E-3</v>
      </c>
      <c r="I420" s="18">
        <f>H420*'Portfolio Details'!$D$9</f>
        <v>-8.7653685661633583E-4</v>
      </c>
      <c r="J420" s="2">
        <f t="shared" si="13"/>
        <v>0.14118031833708833</v>
      </c>
      <c r="K420" s="18">
        <f>J420*'Portfolio Details'!$D$9</f>
        <v>2.2267392956359038E-2</v>
      </c>
    </row>
    <row r="421" spans="2:11" x14ac:dyDescent="0.35">
      <c r="B421" t="s">
        <v>18</v>
      </c>
      <c r="C421" s="1">
        <v>44953</v>
      </c>
      <c r="D421">
        <v>322.08999999999997</v>
      </c>
      <c r="E421">
        <v>319.88</v>
      </c>
      <c r="F421">
        <v>324.32</v>
      </c>
      <c r="H421" s="2">
        <f t="shared" si="12"/>
        <v>-6.861436244527841E-3</v>
      </c>
      <c r="I421" s="18">
        <f>H421*'Portfolio Details'!$D$9</f>
        <v>-1.0822067757143498E-3</v>
      </c>
      <c r="J421" s="2">
        <f t="shared" si="13"/>
        <v>0.16122868370768284</v>
      </c>
      <c r="K421" s="18">
        <f>J421*'Portfolio Details'!$D$9</f>
        <v>2.5429482651990586E-2</v>
      </c>
    </row>
    <row r="422" spans="2:11" x14ac:dyDescent="0.35">
      <c r="B422" t="s">
        <v>18</v>
      </c>
      <c r="C422" s="1">
        <v>44956</v>
      </c>
      <c r="D422">
        <v>319.88</v>
      </c>
      <c r="E422">
        <v>308.63</v>
      </c>
      <c r="F422">
        <v>314.24</v>
      </c>
      <c r="H422" s="2">
        <f t="shared" si="12"/>
        <v>-3.5169438539452313E-2</v>
      </c>
      <c r="I422" s="18">
        <f>H422*'Portfolio Details'!$D$9</f>
        <v>-5.5470317480278159E-3</v>
      </c>
      <c r="J422" s="2">
        <f t="shared" si="13"/>
        <v>0.13119739726996271</v>
      </c>
      <c r="K422" s="18">
        <f>J422*'Portfolio Details'!$D$9</f>
        <v>2.0692856017553992E-2</v>
      </c>
    </row>
    <row r="423" spans="2:11" x14ac:dyDescent="0.35">
      <c r="B423" t="s">
        <v>18</v>
      </c>
      <c r="C423" s="1">
        <v>44957</v>
      </c>
      <c r="D423">
        <v>308.63</v>
      </c>
      <c r="E423">
        <v>310.12</v>
      </c>
      <c r="F423">
        <v>309.64999999999998</v>
      </c>
      <c r="H423" s="2">
        <f t="shared" si="12"/>
        <v>4.8277873181479247E-3</v>
      </c>
      <c r="I423" s="18">
        <f>H423*'Portfolio Details'!$D$9</f>
        <v>7.6145342770972879E-4</v>
      </c>
      <c r="J423" s="2">
        <f t="shared" si="13"/>
        <v>0.12341083093348315</v>
      </c>
      <c r="K423" s="18">
        <f>J423*'Portfolio Details'!$D$9</f>
        <v>1.9464734885391913E-2</v>
      </c>
    </row>
    <row r="424" spans="2:11" x14ac:dyDescent="0.35">
      <c r="B424" t="s">
        <v>18</v>
      </c>
      <c r="C424" s="1">
        <v>44958</v>
      </c>
      <c r="D424">
        <v>310.12</v>
      </c>
      <c r="E424">
        <v>317.83</v>
      </c>
      <c r="F424">
        <v>316.22000000000003</v>
      </c>
      <c r="H424" s="2">
        <f t="shared" si="12"/>
        <v>2.4861343995872476E-2</v>
      </c>
      <c r="I424" s="18">
        <f>H424*'Portfolio Details'!$D$9</f>
        <v>3.9212074508680212E-3</v>
      </c>
      <c r="J424" s="2">
        <f t="shared" si="13"/>
        <v>0.12258290928233029</v>
      </c>
      <c r="K424" s="18">
        <f>J424*'Portfolio Details'!$D$9</f>
        <v>1.9334152542467311E-2</v>
      </c>
    </row>
    <row r="425" spans="2:11" x14ac:dyDescent="0.35">
      <c r="B425" t="s">
        <v>18</v>
      </c>
      <c r="C425" s="1">
        <v>44959</v>
      </c>
      <c r="D425">
        <v>317.83</v>
      </c>
      <c r="E425">
        <v>315.25</v>
      </c>
      <c r="F425">
        <v>317.58</v>
      </c>
      <c r="H425" s="2">
        <f t="shared" si="12"/>
        <v>-8.117547116382906E-3</v>
      </c>
      <c r="I425" s="18">
        <f>H425*'Portfolio Details'!$D$9</f>
        <v>-1.2803244362339155E-3</v>
      </c>
      <c r="J425" s="2">
        <f t="shared" si="13"/>
        <v>7.8296415344839554E-2</v>
      </c>
      <c r="K425" s="18">
        <f>J425*'Portfolio Details'!$D$9</f>
        <v>1.2349150845481787E-2</v>
      </c>
    </row>
    <row r="426" spans="2:11" x14ac:dyDescent="0.35">
      <c r="B426" t="s">
        <v>18</v>
      </c>
      <c r="C426" s="1">
        <v>44960</v>
      </c>
      <c r="D426">
        <v>315.25</v>
      </c>
      <c r="E426">
        <v>314.17</v>
      </c>
      <c r="F426">
        <v>310.10000000000002</v>
      </c>
      <c r="H426" s="2">
        <f t="shared" si="12"/>
        <v>-3.4258524980174121E-3</v>
      </c>
      <c r="I426" s="18">
        <f>H426*'Portfolio Details'!$D$9</f>
        <v>-5.4033596667303857E-4</v>
      </c>
      <c r="J426" s="2">
        <f t="shared" si="13"/>
        <v>8.7218926748517056E-2</v>
      </c>
      <c r="K426" s="18">
        <f>J426*'Portfolio Details'!$D$9</f>
        <v>1.3756436718778246E-2</v>
      </c>
    </row>
    <row r="427" spans="2:11" x14ac:dyDescent="0.35">
      <c r="B427" t="s">
        <v>18</v>
      </c>
      <c r="C427" s="1">
        <v>44963</v>
      </c>
      <c r="D427">
        <v>314.17</v>
      </c>
      <c r="E427">
        <v>305.35000000000002</v>
      </c>
      <c r="F427">
        <v>306.18</v>
      </c>
      <c r="H427" s="2">
        <f t="shared" si="12"/>
        <v>-2.8073972689944937E-2</v>
      </c>
      <c r="I427" s="18">
        <f>H427*'Portfolio Details'!$D$9</f>
        <v>-4.4279131050016336E-3</v>
      </c>
      <c r="J427" s="2">
        <f t="shared" si="13"/>
        <v>7.2618641174462484E-2</v>
      </c>
      <c r="K427" s="18">
        <f>J427*'Portfolio Details'!$D$9</f>
        <v>1.1453634883636569E-2</v>
      </c>
    </row>
    <row r="428" spans="2:11" x14ac:dyDescent="0.35">
      <c r="B428" t="s">
        <v>18</v>
      </c>
      <c r="C428" s="1">
        <v>44964</v>
      </c>
      <c r="D428">
        <v>305.35000000000002</v>
      </c>
      <c r="E428">
        <v>310.94</v>
      </c>
      <c r="F428">
        <v>309.18</v>
      </c>
      <c r="H428" s="2">
        <f t="shared" si="12"/>
        <v>1.8306860979204087E-2</v>
      </c>
      <c r="I428" s="18">
        <f>H428*'Portfolio Details'!$D$9</f>
        <v>2.887414279999423E-3</v>
      </c>
      <c r="J428" s="2">
        <f t="shared" si="13"/>
        <v>4.1263423041230318E-2</v>
      </c>
      <c r="K428" s="18">
        <f>J428*'Portfolio Details'!$D$9</f>
        <v>6.5081936802955714E-3</v>
      </c>
    </row>
    <row r="429" spans="2:11" x14ac:dyDescent="0.35">
      <c r="B429" t="s">
        <v>18</v>
      </c>
      <c r="C429" s="1">
        <v>44965</v>
      </c>
      <c r="D429">
        <v>310.94</v>
      </c>
      <c r="E429">
        <v>307.89</v>
      </c>
      <c r="F429">
        <v>308.82</v>
      </c>
      <c r="H429" s="2">
        <f t="shared" si="12"/>
        <v>-9.8089663600694488E-3</v>
      </c>
      <c r="I429" s="18">
        <f>H429*'Portfolio Details'!$D$9</f>
        <v>-1.5471002687064621E-3</v>
      </c>
      <c r="J429" s="2">
        <f t="shared" si="13"/>
        <v>2.2256206683369806E-2</v>
      </c>
      <c r="K429" s="18">
        <f>J429*'Portfolio Details'!$D$9</f>
        <v>3.5103172012493468E-3</v>
      </c>
    </row>
    <row r="430" spans="2:11" x14ac:dyDescent="0.35">
      <c r="B430" t="s">
        <v>18</v>
      </c>
      <c r="C430" s="1">
        <v>44966</v>
      </c>
      <c r="D430">
        <v>307.89</v>
      </c>
      <c r="E430">
        <v>310.16000000000003</v>
      </c>
      <c r="F430">
        <v>309.14999999999998</v>
      </c>
      <c r="H430" s="2">
        <f t="shared" si="12"/>
        <v>7.3727629997728528E-3</v>
      </c>
      <c r="I430" s="18">
        <f>H430*'Portfolio Details'!$D$9</f>
        <v>1.1628548003274916E-3</v>
      </c>
      <c r="J430" s="2">
        <f t="shared" si="13"/>
        <v>1.3609958506224151E-2</v>
      </c>
      <c r="K430" s="18">
        <f>J430*'Portfolio Details'!$D$9</f>
        <v>2.1466044116307992E-3</v>
      </c>
    </row>
    <row r="431" spans="2:11" x14ac:dyDescent="0.35">
      <c r="B431" t="s">
        <v>18</v>
      </c>
      <c r="C431" s="1">
        <v>44967</v>
      </c>
      <c r="D431">
        <v>310.16000000000003</v>
      </c>
      <c r="E431">
        <v>308.08999999999997</v>
      </c>
      <c r="F431">
        <v>307.02999999999997</v>
      </c>
      <c r="H431" s="2">
        <f t="shared" si="12"/>
        <v>-6.6739747227239077E-3</v>
      </c>
      <c r="I431" s="18">
        <f>H431*'Portfolio Details'!$D$9</f>
        <v>-1.0526397693541676E-3</v>
      </c>
      <c r="J431" s="2">
        <f t="shared" si="13"/>
        <v>2.4238821742289307E-2</v>
      </c>
      <c r="K431" s="18">
        <f>J431*'Portfolio Details'!$D$9</f>
        <v>3.8230213311036695E-3</v>
      </c>
    </row>
    <row r="432" spans="2:11" x14ac:dyDescent="0.35">
      <c r="B432" t="s">
        <v>18</v>
      </c>
      <c r="C432" s="1">
        <v>44970</v>
      </c>
      <c r="D432">
        <v>308.08999999999997</v>
      </c>
      <c r="E432">
        <v>309.27</v>
      </c>
      <c r="F432">
        <v>306.08</v>
      </c>
      <c r="H432" s="2">
        <f t="shared" si="12"/>
        <v>3.8300496608134615E-3</v>
      </c>
      <c r="I432" s="18">
        <f>H432*'Portfolio Details'!$D$9</f>
        <v>6.0408718328621596E-4</v>
      </c>
      <c r="J432" s="2">
        <f t="shared" si="13"/>
        <v>7.81812234216539E-3</v>
      </c>
      <c r="K432" s="18">
        <f>J432*'Portfolio Details'!$D$9</f>
        <v>1.2330982421942399E-3</v>
      </c>
    </row>
    <row r="433" spans="2:11" x14ac:dyDescent="0.35">
      <c r="B433" t="s">
        <v>18</v>
      </c>
      <c r="C433" s="1">
        <v>44971</v>
      </c>
      <c r="D433">
        <v>309.27</v>
      </c>
      <c r="E433">
        <v>306.74</v>
      </c>
      <c r="F433">
        <v>306.75</v>
      </c>
      <c r="H433" s="2">
        <f t="shared" si="12"/>
        <v>-8.1805542082968863E-3</v>
      </c>
      <c r="I433" s="18">
        <f>H433*'Portfolio Details'!$D$9</f>
        <v>-1.290262108079478E-3</v>
      </c>
      <c r="J433" s="2">
        <f t="shared" si="13"/>
        <v>7.3567878629348105E-3</v>
      </c>
      <c r="K433" s="18">
        <f>J433*'Portfolio Details'!$D$9</f>
        <v>1.1603351527328819E-3</v>
      </c>
    </row>
    <row r="434" spans="2:11" x14ac:dyDescent="0.35">
      <c r="B434" t="s">
        <v>18</v>
      </c>
      <c r="C434" s="1">
        <v>44972</v>
      </c>
      <c r="D434">
        <v>306.74</v>
      </c>
      <c r="E434">
        <v>301.62</v>
      </c>
      <c r="F434">
        <v>301.42</v>
      </c>
      <c r="H434" s="2">
        <f t="shared" si="12"/>
        <v>-1.6691660689835075E-2</v>
      </c>
      <c r="I434" s="18">
        <f>H434*'Portfolio Details'!$D$9</f>
        <v>-2.6326599348453772E-3</v>
      </c>
      <c r="J434" s="2">
        <f t="shared" si="13"/>
        <v>2.4729118537076822E-3</v>
      </c>
      <c r="K434" s="18">
        <f>J434*'Portfolio Details'!$D$9</f>
        <v>3.9003524458324911E-4</v>
      </c>
    </row>
    <row r="435" spans="2:11" x14ac:dyDescent="0.35">
      <c r="B435" t="s">
        <v>18</v>
      </c>
      <c r="C435" s="1">
        <v>44973</v>
      </c>
      <c r="D435">
        <v>301.62</v>
      </c>
      <c r="E435">
        <v>310.19</v>
      </c>
      <c r="F435">
        <v>307.02999999999997</v>
      </c>
      <c r="H435" s="2">
        <f t="shared" si="12"/>
        <v>2.841323519660488E-2</v>
      </c>
      <c r="I435" s="18">
        <f>H435*'Portfolio Details'!$D$9</f>
        <v>4.4814226284262725E-3</v>
      </c>
      <c r="J435" s="2">
        <f t="shared" si="13"/>
        <v>-1.4404538066860151E-2</v>
      </c>
      <c r="K435" s="18">
        <f>J435*'Portfolio Details'!$D$9</f>
        <v>-2.2719279377438925E-3</v>
      </c>
    </row>
    <row r="436" spans="2:11" x14ac:dyDescent="0.35">
      <c r="B436" t="s">
        <v>18</v>
      </c>
      <c r="C436" s="1">
        <v>44974</v>
      </c>
      <c r="D436">
        <v>310.19</v>
      </c>
      <c r="E436">
        <v>297.01</v>
      </c>
      <c r="F436">
        <v>300.08</v>
      </c>
      <c r="H436" s="2">
        <f t="shared" si="12"/>
        <v>-4.2490086721041931E-2</v>
      </c>
      <c r="I436" s="18">
        <f>H436*'Portfolio Details'!$D$9</f>
        <v>-6.7016668393405955E-3</v>
      </c>
      <c r="J436" s="2">
        <f t="shared" si="13"/>
        <v>1.6145177435500369E-3</v>
      </c>
      <c r="K436" s="18">
        <f>J436*'Portfolio Details'!$D$9</f>
        <v>2.5464669193339223E-4</v>
      </c>
    </row>
    <row r="437" spans="2:11" x14ac:dyDescent="0.35">
      <c r="B437" t="s">
        <v>18</v>
      </c>
      <c r="C437" s="1">
        <v>44977</v>
      </c>
      <c r="D437">
        <v>297.01</v>
      </c>
      <c r="E437">
        <v>297.52</v>
      </c>
      <c r="F437">
        <v>297.02999999999997</v>
      </c>
      <c r="H437" s="2">
        <f t="shared" si="12"/>
        <v>1.7171139018887782E-3</v>
      </c>
      <c r="I437" s="18">
        <f>H437*'Portfolio Details'!$D$9</f>
        <v>2.7082847279669142E-4</v>
      </c>
      <c r="J437" s="2">
        <f t="shared" si="13"/>
        <v>-3.2981702155368886E-2</v>
      </c>
      <c r="K437" s="18">
        <f>J437*'Portfolio Details'!$D$9</f>
        <v>-5.2019752534462182E-3</v>
      </c>
    </row>
    <row r="438" spans="2:11" x14ac:dyDescent="0.35">
      <c r="B438" t="s">
        <v>18</v>
      </c>
      <c r="C438" s="1">
        <v>44978</v>
      </c>
      <c r="D438">
        <v>297.52</v>
      </c>
      <c r="E438">
        <v>296.57</v>
      </c>
      <c r="F438">
        <v>296.76</v>
      </c>
      <c r="H438" s="2">
        <f t="shared" si="12"/>
        <v>-3.1930626512503002E-3</v>
      </c>
      <c r="I438" s="18">
        <f>H438*'Portfolio Details'!$D$9</f>
        <v>-5.0361963783010998E-4</v>
      </c>
      <c r="J438" s="2">
        <f t="shared" si="13"/>
        <v>-3.4113821138211375E-2</v>
      </c>
      <c r="K438" s="18">
        <f>J438*'Portfolio Details'!$D$9</f>
        <v>-5.3805365328174429E-3</v>
      </c>
    </row>
    <row r="439" spans="2:11" x14ac:dyDescent="0.35">
      <c r="B439" t="s">
        <v>18</v>
      </c>
      <c r="C439" s="1">
        <v>44979</v>
      </c>
      <c r="D439">
        <v>296.57</v>
      </c>
      <c r="E439">
        <v>291.87</v>
      </c>
      <c r="F439">
        <v>292.93</v>
      </c>
      <c r="H439" s="2">
        <f t="shared" si="12"/>
        <v>-1.5847860538827252E-2</v>
      </c>
      <c r="I439" s="18">
        <f>H439*'Portfolio Details'!$D$9</f>
        <v>-2.4995731862076224E-3</v>
      </c>
      <c r="J439" s="2">
        <f t="shared" si="13"/>
        <v>-3.7712619471893638E-2</v>
      </c>
      <c r="K439" s="18">
        <f>J439*'Portfolio Details'!$D$9</f>
        <v>-5.9481500472979608E-3</v>
      </c>
    </row>
    <row r="440" spans="2:11" x14ac:dyDescent="0.35">
      <c r="B440" t="s">
        <v>18</v>
      </c>
      <c r="C440" s="1">
        <v>44980</v>
      </c>
      <c r="D440">
        <v>291.87</v>
      </c>
      <c r="E440">
        <v>293.39</v>
      </c>
      <c r="F440">
        <v>293.85000000000002</v>
      </c>
      <c r="H440" s="2">
        <f t="shared" si="12"/>
        <v>5.2077979922566797E-3</v>
      </c>
      <c r="I440" s="18">
        <f>H440*'Portfolio Details'!$D$9</f>
        <v>8.213898771217968E-4</v>
      </c>
      <c r="J440" s="2">
        <f t="shared" si="13"/>
        <v>-5.2785737026424862E-2</v>
      </c>
      <c r="K440" s="18">
        <f>J440*'Portfolio Details'!$D$9</f>
        <v>-8.3255283930724327E-3</v>
      </c>
    </row>
    <row r="441" spans="2:11" x14ac:dyDescent="0.35">
      <c r="B441" t="s">
        <v>18</v>
      </c>
      <c r="C441" s="1">
        <v>44981</v>
      </c>
      <c r="D441">
        <v>293.39</v>
      </c>
      <c r="E441">
        <v>291.13</v>
      </c>
      <c r="F441">
        <v>289.61</v>
      </c>
      <c r="H441" s="2">
        <f t="shared" si="12"/>
        <v>-7.7030573639182975E-3</v>
      </c>
      <c r="I441" s="18">
        <f>H441*'Portfolio Details'!$D$9</f>
        <v>-1.2149498408000365E-3</v>
      </c>
      <c r="J441" s="2">
        <f t="shared" si="13"/>
        <v>-6.5726204502754459E-2</v>
      </c>
      <c r="K441" s="18">
        <f>J441*'Portfolio Details'!$D$9</f>
        <v>-1.0366538625436508E-2</v>
      </c>
    </row>
    <row r="442" spans="2:11" x14ac:dyDescent="0.35">
      <c r="B442" t="s">
        <v>18</v>
      </c>
      <c r="C442" s="1">
        <v>44984</v>
      </c>
      <c r="D442">
        <v>291.13</v>
      </c>
      <c r="E442">
        <v>290.04000000000002</v>
      </c>
      <c r="F442">
        <v>288.16000000000003</v>
      </c>
      <c r="H442" s="2">
        <f t="shared" si="12"/>
        <v>-3.7440318757941959E-3</v>
      </c>
      <c r="I442" s="18">
        <f>H442*'Portfolio Details'!$D$9</f>
        <v>-5.9052019432613784E-4</v>
      </c>
      <c r="J442" s="2">
        <f t="shared" si="13"/>
        <v>-0.10114545061594982</v>
      </c>
      <c r="K442" s="18">
        <f>J442*'Portfolio Details'!$D$9</f>
        <v>-1.5952970790417128E-2</v>
      </c>
    </row>
    <row r="443" spans="2:11" x14ac:dyDescent="0.35">
      <c r="B443" t="s">
        <v>18</v>
      </c>
      <c r="C443" s="1">
        <v>44985</v>
      </c>
      <c r="D443">
        <v>290.04000000000002</v>
      </c>
      <c r="E443">
        <v>285.31</v>
      </c>
      <c r="F443">
        <v>286.49</v>
      </c>
      <c r="H443" s="2">
        <f t="shared" si="12"/>
        <v>-1.6308095435112469E-2</v>
      </c>
      <c r="I443" s="18">
        <f>H443*'Portfolio Details'!$D$9</f>
        <v>-2.5721628460732629E-3</v>
      </c>
      <c r="J443" s="2">
        <f t="shared" si="13"/>
        <v>-9.6122201869042745E-2</v>
      </c>
      <c r="K443" s="18">
        <f>J443*'Portfolio Details'!$D$9</f>
        <v>-1.516068858647813E-2</v>
      </c>
    </row>
    <row r="444" spans="2:11" x14ac:dyDescent="0.35">
      <c r="B444" t="s">
        <v>18</v>
      </c>
      <c r="C444" s="1">
        <v>44986</v>
      </c>
      <c r="D444">
        <v>285.31</v>
      </c>
      <c r="E444">
        <v>293.31</v>
      </c>
      <c r="F444">
        <v>292.41000000000003</v>
      </c>
      <c r="H444" s="2">
        <f t="shared" si="12"/>
        <v>2.8039676141740522E-2</v>
      </c>
      <c r="I444" s="18">
        <f>H444*'Portfolio Details'!$D$9</f>
        <v>4.4225037481953194E-3</v>
      </c>
      <c r="J444" s="2">
        <f t="shared" si="13"/>
        <v>-9.3284981868200445E-2</v>
      </c>
      <c r="K444" s="18">
        <f>J444*'Portfolio Details'!$D$9</f>
        <v>-1.4713193543213307E-2</v>
      </c>
    </row>
    <row r="445" spans="2:11" x14ac:dyDescent="0.35">
      <c r="B445" t="s">
        <v>18</v>
      </c>
      <c r="C445" s="1">
        <v>44987</v>
      </c>
      <c r="D445">
        <v>293.31</v>
      </c>
      <c r="E445">
        <v>294.33</v>
      </c>
      <c r="F445">
        <v>294.38</v>
      </c>
      <c r="H445" s="2">
        <f t="shared" si="12"/>
        <v>3.4775493505163624E-3</v>
      </c>
      <c r="I445" s="18">
        <f>H445*'Portfolio Details'!$D$9</f>
        <v>5.484897528576859E-4</v>
      </c>
      <c r="J445" s="2">
        <f t="shared" si="13"/>
        <v>-7.5559731717590672E-2</v>
      </c>
      <c r="K445" s="18">
        <f>J445*'Portfolio Details'!$D$9</f>
        <v>-1.1917512707510708E-2</v>
      </c>
    </row>
    <row r="446" spans="2:11" x14ac:dyDescent="0.35">
      <c r="B446" t="s">
        <v>18</v>
      </c>
      <c r="C446" s="1">
        <v>44988</v>
      </c>
      <c r="D446">
        <v>294.33</v>
      </c>
      <c r="E446">
        <v>298.44</v>
      </c>
      <c r="F446">
        <v>296.87</v>
      </c>
      <c r="H446" s="2">
        <f t="shared" si="12"/>
        <v>1.3963918051167035E-2</v>
      </c>
      <c r="I446" s="18">
        <f>H446*'Portfolio Details'!$D$9</f>
        <v>2.2024319970246672E-3</v>
      </c>
      <c r="J446" s="2">
        <f t="shared" si="13"/>
        <v>-8.0001289823294242E-2</v>
      </c>
      <c r="K446" s="18">
        <f>J446*'Portfolio Details'!$D$9</f>
        <v>-1.2618048878863293E-2</v>
      </c>
    </row>
    <row r="447" spans="2:11" x14ac:dyDescent="0.35">
      <c r="B447" t="s">
        <v>18</v>
      </c>
      <c r="C447" s="1">
        <v>44991</v>
      </c>
      <c r="D447">
        <v>298.44</v>
      </c>
      <c r="E447">
        <v>294.47000000000003</v>
      </c>
      <c r="F447">
        <v>295.16000000000003</v>
      </c>
      <c r="H447" s="2">
        <f t="shared" si="12"/>
        <v>-1.3302506366438704E-2</v>
      </c>
      <c r="I447" s="18">
        <f>H447*'Portfolio Details'!$D$9</f>
        <v>-2.0981121168653933E-3</v>
      </c>
      <c r="J447" s="2">
        <f t="shared" si="13"/>
        <v>-7.7148160966554413E-2</v>
      </c>
      <c r="K447" s="18">
        <f>J447*'Portfolio Details'!$D$9</f>
        <v>-1.2168044642037152E-2</v>
      </c>
    </row>
    <row r="448" spans="2:11" x14ac:dyDescent="0.35">
      <c r="B448" t="s">
        <v>18</v>
      </c>
      <c r="C448" s="1">
        <v>44993</v>
      </c>
      <c r="D448">
        <v>294.47000000000003</v>
      </c>
      <c r="E448">
        <v>286.08</v>
      </c>
      <c r="F448">
        <v>287.99</v>
      </c>
      <c r="H448" s="2">
        <f t="shared" si="12"/>
        <v>-2.8491866743641237E-2</v>
      </c>
      <c r="I448" s="18">
        <f>H448*'Portfolio Details'!$D$9</f>
        <v>-4.4938246372703411E-3</v>
      </c>
      <c r="J448" s="2">
        <f t="shared" si="13"/>
        <v>-6.6360031720856472E-2</v>
      </c>
      <c r="K448" s="18">
        <f>J448*'Portfolio Details'!$D$9</f>
        <v>-1.0466507798888965E-2</v>
      </c>
    </row>
    <row r="449" spans="2:11" x14ac:dyDescent="0.35">
      <c r="B449" t="s">
        <v>18</v>
      </c>
      <c r="C449" s="1">
        <v>44994</v>
      </c>
      <c r="D449">
        <v>286.08</v>
      </c>
      <c r="E449">
        <v>287.54000000000002</v>
      </c>
      <c r="F449">
        <v>286.98</v>
      </c>
      <c r="H449" s="2">
        <f t="shared" si="12"/>
        <v>5.1034675615213576E-3</v>
      </c>
      <c r="I449" s="18">
        <f>H449*'Portfolio Details'!$D$9</f>
        <v>8.0493456149527496E-4</v>
      </c>
      <c r="J449" s="2">
        <f t="shared" si="13"/>
        <v>-5.006843428716945E-2</v>
      </c>
      <c r="K449" s="18">
        <f>J449*'Portfolio Details'!$D$9</f>
        <v>-7.8969470682172128E-3</v>
      </c>
    </row>
    <row r="450" spans="2:11" x14ac:dyDescent="0.35">
      <c r="B450" t="s">
        <v>18</v>
      </c>
      <c r="C450" s="1">
        <v>44995</v>
      </c>
      <c r="D450">
        <v>287.54000000000002</v>
      </c>
      <c r="E450">
        <v>285.02999999999997</v>
      </c>
      <c r="F450">
        <v>283.87</v>
      </c>
      <c r="H450" s="2">
        <f t="shared" si="12"/>
        <v>-8.7292202823956444E-3</v>
      </c>
      <c r="I450" s="18">
        <f>H450*'Portfolio Details'!$D$9</f>
        <v>-1.3767994046211187E-3</v>
      </c>
      <c r="J450" s="2">
        <f t="shared" si="13"/>
        <v>-3.563124283608976E-2</v>
      </c>
      <c r="K450" s="18">
        <f>J450*'Portfolio Details'!$D$9</f>
        <v>-5.6198689385320083E-3</v>
      </c>
    </row>
    <row r="451" spans="2:11" x14ac:dyDescent="0.35">
      <c r="B451" t="s">
        <v>18</v>
      </c>
      <c r="C451" s="1">
        <v>44998</v>
      </c>
      <c r="D451">
        <v>285.02999999999997</v>
      </c>
      <c r="E451">
        <v>281.87</v>
      </c>
      <c r="F451">
        <v>283.67</v>
      </c>
      <c r="H451" s="2">
        <f t="shared" ref="H451:H514" si="14">E451/D451-1</f>
        <v>-1.1086552292741025E-2</v>
      </c>
      <c r="I451" s="18">
        <f>H451*'Portfolio Details'!$D$9</f>
        <v>-1.7486050417045618E-3</v>
      </c>
      <c r="J451" s="2">
        <f t="shared" si="13"/>
        <v>-5.2968418344375046E-2</v>
      </c>
      <c r="K451" s="18">
        <f>J451*'Portfolio Details'!$D$9</f>
        <v>-8.3543414510148985E-3</v>
      </c>
    </row>
    <row r="452" spans="2:11" x14ac:dyDescent="0.35">
      <c r="B452" t="s">
        <v>18</v>
      </c>
      <c r="C452" s="1">
        <v>44999</v>
      </c>
      <c r="D452">
        <v>281.87</v>
      </c>
      <c r="E452">
        <v>278.08999999999997</v>
      </c>
      <c r="F452">
        <v>279.12</v>
      </c>
      <c r="H452" s="2">
        <f t="shared" si="14"/>
        <v>-1.3410437435697364E-2</v>
      </c>
      <c r="I452" s="18">
        <f>H452*'Portfolio Details'!$D$9</f>
        <v>-2.1151353362467537E-3</v>
      </c>
      <c r="J452" s="2">
        <f t="shared" si="13"/>
        <v>-7.0836987235701088E-2</v>
      </c>
      <c r="K452" s="18">
        <f>J452*'Portfolio Details'!$D$9</f>
        <v>-1.1172626958212287E-2</v>
      </c>
    </row>
    <row r="453" spans="2:11" x14ac:dyDescent="0.35">
      <c r="B453" t="s">
        <v>18</v>
      </c>
      <c r="C453" s="1">
        <v>45000</v>
      </c>
      <c r="D453">
        <v>278.08999999999997</v>
      </c>
      <c r="E453">
        <v>280.27999999999997</v>
      </c>
      <c r="F453">
        <v>280.02</v>
      </c>
      <c r="H453" s="2">
        <f t="shared" si="14"/>
        <v>7.8751483332732963E-3</v>
      </c>
      <c r="I453" s="18">
        <f>H453*'Portfolio Details'!$D$9</f>
        <v>1.2420925564703539E-3</v>
      </c>
      <c r="J453" s="2">
        <f t="shared" si="13"/>
        <v>-7.2930100593242231E-2</v>
      </c>
      <c r="K453" s="18">
        <f>J453*'Portfolio Details'!$D$9</f>
        <v>-1.1502759218739486E-2</v>
      </c>
    </row>
    <row r="454" spans="2:11" x14ac:dyDescent="0.35">
      <c r="B454" t="s">
        <v>18</v>
      </c>
      <c r="C454" s="1">
        <v>45001</v>
      </c>
      <c r="D454">
        <v>280.27999999999997</v>
      </c>
      <c r="E454">
        <v>277.79000000000002</v>
      </c>
      <c r="F454">
        <v>277.37</v>
      </c>
      <c r="H454" s="2">
        <f t="shared" si="14"/>
        <v>-8.8839731696872537E-3</v>
      </c>
      <c r="I454" s="18">
        <f>H454*'Portfolio Details'!$D$9</f>
        <v>-1.401207504794301E-3</v>
      </c>
      <c r="J454" s="2">
        <f t="shared" si="13"/>
        <v>-7.4848258625726305E-2</v>
      </c>
      <c r="K454" s="18">
        <f>J454*'Portfolio Details'!$D$9</f>
        <v>-1.1805296988627053E-2</v>
      </c>
    </row>
    <row r="455" spans="2:11" x14ac:dyDescent="0.35">
      <c r="B455" t="s">
        <v>18</v>
      </c>
      <c r="C455" s="1">
        <v>45002</v>
      </c>
      <c r="D455">
        <v>277.79000000000002</v>
      </c>
      <c r="E455">
        <v>278.61</v>
      </c>
      <c r="F455">
        <v>276.95</v>
      </c>
      <c r="H455" s="2">
        <f t="shared" si="14"/>
        <v>2.9518701177146944E-3</v>
      </c>
      <c r="I455" s="18">
        <f>H455*'Portfolio Details'!$D$9</f>
        <v>4.6557801145019379E-4</v>
      </c>
      <c r="J455" s="2">
        <f t="shared" si="13"/>
        <v>-8.8595725417919602E-2</v>
      </c>
      <c r="K455" s="18">
        <f>J455*'Portfolio Details'!$D$9</f>
        <v>-1.3973589629003162E-2</v>
      </c>
    </row>
    <row r="456" spans="2:11" x14ac:dyDescent="0.35">
      <c r="B456" t="s">
        <v>18</v>
      </c>
      <c r="C456" s="1">
        <v>45005</v>
      </c>
      <c r="D456">
        <v>278.61</v>
      </c>
      <c r="E456">
        <v>272.95</v>
      </c>
      <c r="F456">
        <v>274.43</v>
      </c>
      <c r="H456" s="2">
        <f t="shared" si="14"/>
        <v>-2.0315135852984501E-2</v>
      </c>
      <c r="I456" s="18">
        <f>H456*'Portfolio Details'!$D$9</f>
        <v>-3.2041655545791956E-3</v>
      </c>
      <c r="J456" s="2">
        <f t="shared" si="13"/>
        <v>-9.3401577883549747E-2</v>
      </c>
      <c r="K456" s="18">
        <f>J456*'Portfolio Details'!$D$9</f>
        <v>-1.4731583424476568E-2</v>
      </c>
    </row>
    <row r="457" spans="2:11" x14ac:dyDescent="0.35">
      <c r="B457" t="s">
        <v>18</v>
      </c>
      <c r="C457" s="1">
        <v>45006</v>
      </c>
      <c r="D457">
        <v>272.95</v>
      </c>
      <c r="E457">
        <v>276.08999999999997</v>
      </c>
      <c r="F457">
        <v>275.89999999999998</v>
      </c>
      <c r="H457" s="2">
        <f t="shared" si="14"/>
        <v>1.1503938450265538E-2</v>
      </c>
      <c r="I457" s="18">
        <f>H457*'Portfolio Details'!$D$9</f>
        <v>1.8144364670308038E-3</v>
      </c>
      <c r="J457" s="2">
        <f t="shared" si="13"/>
        <v>-7.0751276440554456E-2</v>
      </c>
      <c r="K457" s="18">
        <f>J457*'Portfolio Details'!$D$9</f>
        <v>-1.115910838863678E-2</v>
      </c>
    </row>
    <row r="458" spans="2:11" x14ac:dyDescent="0.35">
      <c r="B458" t="s">
        <v>18</v>
      </c>
      <c r="C458" s="1">
        <v>45007</v>
      </c>
      <c r="D458">
        <v>276.08999999999997</v>
      </c>
      <c r="E458">
        <v>280.62</v>
      </c>
      <c r="F458">
        <v>279.62</v>
      </c>
      <c r="H458" s="2">
        <f t="shared" si="14"/>
        <v>1.6407693143540181E-2</v>
      </c>
      <c r="I458" s="18">
        <f>H458*'Portfolio Details'!$D$9</f>
        <v>2.5878717022172013E-3</v>
      </c>
      <c r="J458" s="2">
        <f t="shared" si="13"/>
        <v>-0.10445210999709853</v>
      </c>
      <c r="K458" s="18">
        <f>J458*'Portfolio Details'!$D$9</f>
        <v>-1.6474507253007229E-2</v>
      </c>
    </row>
    <row r="459" spans="2:11" x14ac:dyDescent="0.35">
      <c r="B459" t="s">
        <v>18</v>
      </c>
      <c r="C459" s="1">
        <v>45008</v>
      </c>
      <c r="D459">
        <v>280.62</v>
      </c>
      <c r="E459">
        <v>282.89999999999998</v>
      </c>
      <c r="F459">
        <v>282.89</v>
      </c>
      <c r="H459" s="2">
        <f t="shared" si="14"/>
        <v>8.124866367329453E-3</v>
      </c>
      <c r="I459" s="18">
        <f>H459*'Portfolio Details'!$D$9</f>
        <v>1.2814788509490306E-3</v>
      </c>
      <c r="J459" s="2">
        <f t="shared" si="13"/>
        <v>-6.1950776068145808E-2</v>
      </c>
      <c r="K459" s="18">
        <f>J459*'Portfolio Details'!$D$9</f>
        <v>-9.7710664695279514E-3</v>
      </c>
    </row>
    <row r="460" spans="2:11" x14ac:dyDescent="0.35">
      <c r="B460" t="s">
        <v>18</v>
      </c>
      <c r="C460" s="1">
        <v>45009</v>
      </c>
      <c r="D460">
        <v>282.89999999999998</v>
      </c>
      <c r="E460">
        <v>283.70999999999998</v>
      </c>
      <c r="F460">
        <v>284.01</v>
      </c>
      <c r="H460" s="2">
        <f t="shared" si="14"/>
        <v>2.8632025450689991E-3</v>
      </c>
      <c r="I460" s="18">
        <f>H460*'Portfolio Details'!$D$9</f>
        <v>4.5159308985599496E-4</v>
      </c>
      <c r="J460" s="2">
        <f t="shared" si="13"/>
        <v>-8.2582683517074429E-2</v>
      </c>
      <c r="K460" s="18">
        <f>J460*'Portfolio Details'!$D$9</f>
        <v>-1.3025194212090455E-2</v>
      </c>
    </row>
    <row r="461" spans="2:11" x14ac:dyDescent="0.35">
      <c r="B461" t="s">
        <v>18</v>
      </c>
      <c r="C461" s="1">
        <v>45012</v>
      </c>
      <c r="D461">
        <v>283.70999999999998</v>
      </c>
      <c r="E461">
        <v>280.83999999999997</v>
      </c>
      <c r="F461">
        <v>277.43</v>
      </c>
      <c r="H461" s="2">
        <f t="shared" si="14"/>
        <v>-1.0115963483839141E-2</v>
      </c>
      <c r="I461" s="18">
        <f>H461*'Portfolio Details'!$D$9</f>
        <v>-1.5955207969498516E-3</v>
      </c>
      <c r="J461" s="2">
        <f t="shared" si="13"/>
        <v>-6.9056209326634588E-2</v>
      </c>
      <c r="K461" s="18">
        <f>J461*'Portfolio Details'!$D$9</f>
        <v>-1.0891757202879188E-2</v>
      </c>
    </row>
    <row r="462" spans="2:11" x14ac:dyDescent="0.35">
      <c r="B462" t="s">
        <v>18</v>
      </c>
      <c r="C462" s="1">
        <v>45013</v>
      </c>
      <c r="D462">
        <v>280.83999999999997</v>
      </c>
      <c r="E462">
        <v>280.31</v>
      </c>
      <c r="F462">
        <v>280</v>
      </c>
      <c r="H462" s="2">
        <f t="shared" si="14"/>
        <v>-1.8871955561884368E-3</v>
      </c>
      <c r="I462" s="18">
        <f>H462*'Portfolio Details'!$D$9</f>
        <v>-2.9765427313180223E-4</v>
      </c>
      <c r="J462" s="2">
        <f t="shared" si="13"/>
        <v>-3.8544557508479849E-2</v>
      </c>
      <c r="K462" s="18">
        <f>J462*'Portfolio Details'!$D$9</f>
        <v>-6.0793658668555827E-3</v>
      </c>
    </row>
    <row r="463" spans="2:11" x14ac:dyDescent="0.35">
      <c r="B463" t="s">
        <v>18</v>
      </c>
      <c r="C463" s="1">
        <v>45014</v>
      </c>
      <c r="D463">
        <v>280.31</v>
      </c>
      <c r="E463">
        <v>288.26</v>
      </c>
      <c r="F463">
        <v>287.73</v>
      </c>
      <c r="H463" s="2">
        <f t="shared" si="14"/>
        <v>2.8361456958367448E-2</v>
      </c>
      <c r="I463" s="18">
        <f>H463*'Portfolio Details'!$D$9</f>
        <v>4.4732560058332559E-3</v>
      </c>
      <c r="J463" s="2">
        <f t="shared" si="13"/>
        <v>-3.5754456525443956E-2</v>
      </c>
      <c r="K463" s="18">
        <f>J463*'Portfolio Details'!$D$9</f>
        <v>-5.6393025796426747E-3</v>
      </c>
    </row>
    <row r="464" spans="2:11" x14ac:dyDescent="0.35">
      <c r="B464" t="s">
        <v>18</v>
      </c>
      <c r="C464" s="1">
        <v>45016</v>
      </c>
      <c r="D464">
        <v>288.26</v>
      </c>
      <c r="E464">
        <v>289.73</v>
      </c>
      <c r="F464">
        <v>291.72000000000003</v>
      </c>
      <c r="H464" s="2">
        <f t="shared" si="14"/>
        <v>5.0995628946091109E-3</v>
      </c>
      <c r="I464" s="18">
        <f>H464*'Portfolio Details'!$D$9</f>
        <v>8.0431870545016328E-4</v>
      </c>
      <c r="J464" s="2">
        <f t="shared" si="13"/>
        <v>-2.548689588843478E-2</v>
      </c>
      <c r="K464" s="18">
        <f>J464*'Portfolio Details'!$D$9</f>
        <v>-4.0198714145872443E-3</v>
      </c>
    </row>
    <row r="465" spans="2:11" x14ac:dyDescent="0.35">
      <c r="B465" t="s">
        <v>18</v>
      </c>
      <c r="C465" s="1">
        <v>45019</v>
      </c>
      <c r="D465">
        <v>289.73</v>
      </c>
      <c r="E465">
        <v>289.11</v>
      </c>
      <c r="F465">
        <v>288.82</v>
      </c>
      <c r="H465" s="2">
        <f t="shared" si="14"/>
        <v>-2.1399233769371362E-3</v>
      </c>
      <c r="I465" s="18">
        <f>H465*'Portfolio Details'!$D$9</f>
        <v>-3.3751528040180197E-4</v>
      </c>
      <c r="J465" s="2">
        <f t="shared" si="13"/>
        <v>-3.1719762791339257E-2</v>
      </c>
      <c r="K465" s="18">
        <f>J465*'Portfolio Details'!$D$9</f>
        <v>-5.0029383052587768E-3</v>
      </c>
    </row>
    <row r="466" spans="2:11" x14ac:dyDescent="0.35">
      <c r="B466" t="s">
        <v>18</v>
      </c>
      <c r="C466" s="1">
        <v>45021</v>
      </c>
      <c r="D466">
        <v>289.11</v>
      </c>
      <c r="E466">
        <v>292.33</v>
      </c>
      <c r="F466">
        <v>292.38</v>
      </c>
      <c r="H466" s="2">
        <f t="shared" si="14"/>
        <v>1.1137629276053884E-2</v>
      </c>
      <c r="I466" s="18">
        <f>H466*'Portfolio Details'!$D$9</f>
        <v>1.7566610602193894E-3</v>
      </c>
      <c r="J466" s="2">
        <f t="shared" si="13"/>
        <v>-1.7524797588587826E-2</v>
      </c>
      <c r="K466" s="18">
        <f>J466*'Portfolio Details'!$D$9</f>
        <v>-2.7640648426220742E-3</v>
      </c>
    </row>
    <row r="467" spans="2:11" x14ac:dyDescent="0.35">
      <c r="B467" t="s">
        <v>18</v>
      </c>
      <c r="C467" s="1">
        <v>45022</v>
      </c>
      <c r="D467">
        <v>292.33</v>
      </c>
      <c r="E467">
        <v>290.07</v>
      </c>
      <c r="F467">
        <v>290.58999999999997</v>
      </c>
      <c r="H467" s="2">
        <f t="shared" si="14"/>
        <v>-7.7309889508432317E-3</v>
      </c>
      <c r="I467" s="18">
        <f>H467*'Portfolio Details'!$D$9</f>
        <v>-1.2193552963853339E-3</v>
      </c>
      <c r="J467" s="2">
        <f t="shared" si="13"/>
        <v>-1.2205516347891243E-2</v>
      </c>
      <c r="K467" s="18">
        <f>J467*'Portfolio Details'!$D$9</f>
        <v>-1.925091485520189E-3</v>
      </c>
    </row>
    <row r="468" spans="2:11" x14ac:dyDescent="0.35">
      <c r="B468" t="s">
        <v>18</v>
      </c>
      <c r="C468" s="1">
        <v>45026</v>
      </c>
      <c r="D468">
        <v>290.07</v>
      </c>
      <c r="E468">
        <v>291.60000000000002</v>
      </c>
      <c r="F468">
        <v>291.35000000000002</v>
      </c>
      <c r="H468" s="2">
        <f t="shared" si="14"/>
        <v>5.2745888923364515E-3</v>
      </c>
      <c r="I468" s="18">
        <f>H468*'Portfolio Details'!$D$9</f>
        <v>8.3192434280017935E-4</v>
      </c>
      <c r="J468" s="2">
        <f t="shared" si="13"/>
        <v>-1.562871606699956E-2</v>
      </c>
      <c r="K468" s="18">
        <f>J468*'Portfolio Details'!$D$9</f>
        <v>-2.4650090477648275E-3</v>
      </c>
    </row>
    <row r="469" spans="2:11" x14ac:dyDescent="0.35">
      <c r="B469" t="s">
        <v>18</v>
      </c>
      <c r="C469" s="1">
        <v>45027</v>
      </c>
      <c r="D469">
        <v>291.60000000000002</v>
      </c>
      <c r="E469">
        <v>292.11</v>
      </c>
      <c r="F469">
        <v>291.77</v>
      </c>
      <c r="H469" s="2">
        <f t="shared" si="14"/>
        <v>1.7489711934155494E-3</v>
      </c>
      <c r="I469" s="18">
        <f>H469*'Portfolio Details'!$D$9</f>
        <v>2.7585310255604753E-4</v>
      </c>
      <c r="J469" s="2">
        <f t="shared" si="13"/>
        <v>-3.1262565339766679E-2</v>
      </c>
      <c r="K469" s="18">
        <f>J469*'Portfolio Details'!$D$9</f>
        <v>-4.9308277204922453E-3</v>
      </c>
    </row>
    <row r="470" spans="2:11" x14ac:dyDescent="0.35">
      <c r="B470" t="s">
        <v>18</v>
      </c>
      <c r="C470" s="1">
        <v>45028</v>
      </c>
      <c r="D470">
        <v>292.11</v>
      </c>
      <c r="E470">
        <v>290.89999999999998</v>
      </c>
      <c r="F470">
        <v>291.42</v>
      </c>
      <c r="H470" s="2">
        <f t="shared" si="14"/>
        <v>-4.1422751703126259E-3</v>
      </c>
      <c r="I470" s="18">
        <f>H470*'Portfolio Details'!$D$9</f>
        <v>-6.5333234856780533E-4</v>
      </c>
      <c r="J470" s="2">
        <f t="shared" si="13"/>
        <v>-1.4942099364960937E-2</v>
      </c>
      <c r="K470" s="18">
        <f>J470*'Portfolio Details'!$D$9</f>
        <v>-2.3567137549451284E-3</v>
      </c>
    </row>
    <row r="471" spans="2:11" x14ac:dyDescent="0.35">
      <c r="B471" t="s">
        <v>18</v>
      </c>
      <c r="C471" s="1">
        <v>45029</v>
      </c>
      <c r="D471">
        <v>290.89999999999998</v>
      </c>
      <c r="E471">
        <v>289.24</v>
      </c>
      <c r="F471">
        <v>289.76</v>
      </c>
      <c r="H471" s="2">
        <f t="shared" si="14"/>
        <v>-5.7064283258850823E-3</v>
      </c>
      <c r="I471" s="18">
        <f>H471*'Portfolio Details'!$D$9</f>
        <v>-9.0003538316431439E-4</v>
      </c>
      <c r="J471" s="2">
        <f t="shared" si="13"/>
        <v>1.3947147651006686E-2</v>
      </c>
      <c r="K471" s="18">
        <f>J471*'Portfolio Details'!$D$9</f>
        <v>2.1997869180589557E-3</v>
      </c>
    </row>
    <row r="472" spans="2:11" x14ac:dyDescent="0.35">
      <c r="B472" t="s">
        <v>18</v>
      </c>
      <c r="C472" s="1">
        <v>45033</v>
      </c>
      <c r="D472">
        <v>289.24</v>
      </c>
      <c r="E472">
        <v>292.14999999999998</v>
      </c>
      <c r="F472">
        <v>290.88</v>
      </c>
      <c r="H472" s="2">
        <f t="shared" si="14"/>
        <v>1.0060849121836357E-2</v>
      </c>
      <c r="I472" s="18">
        <f>H472*'Portfolio Details'!$D$9</f>
        <v>1.5868279906811706E-3</v>
      </c>
      <c r="J472" s="2">
        <f t="shared" si="13"/>
        <v>8.7987758224941093E-3</v>
      </c>
      <c r="K472" s="18">
        <f>J472*'Portfolio Details'!$D$9</f>
        <v>1.3877699178053027E-3</v>
      </c>
    </row>
    <row r="473" spans="2:11" x14ac:dyDescent="0.35">
      <c r="B473" t="s">
        <v>18</v>
      </c>
      <c r="C473" s="1">
        <v>45034</v>
      </c>
      <c r="D473">
        <v>292.14999999999998</v>
      </c>
      <c r="E473">
        <v>289.94</v>
      </c>
      <c r="F473">
        <v>289.58999999999997</v>
      </c>
      <c r="H473" s="2">
        <f t="shared" si="14"/>
        <v>-7.5646072223172212E-3</v>
      </c>
      <c r="I473" s="18">
        <f>H473*'Portfolio Details'!$D$9</f>
        <v>-1.193113059694799E-3</v>
      </c>
      <c r="J473" s="2">
        <f t="shared" si="13"/>
        <v>2.3050205241553767E-2</v>
      </c>
      <c r="K473" s="18">
        <f>J473*'Portfolio Details'!$D$9</f>
        <v>3.6355490898731606E-3</v>
      </c>
    </row>
    <row r="474" spans="2:11" x14ac:dyDescent="0.35">
      <c r="B474" t="s">
        <v>18</v>
      </c>
      <c r="C474" s="1">
        <v>45035</v>
      </c>
      <c r="D474">
        <v>289.94</v>
      </c>
      <c r="E474">
        <v>288</v>
      </c>
      <c r="F474">
        <v>289.70999999999998</v>
      </c>
      <c r="H474" s="2">
        <f t="shared" si="14"/>
        <v>-6.6910395254190513E-3</v>
      </c>
      <c r="I474" s="18">
        <f>H474*'Portfolio Details'!$D$9</f>
        <v>-1.0553312823909085E-3</v>
      </c>
      <c r="J474" s="2">
        <f t="shared" ref="J474:J537" si="15">(INDEX(E451:E1949,MATCH(EDATE(C451,1),C451:C1949,1))/E451)-1</f>
        <v>2.6146805264838369E-2</v>
      </c>
      <c r="K474" s="18">
        <f>J474*'Portfolio Details'!$D$9</f>
        <v>4.1239543460683831E-3</v>
      </c>
    </row>
    <row r="475" spans="2:11" x14ac:dyDescent="0.35">
      <c r="B475" t="s">
        <v>18</v>
      </c>
      <c r="C475" s="1">
        <v>45036</v>
      </c>
      <c r="D475">
        <v>288</v>
      </c>
      <c r="E475">
        <v>286.02</v>
      </c>
      <c r="F475">
        <v>286.33</v>
      </c>
      <c r="H475" s="2">
        <f t="shared" si="14"/>
        <v>-6.8750000000000755E-3</v>
      </c>
      <c r="I475" s="18">
        <f>H475*'Portfolio Details'!$D$9</f>
        <v>-1.0843460928417067E-3</v>
      </c>
      <c r="J475" s="2">
        <f t="shared" si="15"/>
        <v>4.0094933294976487E-2</v>
      </c>
      <c r="K475" s="18">
        <f>J475*'Portfolio Details'!$D$9</f>
        <v>6.3238958925318006E-3</v>
      </c>
    </row>
    <row r="476" spans="2:11" x14ac:dyDescent="0.35">
      <c r="B476" t="s">
        <v>18</v>
      </c>
      <c r="C476" s="1">
        <v>45037</v>
      </c>
      <c r="D476">
        <v>286.02</v>
      </c>
      <c r="E476">
        <v>284.88</v>
      </c>
      <c r="F476">
        <v>284.79000000000002</v>
      </c>
      <c r="H476" s="2">
        <f t="shared" si="14"/>
        <v>-3.9857352632682863E-3</v>
      </c>
      <c r="I476" s="18">
        <f>H476*'Portfolio Details'!$D$9</f>
        <v>-6.2864239415655701E-4</v>
      </c>
      <c r="J476" s="2">
        <f t="shared" si="15"/>
        <v>3.1968031968031996E-2</v>
      </c>
      <c r="K476" s="18">
        <f>J476*'Portfolio Details'!$D$9</f>
        <v>5.0420960815089292E-3</v>
      </c>
    </row>
    <row r="477" spans="2:11" x14ac:dyDescent="0.35">
      <c r="B477" t="s">
        <v>18</v>
      </c>
      <c r="C477" s="1">
        <v>45040</v>
      </c>
      <c r="D477">
        <v>284.88</v>
      </c>
      <c r="E477">
        <v>283.35000000000002</v>
      </c>
      <c r="F477">
        <v>283.89</v>
      </c>
      <c r="H477" s="2">
        <f t="shared" si="14"/>
        <v>-5.3706823925862013E-3</v>
      </c>
      <c r="I477" s="18">
        <f>H477*'Portfolio Details'!$D$9</f>
        <v>-8.4708050447920467E-4</v>
      </c>
      <c r="J477" s="2">
        <f t="shared" si="15"/>
        <v>4.1218186399798462E-2</v>
      </c>
      <c r="K477" s="18">
        <f>J477*'Portfolio Details'!$D$9</f>
        <v>6.5010588184206746E-3</v>
      </c>
    </row>
    <row r="478" spans="2:11" x14ac:dyDescent="0.35">
      <c r="B478" t="s">
        <v>18</v>
      </c>
      <c r="C478" s="1">
        <v>45041</v>
      </c>
      <c r="D478">
        <v>283.35000000000002</v>
      </c>
      <c r="E478">
        <v>278.45</v>
      </c>
      <c r="F478">
        <v>279.48</v>
      </c>
      <c r="H478" s="2">
        <f t="shared" si="14"/>
        <v>-1.729310040585863E-2</v>
      </c>
      <c r="I478" s="18">
        <f>H478*'Portfolio Details'!$D$9</f>
        <v>-2.7275208521035533E-3</v>
      </c>
      <c r="J478" s="2">
        <f t="shared" si="15"/>
        <v>4.8598399196008613E-2</v>
      </c>
      <c r="K478" s="18">
        <f>J478*'Portfolio Details'!$D$9</f>
        <v>7.665088623498603E-3</v>
      </c>
    </row>
    <row r="479" spans="2:11" x14ac:dyDescent="0.35">
      <c r="B479" t="s">
        <v>18</v>
      </c>
      <c r="C479" s="1">
        <v>45042</v>
      </c>
      <c r="D479">
        <v>278.45</v>
      </c>
      <c r="E479">
        <v>279.36</v>
      </c>
      <c r="F479">
        <v>279.05</v>
      </c>
      <c r="H479" s="2">
        <f t="shared" si="14"/>
        <v>3.2680912192495359E-3</v>
      </c>
      <c r="I479" s="18">
        <f>H479*'Portfolio Details'!$D$9</f>
        <v>5.1545337376632499E-4</v>
      </c>
      <c r="J479" s="2">
        <f t="shared" si="15"/>
        <v>4.7884227880564234E-2</v>
      </c>
      <c r="K479" s="18">
        <f>J479*'Portfolio Details'!$D$9</f>
        <v>7.5524473325136246E-3</v>
      </c>
    </row>
    <row r="480" spans="2:11" x14ac:dyDescent="0.35">
      <c r="B480" t="s">
        <v>18</v>
      </c>
      <c r="C480" s="1">
        <v>45043</v>
      </c>
      <c r="D480">
        <v>279.36</v>
      </c>
      <c r="E480">
        <v>282.87</v>
      </c>
      <c r="F480">
        <v>280.3</v>
      </c>
      <c r="H480" s="2">
        <f t="shared" si="14"/>
        <v>1.2564432989690788E-2</v>
      </c>
      <c r="I480" s="18">
        <f>H480*'Portfolio Details'!$D$9</f>
        <v>1.981700919438909E-3</v>
      </c>
      <c r="J480" s="2">
        <f t="shared" si="15"/>
        <v>3.1837444311637597E-2</v>
      </c>
      <c r="K480" s="18">
        <f>J480*'Portfolio Details'!$D$9</f>
        <v>5.021499395692984E-3</v>
      </c>
    </row>
    <row r="481" spans="2:11" x14ac:dyDescent="0.35">
      <c r="B481" t="s">
        <v>18</v>
      </c>
      <c r="C481" s="1">
        <v>45044</v>
      </c>
      <c r="D481">
        <v>282.87</v>
      </c>
      <c r="E481">
        <v>285.44</v>
      </c>
      <c r="F481">
        <v>285.82</v>
      </c>
      <c r="H481" s="2">
        <f t="shared" si="14"/>
        <v>9.0854456110580628E-3</v>
      </c>
      <c r="I481" s="18">
        <f>H481*'Portfolio Details'!$D$9</f>
        <v>1.4329843563747684E-3</v>
      </c>
      <c r="J481" s="2">
        <f t="shared" si="15"/>
        <v>1.5180671370536691E-2</v>
      </c>
      <c r="K481" s="18">
        <f>J481*'Portfolio Details'!$D$9</f>
        <v>2.3943420636153069E-3</v>
      </c>
    </row>
    <row r="482" spans="2:11" x14ac:dyDescent="0.35">
      <c r="B482" t="s">
        <v>18</v>
      </c>
      <c r="C482" s="1">
        <v>45048</v>
      </c>
      <c r="D482">
        <v>285.44</v>
      </c>
      <c r="E482">
        <v>284.49</v>
      </c>
      <c r="F482">
        <v>283.14</v>
      </c>
      <c r="H482" s="2">
        <f t="shared" si="14"/>
        <v>-3.328195067264561E-3</v>
      </c>
      <c r="I482" s="18">
        <f>H482*'Portfolio Details'!$D$9</f>
        <v>-5.249331370768477E-4</v>
      </c>
      <c r="J482" s="2">
        <f t="shared" si="15"/>
        <v>6.9989395546130595E-3</v>
      </c>
      <c r="K482" s="18">
        <f>J482*'Portfolio Details'!$D$9</f>
        <v>1.1038942196479799E-3</v>
      </c>
    </row>
    <row r="483" spans="2:11" x14ac:dyDescent="0.35">
      <c r="B483" t="s">
        <v>18</v>
      </c>
      <c r="C483" s="1">
        <v>45049</v>
      </c>
      <c r="D483">
        <v>284.49</v>
      </c>
      <c r="E483">
        <v>278.35000000000002</v>
      </c>
      <c r="F483">
        <v>276.3</v>
      </c>
      <c r="H483" s="2">
        <f t="shared" si="14"/>
        <v>-2.1582480930788406E-2</v>
      </c>
      <c r="I483" s="18">
        <f>H483*'Portfolio Details'!$D$9</f>
        <v>-3.4040551085281149E-3</v>
      </c>
      <c r="J483" s="2">
        <f t="shared" si="15"/>
        <v>-1.2689013429204588E-3</v>
      </c>
      <c r="K483" s="18">
        <f>J483*'Portfolio Details'!$D$9</f>
        <v>-2.0013501285780057E-4</v>
      </c>
    </row>
    <row r="484" spans="2:11" x14ac:dyDescent="0.35">
      <c r="B484" t="s">
        <v>18</v>
      </c>
      <c r="C484" s="1">
        <v>45050</v>
      </c>
      <c r="D484">
        <v>278.35000000000002</v>
      </c>
      <c r="E484">
        <v>281.64999999999998</v>
      </c>
      <c r="F484">
        <v>281.75</v>
      </c>
      <c r="H484" s="2">
        <f t="shared" si="14"/>
        <v>1.1855577510328619E-2</v>
      </c>
      <c r="I484" s="18">
        <f>H484*'Portfolio Details'!$D$9</f>
        <v>1.869898058430066E-3</v>
      </c>
      <c r="J484" s="2">
        <f t="shared" si="15"/>
        <v>7.2283150548355657E-3</v>
      </c>
      <c r="K484" s="18">
        <f>J484*'Portfolio Details'!$D$9</f>
        <v>1.1400720272785084E-3</v>
      </c>
    </row>
    <row r="485" spans="2:11" x14ac:dyDescent="0.35">
      <c r="B485" t="s">
        <v>18</v>
      </c>
      <c r="C485" s="1">
        <v>45051</v>
      </c>
      <c r="D485">
        <v>281.64999999999998</v>
      </c>
      <c r="E485">
        <v>281.93</v>
      </c>
      <c r="F485">
        <v>282.36</v>
      </c>
      <c r="H485" s="2">
        <f t="shared" si="14"/>
        <v>9.9414166518729807E-4</v>
      </c>
      <c r="I485" s="18">
        <f>H485*'Portfolio Details'!$D$9</f>
        <v>1.5679907350937933E-4</v>
      </c>
      <c r="J485" s="2">
        <f t="shared" si="15"/>
        <v>1.8301166565588112E-2</v>
      </c>
      <c r="K485" s="18">
        <f>J485*'Portfolio Details'!$D$9</f>
        <v>2.8865161396131674E-3</v>
      </c>
    </row>
    <row r="486" spans="2:11" x14ac:dyDescent="0.35">
      <c r="B486" t="s">
        <v>18</v>
      </c>
      <c r="C486" s="1">
        <v>45054</v>
      </c>
      <c r="D486">
        <v>281.93</v>
      </c>
      <c r="E486">
        <v>283.25</v>
      </c>
      <c r="F486">
        <v>283.45999999999998</v>
      </c>
      <c r="H486" s="2">
        <f t="shared" si="14"/>
        <v>4.6820132657041658E-3</v>
      </c>
      <c r="I486" s="18">
        <f>H486*'Portfolio Details'!$D$9</f>
        <v>7.3846149691626111E-4</v>
      </c>
      <c r="J486" s="2">
        <f t="shared" si="15"/>
        <v>-9.7828349406785531E-3</v>
      </c>
      <c r="K486" s="18">
        <f>J486*'Portfolio Details'!$D$9</f>
        <v>-1.5429787410676365E-3</v>
      </c>
    </row>
    <row r="487" spans="2:11" x14ac:dyDescent="0.35">
      <c r="B487" t="s">
        <v>18</v>
      </c>
      <c r="C487" s="1">
        <v>45055</v>
      </c>
      <c r="D487">
        <v>283.25</v>
      </c>
      <c r="E487">
        <v>281.68</v>
      </c>
      <c r="F487">
        <v>282.01</v>
      </c>
      <c r="H487" s="2">
        <f t="shared" si="14"/>
        <v>-5.5428067078552301E-3</v>
      </c>
      <c r="I487" s="18">
        <f>H487*'Portfolio Details'!$D$9</f>
        <v>-8.7422847956938985E-4</v>
      </c>
      <c r="J487" s="2">
        <f t="shared" si="15"/>
        <v>-1.4806889172678028E-2</v>
      </c>
      <c r="K487" s="18">
        <f>J487*'Portfolio Details'!$D$9</f>
        <v>-2.3353879885866782E-3</v>
      </c>
    </row>
    <row r="488" spans="2:11" x14ac:dyDescent="0.35">
      <c r="B488" t="s">
        <v>18</v>
      </c>
      <c r="C488" s="1">
        <v>45056</v>
      </c>
      <c r="D488">
        <v>281.68</v>
      </c>
      <c r="E488">
        <v>279.57</v>
      </c>
      <c r="F488">
        <v>279.49</v>
      </c>
      <c r="H488" s="2">
        <f t="shared" si="14"/>
        <v>-7.4907696677081193E-3</v>
      </c>
      <c r="I488" s="18">
        <f>H488*'Portfolio Details'!$D$9</f>
        <v>-1.1814671740445642E-3</v>
      </c>
      <c r="J488" s="2">
        <f t="shared" si="15"/>
        <v>-3.7217668015634198E-2</v>
      </c>
      <c r="K488" s="18">
        <f>J488*'Portfolio Details'!$D$9</f>
        <v>-5.8700847850810542E-3</v>
      </c>
    </row>
    <row r="489" spans="2:11" x14ac:dyDescent="0.35">
      <c r="B489" t="s">
        <v>18</v>
      </c>
      <c r="C489" s="1">
        <v>45057</v>
      </c>
      <c r="D489">
        <v>279.57</v>
      </c>
      <c r="E489">
        <v>280.63</v>
      </c>
      <c r="F489">
        <v>280.33999999999997</v>
      </c>
      <c r="H489" s="2">
        <f t="shared" si="14"/>
        <v>3.7915370032550744E-3</v>
      </c>
      <c r="I489" s="18">
        <f>H489*'Portfolio Details'!$D$9</f>
        <v>5.9801284877735968E-4</v>
      </c>
      <c r="J489" s="2">
        <f t="shared" si="15"/>
        <v>-3.5576232340163383E-2</v>
      </c>
      <c r="K489" s="18">
        <f>J489*'Portfolio Details'!$D$9</f>
        <v>-5.6111925143395641E-3</v>
      </c>
    </row>
    <row r="490" spans="2:11" x14ac:dyDescent="0.35">
      <c r="B490" t="s">
        <v>18</v>
      </c>
      <c r="C490" s="1">
        <v>45058</v>
      </c>
      <c r="D490">
        <v>280.63</v>
      </c>
      <c r="E490">
        <v>279.72000000000003</v>
      </c>
      <c r="F490">
        <v>279.97000000000003</v>
      </c>
      <c r="H490" s="2">
        <f t="shared" si="14"/>
        <v>-3.2427039161884164E-3</v>
      </c>
      <c r="I490" s="18">
        <f>H490*'Portfolio Details'!$D$9</f>
        <v>-5.1144921043801768E-4</v>
      </c>
      <c r="J490" s="2">
        <f t="shared" si="15"/>
        <v>-2.806219188471748E-2</v>
      </c>
      <c r="K490" s="18">
        <f>J490*'Portfolio Details'!$D$9</f>
        <v>-4.4260550002570634E-3</v>
      </c>
    </row>
    <row r="491" spans="2:11" x14ac:dyDescent="0.35">
      <c r="B491" t="s">
        <v>18</v>
      </c>
      <c r="C491" s="1">
        <v>45061</v>
      </c>
      <c r="D491">
        <v>279.72000000000003</v>
      </c>
      <c r="E491">
        <v>280.01</v>
      </c>
      <c r="F491">
        <v>280.69</v>
      </c>
      <c r="H491" s="2">
        <f t="shared" si="14"/>
        <v>1.036751036750827E-3</v>
      </c>
      <c r="I491" s="18">
        <f>H491*'Portfolio Details'!$D$9</f>
        <v>1.6351955432004881E-4</v>
      </c>
      <c r="J491" s="2">
        <f t="shared" si="15"/>
        <v>-4.1255144032921964E-2</v>
      </c>
      <c r="K491" s="18">
        <f>J491*'Portfolio Details'!$D$9</f>
        <v>-6.5068878897047693E-3</v>
      </c>
    </row>
    <row r="492" spans="2:11" x14ac:dyDescent="0.35">
      <c r="B492" t="s">
        <v>18</v>
      </c>
      <c r="C492" s="1">
        <v>45062</v>
      </c>
      <c r="D492">
        <v>280.01</v>
      </c>
      <c r="E492">
        <v>280</v>
      </c>
      <c r="F492">
        <v>280.82</v>
      </c>
      <c r="H492" s="2">
        <f t="shared" si="14"/>
        <v>-3.5713010249627253E-5</v>
      </c>
      <c r="I492" s="18">
        <f>H492*'Portfolio Details'!$D$9</f>
        <v>-5.6327655458616302E-6</v>
      </c>
      <c r="J492" s="2">
        <f t="shared" si="15"/>
        <v>-3.9300263599329033E-2</v>
      </c>
      <c r="K492" s="18">
        <f>J492*'Portfolio Details'!$D$9</f>
        <v>-6.1985581500481621E-3</v>
      </c>
    </row>
    <row r="493" spans="2:11" x14ac:dyDescent="0.35">
      <c r="B493" t="s">
        <v>18</v>
      </c>
      <c r="C493" s="1">
        <v>45063</v>
      </c>
      <c r="D493">
        <v>280</v>
      </c>
      <c r="E493">
        <v>278.64999999999998</v>
      </c>
      <c r="F493">
        <v>278.52999999999997</v>
      </c>
      <c r="H493" s="2">
        <f t="shared" si="14"/>
        <v>-4.8214285714286431E-3</v>
      </c>
      <c r="I493" s="18">
        <f>H493*'Portfolio Details'!$D$9</f>
        <v>-7.6045050666821278E-4</v>
      </c>
      <c r="J493" s="2">
        <f t="shared" si="15"/>
        <v>-3.8432451014093982E-2</v>
      </c>
      <c r="K493" s="18">
        <f>J493*'Portfolio Details'!$D$9</f>
        <v>-6.0616840866127468E-3</v>
      </c>
    </row>
    <row r="494" spans="2:11" x14ac:dyDescent="0.35">
      <c r="B494" t="s">
        <v>18</v>
      </c>
      <c r="C494" s="1">
        <v>45064</v>
      </c>
      <c r="D494">
        <v>278.64999999999998</v>
      </c>
      <c r="E494">
        <v>278.17</v>
      </c>
      <c r="F494">
        <v>279.33999999999997</v>
      </c>
      <c r="H494" s="2">
        <f t="shared" si="14"/>
        <v>-1.7225910640586983E-3</v>
      </c>
      <c r="I494" s="18">
        <f>H494*'Portfolio Details'!$D$9</f>
        <v>-2.7169234761833703E-4</v>
      </c>
      <c r="J494" s="2">
        <f t="shared" si="15"/>
        <v>-3.2913843175217727E-2</v>
      </c>
      <c r="K494" s="18">
        <f>J494*'Portfolio Details'!$D$9</f>
        <v>-5.1912723269020543E-3</v>
      </c>
    </row>
    <row r="495" spans="2:11" x14ac:dyDescent="0.35">
      <c r="B495" t="s">
        <v>18</v>
      </c>
      <c r="C495" s="1">
        <v>45065</v>
      </c>
      <c r="D495">
        <v>278.17</v>
      </c>
      <c r="E495">
        <v>276.25</v>
      </c>
      <c r="F495">
        <v>276.81</v>
      </c>
      <c r="H495" s="2">
        <f t="shared" si="14"/>
        <v>-6.9022540173275804E-3</v>
      </c>
      <c r="I495" s="18">
        <f>H495*'Portfolio Details'!$D$9</f>
        <v>-1.0886446800712803E-3</v>
      </c>
      <c r="J495" s="2">
        <f t="shared" si="15"/>
        <v>-4.620913914085234E-2</v>
      </c>
      <c r="K495" s="18">
        <f>J495*'Portfolio Details'!$D$9</f>
        <v>-7.2882471972307572E-3</v>
      </c>
    </row>
    <row r="496" spans="2:11" x14ac:dyDescent="0.35">
      <c r="B496" t="s">
        <v>18</v>
      </c>
      <c r="C496" s="1">
        <v>45068</v>
      </c>
      <c r="D496">
        <v>276.25</v>
      </c>
      <c r="E496">
        <v>278.98</v>
      </c>
      <c r="F496">
        <v>278.98</v>
      </c>
      <c r="H496" s="2">
        <f t="shared" si="14"/>
        <v>9.8823529411764532E-3</v>
      </c>
      <c r="I496" s="18">
        <f>H496*'Portfolio Details'!$D$9</f>
        <v>1.558675025432337E-3</v>
      </c>
      <c r="J496" s="2">
        <f t="shared" si="15"/>
        <v>-4.0594605780506221E-2</v>
      </c>
      <c r="K496" s="18">
        <f>J496*'Portfolio Details'!$D$9</f>
        <v>-6.4027057699695697E-3</v>
      </c>
    </row>
    <row r="497" spans="2:11" x14ac:dyDescent="0.35">
      <c r="B497" t="s">
        <v>18</v>
      </c>
      <c r="C497" s="1">
        <v>45069</v>
      </c>
      <c r="D497">
        <v>278.98</v>
      </c>
      <c r="E497">
        <v>279.04000000000002</v>
      </c>
      <c r="F497">
        <v>279.17</v>
      </c>
      <c r="H497" s="2">
        <f t="shared" si="14"/>
        <v>2.1506918058644686E-4</v>
      </c>
      <c r="I497" s="18">
        <f>H497*'Portfolio Details'!$D$9</f>
        <v>3.3921371005029598E-5</v>
      </c>
      <c r="J497" s="2">
        <f t="shared" si="15"/>
        <v>-4.079861111111116E-2</v>
      </c>
      <c r="K497" s="18">
        <f>J497*'Portfolio Details'!$D$9</f>
        <v>-6.4348821166110744E-3</v>
      </c>
    </row>
    <row r="498" spans="2:11" x14ac:dyDescent="0.35">
      <c r="B498" t="s">
        <v>18</v>
      </c>
      <c r="C498" s="1">
        <v>45070</v>
      </c>
      <c r="D498">
        <v>279.04000000000002</v>
      </c>
      <c r="E498">
        <v>276.97000000000003</v>
      </c>
      <c r="F498">
        <v>277.48</v>
      </c>
      <c r="H498" s="2">
        <f t="shared" si="14"/>
        <v>-7.4182912844036331E-3</v>
      </c>
      <c r="I498" s="18">
        <f>H498*'Portfolio Details'!$D$9</f>
        <v>-1.1700356610624984E-3</v>
      </c>
      <c r="J498" s="2">
        <f t="shared" si="15"/>
        <v>-3.4158450458009915E-2</v>
      </c>
      <c r="K498" s="18">
        <f>J498*'Portfolio Details'!$D$9</f>
        <v>-5.3875756060610394E-3</v>
      </c>
    </row>
    <row r="499" spans="2:11" x14ac:dyDescent="0.35">
      <c r="B499" t="s">
        <v>18</v>
      </c>
      <c r="C499" s="1">
        <v>45071</v>
      </c>
      <c r="D499">
        <v>276.97000000000003</v>
      </c>
      <c r="E499">
        <v>273.95999999999998</v>
      </c>
      <c r="F499">
        <v>272.3</v>
      </c>
      <c r="H499" s="2">
        <f t="shared" si="14"/>
        <v>-1.086760298949363E-2</v>
      </c>
      <c r="I499" s="18">
        <f>H499*'Portfolio Details'!$D$9</f>
        <v>-1.7140716858490383E-3</v>
      </c>
      <c r="J499" s="2">
        <f t="shared" si="15"/>
        <v>-3.0293456894130877E-2</v>
      </c>
      <c r="K499" s="18">
        <f>J499*'Portfolio Details'!$D$9</f>
        <v>-4.7779769631736899E-3</v>
      </c>
    </row>
    <row r="500" spans="2:11" x14ac:dyDescent="0.35">
      <c r="B500" t="s">
        <v>18</v>
      </c>
      <c r="C500" s="1">
        <v>45072</v>
      </c>
      <c r="D500">
        <v>273.95999999999998</v>
      </c>
      <c r="E500">
        <v>272.82</v>
      </c>
      <c r="F500">
        <v>272.02999999999997</v>
      </c>
      <c r="H500" s="2">
        <f t="shared" si="14"/>
        <v>-4.1611914148049767E-3</v>
      </c>
      <c r="I500" s="18">
        <f>H500*'Portfolio Details'!$D$9</f>
        <v>-6.5631587668511706E-4</v>
      </c>
      <c r="J500" s="2">
        <f t="shared" si="15"/>
        <v>-2.2516322569260616E-2</v>
      </c>
      <c r="K500" s="18">
        <f>J500*'Portfolio Details'!$D$9</f>
        <v>-3.5513434768205117E-3</v>
      </c>
    </row>
    <row r="501" spans="2:11" x14ac:dyDescent="0.35">
      <c r="B501" t="s">
        <v>18</v>
      </c>
      <c r="C501" s="1">
        <v>45075</v>
      </c>
      <c r="D501">
        <v>272.82</v>
      </c>
      <c r="E501">
        <v>271.33999999999997</v>
      </c>
      <c r="F501">
        <v>272.18</v>
      </c>
      <c r="H501" s="2">
        <f t="shared" si="14"/>
        <v>-5.4248222271094937E-3</v>
      </c>
      <c r="I501" s="18">
        <f>H501*'Portfolio Details'!$D$9</f>
        <v>-8.5561960528392146E-4</v>
      </c>
      <c r="J501" s="2">
        <f t="shared" si="15"/>
        <v>-1.6124977554318631E-2</v>
      </c>
      <c r="K501" s="18">
        <f>J501*'Portfolio Details'!$D$9</f>
        <v>-2.5432809320996993E-3</v>
      </c>
    </row>
    <row r="502" spans="2:11" x14ac:dyDescent="0.35">
      <c r="B502" t="s">
        <v>18</v>
      </c>
      <c r="C502" s="1">
        <v>45076</v>
      </c>
      <c r="D502">
        <v>271.33999999999997</v>
      </c>
      <c r="E502">
        <v>269.97000000000003</v>
      </c>
      <c r="F502">
        <v>269.92</v>
      </c>
      <c r="H502" s="2">
        <f t="shared" si="14"/>
        <v>-5.0490159946927626E-3</v>
      </c>
      <c r="I502" s="18">
        <f>H502*'Portfolio Details'!$D$9</f>
        <v>-7.9634629331495563E-4</v>
      </c>
      <c r="J502" s="2">
        <f t="shared" si="15"/>
        <v>-2.3410652920962227E-2</v>
      </c>
      <c r="K502" s="18">
        <f>J502*'Portfolio Details'!$D$9</f>
        <v>-3.6924000037408576E-3</v>
      </c>
    </row>
    <row r="503" spans="2:11" x14ac:dyDescent="0.35">
      <c r="B503" t="s">
        <v>18</v>
      </c>
      <c r="C503" s="1">
        <v>45077</v>
      </c>
      <c r="D503">
        <v>269.97000000000003</v>
      </c>
      <c r="E503">
        <v>264.91000000000003</v>
      </c>
      <c r="F503">
        <v>265.67</v>
      </c>
      <c r="H503" s="2">
        <f t="shared" si="14"/>
        <v>-1.8742823276660325E-2</v>
      </c>
      <c r="I503" s="18">
        <f>H503*'Portfolio Details'!$D$9</f>
        <v>-2.9561755911082172E-3</v>
      </c>
      <c r="J503" s="2">
        <f t="shared" si="15"/>
        <v>-3.5528688089935367E-2</v>
      </c>
      <c r="K503" s="18">
        <f>J503*'Portfolio Details'!$D$9</f>
        <v>-5.6036936893254785E-3</v>
      </c>
    </row>
    <row r="504" spans="2:11" x14ac:dyDescent="0.35">
      <c r="B504" t="s">
        <v>18</v>
      </c>
      <c r="C504" s="1">
        <v>45078</v>
      </c>
      <c r="D504">
        <v>264.91000000000003</v>
      </c>
      <c r="E504">
        <v>268.61</v>
      </c>
      <c r="F504">
        <v>268.06</v>
      </c>
      <c r="H504" s="2">
        <f t="shared" si="14"/>
        <v>1.3967007662979869E-2</v>
      </c>
      <c r="I504" s="18">
        <f>H504*'Portfolio Details'!$D$9</f>
        <v>2.20291930007887E-3</v>
      </c>
      <c r="J504" s="2">
        <f t="shared" si="15"/>
        <v>-4.4212443946188396E-2</v>
      </c>
      <c r="K504" s="18">
        <f>J504*'Portfolio Details'!$D$9</f>
        <v>-6.9733223051682653E-3</v>
      </c>
    </row>
    <row r="505" spans="2:11" x14ac:dyDescent="0.35">
      <c r="B505" t="s">
        <v>18</v>
      </c>
      <c r="C505" s="1">
        <v>45079</v>
      </c>
      <c r="D505">
        <v>268.61</v>
      </c>
      <c r="E505">
        <v>274.47000000000003</v>
      </c>
      <c r="F505">
        <v>273.04000000000002</v>
      </c>
      <c r="H505" s="2">
        <f t="shared" si="14"/>
        <v>2.1816015784967169E-2</v>
      </c>
      <c r="I505" s="18">
        <f>H505*'Portfolio Details'!$D$9</f>
        <v>3.4408889422257289E-3</v>
      </c>
      <c r="J505" s="2">
        <f t="shared" si="15"/>
        <v>-3.5220921649267045E-2</v>
      </c>
      <c r="K505" s="18">
        <f>J505*'Portfolio Details'!$D$9</f>
        <v>-5.5551518220605346E-3</v>
      </c>
    </row>
    <row r="506" spans="2:11" x14ac:dyDescent="0.35">
      <c r="B506" t="s">
        <v>18</v>
      </c>
      <c r="C506" s="1">
        <v>45082</v>
      </c>
      <c r="D506">
        <v>274.47000000000003</v>
      </c>
      <c r="E506">
        <v>277.60000000000002</v>
      </c>
      <c r="F506">
        <v>276.8</v>
      </c>
      <c r="H506" s="2">
        <f t="shared" si="14"/>
        <v>1.1403796407621902E-2</v>
      </c>
      <c r="I506" s="18">
        <f>H506*'Portfolio Details'!$D$9</f>
        <v>1.7986417568242857E-3</v>
      </c>
      <c r="J506" s="2">
        <f t="shared" si="15"/>
        <v>-1.3939285072750107E-2</v>
      </c>
      <c r="K506" s="18">
        <f>J506*'Portfolio Details'!$D$9</f>
        <v>-2.1985468080935469E-3</v>
      </c>
    </row>
    <row r="507" spans="2:11" x14ac:dyDescent="0.35">
      <c r="B507" t="s">
        <v>18</v>
      </c>
      <c r="C507" s="1">
        <v>45083</v>
      </c>
      <c r="D507">
        <v>277.60000000000002</v>
      </c>
      <c r="E507">
        <v>272.35000000000002</v>
      </c>
      <c r="F507">
        <v>273.39</v>
      </c>
      <c r="H507" s="2">
        <f t="shared" si="14"/>
        <v>-1.8912103746397735E-2</v>
      </c>
      <c r="I507" s="18">
        <f>H507*'Portfolio Details'!$D$9</f>
        <v>-2.9828750261560958E-3</v>
      </c>
      <c r="J507" s="2">
        <f t="shared" si="15"/>
        <v>-2.5492632700159557E-2</v>
      </c>
      <c r="K507" s="18">
        <f>J507*'Portfolio Details'!$D$9</f>
        <v>-4.0207762421332997E-3</v>
      </c>
    </row>
    <row r="508" spans="2:11" x14ac:dyDescent="0.35">
      <c r="B508" t="s">
        <v>18</v>
      </c>
      <c r="C508" s="1">
        <v>45084</v>
      </c>
      <c r="D508">
        <v>272.35000000000002</v>
      </c>
      <c r="E508">
        <v>274.72000000000003</v>
      </c>
      <c r="F508">
        <v>274.89999999999998</v>
      </c>
      <c r="H508" s="2">
        <f t="shared" si="14"/>
        <v>8.7020378189830438E-3</v>
      </c>
      <c r="I508" s="18">
        <f>H508*'Portfolio Details'!$D$9</f>
        <v>1.3725121030945346E-3</v>
      </c>
      <c r="J508" s="2">
        <f t="shared" si="15"/>
        <v>-1.5358422303408559E-2</v>
      </c>
      <c r="K508" s="18">
        <f>J508*'Portfolio Details'!$D$9</f>
        <v>-2.4223774860965544E-3</v>
      </c>
    </row>
    <row r="509" spans="2:11" x14ac:dyDescent="0.35">
      <c r="B509" t="s">
        <v>18</v>
      </c>
      <c r="C509" s="1">
        <v>45085</v>
      </c>
      <c r="D509">
        <v>274.72000000000003</v>
      </c>
      <c r="E509">
        <v>274.37</v>
      </c>
      <c r="F509">
        <v>274.29000000000002</v>
      </c>
      <c r="H509" s="2">
        <f t="shared" si="14"/>
        <v>-1.2740244612697849E-3</v>
      </c>
      <c r="I509" s="18">
        <f>H509*'Portfolio Details'!$D$9</f>
        <v>-2.0094304680183799E-4</v>
      </c>
      <c r="J509" s="2">
        <f t="shared" si="15"/>
        <v>-3.1350397175639921E-2</v>
      </c>
      <c r="K509" s="18">
        <f>J509*'Portfolio Details'!$D$9</f>
        <v>-4.9446808271186105E-3</v>
      </c>
    </row>
    <row r="510" spans="2:11" x14ac:dyDescent="0.35">
      <c r="B510" t="s">
        <v>18</v>
      </c>
      <c r="C510" s="1">
        <v>45086</v>
      </c>
      <c r="D510">
        <v>274.37</v>
      </c>
      <c r="E510">
        <v>275.25</v>
      </c>
      <c r="F510">
        <v>275.32</v>
      </c>
      <c r="H510" s="2">
        <f t="shared" si="14"/>
        <v>3.2073477420999641E-3</v>
      </c>
      <c r="I510" s="18">
        <f>H510*'Portfolio Details'!$D$9</f>
        <v>5.0587272618628763E-4</v>
      </c>
      <c r="J510" s="2">
        <f t="shared" si="15"/>
        <v>-2.2827321783584265E-2</v>
      </c>
      <c r="K510" s="18">
        <f>J510*'Portfolio Details'!$D$9</f>
        <v>-3.6003952270646841E-3</v>
      </c>
    </row>
    <row r="511" spans="2:11" x14ac:dyDescent="0.35">
      <c r="B511" t="s">
        <v>18</v>
      </c>
      <c r="C511" s="1">
        <v>45089</v>
      </c>
      <c r="D511">
        <v>275.25</v>
      </c>
      <c r="E511">
        <v>274.70999999999998</v>
      </c>
      <c r="F511">
        <v>274.60000000000002</v>
      </c>
      <c r="H511" s="2">
        <f t="shared" si="14"/>
        <v>-1.9618528610354513E-3</v>
      </c>
      <c r="I511" s="18">
        <f>H511*'Portfolio Details'!$D$9</f>
        <v>-3.0942945230459515E-4</v>
      </c>
      <c r="J511" s="2">
        <f t="shared" si="15"/>
        <v>-1.5452301749114716E-2</v>
      </c>
      <c r="K511" s="18">
        <f>J511*'Portfolio Details'!$D$9</f>
        <v>-2.4371844403001347E-3</v>
      </c>
    </row>
    <row r="512" spans="2:11" x14ac:dyDescent="0.35">
      <c r="B512" t="s">
        <v>18</v>
      </c>
      <c r="C512" s="1">
        <v>45090</v>
      </c>
      <c r="D512">
        <v>274.70999999999998</v>
      </c>
      <c r="E512">
        <v>274.73</v>
      </c>
      <c r="F512">
        <v>275.45</v>
      </c>
      <c r="H512" s="2">
        <f t="shared" si="14"/>
        <v>7.2804047905217217E-5</v>
      </c>
      <c r="I512" s="18">
        <f>H512*'Portfolio Details'!$D$9</f>
        <v>1.1482877802048269E-5</v>
      </c>
      <c r="J512" s="2">
        <f t="shared" si="15"/>
        <v>-1.9171150625378552E-2</v>
      </c>
      <c r="K512" s="18">
        <f>J512*'Portfolio Details'!$D$9</f>
        <v>-3.0237326946776499E-3</v>
      </c>
    </row>
    <row r="513" spans="2:11" x14ac:dyDescent="0.35">
      <c r="B513" t="s">
        <v>18</v>
      </c>
      <c r="C513" s="1">
        <v>45091</v>
      </c>
      <c r="D513">
        <v>274.73</v>
      </c>
      <c r="E513">
        <v>273.98</v>
      </c>
      <c r="F513">
        <v>274.22000000000003</v>
      </c>
      <c r="H513" s="2">
        <f t="shared" si="14"/>
        <v>-2.7299530448076093E-3</v>
      </c>
      <c r="I513" s="18">
        <f>H513*'Portfolio Details'!$D$9</f>
        <v>-4.3057656985867913E-4</v>
      </c>
      <c r="J513" s="2">
        <f t="shared" si="15"/>
        <v>-1.7910767910768066E-2</v>
      </c>
      <c r="K513" s="18">
        <f>J513*'Portfolio Details'!$D$9</f>
        <v>-2.8249412660124734E-3</v>
      </c>
    </row>
    <row r="514" spans="2:11" x14ac:dyDescent="0.35">
      <c r="B514" t="s">
        <v>18</v>
      </c>
      <c r="C514" s="1">
        <v>45092</v>
      </c>
      <c r="D514">
        <v>273.98</v>
      </c>
      <c r="E514">
        <v>284.31</v>
      </c>
      <c r="F514">
        <v>280.91000000000003</v>
      </c>
      <c r="H514" s="2">
        <f t="shared" si="14"/>
        <v>3.7703482005985833E-2</v>
      </c>
      <c r="I514" s="18">
        <f>H514*'Portfolio Details'!$D$9</f>
        <v>5.9467088581407826E-3</v>
      </c>
      <c r="J514" s="2">
        <f t="shared" si="15"/>
        <v>1.5356594407342605E-2</v>
      </c>
      <c r="K514" s="18">
        <f>J514*'Portfolio Details'!$D$9</f>
        <v>2.4220891847209561E-3</v>
      </c>
    </row>
    <row r="515" spans="2:11" x14ac:dyDescent="0.35">
      <c r="B515" t="s">
        <v>18</v>
      </c>
      <c r="C515" s="1">
        <v>45093</v>
      </c>
      <c r="D515">
        <v>284.31</v>
      </c>
      <c r="E515">
        <v>284.54000000000002</v>
      </c>
      <c r="F515">
        <v>285.29000000000002</v>
      </c>
      <c r="H515" s="2">
        <f t="shared" ref="H515:H578" si="16">E515/D515-1</f>
        <v>8.0897611761820976E-4</v>
      </c>
      <c r="I515" s="18">
        <f>H515*'Portfolio Details'!$D$9</f>
        <v>1.2759419524967984E-4</v>
      </c>
      <c r="J515" s="2">
        <f t="shared" si="15"/>
        <v>1.6214285714285737E-2</v>
      </c>
      <c r="K515" s="18">
        <f>J515*'Portfolio Details'!$D$9</f>
        <v>2.5573668890915848E-3</v>
      </c>
    </row>
    <row r="516" spans="2:11" x14ac:dyDescent="0.35">
      <c r="B516" t="s">
        <v>18</v>
      </c>
      <c r="C516" s="1">
        <v>45096</v>
      </c>
      <c r="D516">
        <v>284.54000000000002</v>
      </c>
      <c r="E516">
        <v>280.93</v>
      </c>
      <c r="F516">
        <v>280.35000000000002</v>
      </c>
      <c r="H516" s="2">
        <f t="shared" si="16"/>
        <v>-1.2687144162507935E-2</v>
      </c>
      <c r="I516" s="18">
        <f>H516*'Portfolio Details'!$D$9</f>
        <v>-2.0010553020996065E-3</v>
      </c>
      <c r="J516" s="2">
        <f t="shared" si="15"/>
        <v>2.1137627848555773E-2</v>
      </c>
      <c r="K516" s="18">
        <f>J516*'Portfolio Details'!$D$9</f>
        <v>3.3338915155670182E-3</v>
      </c>
    </row>
    <row r="517" spans="2:11" x14ac:dyDescent="0.35">
      <c r="B517" t="s">
        <v>18</v>
      </c>
      <c r="C517" s="1">
        <v>45097</v>
      </c>
      <c r="D517">
        <v>280.93</v>
      </c>
      <c r="E517">
        <v>280.83999999999997</v>
      </c>
      <c r="F517">
        <v>279.05</v>
      </c>
      <c r="H517" s="2">
        <f t="shared" si="16"/>
        <v>-3.2036450361305757E-4</v>
      </c>
      <c r="I517" s="18">
        <f>H517*'Portfolio Details'!$D$9</f>
        <v>-5.0528872404070976E-5</v>
      </c>
      <c r="J517" s="2">
        <f t="shared" si="15"/>
        <v>2.2899665672071023E-2</v>
      </c>
      <c r="K517" s="18">
        <f>J517*'Portfolio Details'!$D$9</f>
        <v>3.6118055271114609E-3</v>
      </c>
    </row>
    <row r="518" spans="2:11" x14ac:dyDescent="0.35">
      <c r="B518" t="s">
        <v>18</v>
      </c>
      <c r="C518" s="1">
        <v>45098</v>
      </c>
      <c r="D518">
        <v>280.83999999999997</v>
      </c>
      <c r="E518">
        <v>277.55</v>
      </c>
      <c r="F518">
        <v>277.36</v>
      </c>
      <c r="H518" s="2">
        <f t="shared" si="16"/>
        <v>-1.1714855433698768E-2</v>
      </c>
      <c r="I518" s="18">
        <f>H518*'Portfolio Details'!$D$9</f>
        <v>-1.8477029407616807E-3</v>
      </c>
      <c r="J518" s="2">
        <f t="shared" si="15"/>
        <v>1.6941176470588237E-2</v>
      </c>
      <c r="K518" s="18">
        <f>J518*'Portfolio Details'!$D$9</f>
        <v>2.6720143293125827E-3</v>
      </c>
    </row>
    <row r="519" spans="2:11" x14ac:dyDescent="0.35">
      <c r="B519" t="s">
        <v>18</v>
      </c>
      <c r="C519" s="1">
        <v>45099</v>
      </c>
      <c r="D519">
        <v>277.55</v>
      </c>
      <c r="E519">
        <v>278.62</v>
      </c>
      <c r="F519">
        <v>277.86</v>
      </c>
      <c r="H519" s="2">
        <f t="shared" si="16"/>
        <v>3.8551612322104134E-3</v>
      </c>
      <c r="I519" s="18">
        <f>H519*'Portfolio Details'!$D$9</f>
        <v>6.0804785737049232E-4</v>
      </c>
      <c r="J519" s="2">
        <f t="shared" si="15"/>
        <v>-1.2904150835185701E-3</v>
      </c>
      <c r="K519" s="18">
        <f>J519*'Portfolio Details'!$D$9</f>
        <v>-2.035282260301601E-4</v>
      </c>
    </row>
    <row r="520" spans="2:11" x14ac:dyDescent="0.35">
      <c r="B520" t="s">
        <v>18</v>
      </c>
      <c r="C520" s="1">
        <v>45100</v>
      </c>
      <c r="D520">
        <v>278.62</v>
      </c>
      <c r="E520">
        <v>272.08</v>
      </c>
      <c r="F520">
        <v>273.23</v>
      </c>
      <c r="H520" s="2">
        <f t="shared" si="16"/>
        <v>-2.3472830378293064E-2</v>
      </c>
      <c r="I520" s="18">
        <f>H520*'Portfolio Details'!$D$9</f>
        <v>-3.7022068230746067E-3</v>
      </c>
      <c r="J520" s="2">
        <f t="shared" si="15"/>
        <v>-2.4942660550458795E-2</v>
      </c>
      <c r="K520" s="18">
        <f>J520*'Portfolio Details'!$D$9</f>
        <v>-3.9340329473406066E-3</v>
      </c>
    </row>
    <row r="521" spans="2:11" x14ac:dyDescent="0.35">
      <c r="B521" t="s">
        <v>18</v>
      </c>
      <c r="C521" s="1">
        <v>45103</v>
      </c>
      <c r="D521">
        <v>272.08</v>
      </c>
      <c r="E521">
        <v>273.79000000000002</v>
      </c>
      <c r="F521">
        <v>273.08</v>
      </c>
      <c r="H521" s="2">
        <f t="shared" si="16"/>
        <v>6.2849162011173743E-3</v>
      </c>
      <c r="I521" s="18">
        <f>H521*'Portfolio Details'!$D$9</f>
        <v>9.9127626567550409E-4</v>
      </c>
      <c r="J521" s="2">
        <f t="shared" si="15"/>
        <v>-1.7655341733761931E-2</v>
      </c>
      <c r="K521" s="18">
        <f>J521*'Portfolio Details'!$D$9</f>
        <v>-2.7846546657148597E-3</v>
      </c>
    </row>
    <row r="522" spans="2:11" x14ac:dyDescent="0.35">
      <c r="B522" t="s">
        <v>18</v>
      </c>
      <c r="C522" s="1">
        <v>45104</v>
      </c>
      <c r="D522">
        <v>273.79000000000002</v>
      </c>
      <c r="E522">
        <v>273.89999999999998</v>
      </c>
      <c r="F522">
        <v>273.82</v>
      </c>
      <c r="H522" s="2">
        <f t="shared" si="16"/>
        <v>4.0176777822398257E-4</v>
      </c>
      <c r="I522" s="18">
        <f>H522*'Portfolio Details'!$D$9</f>
        <v>6.3368046624998398E-5</v>
      </c>
      <c r="J522" s="2">
        <f t="shared" si="15"/>
        <v>-6.8623156665206242E-3</v>
      </c>
      <c r="K522" s="18">
        <f>J522*'Portfolio Details'!$D$9</f>
        <v>-1.0823454808491619E-3</v>
      </c>
    </row>
    <row r="523" spans="2:11" x14ac:dyDescent="0.35">
      <c r="B523" t="s">
        <v>18</v>
      </c>
      <c r="C523" s="1">
        <v>45105</v>
      </c>
      <c r="D523">
        <v>273.89999999999998</v>
      </c>
      <c r="E523">
        <v>273.86</v>
      </c>
      <c r="F523">
        <v>273.37</v>
      </c>
      <c r="H523" s="2">
        <f t="shared" si="16"/>
        <v>-1.460387002554242E-4</v>
      </c>
      <c r="I523" s="18">
        <f>H523*'Portfolio Details'!$D$9</f>
        <v>-2.3033671858276164E-5</v>
      </c>
      <c r="J523" s="2">
        <f t="shared" si="15"/>
        <v>3.5554578110110757E-3</v>
      </c>
      <c r="K523" s="18">
        <f>J523*'Portfolio Details'!$D$9</f>
        <v>5.6077771427394103E-4</v>
      </c>
    </row>
    <row r="524" spans="2:11" x14ac:dyDescent="0.35">
      <c r="B524" t="s">
        <v>18</v>
      </c>
      <c r="C524" s="1">
        <v>45107</v>
      </c>
      <c r="D524">
        <v>273.86</v>
      </c>
      <c r="E524">
        <v>272.95999999999998</v>
      </c>
      <c r="F524">
        <v>270.95</v>
      </c>
      <c r="H524" s="2">
        <f t="shared" si="16"/>
        <v>-3.2863506901337214E-3</v>
      </c>
      <c r="I524" s="18">
        <f>H524*'Portfolio Details'!$D$9</f>
        <v>-5.1833331353514289E-4</v>
      </c>
      <c r="J524" s="2">
        <f t="shared" si="15"/>
        <v>9.2872410997273391E-3</v>
      </c>
      <c r="K524" s="18">
        <f>J524*'Portfolio Details'!$D$9</f>
        <v>1.4648121599662755E-3</v>
      </c>
    </row>
    <row r="525" spans="2:11" x14ac:dyDescent="0.35">
      <c r="B525" t="s">
        <v>18</v>
      </c>
      <c r="C525" s="1">
        <v>45110</v>
      </c>
      <c r="D525">
        <v>272.95999999999998</v>
      </c>
      <c r="E525">
        <v>277.49</v>
      </c>
      <c r="F525">
        <v>276.92</v>
      </c>
      <c r="H525" s="2">
        <f t="shared" si="16"/>
        <v>1.6595838218053993E-2</v>
      </c>
      <c r="I525" s="18">
        <f>H525*'Portfolio Details'!$D$9</f>
        <v>2.6175465206079592E-3</v>
      </c>
      <c r="J525" s="2">
        <f t="shared" si="15"/>
        <v>1.1075304663481056E-2</v>
      </c>
      <c r="K525" s="18">
        <f>J525*'Portfolio Details'!$D$9</f>
        <v>1.7468310311093938E-3</v>
      </c>
    </row>
    <row r="526" spans="2:11" x14ac:dyDescent="0.35">
      <c r="B526" t="s">
        <v>18</v>
      </c>
      <c r="C526" s="1">
        <v>45111</v>
      </c>
      <c r="D526">
        <v>277.49</v>
      </c>
      <c r="E526">
        <v>278.36</v>
      </c>
      <c r="F526">
        <v>277.74</v>
      </c>
      <c r="H526" s="2">
        <f t="shared" si="16"/>
        <v>3.1352481170492386E-3</v>
      </c>
      <c r="I526" s="18">
        <f>H526*'Portfolio Details'!$D$9</f>
        <v>4.9450095211805414E-4</v>
      </c>
      <c r="J526" s="2">
        <f t="shared" si="15"/>
        <v>3.0387678834320919E-2</v>
      </c>
      <c r="K526" s="18">
        <f>J526*'Portfolio Details'!$D$9</f>
        <v>4.7928379366580587E-3</v>
      </c>
    </row>
    <row r="527" spans="2:11" x14ac:dyDescent="0.35">
      <c r="B527" t="s">
        <v>18</v>
      </c>
      <c r="C527" s="1">
        <v>45112</v>
      </c>
      <c r="D527">
        <v>278.36</v>
      </c>
      <c r="E527">
        <v>275.86</v>
      </c>
      <c r="F527">
        <v>276.58999999999997</v>
      </c>
      <c r="H527" s="2">
        <f t="shared" si="16"/>
        <v>-8.9811754562436619E-3</v>
      </c>
      <c r="I527" s="18">
        <f>H527*'Portfolio Details'!$D$9</f>
        <v>-1.4165385476514239E-3</v>
      </c>
      <c r="J527" s="2">
        <f t="shared" si="15"/>
        <v>1.6194482707270641E-2</v>
      </c>
      <c r="K527" s="18">
        <f>J527*'Portfolio Details'!$D$9</f>
        <v>2.5542434980685542E-3</v>
      </c>
    </row>
    <row r="528" spans="2:11" x14ac:dyDescent="0.35">
      <c r="B528" t="s">
        <v>18</v>
      </c>
      <c r="C528" s="1">
        <v>45113</v>
      </c>
      <c r="D528">
        <v>275.86</v>
      </c>
      <c r="E528">
        <v>273.61</v>
      </c>
      <c r="F528">
        <v>273.8</v>
      </c>
      <c r="H528" s="2">
        <f t="shared" si="16"/>
        <v>-8.1563111723338411E-3</v>
      </c>
      <c r="I528" s="18">
        <f>H528*'Portfolio Details'!$D$9</f>
        <v>-1.2864384220685472E-3</v>
      </c>
      <c r="J528" s="2">
        <f t="shared" si="15"/>
        <v>-5.5015120049551891E-3</v>
      </c>
      <c r="K528" s="18">
        <f>J528*'Portfolio Details'!$D$9</f>
        <v>-8.6771535233379454E-4</v>
      </c>
    </row>
    <row r="529" spans="2:11" x14ac:dyDescent="0.35">
      <c r="B529" t="s">
        <v>18</v>
      </c>
      <c r="C529" s="1">
        <v>45114</v>
      </c>
      <c r="D529">
        <v>273.61</v>
      </c>
      <c r="E529">
        <v>272.58</v>
      </c>
      <c r="F529">
        <v>271.92</v>
      </c>
      <c r="H529" s="2">
        <f t="shared" si="16"/>
        <v>-3.7644822923139643E-3</v>
      </c>
      <c r="I529" s="18">
        <f>H529*'Portfolio Details'!$D$9</f>
        <v>-5.9374569676252996E-4</v>
      </c>
      <c r="J529" s="2">
        <f t="shared" si="15"/>
        <v>-6.2680115273775483E-3</v>
      </c>
      <c r="K529" s="18">
        <f>J529*'Portfolio Details'!$D$9</f>
        <v>-9.8861000866887964E-4</v>
      </c>
    </row>
    <row r="530" spans="2:11" x14ac:dyDescent="0.35">
      <c r="B530" t="s">
        <v>18</v>
      </c>
      <c r="C530" s="1">
        <v>45117</v>
      </c>
      <c r="D530">
        <v>272.58</v>
      </c>
      <c r="E530">
        <v>273.95999999999998</v>
      </c>
      <c r="F530">
        <v>273.63</v>
      </c>
      <c r="H530" s="2">
        <f t="shared" si="16"/>
        <v>5.0627338762931906E-3</v>
      </c>
      <c r="I530" s="18">
        <f>H530*'Portfolio Details'!$D$9</f>
        <v>7.9850991968811764E-4</v>
      </c>
      <c r="J530" s="2">
        <f t="shared" si="15"/>
        <v>4.6263998531301809E-3</v>
      </c>
      <c r="K530" s="18">
        <f>J530*'Portfolio Details'!$D$9</f>
        <v>7.2968997886037844E-4</v>
      </c>
    </row>
    <row r="531" spans="2:11" x14ac:dyDescent="0.35">
      <c r="B531" t="s">
        <v>18</v>
      </c>
      <c r="C531" s="1">
        <v>45118</v>
      </c>
      <c r="D531">
        <v>273.95999999999998</v>
      </c>
      <c r="E531">
        <v>276.58999999999997</v>
      </c>
      <c r="F531">
        <v>276.35000000000002</v>
      </c>
      <c r="H531" s="2">
        <f t="shared" si="16"/>
        <v>9.5999415973133662E-3</v>
      </c>
      <c r="I531" s="18">
        <f>H531*'Portfolio Details'!$D$9</f>
        <v>1.5141322418262117E-3</v>
      </c>
      <c r="J531" s="2">
        <f t="shared" si="15"/>
        <v>-7.7897495631917835E-3</v>
      </c>
      <c r="K531" s="18">
        <f>J531*'Portfolio Details'!$D$9</f>
        <v>-1.2286232004454266E-3</v>
      </c>
    </row>
    <row r="532" spans="2:11" x14ac:dyDescent="0.35">
      <c r="B532" t="s">
        <v>18</v>
      </c>
      <c r="C532" s="1">
        <v>45119</v>
      </c>
      <c r="D532">
        <v>276.58999999999997</v>
      </c>
      <c r="E532">
        <v>276.43</v>
      </c>
      <c r="F532">
        <v>275.67</v>
      </c>
      <c r="H532" s="2">
        <f t="shared" si="16"/>
        <v>-5.7847355291218427E-4</v>
      </c>
      <c r="I532" s="18">
        <f>H532*'Portfolio Details'!$D$9</f>
        <v>-9.1238623550920773E-5</v>
      </c>
      <c r="J532" s="2">
        <f t="shared" si="15"/>
        <v>-6.5240368844990959E-3</v>
      </c>
      <c r="K532" s="18">
        <f>J532*'Portfolio Details'!$D$9</f>
        <v>-1.0289911134926104E-3</v>
      </c>
    </row>
    <row r="533" spans="2:11" x14ac:dyDescent="0.35">
      <c r="B533" t="s">
        <v>18</v>
      </c>
      <c r="C533" s="1">
        <v>45120</v>
      </c>
      <c r="D533">
        <v>276.43</v>
      </c>
      <c r="E533">
        <v>277.27999999999997</v>
      </c>
      <c r="F533">
        <v>278.20999999999998</v>
      </c>
      <c r="H533" s="2">
        <f t="shared" si="16"/>
        <v>3.0749195094597059E-3</v>
      </c>
      <c r="I533" s="18">
        <f>H533*'Portfolio Details'!$D$9</f>
        <v>4.8498573903786655E-4</v>
      </c>
      <c r="J533" s="2">
        <f t="shared" si="15"/>
        <v>-9.7002724795640649E-3</v>
      </c>
      <c r="K533" s="18">
        <f>J533*'Portfolio Details'!$D$9</f>
        <v>-1.5299567363949254E-3</v>
      </c>
    </row>
    <row r="534" spans="2:11" x14ac:dyDescent="0.35">
      <c r="B534" t="s">
        <v>18</v>
      </c>
      <c r="C534" s="1">
        <v>45121</v>
      </c>
      <c r="D534">
        <v>277.27999999999997</v>
      </c>
      <c r="E534">
        <v>279.55</v>
      </c>
      <c r="F534">
        <v>279.17</v>
      </c>
      <c r="H534" s="2">
        <f t="shared" si="16"/>
        <v>8.1866705135604789E-3</v>
      </c>
      <c r="I534" s="18">
        <f>H534*'Portfolio Details'!$D$9</f>
        <v>1.2912267905107805E-3</v>
      </c>
      <c r="J534" s="2">
        <f t="shared" si="15"/>
        <v>6.2611481198355801E-3</v>
      </c>
      <c r="K534" s="18">
        <f>J534*'Portfolio Details'!$D$9</f>
        <v>9.8752749097408494E-4</v>
      </c>
    </row>
    <row r="535" spans="2:11" x14ac:dyDescent="0.35">
      <c r="B535" t="s">
        <v>18</v>
      </c>
      <c r="C535" s="1">
        <v>45124</v>
      </c>
      <c r="D535">
        <v>279.55</v>
      </c>
      <c r="E535">
        <v>279.45</v>
      </c>
      <c r="F535">
        <v>279.77</v>
      </c>
      <c r="H535" s="2">
        <f t="shared" si="16"/>
        <v>-3.577177606869375E-4</v>
      </c>
      <c r="I535" s="18">
        <f>H535*'Portfolio Details'!$D$9</f>
        <v>-5.6420342711412517E-5</v>
      </c>
      <c r="J535" s="2">
        <f t="shared" si="15"/>
        <v>9.2818403523458048E-3</v>
      </c>
      <c r="K535" s="18">
        <f>J535*'Portfolio Details'!$D$9</f>
        <v>1.4639603375194985E-3</v>
      </c>
    </row>
    <row r="536" spans="2:11" x14ac:dyDescent="0.35">
      <c r="B536" t="s">
        <v>18</v>
      </c>
      <c r="C536" s="1">
        <v>45125</v>
      </c>
      <c r="D536">
        <v>279.45</v>
      </c>
      <c r="E536">
        <v>278.64</v>
      </c>
      <c r="F536">
        <v>278.27999999999997</v>
      </c>
      <c r="H536" s="2">
        <f t="shared" si="16"/>
        <v>-2.8985507246377384E-3</v>
      </c>
      <c r="I536" s="18">
        <f>H536*'Portfolio Details'!$D$9</f>
        <v>-4.5716831318754831E-4</v>
      </c>
      <c r="J536" s="2">
        <f t="shared" si="15"/>
        <v>2.0329951091320408E-2</v>
      </c>
      <c r="K536" s="18">
        <f>J536*'Portfolio Details'!$D$9</f>
        <v>3.2065022594234228E-3</v>
      </c>
    </row>
    <row r="537" spans="2:11" x14ac:dyDescent="0.35">
      <c r="B537" t="s">
        <v>18</v>
      </c>
      <c r="C537" s="1">
        <v>45126</v>
      </c>
      <c r="D537">
        <v>278.64</v>
      </c>
      <c r="E537">
        <v>280.33</v>
      </c>
      <c r="F537">
        <v>278.49</v>
      </c>
      <c r="H537" s="2">
        <f t="shared" si="16"/>
        <v>6.0651737008325934E-3</v>
      </c>
      <c r="I537" s="18">
        <f>H537*'Portfolio Details'!$D$9</f>
        <v>9.5661780434967627E-4</v>
      </c>
      <c r="J537" s="2">
        <f t="shared" si="15"/>
        <v>-1.6742288347226575E-2</v>
      </c>
      <c r="K537" s="18">
        <f>J537*'Portfolio Details'!$D$9</f>
        <v>-2.6406450842973339E-3</v>
      </c>
    </row>
    <row r="538" spans="2:11" x14ac:dyDescent="0.35">
      <c r="B538" t="s">
        <v>18</v>
      </c>
      <c r="C538" s="1">
        <v>45127</v>
      </c>
      <c r="D538">
        <v>280.33</v>
      </c>
      <c r="E538">
        <v>280.04000000000002</v>
      </c>
      <c r="F538">
        <v>279.63</v>
      </c>
      <c r="H538" s="2">
        <f t="shared" si="16"/>
        <v>-1.0344950593941249E-3</v>
      </c>
      <c r="I538" s="18">
        <f>H538*'Portfolio Details'!$D$9</f>
        <v>-1.6316373464989907E-4</v>
      </c>
      <c r="J538" s="2">
        <f t="shared" ref="J538:J601" si="17">(INDEX(E515:E2013,MATCH(EDATE(C515,1),C515:C2013,1))/E515)-1</f>
        <v>-1.7537077388064981E-2</v>
      </c>
      <c r="K538" s="18">
        <f>J538*'Portfolio Details'!$D$9</f>
        <v>-2.7660016502706465E-3</v>
      </c>
    </row>
    <row r="539" spans="2:11" x14ac:dyDescent="0.35">
      <c r="B539" t="s">
        <v>18</v>
      </c>
      <c r="C539" s="1">
        <v>45128</v>
      </c>
      <c r="D539">
        <v>280.04000000000002</v>
      </c>
      <c r="E539">
        <v>280.10000000000002</v>
      </c>
      <c r="F539">
        <v>279.77999999999997</v>
      </c>
      <c r="H539" s="2">
        <f t="shared" si="16"/>
        <v>2.1425510641348566E-4</v>
      </c>
      <c r="I539" s="18">
        <f>H539*'Portfolio Details'!$D$9</f>
        <v>3.3792972728850137E-5</v>
      </c>
      <c r="J539" s="2">
        <f t="shared" si="17"/>
        <v>-2.1357633574200507E-3</v>
      </c>
      <c r="K539" s="18">
        <f>J539*'Portfolio Details'!$D$9</f>
        <v>-3.3685914936042063E-4</v>
      </c>
    </row>
    <row r="540" spans="2:11" x14ac:dyDescent="0.35">
      <c r="B540" t="s">
        <v>18</v>
      </c>
      <c r="C540" s="1">
        <v>45131</v>
      </c>
      <c r="D540">
        <v>280.10000000000002</v>
      </c>
      <c r="E540">
        <v>275.73</v>
      </c>
      <c r="F540">
        <v>276.25</v>
      </c>
      <c r="H540" s="2">
        <f t="shared" si="16"/>
        <v>-1.5601570867547321E-2</v>
      </c>
      <c r="I540" s="18">
        <f>H540*'Portfolio Details'!$D$9</f>
        <v>-2.4607276236243993E-3</v>
      </c>
      <c r="J540" s="2">
        <f t="shared" si="17"/>
        <v>-2.8485970659448689E-3</v>
      </c>
      <c r="K540" s="18">
        <f>J540*'Portfolio Details'!$D$9</f>
        <v>-4.4928946887820131E-4</v>
      </c>
    </row>
    <row r="541" spans="2:11" x14ac:dyDescent="0.35">
      <c r="B541" t="s">
        <v>18</v>
      </c>
      <c r="C541" s="1">
        <v>45132</v>
      </c>
      <c r="D541">
        <v>275.73</v>
      </c>
      <c r="E541">
        <v>280.08</v>
      </c>
      <c r="F541">
        <v>280.75</v>
      </c>
      <c r="H541" s="2">
        <f t="shared" si="16"/>
        <v>1.5776302905015749E-2</v>
      </c>
      <c r="I541" s="18">
        <f>H541*'Portfolio Details'!$D$9</f>
        <v>2.4882868966604951E-3</v>
      </c>
      <c r="J541" s="2">
        <f t="shared" si="17"/>
        <v>9.187533777697654E-3</v>
      </c>
      <c r="K541" s="18">
        <f>J541*'Portfolio Details'!$D$9</f>
        <v>1.4490860152287339E-3</v>
      </c>
    </row>
    <row r="542" spans="2:11" x14ac:dyDescent="0.35">
      <c r="B542" t="s">
        <v>18</v>
      </c>
      <c r="C542" s="1">
        <v>45133</v>
      </c>
      <c r="D542">
        <v>280.08</v>
      </c>
      <c r="E542">
        <v>279.23</v>
      </c>
      <c r="F542">
        <v>280.11</v>
      </c>
      <c r="H542" s="2">
        <f t="shared" si="16"/>
        <v>-3.0348471865180304E-3</v>
      </c>
      <c r="I542" s="18">
        <f>H542*'Portfolio Details'!$D$9</f>
        <v>-4.7866540931962705E-4</v>
      </c>
      <c r="J542" s="2">
        <f t="shared" si="17"/>
        <v>5.311894336372136E-3</v>
      </c>
      <c r="K542" s="18">
        <f>J542*'Portfolio Details'!$D$9</f>
        <v>8.3780827188844394E-4</v>
      </c>
    </row>
    <row r="543" spans="2:11" x14ac:dyDescent="0.35">
      <c r="B543" t="s">
        <v>18</v>
      </c>
      <c r="C543" s="1">
        <v>45134</v>
      </c>
      <c r="D543">
        <v>279.23</v>
      </c>
      <c r="E543">
        <v>281.14999999999998</v>
      </c>
      <c r="F543">
        <v>281.64</v>
      </c>
      <c r="H543" s="2">
        <f t="shared" si="16"/>
        <v>6.8760520001431846E-3</v>
      </c>
      <c r="I543" s="18">
        <f>H543*'Portfolio Details'!$D$9</f>
        <v>1.0845120175318665E-3</v>
      </c>
      <c r="J543" s="2">
        <f t="shared" si="17"/>
        <v>2.9476624522199568E-2</v>
      </c>
      <c r="K543" s="18">
        <f>J543*'Portfolio Details'!$D$9</f>
        <v>4.6491436553903693E-3</v>
      </c>
    </row>
    <row r="544" spans="2:11" x14ac:dyDescent="0.35">
      <c r="B544" t="s">
        <v>18</v>
      </c>
      <c r="C544" s="1">
        <v>45135</v>
      </c>
      <c r="D544">
        <v>281.14999999999998</v>
      </c>
      <c r="E544">
        <v>283</v>
      </c>
      <c r="F544">
        <v>282.48</v>
      </c>
      <c r="H544" s="2">
        <f t="shared" si="16"/>
        <v>6.5801173750668074E-3</v>
      </c>
      <c r="I544" s="18">
        <f>H544*'Portfolio Details'!$D$9</f>
        <v>1.0378363005226824E-3</v>
      </c>
      <c r="J544" s="2">
        <f t="shared" si="17"/>
        <v>1.9869242850359736E-2</v>
      </c>
      <c r="K544" s="18">
        <f>J544*'Portfolio Details'!$D$9</f>
        <v>3.1338379421833244E-3</v>
      </c>
    </row>
    <row r="545" spans="2:11" x14ac:dyDescent="0.35">
      <c r="B545" t="s">
        <v>18</v>
      </c>
      <c r="C545" s="1">
        <v>45138</v>
      </c>
      <c r="D545">
        <v>283</v>
      </c>
      <c r="E545">
        <v>288.24</v>
      </c>
      <c r="F545">
        <v>287.35000000000002</v>
      </c>
      <c r="H545" s="2">
        <f t="shared" si="16"/>
        <v>1.8515901060070616E-2</v>
      </c>
      <c r="I545" s="18">
        <f>H545*'Portfolio Details'!$D$9</f>
        <v>2.9203847228990495E-3</v>
      </c>
      <c r="J545" s="2">
        <f t="shared" si="17"/>
        <v>2.6469514421321616E-2</v>
      </c>
      <c r="K545" s="18">
        <f>J545*'Portfolio Details'!$D$9</f>
        <v>4.1748530243166521E-3</v>
      </c>
    </row>
    <row r="546" spans="2:11" x14ac:dyDescent="0.35">
      <c r="B546" t="s">
        <v>18</v>
      </c>
      <c r="C546" s="1">
        <v>45139</v>
      </c>
      <c r="D546">
        <v>288.24</v>
      </c>
      <c r="E546">
        <v>285.75</v>
      </c>
      <c r="F546">
        <v>286.45999999999998</v>
      </c>
      <c r="H546" s="2">
        <f t="shared" si="16"/>
        <v>-8.6386344712739982E-3</v>
      </c>
      <c r="I546" s="18">
        <f>H546*'Portfolio Details'!$D$9</f>
        <v>-1.3625119325692419E-3</v>
      </c>
      <c r="J546" s="2">
        <f t="shared" si="17"/>
        <v>3.3374717008690435E-2</v>
      </c>
      <c r="K546" s="18">
        <f>J546*'Portfolio Details'!$D$9</f>
        <v>5.2639627619011963E-3</v>
      </c>
    </row>
    <row r="547" spans="2:11" x14ac:dyDescent="0.35">
      <c r="B547" t="s">
        <v>18</v>
      </c>
      <c r="C547" s="1">
        <v>45140</v>
      </c>
      <c r="D547">
        <v>285.75</v>
      </c>
      <c r="E547">
        <v>282.08</v>
      </c>
      <c r="F547">
        <v>282.94</v>
      </c>
      <c r="H547" s="2">
        <f t="shared" si="16"/>
        <v>-1.2843394575678069E-2</v>
      </c>
      <c r="I547" s="18">
        <f>H547*'Portfolio Details'!$D$9</f>
        <v>-2.0256995966488334E-3</v>
      </c>
      <c r="J547" s="2">
        <f t="shared" si="17"/>
        <v>3.6781946072684812E-2</v>
      </c>
      <c r="K547" s="18">
        <f>J547*'Portfolio Details'!$D$9</f>
        <v>5.8013613834225009E-3</v>
      </c>
    </row>
    <row r="548" spans="2:11" x14ac:dyDescent="0.35">
      <c r="B548" t="s">
        <v>18</v>
      </c>
      <c r="C548" s="1">
        <v>45141</v>
      </c>
      <c r="D548">
        <v>282.08</v>
      </c>
      <c r="E548">
        <v>282.13</v>
      </c>
      <c r="F548">
        <v>282.58999999999997</v>
      </c>
      <c r="H548" s="2">
        <f t="shared" si="16"/>
        <v>1.7725467952356411E-4</v>
      </c>
      <c r="I548" s="18">
        <f>H548*'Portfolio Details'!$D$9</f>
        <v>2.7957151880623052E-5</v>
      </c>
      <c r="J548" s="2">
        <f t="shared" si="17"/>
        <v>1.6721323290929346E-2</v>
      </c>
      <c r="K548" s="18">
        <f>J548*'Portfolio Details'!$D$9</f>
        <v>2.6373384112963003E-3</v>
      </c>
    </row>
    <row r="549" spans="2:11" x14ac:dyDescent="0.35">
      <c r="B549" t="s">
        <v>18</v>
      </c>
      <c r="C549" s="1">
        <v>45142</v>
      </c>
      <c r="D549">
        <v>282.13</v>
      </c>
      <c r="E549">
        <v>283.39999999999998</v>
      </c>
      <c r="F549">
        <v>283.18</v>
      </c>
      <c r="H549" s="2">
        <f t="shared" si="16"/>
        <v>4.5014709531066011E-3</v>
      </c>
      <c r="I549" s="18">
        <f>H549*'Portfolio Details'!$D$9</f>
        <v>7.0998580946058504E-4</v>
      </c>
      <c r="J549" s="2">
        <f t="shared" si="17"/>
        <v>1.8106049719787132E-2</v>
      </c>
      <c r="K549" s="18">
        <f>J549*'Portfolio Details'!$D$9</f>
        <v>2.8557417120652563E-3</v>
      </c>
    </row>
    <row r="550" spans="2:11" x14ac:dyDescent="0.35">
      <c r="B550" t="s">
        <v>18</v>
      </c>
      <c r="C550" s="1">
        <v>45145</v>
      </c>
      <c r="D550">
        <v>283.39999999999998</v>
      </c>
      <c r="E550">
        <v>282.92</v>
      </c>
      <c r="F550">
        <v>283.43</v>
      </c>
      <c r="H550" s="2">
        <f t="shared" si="16"/>
        <v>-1.6937191249116745E-3</v>
      </c>
      <c r="I550" s="18">
        <f>H550*'Portfolio Details'!$D$9</f>
        <v>-2.6713857679552415E-4</v>
      </c>
      <c r="J550" s="2">
        <f t="shared" si="17"/>
        <v>2.7332704995287394E-2</v>
      </c>
      <c r="K550" s="18">
        <f>J550*'Portfolio Details'!$D$9</f>
        <v>4.310998089954117E-3</v>
      </c>
    </row>
    <row r="551" spans="2:11" x14ac:dyDescent="0.35">
      <c r="B551" t="s">
        <v>18</v>
      </c>
      <c r="C551" s="1">
        <v>45146</v>
      </c>
      <c r="D551">
        <v>282.92</v>
      </c>
      <c r="E551">
        <v>281.35000000000002</v>
      </c>
      <c r="F551">
        <v>281.60000000000002</v>
      </c>
      <c r="H551" s="2">
        <f t="shared" si="16"/>
        <v>-5.5492718789763584E-3</v>
      </c>
      <c r="I551" s="18">
        <f>H551*'Portfolio Details'!$D$9</f>
        <v>-8.7524818619408057E-4</v>
      </c>
      <c r="J551" s="2">
        <f t="shared" si="17"/>
        <v>3.5780855962866731E-2</v>
      </c>
      <c r="K551" s="18">
        <f>J551*'Portfolio Details'!$D$9</f>
        <v>5.6434663799077803E-3</v>
      </c>
    </row>
    <row r="552" spans="2:11" x14ac:dyDescent="0.35">
      <c r="B552" t="s">
        <v>18</v>
      </c>
      <c r="C552" s="1">
        <v>45147</v>
      </c>
      <c r="D552">
        <v>281.35000000000002</v>
      </c>
      <c r="E552">
        <v>280.69</v>
      </c>
      <c r="F552">
        <v>281.12</v>
      </c>
      <c r="H552" s="2">
        <f t="shared" si="16"/>
        <v>-2.3458325928559232E-3</v>
      </c>
      <c r="I552" s="18">
        <f>H552*'Portfolio Details'!$D$9</f>
        <v>-3.6999191367622139E-4</v>
      </c>
      <c r="J552" s="2">
        <f t="shared" si="17"/>
        <v>3.7933817594834718E-2</v>
      </c>
      <c r="K552" s="18">
        <f>J552*'Portfolio Details'!$D$9</f>
        <v>5.9830380938950632E-3</v>
      </c>
    </row>
    <row r="553" spans="2:11" x14ac:dyDescent="0.35">
      <c r="B553" t="s">
        <v>18</v>
      </c>
      <c r="C553" s="1">
        <v>45148</v>
      </c>
      <c r="D553">
        <v>280.69</v>
      </c>
      <c r="E553">
        <v>280.24</v>
      </c>
      <c r="F553">
        <v>279.52</v>
      </c>
      <c r="H553" s="2">
        <f t="shared" si="16"/>
        <v>-1.6031921336705501E-3</v>
      </c>
      <c r="I553" s="18">
        <f>H553*'Portfolio Details'!$D$9</f>
        <v>-2.5286038199566561E-4</v>
      </c>
      <c r="J553" s="2">
        <f t="shared" si="17"/>
        <v>2.2923054460505243E-2</v>
      </c>
      <c r="K553" s="18">
        <f>J553*'Portfolio Details'!$D$9</f>
        <v>3.6154944785812713E-3</v>
      </c>
    </row>
    <row r="554" spans="2:11" x14ac:dyDescent="0.35">
      <c r="B554" t="s">
        <v>18</v>
      </c>
      <c r="C554" s="1">
        <v>45149</v>
      </c>
      <c r="D554">
        <v>280.24</v>
      </c>
      <c r="E554">
        <v>278.54000000000002</v>
      </c>
      <c r="F554">
        <v>279.12</v>
      </c>
      <c r="H554" s="2">
        <f t="shared" si="16"/>
        <v>-6.0662289466171249E-3</v>
      </c>
      <c r="I554" s="18">
        <f>H554*'Portfolio Details'!$D$9</f>
        <v>-9.5678424095235911E-4</v>
      </c>
      <c r="J554" s="2">
        <f t="shared" si="17"/>
        <v>7.0501464261183422E-3</v>
      </c>
      <c r="K554" s="18">
        <f>J554*'Portfolio Details'!$D$9</f>
        <v>1.1119707245270199E-3</v>
      </c>
    </row>
    <row r="555" spans="2:11" x14ac:dyDescent="0.35">
      <c r="B555" t="s">
        <v>18</v>
      </c>
      <c r="C555" s="1">
        <v>45152</v>
      </c>
      <c r="D555">
        <v>278.54000000000002</v>
      </c>
      <c r="E555">
        <v>278.51</v>
      </c>
      <c r="F555">
        <v>276.83</v>
      </c>
      <c r="H555" s="2">
        <f t="shared" si="16"/>
        <v>-1.0770445896468583E-4</v>
      </c>
      <c r="I555" s="18">
        <f>H555*'Portfolio Details'!$D$9</f>
        <v>-1.6987477710543376E-5</v>
      </c>
      <c r="J555" s="2">
        <f t="shared" si="17"/>
        <v>7.6330354881888329E-3</v>
      </c>
      <c r="K555" s="18">
        <f>J555*'Portfolio Details'!$D$9</f>
        <v>1.2039057757293904E-3</v>
      </c>
    </row>
    <row r="556" spans="2:11" x14ac:dyDescent="0.35">
      <c r="B556" t="s">
        <v>18</v>
      </c>
      <c r="C556" s="1">
        <v>45154</v>
      </c>
      <c r="D556">
        <v>278.51</v>
      </c>
      <c r="E556">
        <v>273.66000000000003</v>
      </c>
      <c r="F556">
        <v>274.05</v>
      </c>
      <c r="H556" s="2">
        <f t="shared" si="16"/>
        <v>-1.7414096441779381E-2</v>
      </c>
      <c r="I556" s="18">
        <f>H556*'Portfolio Details'!$D$9</f>
        <v>-2.7466047181108262E-3</v>
      </c>
      <c r="J556" s="2">
        <f t="shared" si="17"/>
        <v>4.5441431044432878E-3</v>
      </c>
      <c r="K556" s="18">
        <f>J556*'Portfolio Details'!$D$9</f>
        <v>7.1671619208968839E-4</v>
      </c>
    </row>
    <row r="557" spans="2:11" x14ac:dyDescent="0.35">
      <c r="B557" t="s">
        <v>18</v>
      </c>
      <c r="C557" s="1">
        <v>45155</v>
      </c>
      <c r="D557">
        <v>273.66000000000003</v>
      </c>
      <c r="E557">
        <v>273.24</v>
      </c>
      <c r="F557">
        <v>272.45999999999998</v>
      </c>
      <c r="H557" s="2">
        <f t="shared" si="16"/>
        <v>-1.5347511510633849E-3</v>
      </c>
      <c r="I557" s="18">
        <f>H557*'Portfolio Details'!$D$9</f>
        <v>-2.4206566023852726E-4</v>
      </c>
      <c r="J557" s="2">
        <f t="shared" si="17"/>
        <v>-3.720264711142951E-3</v>
      </c>
      <c r="K557" s="18">
        <f>J557*'Portfolio Details'!$D$9</f>
        <v>-5.86771564198501E-4</v>
      </c>
    </row>
    <row r="558" spans="2:11" x14ac:dyDescent="0.35">
      <c r="B558" t="s">
        <v>18</v>
      </c>
      <c r="C558" s="1">
        <v>45156</v>
      </c>
      <c r="D558">
        <v>273.24</v>
      </c>
      <c r="E558">
        <v>268.95</v>
      </c>
      <c r="F558">
        <v>269.77999999999997</v>
      </c>
      <c r="H558" s="2">
        <f t="shared" si="16"/>
        <v>-1.5700483091787509E-2</v>
      </c>
      <c r="I558" s="18">
        <f>H558*'Portfolio Details'!$D$9</f>
        <v>-2.4763283630991821E-3</v>
      </c>
      <c r="J558" s="2">
        <f t="shared" si="17"/>
        <v>-2.2222222222222143E-2</v>
      </c>
      <c r="K558" s="18">
        <f>J558*'Portfolio Details'!$D$9</f>
        <v>-3.504957067771122E-3</v>
      </c>
    </row>
    <row r="559" spans="2:11" x14ac:dyDescent="0.35">
      <c r="B559" t="s">
        <v>18</v>
      </c>
      <c r="C559" s="1">
        <v>45159</v>
      </c>
      <c r="D559">
        <v>268.95</v>
      </c>
      <c r="E559">
        <v>264.39</v>
      </c>
      <c r="F559">
        <v>264.10000000000002</v>
      </c>
      <c r="H559" s="2">
        <f t="shared" si="16"/>
        <v>-1.695482431678752E-2</v>
      </c>
      <c r="I559" s="18">
        <f>H559*'Portfolio Details'!$D$9</f>
        <v>-2.6741669094874042E-3</v>
      </c>
      <c r="J559" s="2">
        <f t="shared" si="17"/>
        <v>-3.4776055124892347E-2</v>
      </c>
      <c r="K559" s="18">
        <f>J559*'Portfolio Details'!$D$9</f>
        <v>-5.4849861089635507E-3</v>
      </c>
    </row>
    <row r="560" spans="2:11" x14ac:dyDescent="0.35">
      <c r="B560" t="s">
        <v>18</v>
      </c>
      <c r="C560" s="1">
        <v>45160</v>
      </c>
      <c r="D560">
        <v>264.39</v>
      </c>
      <c r="E560">
        <v>262.64</v>
      </c>
      <c r="F560">
        <v>263.27</v>
      </c>
      <c r="H560" s="2">
        <f t="shared" si="16"/>
        <v>-6.6190097961345007E-3</v>
      </c>
      <c r="I560" s="18">
        <f>H560*'Portfolio Details'!$D$9</f>
        <v>-1.0439705324973598E-3</v>
      </c>
      <c r="J560" s="2">
        <f t="shared" si="17"/>
        <v>-4.0595013020368831E-2</v>
      </c>
      <c r="K560" s="18">
        <f>J560*'Portfolio Details'!$D$9</f>
        <v>-6.4027700010901327E-3</v>
      </c>
    </row>
    <row r="561" spans="2:11" x14ac:dyDescent="0.35">
      <c r="B561" t="s">
        <v>18</v>
      </c>
      <c r="C561" s="1">
        <v>45161</v>
      </c>
      <c r="D561">
        <v>262.64</v>
      </c>
      <c r="E561">
        <v>266.04000000000002</v>
      </c>
      <c r="F561">
        <v>264.99</v>
      </c>
      <c r="H561" s="2">
        <f t="shared" si="16"/>
        <v>1.2945476698142055E-2</v>
      </c>
      <c r="I561" s="18">
        <f>H561*'Portfolio Details'!$D$9</f>
        <v>2.0418003021968785E-3</v>
      </c>
      <c r="J561" s="2">
        <f t="shared" si="17"/>
        <v>-3.960148550207121E-2</v>
      </c>
      <c r="K561" s="18">
        <f>J561*'Portfolio Details'!$D$9</f>
        <v>-6.2460677927124271E-3</v>
      </c>
    </row>
    <row r="562" spans="2:11" x14ac:dyDescent="0.35">
      <c r="B562" t="s">
        <v>18</v>
      </c>
      <c r="C562" s="1">
        <v>45162</v>
      </c>
      <c r="D562">
        <v>266.04000000000002</v>
      </c>
      <c r="E562">
        <v>269.88</v>
      </c>
      <c r="F562">
        <v>268.60000000000002</v>
      </c>
      <c r="H562" s="2">
        <f t="shared" si="16"/>
        <v>1.4433919711321463E-2</v>
      </c>
      <c r="I562" s="18">
        <f>H562*'Portfolio Details'!$D$9</f>
        <v>2.2765621008526762E-3</v>
      </c>
      <c r="J562" s="2">
        <f t="shared" si="17"/>
        <v>-5.6087111745805163E-2</v>
      </c>
      <c r="K562" s="18">
        <f>J562*'Portfolio Details'!$D$9</f>
        <v>-8.8462313425948149E-3</v>
      </c>
    </row>
    <row r="563" spans="2:11" x14ac:dyDescent="0.35">
      <c r="B563" t="s">
        <v>18</v>
      </c>
      <c r="C563" s="1">
        <v>45163</v>
      </c>
      <c r="D563">
        <v>269.88</v>
      </c>
      <c r="E563">
        <v>269.76</v>
      </c>
      <c r="F563">
        <v>267.91000000000003</v>
      </c>
      <c r="H563" s="2">
        <f t="shared" si="16"/>
        <v>-4.4464206313921117E-4</v>
      </c>
      <c r="I563" s="18">
        <f>H563*'Portfolio Details'!$D$9</f>
        <v>-7.0130310382265267E-5</v>
      </c>
      <c r="J563" s="2">
        <f t="shared" si="17"/>
        <v>-2.1216407355021283E-2</v>
      </c>
      <c r="K563" s="18">
        <f>J563*'Portfolio Details'!$D$9</f>
        <v>-3.3463168610261993E-3</v>
      </c>
    </row>
    <row r="564" spans="2:11" x14ac:dyDescent="0.35">
      <c r="B564" t="s">
        <v>18</v>
      </c>
      <c r="C564" s="1">
        <v>45166</v>
      </c>
      <c r="D564">
        <v>269.76</v>
      </c>
      <c r="E564">
        <v>265.95</v>
      </c>
      <c r="F564">
        <v>268.06</v>
      </c>
      <c r="H564" s="2">
        <f t="shared" si="16"/>
        <v>-1.4123665480427094E-2</v>
      </c>
      <c r="I564" s="18">
        <f>H564*'Portfolio Details'!$D$9</f>
        <v>-2.227627851680616E-3</v>
      </c>
      <c r="J564" s="2">
        <f t="shared" si="17"/>
        <v>-3.6846615252784876E-2</v>
      </c>
      <c r="K564" s="18">
        <f>J564*'Portfolio Details'!$D$9</f>
        <v>-5.8115612049161412E-3</v>
      </c>
    </row>
    <row r="565" spans="2:11" x14ac:dyDescent="0.35">
      <c r="B565" t="s">
        <v>18</v>
      </c>
      <c r="C565" s="1">
        <v>45167</v>
      </c>
      <c r="D565">
        <v>265.95</v>
      </c>
      <c r="E565">
        <v>268.05</v>
      </c>
      <c r="F565">
        <v>268.70999999999998</v>
      </c>
      <c r="H565" s="2">
        <f t="shared" si="16"/>
        <v>7.8962210941906363E-3</v>
      </c>
      <c r="I565" s="18">
        <f>H565*'Portfolio Details'!$D$9</f>
        <v>1.2454162169745146E-3</v>
      </c>
      <c r="J565" s="2">
        <f t="shared" si="17"/>
        <v>-3.3914693979873345E-2</v>
      </c>
      <c r="K565" s="18">
        <f>J565*'Portfolio Details'!$D$9</f>
        <v>-5.3491295864723501E-3</v>
      </c>
    </row>
    <row r="566" spans="2:11" x14ac:dyDescent="0.35">
      <c r="B566" t="s">
        <v>18</v>
      </c>
      <c r="C566" s="1">
        <v>45168</v>
      </c>
      <c r="D566">
        <v>268.05</v>
      </c>
      <c r="E566">
        <v>267.57</v>
      </c>
      <c r="F566">
        <v>268.14</v>
      </c>
      <c r="H566" s="2">
        <f t="shared" si="16"/>
        <v>-1.7907106883044976E-3</v>
      </c>
      <c r="I566" s="18">
        <f>H566*'Portfolio Details'!$D$9</f>
        <v>-2.8243638374877728E-4</v>
      </c>
      <c r="J566" s="2">
        <f t="shared" si="17"/>
        <v>-4.0512182109194383E-2</v>
      </c>
      <c r="K566" s="18">
        <f>J566*'Portfolio Details'!$D$9</f>
        <v>-6.3897056556503472E-3</v>
      </c>
    </row>
    <row r="567" spans="2:11" x14ac:dyDescent="0.35">
      <c r="B567" t="s">
        <v>18</v>
      </c>
      <c r="C567" s="1">
        <v>45169</v>
      </c>
      <c r="D567">
        <v>267.57</v>
      </c>
      <c r="E567">
        <v>268.54000000000002</v>
      </c>
      <c r="F567">
        <v>268.04000000000002</v>
      </c>
      <c r="H567" s="2">
        <f t="shared" si="16"/>
        <v>3.6252195687112021E-3</v>
      </c>
      <c r="I567" s="18">
        <f>H567*'Portfolio Details'!$D$9</f>
        <v>5.7178075273094477E-4</v>
      </c>
      <c r="J567" s="2">
        <f t="shared" si="17"/>
        <v>-6.0247349823321583E-2</v>
      </c>
      <c r="K567" s="18">
        <f>J567*'Portfolio Details'!$D$9</f>
        <v>-9.5023968559978939E-3</v>
      </c>
    </row>
    <row r="568" spans="2:11" x14ac:dyDescent="0.35">
      <c r="B568" t="s">
        <v>18</v>
      </c>
      <c r="C568" s="1">
        <v>45170</v>
      </c>
      <c r="D568">
        <v>268.54000000000002</v>
      </c>
      <c r="E568">
        <v>268.61</v>
      </c>
      <c r="F568">
        <v>268.58</v>
      </c>
      <c r="H568" s="2">
        <f t="shared" si="16"/>
        <v>2.6066880166819573E-4</v>
      </c>
      <c r="I568" s="18">
        <f>H568*'Portfolio Details'!$D$9</f>
        <v>4.1113483143946858E-5</v>
      </c>
      <c r="J568" s="2">
        <f t="shared" si="17"/>
        <v>-6.8345822925339972E-2</v>
      </c>
      <c r="K568" s="18">
        <f>J568*'Portfolio Details'!$D$9</f>
        <v>-1.0779712880166215E-2</v>
      </c>
    </row>
    <row r="569" spans="2:11" x14ac:dyDescent="0.35">
      <c r="B569" t="s">
        <v>18</v>
      </c>
      <c r="C569" s="1">
        <v>45173</v>
      </c>
      <c r="D569">
        <v>268.61</v>
      </c>
      <c r="E569">
        <v>270.66000000000003</v>
      </c>
      <c r="F569">
        <v>270.63</v>
      </c>
      <c r="H569" s="2">
        <f t="shared" si="16"/>
        <v>7.6318826551506902E-3</v>
      </c>
      <c r="I569" s="18">
        <f>H569*'Portfolio Details'!$D$9</f>
        <v>1.2037239473656654E-3</v>
      </c>
      <c r="J569" s="2">
        <f t="shared" si="17"/>
        <v>-5.9982502187226561E-2</v>
      </c>
      <c r="K569" s="18">
        <f>J569*'Portfolio Details'!$D$9</f>
        <v>-9.4606242742672764E-3</v>
      </c>
    </row>
    <row r="570" spans="2:11" x14ac:dyDescent="0.35">
      <c r="B570" t="s">
        <v>18</v>
      </c>
      <c r="C570" s="1">
        <v>45174</v>
      </c>
      <c r="D570">
        <v>270.66000000000003</v>
      </c>
      <c r="E570">
        <v>271.70999999999998</v>
      </c>
      <c r="F570">
        <v>270.8</v>
      </c>
      <c r="H570" s="2">
        <f t="shared" si="16"/>
        <v>3.8794058966968858E-3</v>
      </c>
      <c r="I570" s="18">
        <f>H570*'Portfolio Details'!$D$9</f>
        <v>6.1187180023713442E-4</v>
      </c>
      <c r="J570" s="2">
        <f t="shared" si="17"/>
        <v>-4.7752410663641442E-2</v>
      </c>
      <c r="K570" s="18">
        <f>J570*'Portfolio Details'!$D$9</f>
        <v>-7.5316567166387894E-3</v>
      </c>
    </row>
    <row r="571" spans="2:11" x14ac:dyDescent="0.35">
      <c r="B571" t="s">
        <v>18</v>
      </c>
      <c r="C571" s="1">
        <v>45175</v>
      </c>
      <c r="D571">
        <v>271.70999999999998</v>
      </c>
      <c r="E571">
        <v>271.66000000000003</v>
      </c>
      <c r="F571">
        <v>270.94</v>
      </c>
      <c r="H571" s="2">
        <f t="shared" si="16"/>
        <v>-1.840197269145083E-4</v>
      </c>
      <c r="I571" s="18">
        <f>H571*'Portfolio Details'!$D$9</f>
        <v>-2.9024155910624396E-5</v>
      </c>
      <c r="J571" s="2">
        <f t="shared" si="17"/>
        <v>-4.7921171091340753E-2</v>
      </c>
      <c r="K571" s="18">
        <f>J571*'Portfolio Details'!$D$9</f>
        <v>-7.5582741290609037E-3</v>
      </c>
    </row>
    <row r="572" spans="2:11" x14ac:dyDescent="0.35">
      <c r="B572" t="s">
        <v>18</v>
      </c>
      <c r="C572" s="1">
        <v>45176</v>
      </c>
      <c r="D572">
        <v>271.66000000000003</v>
      </c>
      <c r="E572">
        <v>270.8</v>
      </c>
      <c r="F572">
        <v>270.17</v>
      </c>
      <c r="H572" s="2">
        <f t="shared" si="16"/>
        <v>-3.1657218582051838E-3</v>
      </c>
      <c r="I572" s="18">
        <f>H572*'Portfolio Details'!$D$9</f>
        <v>-4.9930736406812227E-4</v>
      </c>
      <c r="J572" s="2">
        <f t="shared" si="17"/>
        <v>-4.4954128440366836E-2</v>
      </c>
      <c r="K572" s="18">
        <f>J572*'Portfolio Details'!$D$9</f>
        <v>-7.0903030591149795E-3</v>
      </c>
    </row>
    <row r="573" spans="2:11" x14ac:dyDescent="0.35">
      <c r="B573" t="s">
        <v>18</v>
      </c>
      <c r="C573" s="1">
        <v>45177</v>
      </c>
      <c r="D573">
        <v>270.8</v>
      </c>
      <c r="E573">
        <v>268.36</v>
      </c>
      <c r="F573">
        <v>268.89999999999998</v>
      </c>
      <c r="H573" s="2">
        <f t="shared" si="16"/>
        <v>-9.0103397341211311E-3</v>
      </c>
      <c r="I573" s="18">
        <f>H573*'Portfolio Details'!$D$9</f>
        <v>-1.4211384270357123E-3</v>
      </c>
      <c r="J573" s="2">
        <f t="shared" si="17"/>
        <v>-4.2838965078467406E-2</v>
      </c>
      <c r="K573" s="18">
        <f>J573*'Portfolio Details'!$D$9</f>
        <v>-6.7566930042498811E-3</v>
      </c>
    </row>
    <row r="574" spans="2:11" x14ac:dyDescent="0.35">
      <c r="B574" t="s">
        <v>18</v>
      </c>
      <c r="C574" s="1">
        <v>45180</v>
      </c>
      <c r="D574">
        <v>268.36</v>
      </c>
      <c r="E574">
        <v>269.36</v>
      </c>
      <c r="F574">
        <v>269.17</v>
      </c>
      <c r="H574" s="2">
        <f t="shared" si="16"/>
        <v>3.7263377552541055E-3</v>
      </c>
      <c r="I574" s="18">
        <f>H574*'Portfolio Details'!$D$9</f>
        <v>5.8772942334811356E-4</v>
      </c>
      <c r="J574" s="2">
        <f t="shared" si="17"/>
        <v>-4.6170250577572403E-2</v>
      </c>
      <c r="K574" s="18">
        <f>J574*'Portfolio Details'!$D$9</f>
        <v>-7.2821135737182012E-3</v>
      </c>
    </row>
    <row r="575" spans="2:11" x14ac:dyDescent="0.35">
      <c r="B575" t="s">
        <v>18</v>
      </c>
      <c r="C575" s="1">
        <v>45181</v>
      </c>
      <c r="D575">
        <v>269.36</v>
      </c>
      <c r="E575">
        <v>269.02</v>
      </c>
      <c r="F575">
        <v>268.79000000000002</v>
      </c>
      <c r="H575" s="2">
        <f t="shared" si="16"/>
        <v>-1.2622512622514348E-3</v>
      </c>
      <c r="I575" s="18">
        <f>H575*'Portfolio Details'!$D$9</f>
        <v>-1.9908614173190408E-4</v>
      </c>
      <c r="J575" s="2">
        <f t="shared" si="17"/>
        <v>-4.3927464462574339E-2</v>
      </c>
      <c r="K575" s="18">
        <f>J575*'Portfolio Details'!$D$9</f>
        <v>-6.9283744666814367E-3</v>
      </c>
    </row>
    <row r="576" spans="2:11" x14ac:dyDescent="0.35">
      <c r="B576" t="s">
        <v>18</v>
      </c>
      <c r="C576" s="1">
        <v>45182</v>
      </c>
      <c r="D576">
        <v>269.02</v>
      </c>
      <c r="E576">
        <v>268.35000000000002</v>
      </c>
      <c r="F576">
        <v>268.56</v>
      </c>
      <c r="H576" s="2">
        <f t="shared" si="16"/>
        <v>-2.4905211508436942E-3</v>
      </c>
      <c r="I576" s="18">
        <f>H576*'Portfolio Details'!$D$9</f>
        <v>-3.9281263695373973E-4</v>
      </c>
      <c r="J576" s="2">
        <f t="shared" si="17"/>
        <v>-4.2392235226948349E-2</v>
      </c>
      <c r="K576" s="18">
        <f>J576*'Portfolio Details'!$D$9</f>
        <v>-6.686233401478908E-3</v>
      </c>
    </row>
    <row r="577" spans="2:11" x14ac:dyDescent="0.35">
      <c r="B577" t="s">
        <v>18</v>
      </c>
      <c r="C577" s="1">
        <v>45183</v>
      </c>
      <c r="D577">
        <v>268.35000000000002</v>
      </c>
      <c r="E577">
        <v>269.33</v>
      </c>
      <c r="F577">
        <v>268.82</v>
      </c>
      <c r="H577" s="2">
        <f t="shared" si="16"/>
        <v>3.6519470840319368E-3</v>
      </c>
      <c r="I577" s="18">
        <f>H577*'Portfolio Details'!$D$9</f>
        <v>5.7599629844867642E-4</v>
      </c>
      <c r="J577" s="2">
        <f t="shared" si="17"/>
        <v>-3.2957564443167997E-2</v>
      </c>
      <c r="K577" s="18">
        <f>J577*'Portfolio Details'!$D$9</f>
        <v>-5.1981681794221937E-3</v>
      </c>
    </row>
    <row r="578" spans="2:11" x14ac:dyDescent="0.35">
      <c r="B578" t="s">
        <v>18</v>
      </c>
      <c r="C578" s="1">
        <v>45184</v>
      </c>
      <c r="D578">
        <v>269.33</v>
      </c>
      <c r="E578">
        <v>271.45</v>
      </c>
      <c r="F578">
        <v>270.49</v>
      </c>
      <c r="H578" s="2">
        <f t="shared" si="16"/>
        <v>7.8713845468385557E-3</v>
      </c>
      <c r="I578" s="18">
        <f>H578*'Portfolio Details'!$D$9</f>
        <v>1.2414989205263827E-3</v>
      </c>
      <c r="J578" s="2">
        <f t="shared" si="17"/>
        <v>-3.2961114502172317E-2</v>
      </c>
      <c r="K578" s="18">
        <f>J578*'Portfolio Details'!$D$9</f>
        <v>-5.1987281056201122E-3</v>
      </c>
    </row>
    <row r="579" spans="2:11" x14ac:dyDescent="0.35">
      <c r="B579" t="s">
        <v>18</v>
      </c>
      <c r="C579" s="1">
        <v>45187</v>
      </c>
      <c r="D579">
        <v>271.45</v>
      </c>
      <c r="E579">
        <v>269.89999999999998</v>
      </c>
      <c r="F579">
        <v>269.75</v>
      </c>
      <c r="H579" s="2">
        <f t="shared" ref="H579:H642" si="18">E579/D579-1</f>
        <v>-5.7100755203537412E-3</v>
      </c>
      <c r="I579" s="18">
        <f>H579*'Portfolio Details'!$D$9</f>
        <v>-9.0061062986568526E-4</v>
      </c>
      <c r="J579" s="2">
        <f t="shared" si="17"/>
        <v>-8.0757143901192263E-3</v>
      </c>
      <c r="K579" s="18">
        <f>J579*'Portfolio Details'!$D$9</f>
        <v>-1.2737264503027248E-3</v>
      </c>
    </row>
    <row r="580" spans="2:11" x14ac:dyDescent="0.35">
      <c r="B580" t="s">
        <v>18</v>
      </c>
      <c r="C580" s="1">
        <v>45189</v>
      </c>
      <c r="D580">
        <v>269.89999999999998</v>
      </c>
      <c r="E580">
        <v>268.54000000000002</v>
      </c>
      <c r="F580">
        <v>268.58999999999997</v>
      </c>
      <c r="H580" s="2">
        <f t="shared" si="18"/>
        <v>-5.0389032975174386E-3</v>
      </c>
      <c r="I580" s="18">
        <f>H580*'Portfolio Details'!$D$9</f>
        <v>-7.9475128769020598E-4</v>
      </c>
      <c r="J580" s="2">
        <f t="shared" si="17"/>
        <v>-6.5510174205827276E-3</v>
      </c>
      <c r="K580" s="18">
        <f>J580*'Portfolio Details'!$D$9</f>
        <v>-1.0332465664213465E-3</v>
      </c>
    </row>
    <row r="581" spans="2:11" x14ac:dyDescent="0.35">
      <c r="B581" t="s">
        <v>18</v>
      </c>
      <c r="C581" s="1">
        <v>45190</v>
      </c>
      <c r="D581">
        <v>268.54000000000002</v>
      </c>
      <c r="E581">
        <v>263.69</v>
      </c>
      <c r="F581">
        <v>264.93</v>
      </c>
      <c r="H581" s="2">
        <f t="shared" si="18"/>
        <v>-1.8060624115588064E-2</v>
      </c>
      <c r="I581" s="18">
        <f>H581*'Portfolio Details'!$D$9</f>
        <v>-2.848577046402968E-3</v>
      </c>
      <c r="J581" s="2">
        <f t="shared" si="17"/>
        <v>3.5322550659973029E-3</v>
      </c>
      <c r="K581" s="18">
        <f>J581*'Portfolio Details'!$D$9</f>
        <v>5.5711810614319384E-4</v>
      </c>
    </row>
    <row r="582" spans="2:11" x14ac:dyDescent="0.35">
      <c r="B582" t="s">
        <v>18</v>
      </c>
      <c r="C582" s="1">
        <v>45191</v>
      </c>
      <c r="D582">
        <v>263.69</v>
      </c>
      <c r="E582">
        <v>266.83999999999997</v>
      </c>
      <c r="F582">
        <v>265.10000000000002</v>
      </c>
      <c r="H582" s="2">
        <f t="shared" si="18"/>
        <v>1.1945845500398011E-2</v>
      </c>
      <c r="I582" s="18">
        <f>H582*'Portfolio Details'!$D$9</f>
        <v>1.8841354027704905E-3</v>
      </c>
      <c r="J582" s="2">
        <f t="shared" si="17"/>
        <v>-2.6476039184537559E-3</v>
      </c>
      <c r="K582" s="18">
        <f>J582*'Portfolio Details'!$D$9</f>
        <v>-4.1758821299893689E-4</v>
      </c>
    </row>
    <row r="583" spans="2:11" x14ac:dyDescent="0.35">
      <c r="B583" t="s">
        <v>18</v>
      </c>
      <c r="C583" s="1">
        <v>45194</v>
      </c>
      <c r="D583">
        <v>266.83999999999997</v>
      </c>
      <c r="E583">
        <v>265.77999999999997</v>
      </c>
      <c r="F583">
        <v>265.95</v>
      </c>
      <c r="H583" s="2">
        <f t="shared" si="18"/>
        <v>-3.9724179283465721E-3</v>
      </c>
      <c r="I583" s="18">
        <f>H583*'Portfolio Details'!$D$9</f>
        <v>-6.2654194323445885E-4</v>
      </c>
      <c r="J583" s="2">
        <f t="shared" si="17"/>
        <v>1.5991471215351716E-2</v>
      </c>
      <c r="K583" s="18">
        <f>J583*'Portfolio Details'!$D$9</f>
        <v>2.5222239027137541E-3</v>
      </c>
    </row>
    <row r="584" spans="2:11" x14ac:dyDescent="0.35">
      <c r="B584" t="s">
        <v>18</v>
      </c>
      <c r="C584" s="1">
        <v>45195</v>
      </c>
      <c r="D584">
        <v>265.77999999999997</v>
      </c>
      <c r="E584">
        <v>263.33</v>
      </c>
      <c r="F584">
        <v>263.93</v>
      </c>
      <c r="H584" s="2">
        <f t="shared" si="18"/>
        <v>-9.2181503499134676E-3</v>
      </c>
      <c r="I584" s="18">
        <f>H584*'Portfolio Details'!$D$9</f>
        <v>-1.4539149549317773E-3</v>
      </c>
      <c r="J584" s="2">
        <f t="shared" si="17"/>
        <v>3.0070666065251661E-3</v>
      </c>
      <c r="K584" s="18">
        <f>J584*'Portfolio Details'!$D$9</f>
        <v>4.7428377101095239E-4</v>
      </c>
    </row>
    <row r="585" spans="2:11" x14ac:dyDescent="0.35">
      <c r="B585" t="s">
        <v>18</v>
      </c>
      <c r="C585" s="1">
        <v>45196</v>
      </c>
      <c r="D585">
        <v>263.33</v>
      </c>
      <c r="E585">
        <v>263.42</v>
      </c>
      <c r="F585">
        <v>263.7</v>
      </c>
      <c r="H585" s="2">
        <f t="shared" si="18"/>
        <v>3.4177647818345314E-4</v>
      </c>
      <c r="I585" s="18">
        <f>H585*'Portfolio Details'!$D$9</f>
        <v>5.3906034726315941E-5</v>
      </c>
      <c r="J585" s="2">
        <f t="shared" si="17"/>
        <v>-1.1264265599525758E-2</v>
      </c>
      <c r="K585" s="18">
        <f>J585*'Portfolio Details'!$D$9</f>
        <v>-1.7766345296839077E-3</v>
      </c>
    </row>
    <row r="586" spans="2:11" x14ac:dyDescent="0.35">
      <c r="B586" t="s">
        <v>18</v>
      </c>
      <c r="C586" s="1">
        <v>45197</v>
      </c>
      <c r="D586">
        <v>263.42</v>
      </c>
      <c r="E586">
        <v>263.17</v>
      </c>
      <c r="F586">
        <v>263.26</v>
      </c>
      <c r="H586" s="2">
        <f t="shared" si="18"/>
        <v>-9.4905474147743973E-4</v>
      </c>
      <c r="I586" s="18">
        <f>H586*'Portfolio Details'!$D$9</f>
        <v>-1.4968782557293767E-4</v>
      </c>
      <c r="J586" s="2">
        <f t="shared" si="17"/>
        <v>-1.4753855278766381E-2</v>
      </c>
      <c r="K586" s="18">
        <f>J586*'Portfolio Details'!$D$9</f>
        <v>-2.3270233201283107E-3</v>
      </c>
    </row>
    <row r="587" spans="2:11" x14ac:dyDescent="0.35">
      <c r="B587" t="s">
        <v>18</v>
      </c>
      <c r="C587" s="1">
        <v>45198</v>
      </c>
      <c r="D587">
        <v>263.17</v>
      </c>
      <c r="E587">
        <v>266.04000000000002</v>
      </c>
      <c r="F587">
        <v>265.56</v>
      </c>
      <c r="H587" s="2">
        <f t="shared" si="18"/>
        <v>1.0905498347075993E-2</v>
      </c>
      <c r="I587" s="18">
        <f>H587*'Portfolio Details'!$D$9</f>
        <v>1.720048657911769E-3</v>
      </c>
      <c r="J587" s="2">
        <f t="shared" si="17"/>
        <v>-1.0453092686595111E-2</v>
      </c>
      <c r="K587" s="18">
        <f>J587*'Portfolio Details'!$D$9</f>
        <v>-1.6486938491376731E-3</v>
      </c>
    </row>
    <row r="588" spans="2:11" x14ac:dyDescent="0.35">
      <c r="B588" t="s">
        <v>18</v>
      </c>
      <c r="C588" s="1">
        <v>45202</v>
      </c>
      <c r="D588">
        <v>266.04000000000002</v>
      </c>
      <c r="E588">
        <v>264.76</v>
      </c>
      <c r="F588">
        <v>262</v>
      </c>
      <c r="H588" s="2">
        <f t="shared" si="18"/>
        <v>-4.8113065704405988E-3</v>
      </c>
      <c r="I588" s="18">
        <f>H588*'Portfolio Details'!$D$9</f>
        <v>-7.5885403361757627E-4</v>
      </c>
      <c r="J588" s="2">
        <f t="shared" si="17"/>
        <v>-7.49860100727473E-3</v>
      </c>
      <c r="K588" s="18">
        <f>J588*'Portfolio Details'!$D$9</f>
        <v>-1.1827023569479489E-3</v>
      </c>
    </row>
    <row r="589" spans="2:11" x14ac:dyDescent="0.35">
      <c r="B589" t="s">
        <v>18</v>
      </c>
      <c r="C589" s="1">
        <v>45203</v>
      </c>
      <c r="D589">
        <v>264.76</v>
      </c>
      <c r="E589">
        <v>257.39</v>
      </c>
      <c r="F589">
        <v>258.33</v>
      </c>
      <c r="H589" s="2">
        <f t="shared" si="18"/>
        <v>-2.7836531198066172E-2</v>
      </c>
      <c r="I589" s="18">
        <f>H589*'Portfolio Details'!$D$9</f>
        <v>-4.3904631044202171E-3</v>
      </c>
      <c r="J589" s="2">
        <f t="shared" si="17"/>
        <v>-5.7181298351831611E-3</v>
      </c>
      <c r="K589" s="18">
        <f>J589*'Portfolio Details'!$D$9</f>
        <v>-9.0188098111161955E-4</v>
      </c>
    </row>
    <row r="590" spans="2:11" x14ac:dyDescent="0.35">
      <c r="B590" t="s">
        <v>18</v>
      </c>
      <c r="C590" s="1">
        <v>45204</v>
      </c>
      <c r="D590">
        <v>257.39</v>
      </c>
      <c r="E590">
        <v>261.79000000000002</v>
      </c>
      <c r="F590">
        <v>259.76</v>
      </c>
      <c r="H590" s="2">
        <f t="shared" si="18"/>
        <v>1.7094681223046804E-2</v>
      </c>
      <c r="I590" s="18">
        <f>H590*'Portfolio Details'!$D$9</f>
        <v>2.6962255698305578E-3</v>
      </c>
      <c r="J590" s="2">
        <f t="shared" si="17"/>
        <v>-9.3096000595814798E-3</v>
      </c>
      <c r="K590" s="18">
        <f>J590*'Portfolio Details'!$D$9</f>
        <v>-1.4683386837128706E-3</v>
      </c>
    </row>
    <row r="591" spans="2:11" x14ac:dyDescent="0.35">
      <c r="B591" t="s">
        <v>18</v>
      </c>
      <c r="C591" s="1">
        <v>45205</v>
      </c>
      <c r="D591">
        <v>261.79000000000002</v>
      </c>
      <c r="E591">
        <v>264</v>
      </c>
      <c r="F591">
        <v>263.31</v>
      </c>
      <c r="H591" s="2">
        <f t="shared" si="18"/>
        <v>8.4418808969020098E-3</v>
      </c>
      <c r="I591" s="18">
        <f>H591*'Portfolio Details'!$D$9</f>
        <v>1.331479355169547E-3</v>
      </c>
      <c r="J591" s="2">
        <f t="shared" si="17"/>
        <v>-9.567774840847254E-3</v>
      </c>
      <c r="K591" s="18">
        <f>J591*'Portfolio Details'!$D$9</f>
        <v>-1.509058802307169E-3</v>
      </c>
    </row>
    <row r="592" spans="2:11" x14ac:dyDescent="0.35">
      <c r="B592" t="s">
        <v>18</v>
      </c>
      <c r="C592" s="1">
        <v>45208</v>
      </c>
      <c r="D592">
        <v>264</v>
      </c>
      <c r="E592">
        <v>264.27</v>
      </c>
      <c r="F592">
        <v>265.45</v>
      </c>
      <c r="H592" s="2">
        <f t="shared" si="18"/>
        <v>1.0227272727272307E-3</v>
      </c>
      <c r="I592" s="18">
        <f>H592*'Portfolio Details'!$D$9</f>
        <v>1.6130768323264217E-4</v>
      </c>
      <c r="J592" s="2">
        <f t="shared" si="17"/>
        <v>-4.9028301189684598E-2</v>
      </c>
      <c r="K592" s="18">
        <f>J592*'Portfolio Details'!$D$9</f>
        <v>-7.7328940849018622E-3</v>
      </c>
    </row>
    <row r="593" spans="2:11" x14ac:dyDescent="0.35">
      <c r="B593" t="s">
        <v>18</v>
      </c>
      <c r="C593" s="1">
        <v>45209</v>
      </c>
      <c r="D593">
        <v>264.27</v>
      </c>
      <c r="E593">
        <v>264.45</v>
      </c>
      <c r="F593">
        <v>264.43</v>
      </c>
      <c r="H593" s="2">
        <f t="shared" si="18"/>
        <v>6.8112158020205982E-4</v>
      </c>
      <c r="I593" s="18">
        <f>H593*'Portfolio Details'!$D$9</f>
        <v>1.0742858534432939E-4</v>
      </c>
      <c r="J593" s="2">
        <f t="shared" si="17"/>
        <v>-3.6509513819881323E-2</v>
      </c>
      <c r="K593" s="18">
        <f>J593*'Portfolio Details'!$D$9</f>
        <v>-5.7583925326746424E-3</v>
      </c>
    </row>
    <row r="594" spans="2:11" x14ac:dyDescent="0.35">
      <c r="B594" t="s">
        <v>18</v>
      </c>
      <c r="C594" s="1">
        <v>45210</v>
      </c>
      <c r="D594">
        <v>264.45</v>
      </c>
      <c r="E594">
        <v>261.67</v>
      </c>
      <c r="F594">
        <v>262.02</v>
      </c>
      <c r="H594" s="2">
        <f t="shared" si="18"/>
        <v>-1.0512384193609225E-2</v>
      </c>
      <c r="I594" s="18">
        <f>H594*'Portfolio Details'!$D$9</f>
        <v>-1.6580454875332294E-3</v>
      </c>
      <c r="J594" s="2">
        <f t="shared" si="17"/>
        <v>-2.8197010969594483E-2</v>
      </c>
      <c r="K594" s="18">
        <f>J594*'Portfolio Details'!$D$9</f>
        <v>-4.447319079955517E-3</v>
      </c>
    </row>
    <row r="595" spans="2:11" x14ac:dyDescent="0.35">
      <c r="B595" t="s">
        <v>18</v>
      </c>
      <c r="C595" s="1">
        <v>45211</v>
      </c>
      <c r="D595">
        <v>261.67</v>
      </c>
      <c r="E595">
        <v>264.48</v>
      </c>
      <c r="F595">
        <v>264.57</v>
      </c>
      <c r="H595" s="2">
        <f t="shared" si="18"/>
        <v>1.0738716704245865E-2</v>
      </c>
      <c r="I595" s="18">
        <f>H595*'Portfolio Details'!$D$9</f>
        <v>1.6937433455102319E-3</v>
      </c>
      <c r="J595" s="2">
        <f t="shared" si="17"/>
        <v>-2.5110782865583547E-2</v>
      </c>
      <c r="K595" s="18">
        <f>J595*'Portfolio Details'!$D$9</f>
        <v>-3.9605497146897005E-3</v>
      </c>
    </row>
    <row r="596" spans="2:11" x14ac:dyDescent="0.35">
      <c r="B596" t="s">
        <v>18</v>
      </c>
      <c r="C596" s="1">
        <v>45212</v>
      </c>
      <c r="D596">
        <v>264.48</v>
      </c>
      <c r="E596">
        <v>263.77999999999997</v>
      </c>
      <c r="F596">
        <v>263.22000000000003</v>
      </c>
      <c r="H596" s="2">
        <f t="shared" si="18"/>
        <v>-2.646702964307468E-3</v>
      </c>
      <c r="I596" s="18">
        <f>H596*'Portfolio Details'!$D$9</f>
        <v>-4.1744611174681224E-4</v>
      </c>
      <c r="J596" s="2">
        <f t="shared" si="17"/>
        <v>-1.6246832612908046E-2</v>
      </c>
      <c r="K596" s="18">
        <f>J596*'Portfolio Details'!$D$9</f>
        <v>-2.5625002857977979E-3</v>
      </c>
    </row>
    <row r="597" spans="2:11" x14ac:dyDescent="0.35">
      <c r="B597" t="s">
        <v>18</v>
      </c>
      <c r="C597" s="1">
        <v>45215</v>
      </c>
      <c r="D597">
        <v>263.77999999999997</v>
      </c>
      <c r="E597">
        <v>263.85000000000002</v>
      </c>
      <c r="F597">
        <v>262.92</v>
      </c>
      <c r="H597" s="2">
        <f t="shared" si="18"/>
        <v>2.6537265903425755E-4</v>
      </c>
      <c r="I597" s="18">
        <f>H597*'Portfolio Details'!$D$9</f>
        <v>4.1855389959390318E-5</v>
      </c>
      <c r="J597" s="2">
        <f t="shared" si="17"/>
        <v>-2.854915354915355E-2</v>
      </c>
      <c r="K597" s="18">
        <f>J597*'Portfolio Details'!$D$9</f>
        <v>-4.5028600879945093E-3</v>
      </c>
    </row>
    <row r="598" spans="2:11" x14ac:dyDescent="0.35">
      <c r="B598" t="s">
        <v>18</v>
      </c>
      <c r="C598" s="1">
        <v>45216</v>
      </c>
      <c r="D598">
        <v>263.85000000000002</v>
      </c>
      <c r="E598">
        <v>263.83999999999997</v>
      </c>
      <c r="F598">
        <v>263.51</v>
      </c>
      <c r="H598" s="2">
        <f t="shared" si="18"/>
        <v>-3.7900322152895072E-5</v>
      </c>
      <c r="I598" s="18">
        <f>H598*'Portfolio Details'!$D$9</f>
        <v>-5.9777550900266613E-6</v>
      </c>
      <c r="J598" s="2">
        <f t="shared" si="17"/>
        <v>-1.6876068693777335E-2</v>
      </c>
      <c r="K598" s="18">
        <f>J598*'Portfolio Details'!$D$9</f>
        <v>-2.6617453310000721E-3</v>
      </c>
    </row>
    <row r="599" spans="2:11" x14ac:dyDescent="0.35">
      <c r="B599" t="s">
        <v>18</v>
      </c>
      <c r="C599" s="1">
        <v>45217</v>
      </c>
      <c r="D599">
        <v>263.83999999999997</v>
      </c>
      <c r="E599">
        <v>264.19</v>
      </c>
      <c r="F599">
        <v>264.02999999999997</v>
      </c>
      <c r="H599" s="2">
        <f t="shared" si="18"/>
        <v>1.3265615524560292E-3</v>
      </c>
      <c r="I599" s="18">
        <f>H599*'Portfolio Details'!$D$9</f>
        <v>2.0922935801013937E-4</v>
      </c>
      <c r="J599" s="2">
        <f t="shared" si="17"/>
        <v>-1.702999813676187E-2</v>
      </c>
      <c r="K599" s="18">
        <f>J599*'Portfolio Details'!$D$9</f>
        <v>-2.6860235550107744E-3</v>
      </c>
    </row>
    <row r="600" spans="2:11" x14ac:dyDescent="0.35">
      <c r="B600" t="s">
        <v>18</v>
      </c>
      <c r="C600" s="1">
        <v>45218</v>
      </c>
      <c r="D600">
        <v>264.19</v>
      </c>
      <c r="E600">
        <v>260.29000000000002</v>
      </c>
      <c r="F600">
        <v>260.77999999999997</v>
      </c>
      <c r="H600" s="2">
        <f t="shared" si="18"/>
        <v>-1.4762103031908724E-2</v>
      </c>
      <c r="I600" s="18">
        <f>H600*'Portfolio Details'!$D$9</f>
        <v>-2.3283241810584379E-3</v>
      </c>
      <c r="J600" s="2">
        <f t="shared" si="17"/>
        <v>-2.0606690676864825E-2</v>
      </c>
      <c r="K600" s="18">
        <f>J600*'Portfolio Details'!$D$9</f>
        <v>-3.2501504759062908E-3</v>
      </c>
    </row>
    <row r="601" spans="2:11" x14ac:dyDescent="0.35">
      <c r="B601" t="s">
        <v>18</v>
      </c>
      <c r="C601" s="1">
        <v>45219</v>
      </c>
      <c r="D601">
        <v>260.29000000000002</v>
      </c>
      <c r="E601">
        <v>257.45</v>
      </c>
      <c r="F601">
        <v>258.31</v>
      </c>
      <c r="H601" s="2">
        <f t="shared" si="18"/>
        <v>-1.0910907065196596E-2</v>
      </c>
      <c r="I601" s="18">
        <f>H601*'Portfolio Details'!$D$9</f>
        <v>-1.7209017375279666E-3</v>
      </c>
      <c r="J601" s="2">
        <f t="shared" si="17"/>
        <v>-2.8255664026524241E-2</v>
      </c>
      <c r="K601" s="18">
        <f>J601*'Portfolio Details'!$D$9</f>
        <v>-4.4565700200449726E-3</v>
      </c>
    </row>
    <row r="602" spans="2:11" x14ac:dyDescent="0.35">
      <c r="B602" t="s">
        <v>18</v>
      </c>
      <c r="C602" s="1">
        <v>45222</v>
      </c>
      <c r="D602">
        <v>257.45</v>
      </c>
      <c r="E602">
        <v>256.01</v>
      </c>
      <c r="F602">
        <v>257.41000000000003</v>
      </c>
      <c r="H602" s="2">
        <f t="shared" si="18"/>
        <v>-5.5933190910856245E-3</v>
      </c>
      <c r="I602" s="18">
        <f>H602*'Portfolio Details'!$D$9</f>
        <v>-8.8219544762698995E-4</v>
      </c>
      <c r="J602" s="2">
        <f t="shared" ref="J602:J665" si="19">(INDEX(E579:E2077,MATCH(EDATE(C579,1),C579:C2077,1))/E579)-1</f>
        <v>-2.1155983697665692E-2</v>
      </c>
      <c r="K602" s="18">
        <f>J602*'Portfolio Details'!$D$9</f>
        <v>-3.3367866564052917E-3</v>
      </c>
    </row>
    <row r="603" spans="2:11" x14ac:dyDescent="0.35">
      <c r="B603" t="s">
        <v>18</v>
      </c>
      <c r="C603" s="1">
        <v>45224</v>
      </c>
      <c r="D603">
        <v>256.01</v>
      </c>
      <c r="E603">
        <v>258.60000000000002</v>
      </c>
      <c r="F603">
        <v>258.32</v>
      </c>
      <c r="H603" s="2">
        <f t="shared" si="18"/>
        <v>1.0116792312800493E-2</v>
      </c>
      <c r="I603" s="18">
        <f>H603*'Portfolio Details'!$D$9</f>
        <v>1.5956515223965247E-3</v>
      </c>
      <c r="J603" s="2">
        <f t="shared" si="19"/>
        <v>-4.1297385864303426E-2</v>
      </c>
      <c r="K603" s="18">
        <f>J603*'Portfolio Details'!$D$9</f>
        <v>-6.5135504009502911E-3</v>
      </c>
    </row>
    <row r="604" spans="2:11" x14ac:dyDescent="0.35">
      <c r="B604" t="s">
        <v>18</v>
      </c>
      <c r="C604" s="1">
        <v>45225</v>
      </c>
      <c r="D604">
        <v>258.60000000000002</v>
      </c>
      <c r="E604">
        <v>258.62</v>
      </c>
      <c r="F604">
        <v>257.27</v>
      </c>
      <c r="H604" s="2">
        <f t="shared" si="18"/>
        <v>7.7339520494934533E-5</v>
      </c>
      <c r="I604" s="18">
        <f>H604*'Portfolio Details'!$D$9</f>
        <v>1.2198226453953807E-5</v>
      </c>
      <c r="J604" s="2">
        <f t="shared" si="19"/>
        <v>-2.3664151086503105E-2</v>
      </c>
      <c r="K604" s="18">
        <f>J604*'Portfolio Details'!$D$9</f>
        <v>-3.7323825121549359E-3</v>
      </c>
    </row>
    <row r="605" spans="2:11" x14ac:dyDescent="0.35">
      <c r="B605" t="s">
        <v>18</v>
      </c>
      <c r="C605" s="1">
        <v>45226</v>
      </c>
      <c r="D605">
        <v>258.62</v>
      </c>
      <c r="E605">
        <v>260.49</v>
      </c>
      <c r="F605">
        <v>259.88</v>
      </c>
      <c r="H605" s="2">
        <f t="shared" si="18"/>
        <v>7.2306859484958519E-3</v>
      </c>
      <c r="I605" s="18">
        <f>H605*'Portfolio Details'!$D$9</f>
        <v>1.1404459719006285E-3</v>
      </c>
      <c r="J605" s="2">
        <f t="shared" si="19"/>
        <v>-3.5189626742617275E-2</v>
      </c>
      <c r="K605" s="18">
        <f>J605*'Portfolio Details'!$D$9</f>
        <v>-5.5502158933694043E-3</v>
      </c>
    </row>
    <row r="606" spans="2:11" x14ac:dyDescent="0.35">
      <c r="B606" t="s">
        <v>18</v>
      </c>
      <c r="C606" s="1">
        <v>45229</v>
      </c>
      <c r="D606">
        <v>260.49</v>
      </c>
      <c r="E606">
        <v>257.64</v>
      </c>
      <c r="F606">
        <v>260.38</v>
      </c>
      <c r="H606" s="2">
        <f t="shared" si="18"/>
        <v>-1.0940919037199182E-2</v>
      </c>
      <c r="I606" s="18">
        <f>H606*'Portfolio Details'!$D$9</f>
        <v>-1.7256353178304361E-3</v>
      </c>
      <c r="J606" s="2">
        <f t="shared" si="19"/>
        <v>-2.7014824290766626E-2</v>
      </c>
      <c r="K606" s="18">
        <f>J606*'Portfolio Details'!$D$9</f>
        <v>-4.2608609699633015E-3</v>
      </c>
    </row>
    <row r="607" spans="2:11" x14ac:dyDescent="0.35">
      <c r="B607" t="s">
        <v>18</v>
      </c>
      <c r="C607" s="1">
        <v>45230</v>
      </c>
      <c r="D607">
        <v>257.64</v>
      </c>
      <c r="E607">
        <v>256.54000000000002</v>
      </c>
      <c r="F607">
        <v>257.23</v>
      </c>
      <c r="H607" s="2">
        <f t="shared" si="18"/>
        <v>-4.2695233659368892E-3</v>
      </c>
      <c r="I607" s="18">
        <f>H607*'Portfolio Details'!$D$9</f>
        <v>-6.7340232438545266E-4</v>
      </c>
      <c r="J607" s="2">
        <f t="shared" si="19"/>
        <v>-1.7886302358257611E-2</v>
      </c>
      <c r="K607" s="18">
        <f>J607*'Portfolio Details'!$D$9</f>
        <v>-2.8210824840089934E-3</v>
      </c>
    </row>
    <row r="608" spans="2:11" x14ac:dyDescent="0.35">
      <c r="B608" t="s">
        <v>18</v>
      </c>
      <c r="C608" s="1">
        <v>45231</v>
      </c>
      <c r="D608">
        <v>256.54000000000002</v>
      </c>
      <c r="E608">
        <v>256.79000000000002</v>
      </c>
      <c r="F608">
        <v>257.06</v>
      </c>
      <c r="H608" s="2">
        <f t="shared" si="18"/>
        <v>9.7450689950884239E-4</v>
      </c>
      <c r="I608" s="18">
        <f>H608*'Portfolio Details'!$D$9</f>
        <v>1.5370221802613632E-4</v>
      </c>
      <c r="J608" s="2">
        <f t="shared" si="19"/>
        <v>-1.1122921570116184E-2</v>
      </c>
      <c r="K608" s="18">
        <f>J608*'Portfolio Details'!$D$9</f>
        <v>-1.7543413157149225E-3</v>
      </c>
    </row>
    <row r="609" spans="2:11" x14ac:dyDescent="0.35">
      <c r="B609" t="s">
        <v>18</v>
      </c>
      <c r="C609" s="1">
        <v>45232</v>
      </c>
      <c r="D609">
        <v>256.79000000000002</v>
      </c>
      <c r="E609">
        <v>257.89999999999998</v>
      </c>
      <c r="F609">
        <v>258.38</v>
      </c>
      <c r="H609" s="2">
        <f t="shared" si="18"/>
        <v>4.3225982320183043E-3</v>
      </c>
      <c r="I609" s="18">
        <f>H609*'Portfolio Details'!$D$9</f>
        <v>6.817734551001404E-4</v>
      </c>
      <c r="J609" s="2">
        <f t="shared" si="19"/>
        <v>-1.0183531557548364E-2</v>
      </c>
      <c r="K609" s="18">
        <f>J609*'Portfolio Details'!$D$9</f>
        <v>-1.6061778408374787E-3</v>
      </c>
    </row>
    <row r="610" spans="2:11" x14ac:dyDescent="0.35">
      <c r="B610" t="s">
        <v>18</v>
      </c>
      <c r="C610" s="1">
        <v>45233</v>
      </c>
      <c r="D610">
        <v>257.89999999999998</v>
      </c>
      <c r="E610">
        <v>259.55</v>
      </c>
      <c r="F610">
        <v>259.29000000000002</v>
      </c>
      <c r="H610" s="2">
        <f t="shared" si="18"/>
        <v>6.3978286157426734E-3</v>
      </c>
      <c r="I610" s="18">
        <f>H610*'Portfolio Details'!$D$9</f>
        <v>1.0090851581311064E-3</v>
      </c>
      <c r="J610" s="2">
        <f t="shared" si="19"/>
        <v>-2.0861524582769575E-2</v>
      </c>
      <c r="K610" s="18">
        <f>J610*'Portfolio Details'!$D$9</f>
        <v>-3.2903436613886767E-3</v>
      </c>
    </row>
    <row r="611" spans="2:11" x14ac:dyDescent="0.35">
      <c r="B611" t="s">
        <v>18</v>
      </c>
      <c r="C611" s="1">
        <v>45236</v>
      </c>
      <c r="D611">
        <v>259.55</v>
      </c>
      <c r="E611">
        <v>267.2</v>
      </c>
      <c r="F611">
        <v>266.05</v>
      </c>
      <c r="H611" s="2">
        <f t="shared" si="18"/>
        <v>2.947408977075705E-2</v>
      </c>
      <c r="I611" s="18">
        <f>H611*'Portfolio Details'!$D$9</f>
        <v>4.6487438666161117E-3</v>
      </c>
      <c r="J611" s="2">
        <f t="shared" si="19"/>
        <v>-1.9678199123734585E-2</v>
      </c>
      <c r="K611" s="18">
        <f>J611*'Portfolio Details'!$D$9</f>
        <v>-3.1037059394883573E-3</v>
      </c>
    </row>
    <row r="612" spans="2:11" x14ac:dyDescent="0.35">
      <c r="B612" t="s">
        <v>18</v>
      </c>
      <c r="C612" s="1">
        <v>45237</v>
      </c>
      <c r="D612">
        <v>267.2</v>
      </c>
      <c r="E612">
        <v>266.68</v>
      </c>
      <c r="F612">
        <v>266.58</v>
      </c>
      <c r="H612" s="2">
        <f t="shared" si="18"/>
        <v>-1.9461077844310504E-3</v>
      </c>
      <c r="I612" s="18">
        <f>H612*'Portfolio Details'!$D$9</f>
        <v>-3.0694609051587149E-4</v>
      </c>
      <c r="J612" s="2">
        <f t="shared" si="19"/>
        <v>8.3919344185867661E-3</v>
      </c>
      <c r="K612" s="18">
        <f>J612*'Portfolio Details'!$D$9</f>
        <v>1.3236016433713889E-3</v>
      </c>
    </row>
    <row r="613" spans="2:11" x14ac:dyDescent="0.35">
      <c r="B613" t="s">
        <v>18</v>
      </c>
      <c r="C613" s="1">
        <v>45238</v>
      </c>
      <c r="D613">
        <v>266.68</v>
      </c>
      <c r="E613">
        <v>265.95</v>
      </c>
      <c r="F613">
        <v>266.11</v>
      </c>
      <c r="H613" s="2">
        <f t="shared" si="18"/>
        <v>-2.7373631318434732E-3</v>
      </c>
      <c r="I613" s="18">
        <f>H613*'Portfolio Details'!$D$9</f>
        <v>-4.3174531152049092E-4</v>
      </c>
      <c r="J613" s="2">
        <f t="shared" si="19"/>
        <v>-8.5564765651858776E-3</v>
      </c>
      <c r="K613" s="18">
        <f>J613*'Portfolio Details'!$D$9</f>
        <v>-1.3495537355564845E-3</v>
      </c>
    </row>
    <row r="614" spans="2:11" x14ac:dyDescent="0.35">
      <c r="B614" t="s">
        <v>18</v>
      </c>
      <c r="C614" s="1">
        <v>45239</v>
      </c>
      <c r="D614">
        <v>265.95</v>
      </c>
      <c r="E614">
        <v>263.02</v>
      </c>
      <c r="F614">
        <v>264.41000000000003</v>
      </c>
      <c r="H614" s="2">
        <f t="shared" si="18"/>
        <v>-1.1017108479037474E-2</v>
      </c>
      <c r="I614" s="18">
        <f>H614*'Portfolio Details'!$D$9</f>
        <v>-1.7376521503501658E-3</v>
      </c>
      <c r="J614" s="2">
        <f t="shared" si="19"/>
        <v>1.2121212121211977E-2</v>
      </c>
      <c r="K614" s="18">
        <f>J614*'Portfolio Details'!$D$9</f>
        <v>1.9117947642387778E-3</v>
      </c>
    </row>
    <row r="615" spans="2:11" x14ac:dyDescent="0.35">
      <c r="B615" t="s">
        <v>18</v>
      </c>
      <c r="C615" s="1">
        <v>45240</v>
      </c>
      <c r="D615">
        <v>263.02</v>
      </c>
      <c r="E615">
        <v>260.27999999999997</v>
      </c>
      <c r="F615">
        <v>260.44</v>
      </c>
      <c r="H615" s="2">
        <f t="shared" si="18"/>
        <v>-1.0417458748384179E-2</v>
      </c>
      <c r="I615" s="18">
        <f>H615*'Portfolio Details'!$D$9</f>
        <v>-1.6430735550763513E-3</v>
      </c>
      <c r="J615" s="2">
        <f t="shared" si="19"/>
        <v>-4.7300109736254647E-3</v>
      </c>
      <c r="K615" s="18">
        <f>J615*'Portfolio Details'!$D$9</f>
        <v>-7.4603184266896182E-4</v>
      </c>
    </row>
    <row r="616" spans="2:11" x14ac:dyDescent="0.35">
      <c r="B616" t="s">
        <v>18</v>
      </c>
      <c r="C616" s="1">
        <v>45242</v>
      </c>
      <c r="D616">
        <v>260.27999999999997</v>
      </c>
      <c r="E616">
        <v>260.83999999999997</v>
      </c>
      <c r="F616">
        <v>261.48</v>
      </c>
      <c r="H616" s="2">
        <f t="shared" si="18"/>
        <v>2.1515291224833977E-3</v>
      </c>
      <c r="I616" s="18">
        <f>H616*'Portfolio Details'!$D$9</f>
        <v>3.3934577419636252E-4</v>
      </c>
      <c r="J616" s="2">
        <f t="shared" si="19"/>
        <v>-1.5768576290414171E-2</v>
      </c>
      <c r="K616" s="18">
        <f>J616*'Portfolio Details'!$D$9</f>
        <v>-2.4870682312998966E-3</v>
      </c>
    </row>
    <row r="617" spans="2:11" x14ac:dyDescent="0.35">
      <c r="B617" t="s">
        <v>18</v>
      </c>
      <c r="C617" s="1">
        <v>45243</v>
      </c>
      <c r="D617">
        <v>260.83999999999997</v>
      </c>
      <c r="E617">
        <v>258.42</v>
      </c>
      <c r="F617">
        <v>259</v>
      </c>
      <c r="H617" s="2">
        <f t="shared" si="18"/>
        <v>-9.277718141389224E-3</v>
      </c>
      <c r="I617" s="18">
        <f>H617*'Portfolio Details'!$D$9</f>
        <v>-1.4633101697602785E-3</v>
      </c>
      <c r="J617" s="2">
        <f t="shared" si="19"/>
        <v>-5.3120342416022037E-3</v>
      </c>
      <c r="K617" s="18">
        <f>J617*'Portfolio Details'!$D$9</f>
        <v>-8.3783033817056644E-4</v>
      </c>
    </row>
    <row r="618" spans="2:11" x14ac:dyDescent="0.35">
      <c r="B618" t="s">
        <v>18</v>
      </c>
      <c r="C618" s="1">
        <v>45245</v>
      </c>
      <c r="D618">
        <v>258.42</v>
      </c>
      <c r="E618">
        <v>264.89</v>
      </c>
      <c r="F618">
        <v>263.67</v>
      </c>
      <c r="H618" s="2">
        <f t="shared" si="18"/>
        <v>2.5036761860536938E-2</v>
      </c>
      <c r="I618" s="18">
        <f>H618*'Portfolio Details'!$D$9</f>
        <v>3.9488748946736275E-3</v>
      </c>
      <c r="J618" s="2">
        <f t="shared" si="19"/>
        <v>-1.3762855414398256E-2</v>
      </c>
      <c r="K618" s="18">
        <f>J618*'Portfolio Details'!$D$9</f>
        <v>-2.1707197810833328E-3</v>
      </c>
    </row>
    <row r="619" spans="2:11" x14ac:dyDescent="0.35">
      <c r="B619" t="s">
        <v>18</v>
      </c>
      <c r="C619" s="1">
        <v>45246</v>
      </c>
      <c r="D619">
        <v>264.89</v>
      </c>
      <c r="E619">
        <v>265.24</v>
      </c>
      <c r="F619">
        <v>264.08</v>
      </c>
      <c r="H619" s="2">
        <f t="shared" si="18"/>
        <v>1.3213031824532706E-3</v>
      </c>
      <c r="I619" s="18">
        <f>H619*'Portfolio Details'!$D$9</f>
        <v>2.0839999176036376E-4</v>
      </c>
      <c r="J619" s="2">
        <f t="shared" si="19"/>
        <v>-2.0319963606035163E-2</v>
      </c>
      <c r="K619" s="18">
        <f>J619*'Portfolio Details'!$D$9</f>
        <v>-3.2049270026021327E-3</v>
      </c>
    </row>
    <row r="620" spans="2:11" x14ac:dyDescent="0.35">
      <c r="B620" t="s">
        <v>18</v>
      </c>
      <c r="C620" s="1">
        <v>45247</v>
      </c>
      <c r="D620">
        <v>265.24</v>
      </c>
      <c r="E620">
        <v>262.43</v>
      </c>
      <c r="F620">
        <v>261.8</v>
      </c>
      <c r="H620" s="2">
        <f t="shared" si="18"/>
        <v>-1.0594178856884295E-2</v>
      </c>
      <c r="I620" s="18">
        <f>H620*'Portfolio Details'!$D$9</f>
        <v>-1.6709463927750657E-3</v>
      </c>
      <c r="J620" s="2">
        <f t="shared" si="19"/>
        <v>5.2681447792306546E-3</v>
      </c>
      <c r="K620" s="18">
        <f>J620*'Portfolio Details'!$D$9</f>
        <v>8.3090795751027385E-4</v>
      </c>
    </row>
    <row r="621" spans="2:11" x14ac:dyDescent="0.35">
      <c r="B621" t="s">
        <v>18</v>
      </c>
      <c r="C621" s="1">
        <v>45250</v>
      </c>
      <c r="D621">
        <v>262.43</v>
      </c>
      <c r="E621">
        <v>263.2</v>
      </c>
      <c r="F621">
        <v>262.10000000000002</v>
      </c>
      <c r="H621" s="2">
        <f t="shared" si="18"/>
        <v>2.9341157642037707E-3</v>
      </c>
      <c r="I621" s="18">
        <f>H621*'Portfolio Details'!$D$9</f>
        <v>4.6277774034321191E-4</v>
      </c>
      <c r="J621" s="2">
        <f t="shared" si="19"/>
        <v>-5.3441479684656068E-3</v>
      </c>
      <c r="K621" s="18">
        <f>J621*'Portfolio Details'!$D$9</f>
        <v>-8.4289541369797244E-4</v>
      </c>
    </row>
    <row r="622" spans="2:11" x14ac:dyDescent="0.35">
      <c r="B622" t="s">
        <v>18</v>
      </c>
      <c r="C622" s="1">
        <v>45251</v>
      </c>
      <c r="D622">
        <v>263.2</v>
      </c>
      <c r="E622">
        <v>263.41000000000003</v>
      </c>
      <c r="F622">
        <v>263.83999999999997</v>
      </c>
      <c r="H622" s="2">
        <f t="shared" si="18"/>
        <v>7.9787234042560939E-4</v>
      </c>
      <c r="I622" s="18">
        <f>H622*'Portfolio Details'!$D$9</f>
        <v>1.2584287344392264E-4</v>
      </c>
      <c r="J622" s="2">
        <f t="shared" si="19"/>
        <v>-6.6618721374768208E-3</v>
      </c>
      <c r="K622" s="18">
        <f>J622*'Portfolio Details'!$D$9</f>
        <v>-1.0507309124776639E-3</v>
      </c>
    </row>
    <row r="623" spans="2:11" x14ac:dyDescent="0.35">
      <c r="B623" t="s">
        <v>18</v>
      </c>
      <c r="C623" s="1">
        <v>45252</v>
      </c>
      <c r="D623">
        <v>263.41000000000003</v>
      </c>
      <c r="E623">
        <v>262.86</v>
      </c>
      <c r="F623">
        <v>263.12</v>
      </c>
      <c r="H623" s="2">
        <f t="shared" si="18"/>
        <v>-2.0879996962910319E-3</v>
      </c>
      <c r="I623" s="18">
        <f>H623*'Portfolio Details'!$D$9</f>
        <v>-3.2932571818586554E-4</v>
      </c>
      <c r="J623" s="2">
        <f t="shared" si="19"/>
        <v>8.2215989857465921E-3</v>
      </c>
      <c r="K623" s="18">
        <f>J623*'Portfolio Details'!$D$9</f>
        <v>1.2967358163062629E-3</v>
      </c>
    </row>
    <row r="624" spans="2:11" x14ac:dyDescent="0.35">
      <c r="B624" t="s">
        <v>18</v>
      </c>
      <c r="C624" s="1">
        <v>45253</v>
      </c>
      <c r="D624">
        <v>262.86</v>
      </c>
      <c r="E624">
        <v>263.22000000000003</v>
      </c>
      <c r="F624">
        <v>262.7</v>
      </c>
      <c r="H624" s="2">
        <f t="shared" si="18"/>
        <v>1.3695503309747448E-3</v>
      </c>
      <c r="I624" s="18">
        <f>H624*'Portfolio Details'!$D$9</f>
        <v>2.1600968004982025E-4</v>
      </c>
      <c r="J624" s="2">
        <f t="shared" si="19"/>
        <v>2.2334433870654591E-2</v>
      </c>
      <c r="K624" s="18">
        <f>J624*'Portfolio Details'!$D$9</f>
        <v>3.522655433232802E-3</v>
      </c>
    </row>
    <row r="625" spans="2:11" x14ac:dyDescent="0.35">
      <c r="B625" t="s">
        <v>18</v>
      </c>
      <c r="C625" s="1">
        <v>45254</v>
      </c>
      <c r="D625">
        <v>263.22000000000003</v>
      </c>
      <c r="E625">
        <v>263.16000000000003</v>
      </c>
      <c r="F625">
        <v>262.74</v>
      </c>
      <c r="H625" s="2">
        <f t="shared" si="18"/>
        <v>-2.2794620469568372E-4</v>
      </c>
      <c r="I625" s="18">
        <f>H625*'Portfolio Details'!$D$9</f>
        <v>-3.5952374754888408E-5</v>
      </c>
      <c r="J625" s="2">
        <f t="shared" si="19"/>
        <v>2.8162962384282064E-2</v>
      </c>
      <c r="K625" s="18">
        <f>J625*'Portfolio Details'!$D$9</f>
        <v>4.4419488326172905E-3</v>
      </c>
    </row>
    <row r="626" spans="2:11" x14ac:dyDescent="0.35">
      <c r="B626" t="s">
        <v>18</v>
      </c>
      <c r="C626" s="1">
        <v>45258</v>
      </c>
      <c r="D626">
        <v>263.16000000000003</v>
      </c>
      <c r="E626">
        <v>263.89</v>
      </c>
      <c r="F626">
        <v>262.92</v>
      </c>
      <c r="H626" s="2">
        <f t="shared" si="18"/>
        <v>2.7739778081774524E-3</v>
      </c>
      <c r="I626" s="18">
        <f>H626*'Portfolio Details'!$D$9</f>
        <v>4.3752029060753288E-4</v>
      </c>
      <c r="J626" s="2">
        <f t="shared" si="19"/>
        <v>1.7633410672853733E-2</v>
      </c>
      <c r="K626" s="18">
        <f>J626*'Portfolio Details'!$D$9</f>
        <v>2.7811956315028342E-3</v>
      </c>
    </row>
    <row r="627" spans="2:11" x14ac:dyDescent="0.35">
      <c r="B627" t="s">
        <v>18</v>
      </c>
      <c r="C627" s="1">
        <v>45259</v>
      </c>
      <c r="D627">
        <v>263.89</v>
      </c>
      <c r="E627">
        <v>259.38</v>
      </c>
      <c r="F627">
        <v>257.94</v>
      </c>
      <c r="H627" s="2">
        <f t="shared" si="18"/>
        <v>-1.7090454355981666E-2</v>
      </c>
      <c r="I627" s="18">
        <f>H627*'Portfolio Details'!$D$9</f>
        <v>-2.6955588953888059E-3</v>
      </c>
      <c r="J627" s="2">
        <f t="shared" si="19"/>
        <v>1.7554713479235984E-2</v>
      </c>
      <c r="K627" s="18">
        <f>J627*'Portfolio Details'!$D$9</f>
        <v>2.7687832686785411E-3</v>
      </c>
    </row>
    <row r="628" spans="2:11" x14ac:dyDescent="0.35">
      <c r="B628" t="s">
        <v>18</v>
      </c>
      <c r="C628" s="1">
        <v>45260</v>
      </c>
      <c r="D628">
        <v>259.38</v>
      </c>
      <c r="E628">
        <v>256.69</v>
      </c>
      <c r="F628">
        <v>255.06</v>
      </c>
      <c r="H628" s="2">
        <f t="shared" si="18"/>
        <v>-1.0370884416685988E-2</v>
      </c>
      <c r="I628" s="18">
        <f>H628*'Portfolio Details'!$D$9</f>
        <v>-1.6357277085885483E-3</v>
      </c>
      <c r="J628" s="2">
        <f t="shared" si="19"/>
        <v>1.0249913624323481E-2</v>
      </c>
      <c r="K628" s="18">
        <f>J628*'Portfolio Details'!$D$9</f>
        <v>1.6166478240727303E-3</v>
      </c>
    </row>
    <row r="629" spans="2:11" x14ac:dyDescent="0.35">
      <c r="B629" t="s">
        <v>18</v>
      </c>
      <c r="C629" s="1">
        <v>45261</v>
      </c>
      <c r="D629">
        <v>256.69</v>
      </c>
      <c r="E629">
        <v>258.82</v>
      </c>
      <c r="F629">
        <v>257.27</v>
      </c>
      <c r="H629" s="2">
        <f t="shared" si="18"/>
        <v>8.2979469398885009E-3</v>
      </c>
      <c r="I629" s="18">
        <f>H629*'Portfolio Details'!$D$9</f>
        <v>1.3087776498728425E-3</v>
      </c>
      <c r="J629" s="2">
        <f t="shared" si="19"/>
        <v>-3.6873156342182023E-3</v>
      </c>
      <c r="K629" s="18">
        <f>J629*'Portfolio Details'!$D$9</f>
        <v>-5.8157473469652406E-4</v>
      </c>
    </row>
    <row r="630" spans="2:11" x14ac:dyDescent="0.35">
      <c r="B630" t="s">
        <v>18</v>
      </c>
      <c r="C630" s="1">
        <v>45264</v>
      </c>
      <c r="D630">
        <v>258.82</v>
      </c>
      <c r="E630">
        <v>252.24</v>
      </c>
      <c r="F630">
        <v>252.55</v>
      </c>
      <c r="H630" s="2">
        <f t="shared" si="18"/>
        <v>-2.5423073951008401E-2</v>
      </c>
      <c r="I630" s="18">
        <f>H630*'Portfolio Details'!$D$9</f>
        <v>-4.0098052228074799E-3</v>
      </c>
      <c r="J630" s="2">
        <f t="shared" si="19"/>
        <v>5.847041397051278E-4</v>
      </c>
      <c r="K630" s="18">
        <f>J630*'Portfolio Details'!$D$9</f>
        <v>9.2221330815653771E-5</v>
      </c>
    </row>
    <row r="631" spans="2:11" x14ac:dyDescent="0.35">
      <c r="B631" t="s">
        <v>18</v>
      </c>
      <c r="C631" s="1">
        <v>45265</v>
      </c>
      <c r="D631">
        <v>252.24</v>
      </c>
      <c r="E631">
        <v>246.01</v>
      </c>
      <c r="F631">
        <v>246.41</v>
      </c>
      <c r="H631" s="2">
        <f t="shared" si="18"/>
        <v>-2.4698699651126033E-2</v>
      </c>
      <c r="I631" s="18">
        <f>H631*'Portfolio Details'!$D$9</f>
        <v>-3.8955546858136787E-3</v>
      </c>
      <c r="J631" s="2">
        <f t="shared" si="19"/>
        <v>7.9052922621596355E-3</v>
      </c>
      <c r="K631" s="18">
        <f>J631*'Portfolio Details'!$D$9</f>
        <v>1.2468469494173794E-3</v>
      </c>
    </row>
    <row r="632" spans="2:11" x14ac:dyDescent="0.35">
      <c r="B632" t="s">
        <v>18</v>
      </c>
      <c r="C632" s="1">
        <v>45266</v>
      </c>
      <c r="D632">
        <v>246.01</v>
      </c>
      <c r="E632">
        <v>248.93</v>
      </c>
      <c r="F632">
        <v>248.44</v>
      </c>
      <c r="H632" s="2">
        <f t="shared" si="18"/>
        <v>1.1869436201780381E-2</v>
      </c>
      <c r="I632" s="18">
        <f>H632*'Portfolio Details'!$D$9</f>
        <v>1.8720838937649922E-3</v>
      </c>
      <c r="J632" s="2">
        <f t="shared" si="19"/>
        <v>3.5672741372625438E-3</v>
      </c>
      <c r="K632" s="18">
        <f>J632*'Portfolio Details'!$D$9</f>
        <v>5.6264142150339882E-4</v>
      </c>
    </row>
    <row r="633" spans="2:11" x14ac:dyDescent="0.35">
      <c r="B633" t="s">
        <v>18</v>
      </c>
      <c r="C633" s="1">
        <v>45267</v>
      </c>
      <c r="D633">
        <v>248.93</v>
      </c>
      <c r="E633">
        <v>244.43</v>
      </c>
      <c r="F633">
        <v>244.97</v>
      </c>
      <c r="H633" s="2">
        <f t="shared" si="18"/>
        <v>-1.8077371148515597E-2</v>
      </c>
      <c r="I633" s="18">
        <f>H633*'Portfolio Details'!$D$9</f>
        <v>-2.8512184398170278E-3</v>
      </c>
      <c r="J633" s="2">
        <f t="shared" si="19"/>
        <v>-2.8125602003468142E-3</v>
      </c>
      <c r="K633" s="18">
        <f>J633*'Portfolio Details'!$D$9</f>
        <v>-4.4360562387318138E-4</v>
      </c>
    </row>
    <row r="634" spans="2:11" x14ac:dyDescent="0.35">
      <c r="B634" t="s">
        <v>18</v>
      </c>
      <c r="C634" s="1">
        <v>45268</v>
      </c>
      <c r="D634">
        <v>244.43</v>
      </c>
      <c r="E634">
        <v>247.35</v>
      </c>
      <c r="F634">
        <v>246.07</v>
      </c>
      <c r="H634" s="2">
        <f t="shared" si="18"/>
        <v>1.1946160454936017E-2</v>
      </c>
      <c r="I634" s="18">
        <f>H634*'Portfolio Details'!$D$9</f>
        <v>1.884185078366521E-3</v>
      </c>
      <c r="J634" s="2">
        <f t="shared" si="19"/>
        <v>-6.8375748502993994E-2</v>
      </c>
      <c r="K634" s="18">
        <f>J634*'Portfolio Details'!$D$9</f>
        <v>-1.0784432834086966E-2</v>
      </c>
    </row>
    <row r="635" spans="2:11" x14ac:dyDescent="0.35">
      <c r="B635" t="s">
        <v>18</v>
      </c>
      <c r="C635" s="1">
        <v>45271</v>
      </c>
      <c r="D635">
        <v>247.35</v>
      </c>
      <c r="E635">
        <v>242.08</v>
      </c>
      <c r="F635">
        <v>242.53</v>
      </c>
      <c r="H635" s="2">
        <f t="shared" si="18"/>
        <v>-2.130584192439855E-2</v>
      </c>
      <c r="I635" s="18">
        <f>H635*'Portfolio Details'!$D$9</f>
        <v>-3.3604227556980858E-3</v>
      </c>
      <c r="J635" s="2">
        <f t="shared" si="19"/>
        <v>-8.3433328333583301E-2</v>
      </c>
      <c r="K635" s="18">
        <f>J635*'Portfolio Details'!$D$9</f>
        <v>-1.3159360522370808E-2</v>
      </c>
    </row>
    <row r="636" spans="2:11" x14ac:dyDescent="0.35">
      <c r="B636" t="s">
        <v>18</v>
      </c>
      <c r="C636" s="1">
        <v>45272</v>
      </c>
      <c r="D636">
        <v>242.08</v>
      </c>
      <c r="E636">
        <v>245.7</v>
      </c>
      <c r="F636">
        <v>245.2</v>
      </c>
      <c r="H636" s="2">
        <f t="shared" si="18"/>
        <v>1.4953734302709742E-2</v>
      </c>
      <c r="I636" s="18">
        <f>H636*'Portfolio Details'!$D$9</f>
        <v>2.3585488530234373E-3</v>
      </c>
      <c r="J636" s="2">
        <f t="shared" si="19"/>
        <v>-6.9937958262831335E-2</v>
      </c>
      <c r="K636" s="18">
        <f>J636*'Portfolio Details'!$D$9</f>
        <v>-1.1030829350345698E-2</v>
      </c>
    </row>
    <row r="637" spans="2:11" x14ac:dyDescent="0.35">
      <c r="B637" t="s">
        <v>18</v>
      </c>
      <c r="C637" s="1">
        <v>45273</v>
      </c>
      <c r="D637">
        <v>245.7</v>
      </c>
      <c r="E637">
        <v>243.37</v>
      </c>
      <c r="F637">
        <v>243.67</v>
      </c>
      <c r="H637" s="2">
        <f t="shared" si="18"/>
        <v>-9.4831094831093754E-3</v>
      </c>
      <c r="I637" s="18">
        <f>H637*'Portfolio Details'!$D$9</f>
        <v>-1.4957051223272253E-3</v>
      </c>
      <c r="J637" s="2">
        <f t="shared" si="19"/>
        <v>-5.9577218462474324E-2</v>
      </c>
      <c r="K637" s="18">
        <f>J637*'Portfolio Details'!$D$9</f>
        <v>-9.3967016817687425E-3</v>
      </c>
    </row>
    <row r="638" spans="2:11" x14ac:dyDescent="0.35">
      <c r="B638" t="s">
        <v>18</v>
      </c>
      <c r="C638" s="1">
        <v>45274</v>
      </c>
      <c r="D638">
        <v>243.37</v>
      </c>
      <c r="E638">
        <v>244.96</v>
      </c>
      <c r="F638">
        <v>244.78</v>
      </c>
      <c r="H638" s="2">
        <f t="shared" si="18"/>
        <v>6.5332621111886535E-3</v>
      </c>
      <c r="I638" s="18">
        <f>H638*'Portfolio Details'!$D$9</f>
        <v>1.0304461445495416E-3</v>
      </c>
      <c r="J638" s="2">
        <f t="shared" si="19"/>
        <v>-4.9677270631627413E-2</v>
      </c>
      <c r="K638" s="18">
        <f>J638*'Portfolio Details'!$D$9</f>
        <v>-7.8352515363555864E-3</v>
      </c>
    </row>
    <row r="639" spans="2:11" x14ac:dyDescent="0.35">
      <c r="B639" t="s">
        <v>18</v>
      </c>
      <c r="C639" s="1">
        <v>45275</v>
      </c>
      <c r="D639">
        <v>244.96</v>
      </c>
      <c r="E639">
        <v>249.1</v>
      </c>
      <c r="F639">
        <v>249.67</v>
      </c>
      <c r="H639" s="2">
        <f t="shared" si="18"/>
        <v>1.6900718484650579E-2</v>
      </c>
      <c r="I639" s="18">
        <f>H639*'Portfolio Details'!$D$9</f>
        <v>2.6656331716433837E-3</v>
      </c>
      <c r="J639" s="2">
        <f t="shared" si="19"/>
        <v>-5.8043244901088697E-2</v>
      </c>
      <c r="K639" s="18">
        <f>J639*'Portfolio Details'!$D$9</f>
        <v>-9.1547586653598755E-3</v>
      </c>
    </row>
    <row r="640" spans="2:11" x14ac:dyDescent="0.35">
      <c r="B640" t="s">
        <v>18</v>
      </c>
      <c r="C640" s="1">
        <v>45278</v>
      </c>
      <c r="D640">
        <v>249.1</v>
      </c>
      <c r="E640">
        <v>249.7</v>
      </c>
      <c r="F640">
        <v>248.98</v>
      </c>
      <c r="H640" s="2">
        <f t="shared" si="18"/>
        <v>2.4086712163788881E-3</v>
      </c>
      <c r="I640" s="18">
        <f>H640*'Portfolio Details'!$D$9</f>
        <v>3.7990301417028356E-4</v>
      </c>
      <c r="J640" s="2">
        <f t="shared" si="19"/>
        <v>-5.8238526429842952E-2</v>
      </c>
      <c r="K640" s="18">
        <f>J640*'Portfolio Details'!$D$9</f>
        <v>-9.1855590672084327E-3</v>
      </c>
    </row>
    <row r="641" spans="2:11" x14ac:dyDescent="0.35">
      <c r="B641" t="s">
        <v>18</v>
      </c>
      <c r="C641" s="1">
        <v>45279</v>
      </c>
      <c r="D641">
        <v>249.7</v>
      </c>
      <c r="E641">
        <v>248.59</v>
      </c>
      <c r="F641">
        <v>248.49</v>
      </c>
      <c r="H641" s="2">
        <f t="shared" si="18"/>
        <v>-4.4453344012814755E-3</v>
      </c>
      <c r="I641" s="18">
        <f>H641*'Portfolio Details'!$D$9</f>
        <v>-7.0113178027699516E-4</v>
      </c>
      <c r="J641" s="2">
        <f t="shared" si="19"/>
        <v>-5.9609649288383859E-2</v>
      </c>
      <c r="K641" s="18">
        <f>J641*'Portfolio Details'!$D$9</f>
        <v>-9.4018167711305816E-3</v>
      </c>
    </row>
    <row r="642" spans="2:11" x14ac:dyDescent="0.35">
      <c r="B642" t="s">
        <v>18</v>
      </c>
      <c r="C642" s="1">
        <v>45280</v>
      </c>
      <c r="D642">
        <v>248.59</v>
      </c>
      <c r="E642">
        <v>246.98</v>
      </c>
      <c r="F642">
        <v>248.9</v>
      </c>
      <c r="H642" s="2">
        <f t="shared" si="18"/>
        <v>-6.4765276157529028E-3</v>
      </c>
      <c r="I642" s="18">
        <f>H642*'Portfolio Details'!$D$9</f>
        <v>-1.0214978058651631E-3</v>
      </c>
      <c r="J642" s="2">
        <f t="shared" si="19"/>
        <v>-6.0850550444880191E-2</v>
      </c>
      <c r="K642" s="18">
        <f>J642*'Portfolio Details'!$D$9</f>
        <v>-9.5975355086796044E-3</v>
      </c>
    </row>
    <row r="643" spans="2:11" x14ac:dyDescent="0.35">
      <c r="B643" t="s">
        <v>18</v>
      </c>
      <c r="C643" s="1">
        <v>45281</v>
      </c>
      <c r="D643">
        <v>246.98</v>
      </c>
      <c r="E643">
        <v>247.22</v>
      </c>
      <c r="F643">
        <v>246.55</v>
      </c>
      <c r="H643" s="2">
        <f t="shared" ref="H643:H706" si="20">E643/D643-1</f>
        <v>9.7173860231603015E-4</v>
      </c>
      <c r="I643" s="18">
        <f>H643*'Portfolio Details'!$D$9</f>
        <v>1.5326559369961262E-4</v>
      </c>
      <c r="J643" s="2">
        <f t="shared" si="19"/>
        <v>-5.0794497580307185E-2</v>
      </c>
      <c r="K643" s="18">
        <f>J643*'Portfolio Details'!$D$9</f>
        <v>-8.0114639984091643E-3</v>
      </c>
    </row>
    <row r="644" spans="2:11" x14ac:dyDescent="0.35">
      <c r="B644" t="s">
        <v>18</v>
      </c>
      <c r="C644" s="1">
        <v>45282</v>
      </c>
      <c r="D644">
        <v>247.22</v>
      </c>
      <c r="E644">
        <v>245.25</v>
      </c>
      <c r="F644">
        <v>245.76</v>
      </c>
      <c r="H644" s="2">
        <f t="shared" si="20"/>
        <v>-7.9686109538062988E-3</v>
      </c>
      <c r="I644" s="18">
        <f>H644*'Portfolio Details'!$D$9</f>
        <v>-1.2568337677287839E-3</v>
      </c>
      <c r="J644" s="2">
        <f t="shared" si="19"/>
        <v>-6.1626139817629211E-2</v>
      </c>
      <c r="K644" s="18">
        <f>J644*'Portfolio Details'!$D$9</f>
        <v>-9.7198638440963228E-3</v>
      </c>
    </row>
    <row r="645" spans="2:11" x14ac:dyDescent="0.35">
      <c r="B645" t="s">
        <v>18</v>
      </c>
      <c r="C645" s="1">
        <v>45286</v>
      </c>
      <c r="D645">
        <v>245.25</v>
      </c>
      <c r="E645">
        <v>246.78</v>
      </c>
      <c r="F645">
        <v>245.94</v>
      </c>
      <c r="H645" s="2">
        <f t="shared" si="20"/>
        <v>6.2385321100917324E-3</v>
      </c>
      <c r="I645" s="18">
        <f>H645*'Portfolio Details'!$D$9</f>
        <v>9.8396042453024329E-4</v>
      </c>
      <c r="J645" s="2">
        <f t="shared" si="19"/>
        <v>-6.1463118332637401E-2</v>
      </c>
      <c r="K645" s="18">
        <f>J645*'Portfolio Details'!$D$9</f>
        <v>-9.6941515953253964E-3</v>
      </c>
    </row>
    <row r="646" spans="2:11" x14ac:dyDescent="0.35">
      <c r="B646" t="s">
        <v>18</v>
      </c>
      <c r="C646" s="1">
        <v>45287</v>
      </c>
      <c r="D646">
        <v>246.78</v>
      </c>
      <c r="E646">
        <v>249.46</v>
      </c>
      <c r="F646">
        <v>249.11</v>
      </c>
      <c r="H646" s="2">
        <f t="shared" si="20"/>
        <v>1.0859875192479107E-2</v>
      </c>
      <c r="I646" s="18">
        <f>H646*'Portfolio Details'!$D$9</f>
        <v>1.7128528339946424E-3</v>
      </c>
      <c r="J646" s="2">
        <f t="shared" si="19"/>
        <v>-6.6993837023510694E-2</v>
      </c>
      <c r="K646" s="18">
        <f>J646*'Portfolio Details'!$D$9</f>
        <v>-1.0566473515769758E-2</v>
      </c>
    </row>
    <row r="647" spans="2:11" x14ac:dyDescent="0.35">
      <c r="B647" t="s">
        <v>18</v>
      </c>
      <c r="C647" s="1">
        <v>45288</v>
      </c>
      <c r="D647">
        <v>249.46</v>
      </c>
      <c r="E647">
        <v>251.27</v>
      </c>
      <c r="F647">
        <v>251.06</v>
      </c>
      <c r="H647" s="2">
        <f t="shared" si="20"/>
        <v>7.2556722520644712E-3</v>
      </c>
      <c r="I647" s="18">
        <f>H647*'Portfolio Details'!$D$9</f>
        <v>1.1443868883586922E-3</v>
      </c>
      <c r="J647" s="2">
        <f t="shared" si="19"/>
        <v>-6.8269888306359827E-2</v>
      </c>
      <c r="K647" s="18">
        <f>J647*'Portfolio Details'!$D$9</f>
        <v>-1.0767736239089481E-2</v>
      </c>
    </row>
    <row r="648" spans="2:11" x14ac:dyDescent="0.35">
      <c r="B648" t="s">
        <v>18</v>
      </c>
      <c r="C648" s="1">
        <v>45289</v>
      </c>
      <c r="D648">
        <v>251.27</v>
      </c>
      <c r="E648">
        <v>252.45</v>
      </c>
      <c r="F648">
        <v>252.15</v>
      </c>
      <c r="H648" s="2">
        <f t="shared" si="20"/>
        <v>4.6961435905599203E-3</v>
      </c>
      <c r="I648" s="18">
        <f>H648*'Portfolio Details'!$D$9</f>
        <v>7.4069017510504972E-4</v>
      </c>
      <c r="J648" s="2">
        <f t="shared" si="19"/>
        <v>-6.8057455540355805E-2</v>
      </c>
      <c r="K648" s="18">
        <f>J648*'Portfolio Details'!$D$9</f>
        <v>-1.0734230691481042E-2</v>
      </c>
    </row>
    <row r="649" spans="2:11" x14ac:dyDescent="0.35">
      <c r="B649" t="s">
        <v>18</v>
      </c>
      <c r="C649" s="1">
        <v>45292</v>
      </c>
      <c r="D649">
        <v>252.45</v>
      </c>
      <c r="E649">
        <v>252.31</v>
      </c>
      <c r="F649">
        <v>251.99</v>
      </c>
      <c r="H649" s="2">
        <f t="shared" si="20"/>
        <v>-5.5456526044761478E-4</v>
      </c>
      <c r="I649" s="18">
        <f>H649*'Portfolio Details'!$D$9</f>
        <v>-8.7467734311579324E-5</v>
      </c>
      <c r="J649" s="2">
        <f t="shared" si="19"/>
        <v>-4.7822956534919747E-2</v>
      </c>
      <c r="K649" s="18">
        <f>J649*'Portfolio Details'!$D$9</f>
        <v>-7.5427834278950423E-3</v>
      </c>
    </row>
    <row r="650" spans="2:11" x14ac:dyDescent="0.35">
      <c r="B650" t="s">
        <v>18</v>
      </c>
      <c r="C650" s="1">
        <v>45293</v>
      </c>
      <c r="D650">
        <v>252.31</v>
      </c>
      <c r="E650">
        <v>251.35</v>
      </c>
      <c r="F650">
        <v>251.14</v>
      </c>
      <c r="H650" s="2">
        <f t="shared" si="20"/>
        <v>-3.8048432483849259E-3</v>
      </c>
      <c r="I650" s="18">
        <f>H650*'Portfolio Details'!$D$9</f>
        <v>-6.0011155058346127E-4</v>
      </c>
      <c r="J650" s="2">
        <f t="shared" si="19"/>
        <v>-2.6717557251908386E-2</v>
      </c>
      <c r="K650" s="18">
        <f>J650*'Portfolio Details'!$D$9</f>
        <v>-4.2139751005645298E-3</v>
      </c>
    </row>
    <row r="651" spans="2:11" x14ac:dyDescent="0.35">
      <c r="B651" t="s">
        <v>18</v>
      </c>
      <c r="C651" s="1">
        <v>45294</v>
      </c>
      <c r="D651">
        <v>251.35</v>
      </c>
      <c r="E651">
        <v>247.26</v>
      </c>
      <c r="F651">
        <v>248.11</v>
      </c>
      <c r="H651" s="2">
        <f t="shared" si="20"/>
        <v>-1.6272130495325277E-2</v>
      </c>
      <c r="I651" s="18">
        <f>H651*'Portfolio Details'!$D$9</f>
        <v>-2.5664903454278042E-3</v>
      </c>
      <c r="J651" s="2">
        <f t="shared" si="19"/>
        <v>-1.6517978885036477E-2</v>
      </c>
      <c r="K651" s="18">
        <f>J651*'Portfolio Details'!$D$9</f>
        <v>-2.6052663077281331E-3</v>
      </c>
    </row>
    <row r="652" spans="2:11" x14ac:dyDescent="0.35">
      <c r="B652" t="s">
        <v>18</v>
      </c>
      <c r="C652" s="1">
        <v>45295</v>
      </c>
      <c r="D652">
        <v>247.26</v>
      </c>
      <c r="E652">
        <v>247.21</v>
      </c>
      <c r="F652">
        <v>247.69</v>
      </c>
      <c r="H652" s="2">
        <f t="shared" si="20"/>
        <v>-2.0221629054428814E-4</v>
      </c>
      <c r="I652" s="18">
        <f>H652*'Portfolio Details'!$D$9</f>
        <v>-3.1894173754274874E-5</v>
      </c>
      <c r="J652" s="2">
        <f t="shared" si="19"/>
        <v>-2.5152615717487059E-2</v>
      </c>
      <c r="K652" s="18">
        <f>J652*'Portfolio Details'!$D$9</f>
        <v>-3.9671477204371915E-3</v>
      </c>
    </row>
    <row r="653" spans="2:11" x14ac:dyDescent="0.35">
      <c r="B653" t="s">
        <v>18</v>
      </c>
      <c r="C653" s="1">
        <v>45296</v>
      </c>
      <c r="D653">
        <v>247.21</v>
      </c>
      <c r="E653">
        <v>247.24</v>
      </c>
      <c r="F653">
        <v>247.42</v>
      </c>
      <c r="H653" s="2">
        <f t="shared" si="20"/>
        <v>1.2135431414583842E-4</v>
      </c>
      <c r="I653" s="18">
        <f>H653*'Portfolio Details'!$D$9</f>
        <v>1.914037474814887E-5</v>
      </c>
      <c r="J653" s="2">
        <f t="shared" si="19"/>
        <v>-1.9941325721535064E-2</v>
      </c>
      <c r="K653" s="18">
        <f>J653*'Portfolio Details'!$D$9</f>
        <v>-3.1452070737789284E-3</v>
      </c>
    </row>
    <row r="654" spans="2:11" x14ac:dyDescent="0.35">
      <c r="B654" t="s">
        <v>18</v>
      </c>
      <c r="C654" s="1">
        <v>45299</v>
      </c>
      <c r="D654">
        <v>247.24</v>
      </c>
      <c r="E654">
        <v>240.77</v>
      </c>
      <c r="F654">
        <v>241.91</v>
      </c>
      <c r="H654" s="2">
        <f t="shared" si="20"/>
        <v>-2.6168904707976059E-2</v>
      </c>
      <c r="I654" s="18">
        <f>H654*'Portfolio Details'!$D$9</f>
        <v>-4.1274399380422499E-3</v>
      </c>
      <c r="J654" s="2">
        <f t="shared" si="19"/>
        <v>4.9997967562294132E-3</v>
      </c>
      <c r="K654" s="18">
        <f>J654*'Portfolio Details'!$D$9</f>
        <v>7.8858328401744632E-4</v>
      </c>
    </row>
    <row r="655" spans="2:11" x14ac:dyDescent="0.35">
      <c r="B655" t="s">
        <v>18</v>
      </c>
      <c r="C655" s="1">
        <v>45300</v>
      </c>
      <c r="D655">
        <v>240.77</v>
      </c>
      <c r="E655">
        <v>242.97</v>
      </c>
      <c r="F655">
        <v>242.3</v>
      </c>
      <c r="H655" s="2">
        <f t="shared" si="20"/>
        <v>9.1373509988785795E-3</v>
      </c>
      <c r="I655" s="18">
        <f>H655*'Portfolio Details'!$D$9</f>
        <v>1.4411710333901301E-3</v>
      </c>
      <c r="J655" s="2">
        <f t="shared" si="19"/>
        <v>-6.7890571646647135E-3</v>
      </c>
      <c r="K655" s="18">
        <f>J655*'Portfolio Details'!$D$9</f>
        <v>-1.070790925175723E-3</v>
      </c>
    </row>
    <row r="656" spans="2:11" x14ac:dyDescent="0.35">
      <c r="B656" t="s">
        <v>18</v>
      </c>
      <c r="C656" s="1">
        <v>45301</v>
      </c>
      <c r="D656">
        <v>242.97</v>
      </c>
      <c r="E656">
        <v>239.36</v>
      </c>
      <c r="F656">
        <v>240.15</v>
      </c>
      <c r="H656" s="2">
        <f t="shared" si="20"/>
        <v>-1.48578013746552E-2</v>
      </c>
      <c r="I656" s="18">
        <f>H656*'Portfolio Details'!$D$9</f>
        <v>-2.3434180172836839E-3</v>
      </c>
      <c r="J656" s="2">
        <f t="shared" si="19"/>
        <v>1.1496133862455515E-2</v>
      </c>
      <c r="K656" s="18">
        <f>J656*'Portfolio Details'!$D$9</f>
        <v>1.8132055034965437E-3</v>
      </c>
    </row>
    <row r="657" spans="2:11" x14ac:dyDescent="0.35">
      <c r="B657" t="s">
        <v>18</v>
      </c>
      <c r="C657" s="1">
        <v>45302</v>
      </c>
      <c r="D657">
        <v>239.36</v>
      </c>
      <c r="E657">
        <v>242.52</v>
      </c>
      <c r="F657">
        <v>242.31</v>
      </c>
      <c r="H657" s="2">
        <f t="shared" si="20"/>
        <v>1.3201871657753994E-2</v>
      </c>
      <c r="I657" s="18">
        <f>H657*'Portfolio Details'!$D$9</f>
        <v>2.0822397018593528E-3</v>
      </c>
      <c r="J657" s="2">
        <f t="shared" si="19"/>
        <v>-2.6601980998584907E-2</v>
      </c>
      <c r="K657" s="18">
        <f>J657*'Portfolio Details'!$D$9</f>
        <v>-4.1957460592966615E-3</v>
      </c>
    </row>
    <row r="658" spans="2:11" x14ac:dyDescent="0.35">
      <c r="B658" t="s">
        <v>18</v>
      </c>
      <c r="C658" s="1">
        <v>45303</v>
      </c>
      <c r="D658">
        <v>242.52</v>
      </c>
      <c r="E658">
        <v>242.95</v>
      </c>
      <c r="F658">
        <v>242.75</v>
      </c>
      <c r="H658" s="2">
        <f t="shared" si="20"/>
        <v>1.7730496453900457E-3</v>
      </c>
      <c r="I658" s="18">
        <f>H658*'Portfolio Details'!$D$9</f>
        <v>2.7965082987535246E-4</v>
      </c>
      <c r="J658" s="2">
        <f t="shared" si="19"/>
        <v>1.8175809649703112E-3</v>
      </c>
      <c r="K658" s="18">
        <f>J658*'Portfolio Details'!$D$9</f>
        <v>2.8667444622385366E-4</v>
      </c>
    </row>
    <row r="659" spans="2:11" x14ac:dyDescent="0.35">
      <c r="B659" t="s">
        <v>18</v>
      </c>
      <c r="C659" s="1">
        <v>45306</v>
      </c>
      <c r="D659">
        <v>242.95</v>
      </c>
      <c r="E659">
        <v>239.43</v>
      </c>
      <c r="F659">
        <v>239.92</v>
      </c>
      <c r="H659" s="2">
        <f t="shared" si="20"/>
        <v>-1.448857789668645E-2</v>
      </c>
      <c r="I659" s="18">
        <f>H659*'Portfolio Details'!$D$9</f>
        <v>-2.2851829575424713E-3</v>
      </c>
      <c r="J659" s="2">
        <f t="shared" si="19"/>
        <v>-1.119251119251119E-2</v>
      </c>
      <c r="K659" s="18">
        <f>J659*'Portfolio Details'!$D$9</f>
        <v>-1.765317204463483E-3</v>
      </c>
    </row>
    <row r="660" spans="2:11" x14ac:dyDescent="0.35">
      <c r="B660" t="s">
        <v>18</v>
      </c>
      <c r="C660" s="1">
        <v>45307</v>
      </c>
      <c r="D660">
        <v>239.43</v>
      </c>
      <c r="E660">
        <v>235.49</v>
      </c>
      <c r="F660">
        <v>235.88</v>
      </c>
      <c r="H660" s="2">
        <f t="shared" si="20"/>
        <v>-1.6455749070709569E-2</v>
      </c>
      <c r="I660" s="18">
        <f>H660*'Portfolio Details'!$D$9</f>
        <v>-2.5954512304883302E-3</v>
      </c>
      <c r="J660" s="2">
        <f t="shared" si="19"/>
        <v>-1.7257673501254178E-3</v>
      </c>
      <c r="K660" s="18">
        <f>J660*'Portfolio Details'!$D$9</f>
        <v>-2.7219332120178354E-4</v>
      </c>
    </row>
    <row r="661" spans="2:11" x14ac:dyDescent="0.35">
      <c r="B661" t="s">
        <v>18</v>
      </c>
      <c r="C661" s="1">
        <v>45308</v>
      </c>
      <c r="D661">
        <v>235.49</v>
      </c>
      <c r="E661">
        <v>229.41</v>
      </c>
      <c r="F661">
        <v>229.71</v>
      </c>
      <c r="H661" s="2">
        <f t="shared" si="20"/>
        <v>-2.5818506093677085E-2</v>
      </c>
      <c r="I661" s="18">
        <f>H661*'Portfolio Details'!$D$9</f>
        <v>-4.0721739935546519E-3</v>
      </c>
      <c r="J661" s="2">
        <f t="shared" si="19"/>
        <v>-8.2054212932723969E-3</v>
      </c>
      <c r="K661" s="18">
        <f>J661*'Portfolio Details'!$D$9</f>
        <v>-1.2941842210152682E-3</v>
      </c>
    </row>
    <row r="662" spans="2:11" x14ac:dyDescent="0.35">
      <c r="B662" t="s">
        <v>18</v>
      </c>
      <c r="C662" s="1">
        <v>45309</v>
      </c>
      <c r="D662">
        <v>229.41</v>
      </c>
      <c r="E662">
        <v>227.44</v>
      </c>
      <c r="F662">
        <v>228.35</v>
      </c>
      <c r="H662" s="2">
        <f t="shared" si="20"/>
        <v>-8.5872455429144567E-3</v>
      </c>
      <c r="I662" s="18">
        <f>H662*'Portfolio Details'!$D$9</f>
        <v>-1.3544067131245887E-3</v>
      </c>
      <c r="J662" s="2">
        <f t="shared" si="19"/>
        <v>-3.8819751103974287E-2</v>
      </c>
      <c r="K662" s="18">
        <f>J662*'Portfolio Details'!$D$9</f>
        <v>-6.1227702450445936E-3</v>
      </c>
    </row>
    <row r="663" spans="2:11" x14ac:dyDescent="0.35">
      <c r="B663" t="s">
        <v>18</v>
      </c>
      <c r="C663" s="1">
        <v>45310</v>
      </c>
      <c r="D663">
        <v>227.44</v>
      </c>
      <c r="E663">
        <v>226.34</v>
      </c>
      <c r="F663">
        <v>227.63</v>
      </c>
      <c r="H663" s="2">
        <f t="shared" si="20"/>
        <v>-4.8364403798804023E-3</v>
      </c>
      <c r="I663" s="18">
        <f>H663*'Portfolio Details'!$D$9</f>
        <v>-7.6281821515419867E-4</v>
      </c>
      <c r="J663" s="2">
        <f t="shared" si="19"/>
        <v>-8.9146976371645925E-2</v>
      </c>
      <c r="K663" s="18">
        <f>J663*'Portfolio Details'!$D$9</f>
        <v>-1.4060534620690202E-2</v>
      </c>
    </row>
    <row r="664" spans="2:11" x14ac:dyDescent="0.35">
      <c r="B664" t="s">
        <v>18</v>
      </c>
      <c r="C664" s="1">
        <v>45311</v>
      </c>
      <c r="D664">
        <v>226.34</v>
      </c>
      <c r="E664">
        <v>228.78</v>
      </c>
      <c r="F664">
        <v>228.8</v>
      </c>
      <c r="H664" s="2">
        <f t="shared" si="20"/>
        <v>1.0780242113634264E-2</v>
      </c>
      <c r="I664" s="18">
        <f>H664*'Portfolio Details'!$D$9</f>
        <v>1.70029286048099E-3</v>
      </c>
      <c r="J664" s="2">
        <f t="shared" si="19"/>
        <v>-8.9504807112112283E-2</v>
      </c>
      <c r="K664" s="18">
        <f>J664*'Portfolio Details'!$D$9</f>
        <v>-1.4116972782919051E-2</v>
      </c>
    </row>
    <row r="665" spans="2:11" x14ac:dyDescent="0.35">
      <c r="B665" t="s">
        <v>18</v>
      </c>
      <c r="C665" s="1">
        <v>45314</v>
      </c>
      <c r="D665">
        <v>228.78</v>
      </c>
      <c r="E665">
        <v>227.15</v>
      </c>
      <c r="F665">
        <v>228.4</v>
      </c>
      <c r="H665" s="2">
        <f t="shared" si="20"/>
        <v>-7.1247486668415405E-3</v>
      </c>
      <c r="I665" s="18">
        <f>H665*'Portfolio Details'!$D$9</f>
        <v>-1.1237372188172652E-3</v>
      </c>
      <c r="J665" s="2">
        <f t="shared" si="19"/>
        <v>-7.3690177342294882E-2</v>
      </c>
      <c r="K665" s="18">
        <f>J665*'Portfolio Details'!$D$9</f>
        <v>-1.1622640855553314E-2</v>
      </c>
    </row>
    <row r="666" spans="2:11" x14ac:dyDescent="0.35">
      <c r="B666" t="s">
        <v>18</v>
      </c>
      <c r="C666" s="1">
        <v>45315</v>
      </c>
      <c r="D666">
        <v>227.15</v>
      </c>
      <c r="E666">
        <v>240.02</v>
      </c>
      <c r="F666">
        <v>235.32</v>
      </c>
      <c r="H666" s="2">
        <f t="shared" si="20"/>
        <v>5.6658595641646547E-2</v>
      </c>
      <c r="I666" s="18">
        <f>H666*'Portfolio Details'!$D$9</f>
        <v>8.9363675359879127E-3</v>
      </c>
      <c r="J666" s="2">
        <f t="shared" ref="J666:J729" si="21">(INDEX(E643:E2141,MATCH(EDATE(C643,1),C643:C2141,1))/E643)-1</f>
        <v>-7.4589434511770913E-2</v>
      </c>
      <c r="K666" s="18">
        <f>J666*'Portfolio Details'!$D$9</f>
        <v>-1.1764474455288764E-2</v>
      </c>
    </row>
    <row r="667" spans="2:11" x14ac:dyDescent="0.35">
      <c r="B667" t="s">
        <v>18</v>
      </c>
      <c r="C667" s="1">
        <v>45316</v>
      </c>
      <c r="D667">
        <v>240.02</v>
      </c>
      <c r="E667">
        <v>237.73</v>
      </c>
      <c r="F667">
        <v>239.54</v>
      </c>
      <c r="H667" s="2">
        <f t="shared" si="20"/>
        <v>-9.5408715940339395E-3</v>
      </c>
      <c r="I667" s="18">
        <f>H667*'Portfolio Details'!$D$9</f>
        <v>-1.5048155396792746E-3</v>
      </c>
      <c r="J667" s="2">
        <f t="shared" si="21"/>
        <v>-6.7155963302752308E-2</v>
      </c>
      <c r="K667" s="18">
        <f>J667*'Portfolio Details'!$D$9</f>
        <v>-1.0592044569943228E-2</v>
      </c>
    </row>
    <row r="668" spans="2:11" x14ac:dyDescent="0.35">
      <c r="B668" t="s">
        <v>18</v>
      </c>
      <c r="C668" s="1">
        <v>45320</v>
      </c>
      <c r="D668">
        <v>237.73</v>
      </c>
      <c r="E668">
        <v>240.98</v>
      </c>
      <c r="F668">
        <v>240.07</v>
      </c>
      <c r="H668" s="2">
        <f t="shared" si="20"/>
        <v>1.3670971269928112E-2</v>
      </c>
      <c r="I668" s="18">
        <f>H668*'Portfolio Details'!$D$9</f>
        <v>2.1562275319123793E-3</v>
      </c>
      <c r="J668" s="2">
        <f t="shared" si="21"/>
        <v>-3.6672339735797088E-2</v>
      </c>
      <c r="K668" s="18">
        <f>J668*'Portfolio Details'!$D$9</f>
        <v>-5.7840739356908796E-3</v>
      </c>
    </row>
    <row r="669" spans="2:11" x14ac:dyDescent="0.35">
      <c r="B669" t="s">
        <v>18</v>
      </c>
      <c r="C669" s="1">
        <v>45321</v>
      </c>
      <c r="D669">
        <v>240.98</v>
      </c>
      <c r="E669">
        <v>233.61</v>
      </c>
      <c r="F669">
        <v>235.19</v>
      </c>
      <c r="H669" s="2">
        <f t="shared" si="20"/>
        <v>-3.0583450908789001E-2</v>
      </c>
      <c r="I669" s="18">
        <f>H669*'Portfolio Details'!$D$9</f>
        <v>-4.8237157088816185E-3</v>
      </c>
      <c r="J669" s="2">
        <f t="shared" si="21"/>
        <v>-4.7021566583821173E-2</v>
      </c>
      <c r="K669" s="18">
        <f>J669*'Portfolio Details'!$D$9</f>
        <v>-7.4163857461035758E-3</v>
      </c>
    </row>
    <row r="670" spans="2:11" x14ac:dyDescent="0.35">
      <c r="B670" t="s">
        <v>18</v>
      </c>
      <c r="C670" s="1">
        <v>45322</v>
      </c>
      <c r="D670">
        <v>233.61</v>
      </c>
      <c r="E670">
        <v>230.32</v>
      </c>
      <c r="F670">
        <v>230.63</v>
      </c>
      <c r="H670" s="2">
        <f t="shared" si="20"/>
        <v>-1.4083301228543399E-2</v>
      </c>
      <c r="I670" s="18">
        <f>H670*'Portfolio Details'!$D$9</f>
        <v>-2.2212614780339887E-3</v>
      </c>
      <c r="J670" s="2">
        <f t="shared" si="21"/>
        <v>-5.3886257810323634E-2</v>
      </c>
      <c r="K670" s="18">
        <f>J670*'Portfolio Details'!$D$9</f>
        <v>-8.4991059075614096E-3</v>
      </c>
    </row>
    <row r="671" spans="2:11" x14ac:dyDescent="0.35">
      <c r="B671" t="s">
        <v>18</v>
      </c>
      <c r="C671" s="1">
        <v>45323</v>
      </c>
      <c r="D671">
        <v>230.32</v>
      </c>
      <c r="E671">
        <v>230.82</v>
      </c>
      <c r="F671">
        <v>231.93</v>
      </c>
      <c r="H671" s="2">
        <f t="shared" si="20"/>
        <v>2.1708926710664045E-3</v>
      </c>
      <c r="I671" s="18">
        <f>H671*'Portfolio Details'!$D$9</f>
        <v>3.4239985248720378E-4</v>
      </c>
      <c r="J671" s="2">
        <f t="shared" si="21"/>
        <v>-4.5434739552386638E-2</v>
      </c>
      <c r="K671" s="18">
        <f>J671*'Portfolio Details'!$D$9</f>
        <v>-7.1661065182415211E-3</v>
      </c>
    </row>
    <row r="672" spans="2:11" x14ac:dyDescent="0.35">
      <c r="B672" t="s">
        <v>18</v>
      </c>
      <c r="C672" s="1">
        <v>45324</v>
      </c>
      <c r="D672">
        <v>230.82</v>
      </c>
      <c r="E672">
        <v>230.91</v>
      </c>
      <c r="F672">
        <v>230.93</v>
      </c>
      <c r="H672" s="2">
        <f t="shared" si="20"/>
        <v>3.899142188719118E-4</v>
      </c>
      <c r="I672" s="18">
        <f>H672*'Portfolio Details'!$D$9</f>
        <v>6.1498466876680572E-5</v>
      </c>
      <c r="J672" s="2">
        <f t="shared" si="21"/>
        <v>-8.5173001466450016E-2</v>
      </c>
      <c r="K672" s="18">
        <f>J672*'Portfolio Details'!$D$9</f>
        <v>-1.3433747106290183E-2</v>
      </c>
    </row>
    <row r="673" spans="2:11" x14ac:dyDescent="0.35">
      <c r="B673" t="s">
        <v>18</v>
      </c>
      <c r="C673" s="1">
        <v>45327</v>
      </c>
      <c r="D673">
        <v>230.91</v>
      </c>
      <c r="E673">
        <v>230.27</v>
      </c>
      <c r="F673">
        <v>230.45</v>
      </c>
      <c r="H673" s="2">
        <f t="shared" si="20"/>
        <v>-2.7716426313281195E-3</v>
      </c>
      <c r="I673" s="18">
        <f>H673*'Portfolio Details'!$D$9</f>
        <v>-4.3715197935041743E-4</v>
      </c>
      <c r="J673" s="2">
        <f t="shared" si="21"/>
        <v>-8.1320867316490908E-2</v>
      </c>
      <c r="K673" s="18">
        <f>J673*'Portfolio Details'!$D$9</f>
        <v>-1.2826176689619604E-2</v>
      </c>
    </row>
    <row r="674" spans="2:11" x14ac:dyDescent="0.35">
      <c r="B674" t="s">
        <v>18</v>
      </c>
      <c r="C674" s="1">
        <v>45328</v>
      </c>
      <c r="D674">
        <v>230.27</v>
      </c>
      <c r="E674">
        <v>240.49</v>
      </c>
      <c r="F674">
        <v>238.58</v>
      </c>
      <c r="H674" s="2">
        <f t="shared" si="20"/>
        <v>4.4382681200330065E-2</v>
      </c>
      <c r="I674" s="18">
        <f>H674*'Portfolio Details'!$D$9</f>
        <v>7.0001726471878457E-3</v>
      </c>
      <c r="J674" s="2">
        <f t="shared" si="21"/>
        <v>-6.6124727008007755E-2</v>
      </c>
      <c r="K674" s="18">
        <f>J674*'Portfolio Details'!$D$9</f>
        <v>-1.0429394817651911E-2</v>
      </c>
    </row>
    <row r="675" spans="2:11" x14ac:dyDescent="0.35">
      <c r="B675" t="s">
        <v>18</v>
      </c>
      <c r="C675" s="1">
        <v>45329</v>
      </c>
      <c r="D675">
        <v>240.49</v>
      </c>
      <c r="E675">
        <v>237.53</v>
      </c>
      <c r="F675">
        <v>239.37</v>
      </c>
      <c r="H675" s="2">
        <f t="shared" si="20"/>
        <v>-1.2308204083329888E-2</v>
      </c>
      <c r="I675" s="18">
        <f>H675*'Portfolio Details'!$D$9</f>
        <v>-1.9412877102046482E-3</v>
      </c>
      <c r="J675" s="2">
        <f t="shared" si="21"/>
        <v>-6.5935844019254897E-2</v>
      </c>
      <c r="K675" s="18">
        <f>J675*'Portfolio Details'!$D$9</f>
        <v>-1.0399603613163413E-2</v>
      </c>
    </row>
    <row r="676" spans="2:11" x14ac:dyDescent="0.35">
      <c r="B676" t="s">
        <v>18</v>
      </c>
      <c r="C676" s="1">
        <v>45330</v>
      </c>
      <c r="D676">
        <v>237.53</v>
      </c>
      <c r="E676">
        <v>238.49</v>
      </c>
      <c r="F676">
        <v>237</v>
      </c>
      <c r="H676" s="2">
        <f t="shared" si="20"/>
        <v>4.041594745926913E-3</v>
      </c>
      <c r="I676" s="18">
        <f>H676*'Portfolio Details'!$D$9</f>
        <v>6.3745272314114467E-4</v>
      </c>
      <c r="J676" s="2">
        <f t="shared" si="21"/>
        <v>-6.8637760880116527E-2</v>
      </c>
      <c r="K676" s="18">
        <f>J676*'Portfolio Details'!$D$9</f>
        <v>-1.0825758230073727E-2</v>
      </c>
    </row>
    <row r="677" spans="2:11" x14ac:dyDescent="0.35">
      <c r="B677" t="s">
        <v>18</v>
      </c>
      <c r="C677" s="1">
        <v>45331</v>
      </c>
      <c r="D677">
        <v>238.49</v>
      </c>
      <c r="E677">
        <v>241.31</v>
      </c>
      <c r="F677">
        <v>239.82</v>
      </c>
      <c r="H677" s="2">
        <f t="shared" si="20"/>
        <v>1.1824395152836509E-2</v>
      </c>
      <c r="I677" s="18">
        <f>H677*'Portfolio Details'!$D$9</f>
        <v>1.8649798813373877E-3</v>
      </c>
      <c r="J677" s="2">
        <f t="shared" si="21"/>
        <v>-9.4696183079286955E-3</v>
      </c>
      <c r="K677" s="18">
        <f>J677*'Portfolio Details'!$D$9</f>
        <v>-1.4935772527861326E-3</v>
      </c>
    </row>
    <row r="678" spans="2:11" x14ac:dyDescent="0.35">
      <c r="B678" t="s">
        <v>18</v>
      </c>
      <c r="C678" s="1">
        <v>45334</v>
      </c>
      <c r="D678">
        <v>241.31</v>
      </c>
      <c r="E678">
        <v>242.02</v>
      </c>
      <c r="F678">
        <v>240.66</v>
      </c>
      <c r="H678" s="2">
        <f t="shared" si="20"/>
        <v>2.9422734242261495E-3</v>
      </c>
      <c r="I678" s="18">
        <f>H678*'Portfolio Details'!$D$9</f>
        <v>4.6406439151004789E-4</v>
      </c>
      <c r="J678" s="2">
        <f t="shared" si="21"/>
        <v>-6.8321191916697055E-3</v>
      </c>
      <c r="K678" s="18">
        <f>J678*'Portfolio Details'!$D$9</f>
        <v>-1.0775828001913894E-3</v>
      </c>
    </row>
    <row r="679" spans="2:11" x14ac:dyDescent="0.35">
      <c r="B679" t="s">
        <v>18</v>
      </c>
      <c r="C679" s="1">
        <v>45335</v>
      </c>
      <c r="D679">
        <v>242.02</v>
      </c>
      <c r="E679">
        <v>241.12</v>
      </c>
      <c r="F679">
        <v>240.23</v>
      </c>
      <c r="H679" s="2">
        <f t="shared" si="20"/>
        <v>-3.7187009338071064E-3</v>
      </c>
      <c r="I679" s="18">
        <f>H679*'Portfolio Details'!$D$9</f>
        <v>-5.8652492043934502E-4</v>
      </c>
      <c r="J679" s="2">
        <f t="shared" si="21"/>
        <v>8.1467245989303994E-3</v>
      </c>
      <c r="K679" s="18">
        <f>J679*'Portfolio Details'!$D$9</f>
        <v>1.2849263982992727E-3</v>
      </c>
    </row>
    <row r="680" spans="2:11" x14ac:dyDescent="0.35">
      <c r="B680" t="s">
        <v>18</v>
      </c>
      <c r="C680" s="1">
        <v>45336</v>
      </c>
      <c r="D680">
        <v>241.12</v>
      </c>
      <c r="E680">
        <v>236.95</v>
      </c>
      <c r="F680">
        <v>236.18</v>
      </c>
      <c r="H680" s="2">
        <f t="shared" si="20"/>
        <v>-1.7294293297942964E-2</v>
      </c>
      <c r="I680" s="18">
        <f>H680*'Portfolio Details'!$D$9</f>
        <v>-2.7277089987029469E-3</v>
      </c>
      <c r="J680" s="2">
        <f t="shared" si="21"/>
        <v>-4.9892792347022707E-3</v>
      </c>
      <c r="K680" s="18">
        <f>J680*'Portfolio Details'!$D$9</f>
        <v>-7.8692442825390656E-4</v>
      </c>
    </row>
    <row r="681" spans="2:11" x14ac:dyDescent="0.35">
      <c r="B681" t="s">
        <v>18</v>
      </c>
      <c r="C681" s="1">
        <v>45337</v>
      </c>
      <c r="D681">
        <v>236.95</v>
      </c>
      <c r="E681">
        <v>237.57</v>
      </c>
      <c r="F681">
        <v>237.43</v>
      </c>
      <c r="H681" s="2">
        <f t="shared" si="20"/>
        <v>2.6165857775901635E-3</v>
      </c>
      <c r="I681" s="18">
        <f>H681*'Portfolio Details'!$D$9</f>
        <v>4.1269593665673327E-4</v>
      </c>
      <c r="J681" s="2">
        <f t="shared" si="21"/>
        <v>-3.8279481374767776E-3</v>
      </c>
      <c r="K681" s="18">
        <f>J681*'Portfolio Details'!$D$9</f>
        <v>-6.0375572457797616E-4</v>
      </c>
    </row>
    <row r="682" spans="2:11" x14ac:dyDescent="0.35">
      <c r="B682" t="s">
        <v>18</v>
      </c>
      <c r="C682" s="1">
        <v>45338</v>
      </c>
      <c r="D682">
        <v>237.57</v>
      </c>
      <c r="E682">
        <v>242.35</v>
      </c>
      <c r="F682">
        <v>243.23</v>
      </c>
      <c r="H682" s="2">
        <f t="shared" si="20"/>
        <v>2.0120385570568722E-2</v>
      </c>
      <c r="I682" s="18">
        <f>H682*'Portfolio Details'!$D$9</f>
        <v>3.1734489425330335E-3</v>
      </c>
      <c r="J682" s="2">
        <f t="shared" si="21"/>
        <v>-7.7684500689136904E-3</v>
      </c>
      <c r="K682" s="18">
        <f>J682*'Portfolio Details'!$D$9</f>
        <v>-1.2252637788599788E-3</v>
      </c>
    </row>
    <row r="683" spans="2:11" x14ac:dyDescent="0.35">
      <c r="B683" t="s">
        <v>18</v>
      </c>
      <c r="C683" s="1">
        <v>45341</v>
      </c>
      <c r="D683">
        <v>242.35</v>
      </c>
      <c r="E683">
        <v>242.19</v>
      </c>
      <c r="F683">
        <v>242.67</v>
      </c>
      <c r="H683" s="2">
        <f t="shared" si="20"/>
        <v>-6.6020218691975607E-4</v>
      </c>
      <c r="I683" s="18">
        <f>H683*'Portfolio Details'!$D$9</f>
        <v>-1.0412911445410614E-4</v>
      </c>
      <c r="J683" s="2">
        <f t="shared" si="21"/>
        <v>2.9130748651747362E-2</v>
      </c>
      <c r="K683" s="18">
        <f>J683*'Portfolio Details'!$D$9</f>
        <v>4.5945910519382864E-3</v>
      </c>
    </row>
    <row r="684" spans="2:11" x14ac:dyDescent="0.35">
      <c r="B684" t="s">
        <v>18</v>
      </c>
      <c r="C684" s="1">
        <v>45342</v>
      </c>
      <c r="D684">
        <v>242.19</v>
      </c>
      <c r="E684">
        <v>239.34</v>
      </c>
      <c r="F684">
        <v>239.45</v>
      </c>
      <c r="H684" s="2">
        <f t="shared" si="20"/>
        <v>-1.1767620463272621E-2</v>
      </c>
      <c r="I684" s="18">
        <f>H684*'Portfolio Details'!$D$9</f>
        <v>-1.8560252031118022E-3</v>
      </c>
      <c r="J684" s="2">
        <f t="shared" si="21"/>
        <v>5.640556209406733E-2</v>
      </c>
      <c r="K684" s="18">
        <f>J684*'Portfolio Details'!$D$9</f>
        <v>8.8964583085442191E-3</v>
      </c>
    </row>
    <row r="685" spans="2:11" x14ac:dyDescent="0.35">
      <c r="B685" t="s">
        <v>18</v>
      </c>
      <c r="C685" s="1">
        <v>45343</v>
      </c>
      <c r="D685">
        <v>239.34</v>
      </c>
      <c r="E685">
        <v>244.59</v>
      </c>
      <c r="F685">
        <v>244.52</v>
      </c>
      <c r="H685" s="2">
        <f t="shared" si="20"/>
        <v>2.1935322135873569E-2</v>
      </c>
      <c r="I685" s="18">
        <f>H685*'Portfolio Details'!$D$9</f>
        <v>3.4597063059285007E-3</v>
      </c>
      <c r="J685" s="2">
        <f t="shared" si="21"/>
        <v>6.5555750967288162E-2</v>
      </c>
      <c r="K685" s="18">
        <f>J685*'Portfolio Details'!$D$9</f>
        <v>1.0339654170862845E-2</v>
      </c>
    </row>
    <row r="686" spans="2:11" x14ac:dyDescent="0.35">
      <c r="B686" t="s">
        <v>18</v>
      </c>
      <c r="C686" s="1">
        <v>45344</v>
      </c>
      <c r="D686">
        <v>244.59</v>
      </c>
      <c r="E686">
        <v>249.46</v>
      </c>
      <c r="F686">
        <v>247.46</v>
      </c>
      <c r="H686" s="2">
        <f t="shared" si="20"/>
        <v>1.9910871253935092E-2</v>
      </c>
      <c r="I686" s="18">
        <f>H686*'Portfolio Details'!$D$9</f>
        <v>3.1404037017132408E-3</v>
      </c>
      <c r="J686" s="2">
        <f t="shared" si="21"/>
        <v>7.0027392418485546E-2</v>
      </c>
      <c r="K686" s="18">
        <f>J686*'Portfolio Details'!$D$9</f>
        <v>1.1044935179763914E-2</v>
      </c>
    </row>
    <row r="687" spans="2:11" x14ac:dyDescent="0.35">
      <c r="B687" t="s">
        <v>18</v>
      </c>
      <c r="C687" s="1">
        <v>45345</v>
      </c>
      <c r="D687">
        <v>249.46</v>
      </c>
      <c r="E687">
        <v>251.55</v>
      </c>
      <c r="F687">
        <v>251.25</v>
      </c>
      <c r="H687" s="2">
        <f t="shared" si="20"/>
        <v>8.3780966888480357E-3</v>
      </c>
      <c r="I687" s="18">
        <f>H687*'Portfolio Details'!$D$9</f>
        <v>1.3214191141821536E-3</v>
      </c>
      <c r="J687" s="2">
        <f t="shared" si="21"/>
        <v>4.6157880933648032E-2</v>
      </c>
      <c r="K687" s="18">
        <f>J687*'Portfolio Details'!$D$9</f>
        <v>7.2801625955277666E-3</v>
      </c>
    </row>
    <row r="688" spans="2:11" x14ac:dyDescent="0.35">
      <c r="B688" t="s">
        <v>18</v>
      </c>
      <c r="C688" s="1">
        <v>45348</v>
      </c>
      <c r="D688">
        <v>251.55</v>
      </c>
      <c r="E688">
        <v>251.25</v>
      </c>
      <c r="F688">
        <v>250.98</v>
      </c>
      <c r="H688" s="2">
        <f t="shared" si="20"/>
        <v>-1.1926058437686793E-3</v>
      </c>
      <c r="I688" s="18">
        <f>H688*'Portfolio Details'!$D$9</f>
        <v>-1.8810145265319854E-4</v>
      </c>
      <c r="J688" s="2">
        <f t="shared" si="21"/>
        <v>0.10741800572309046</v>
      </c>
      <c r="K688" s="18">
        <f>J688*'Portfolio Details'!$D$9</f>
        <v>1.6942297426426174E-2</v>
      </c>
    </row>
    <row r="689" spans="2:11" x14ac:dyDescent="0.35">
      <c r="B689" t="s">
        <v>18</v>
      </c>
      <c r="C689" s="1">
        <v>45349</v>
      </c>
      <c r="D689">
        <v>251.25</v>
      </c>
      <c r="E689">
        <v>252.72</v>
      </c>
      <c r="F689">
        <v>251.69</v>
      </c>
      <c r="H689" s="2">
        <f t="shared" si="20"/>
        <v>5.8507462686567813E-3</v>
      </c>
      <c r="I689" s="18">
        <f>H689*'Portfolio Details'!$D$9</f>
        <v>9.2279765187288797E-4</v>
      </c>
      <c r="J689" s="2">
        <f t="shared" si="21"/>
        <v>4.8037663528039287E-2</v>
      </c>
      <c r="K689" s="18">
        <f>J689*'Portfolio Details'!$D$9</f>
        <v>7.5766476735815826E-3</v>
      </c>
    </row>
    <row r="690" spans="2:11" x14ac:dyDescent="0.35">
      <c r="B690" t="s">
        <v>18</v>
      </c>
      <c r="C690" s="1">
        <v>45350</v>
      </c>
      <c r="D690">
        <v>252.72</v>
      </c>
      <c r="E690">
        <v>250.9</v>
      </c>
      <c r="F690">
        <v>251.56</v>
      </c>
      <c r="H690" s="2">
        <f t="shared" si="20"/>
        <v>-7.2016460905349744E-3</v>
      </c>
      <c r="I690" s="18">
        <f>H690*'Portfolio Details'!$D$9</f>
        <v>-1.1358657164073113E-3</v>
      </c>
      <c r="J690" s="2">
        <f t="shared" si="21"/>
        <v>5.8133176292432642E-2</v>
      </c>
      <c r="K690" s="18">
        <f>J690*'Portfolio Details'!$D$9</f>
        <v>9.1689429203166209E-3</v>
      </c>
    </row>
    <row r="691" spans="2:11" x14ac:dyDescent="0.35">
      <c r="B691" t="s">
        <v>18</v>
      </c>
      <c r="C691" s="1">
        <v>45351</v>
      </c>
      <c r="D691">
        <v>250.9</v>
      </c>
      <c r="E691">
        <v>252.09</v>
      </c>
      <c r="F691">
        <v>251.49</v>
      </c>
      <c r="H691" s="2">
        <f t="shared" si="20"/>
        <v>4.7429254683140076E-3</v>
      </c>
      <c r="I691" s="18">
        <f>H691*'Portfolio Details'!$D$9</f>
        <v>7.480687563935504E-4</v>
      </c>
      <c r="J691" s="2">
        <f t="shared" si="21"/>
        <v>4.6103411071458211E-2</v>
      </c>
      <c r="K691" s="18">
        <f>J691*'Portfolio Details'!$D$9</f>
        <v>7.2715714417469438E-3</v>
      </c>
    </row>
    <row r="692" spans="2:11" x14ac:dyDescent="0.35">
      <c r="B692" t="s">
        <v>18</v>
      </c>
      <c r="C692" s="1">
        <v>45352</v>
      </c>
      <c r="D692">
        <v>252.09</v>
      </c>
      <c r="E692">
        <v>249.47</v>
      </c>
      <c r="F692">
        <v>252.46</v>
      </c>
      <c r="H692" s="2">
        <f t="shared" si="20"/>
        <v>-1.0393113570550172E-2</v>
      </c>
      <c r="I692" s="18">
        <f>H692*'Portfolio Details'!$D$9</f>
        <v>-1.6392337589361562E-3</v>
      </c>
      <c r="J692" s="2">
        <f t="shared" si="21"/>
        <v>7.9106202645434553E-2</v>
      </c>
      <c r="K692" s="18">
        <f>J692*'Portfolio Details'!$D$9</f>
        <v>1.2476872982999316E-2</v>
      </c>
    </row>
    <row r="693" spans="2:11" x14ac:dyDescent="0.35">
      <c r="B693" t="s">
        <v>18</v>
      </c>
      <c r="C693" s="1">
        <v>45353</v>
      </c>
      <c r="D693">
        <v>249.47</v>
      </c>
      <c r="E693">
        <v>250</v>
      </c>
      <c r="F693">
        <v>250.02</v>
      </c>
      <c r="H693" s="2">
        <f t="shared" si="20"/>
        <v>2.1245039483706041E-3</v>
      </c>
      <c r="I693" s="18">
        <f>H693*'Portfolio Details'!$D$9</f>
        <v>3.3508328082071533E-4</v>
      </c>
      <c r="J693" s="2">
        <f t="shared" si="21"/>
        <v>9.4520666898228578E-2</v>
      </c>
      <c r="K693" s="18">
        <f>J693*'Portfolio Details'!$D$9</f>
        <v>1.490808957729243E-2</v>
      </c>
    </row>
    <row r="694" spans="2:11" x14ac:dyDescent="0.35">
      <c r="B694" t="s">
        <v>18</v>
      </c>
      <c r="C694" s="1">
        <v>45355</v>
      </c>
      <c r="D694">
        <v>250</v>
      </c>
      <c r="E694">
        <v>249.5</v>
      </c>
      <c r="F694">
        <v>250.03</v>
      </c>
      <c r="H694" s="2">
        <f t="shared" si="20"/>
        <v>-2.0000000000000018E-3</v>
      </c>
      <c r="I694" s="18">
        <f>H694*'Portfolio Details'!$D$9</f>
        <v>-3.1544613609940235E-4</v>
      </c>
      <c r="J694" s="2">
        <f t="shared" si="21"/>
        <v>8.0798890910666277E-2</v>
      </c>
      <c r="K694" s="18">
        <f>J694*'Portfolio Details'!$D$9</f>
        <v>1.2743848969443389E-2</v>
      </c>
    </row>
    <row r="695" spans="2:11" x14ac:dyDescent="0.35">
      <c r="B695" t="s">
        <v>18</v>
      </c>
      <c r="C695" s="1">
        <v>45356</v>
      </c>
      <c r="D695">
        <v>249.5</v>
      </c>
      <c r="E695">
        <v>245.72</v>
      </c>
      <c r="F695">
        <v>246.29</v>
      </c>
      <c r="H695" s="2">
        <f t="shared" si="20"/>
        <v>-1.5150300601202371E-2</v>
      </c>
      <c r="I695" s="18">
        <f>H695*'Portfolio Details'!$D$9</f>
        <v>-2.389551892696868E-3</v>
      </c>
      <c r="J695" s="2">
        <f t="shared" si="21"/>
        <v>8.2672902862587216E-2</v>
      </c>
      <c r="K695" s="18">
        <f>J695*'Portfolio Details'!$D$9</f>
        <v>1.3039423884062167E-2</v>
      </c>
    </row>
    <row r="696" spans="2:11" x14ac:dyDescent="0.35">
      <c r="B696" t="s">
        <v>18</v>
      </c>
      <c r="C696" s="1">
        <v>45357</v>
      </c>
      <c r="D696">
        <v>245.72</v>
      </c>
      <c r="E696">
        <v>249.27</v>
      </c>
      <c r="F696">
        <v>248.42</v>
      </c>
      <c r="H696" s="2">
        <f t="shared" si="20"/>
        <v>1.4447338433990042E-2</v>
      </c>
      <c r="I696" s="18">
        <f>H696*'Portfolio Details'!$D$9</f>
        <v>2.2786785429612729E-3</v>
      </c>
      <c r="J696" s="2">
        <f t="shared" si="21"/>
        <v>6.7095149172710311E-2</v>
      </c>
      <c r="K696" s="18">
        <f>J696*'Portfolio Details'!$D$9</f>
        <v>1.0582452778772232E-2</v>
      </c>
    </row>
    <row r="697" spans="2:11" x14ac:dyDescent="0.35">
      <c r="B697" t="s">
        <v>18</v>
      </c>
      <c r="C697" s="1">
        <v>45358</v>
      </c>
      <c r="D697">
        <v>249.27</v>
      </c>
      <c r="E697">
        <v>247.7</v>
      </c>
      <c r="F697">
        <v>248.48</v>
      </c>
      <c r="H697" s="2">
        <f t="shared" si="20"/>
        <v>-6.2983913026036786E-3</v>
      </c>
      <c r="I697" s="18">
        <f>H697*'Portfolio Details'!$D$9</f>
        <v>-9.9340160002420511E-4</v>
      </c>
      <c r="J697" s="2">
        <f t="shared" si="21"/>
        <v>3.6508794544471757E-2</v>
      </c>
      <c r="K697" s="18">
        <f>J697*'Portfolio Details'!$D$9</f>
        <v>5.7582790863502731E-3</v>
      </c>
    </row>
    <row r="698" spans="2:11" x14ac:dyDescent="0.35">
      <c r="B698" t="s">
        <v>18</v>
      </c>
      <c r="C698" s="1">
        <v>45362</v>
      </c>
      <c r="D698">
        <v>247.7</v>
      </c>
      <c r="E698">
        <v>249.76</v>
      </c>
      <c r="F698">
        <v>250.01</v>
      </c>
      <c r="H698" s="2">
        <f t="shared" si="20"/>
        <v>8.3165119095680584E-3</v>
      </c>
      <c r="I698" s="18">
        <f>H698*'Portfolio Details'!$D$9</f>
        <v>1.311705773848952E-3</v>
      </c>
      <c r="J698" s="2">
        <f t="shared" si="21"/>
        <v>4.281564433966234E-2</v>
      </c>
      <c r="K698" s="18">
        <f>J698*'Portfolio Details'!$D$9</f>
        <v>6.7530147857763605E-3</v>
      </c>
    </row>
    <row r="699" spans="2:11" x14ac:dyDescent="0.35">
      <c r="B699" t="s">
        <v>18</v>
      </c>
      <c r="C699" s="1">
        <v>45363</v>
      </c>
      <c r="D699">
        <v>249.76</v>
      </c>
      <c r="E699">
        <v>253.75</v>
      </c>
      <c r="F699">
        <v>252.39</v>
      </c>
      <c r="H699" s="2">
        <f t="shared" si="20"/>
        <v>1.5975336322870071E-2</v>
      </c>
      <c r="I699" s="18">
        <f>H699*'Portfolio Details'!$D$9</f>
        <v>2.519679057968897E-3</v>
      </c>
      <c r="J699" s="2">
        <f t="shared" si="21"/>
        <v>3.8617971403412943E-2</v>
      </c>
      <c r="K699" s="18">
        <f>J699*'Portfolio Details'!$D$9</f>
        <v>6.0909449316019085E-3</v>
      </c>
    </row>
    <row r="700" spans="2:11" x14ac:dyDescent="0.35">
      <c r="B700" t="s">
        <v>18</v>
      </c>
      <c r="C700" s="1">
        <v>45364</v>
      </c>
      <c r="D700">
        <v>253.75</v>
      </c>
      <c r="E700">
        <v>250.53</v>
      </c>
      <c r="F700">
        <v>253.89</v>
      </c>
      <c r="H700" s="2">
        <f t="shared" si="20"/>
        <v>-1.2689655172413827E-2</v>
      </c>
      <c r="I700" s="18">
        <f>H700*'Portfolio Details'!$D$9</f>
        <v>-2.0014513462858667E-3</v>
      </c>
      <c r="J700" s="2">
        <f t="shared" si="21"/>
        <v>2.6480460818034901E-2</v>
      </c>
      <c r="K700" s="18">
        <f>J700*'Portfolio Details'!$D$9</f>
        <v>4.1765795235903609E-3</v>
      </c>
    </row>
    <row r="701" spans="2:11" x14ac:dyDescent="0.35">
      <c r="B701" t="s">
        <v>18</v>
      </c>
      <c r="C701" s="1">
        <v>45365</v>
      </c>
      <c r="D701">
        <v>250.53</v>
      </c>
      <c r="E701">
        <v>252.16</v>
      </c>
      <c r="F701">
        <v>251.38</v>
      </c>
      <c r="H701" s="2">
        <f t="shared" si="20"/>
        <v>6.5062068414960539E-3</v>
      </c>
      <c r="I701" s="18">
        <f>H701*'Portfolio Details'!$D$9</f>
        <v>1.0261789044067127E-3</v>
      </c>
      <c r="J701" s="2">
        <f t="shared" si="21"/>
        <v>4.8467068837286131E-2</v>
      </c>
      <c r="K701" s="18">
        <f>J701*'Portfolio Details'!$D$9</f>
        <v>7.6443747963928256E-3</v>
      </c>
    </row>
    <row r="702" spans="2:11" x14ac:dyDescent="0.35">
      <c r="B702" t="s">
        <v>18</v>
      </c>
      <c r="C702" s="1">
        <v>45366</v>
      </c>
      <c r="D702">
        <v>252.16</v>
      </c>
      <c r="E702">
        <v>253.7</v>
      </c>
      <c r="F702">
        <v>251.98</v>
      </c>
      <c r="H702" s="2">
        <f t="shared" si="20"/>
        <v>6.1072335025380564E-3</v>
      </c>
      <c r="I702" s="18">
        <f>H702*'Portfolio Details'!$D$9</f>
        <v>9.6325160531622394E-4</v>
      </c>
      <c r="J702" s="2">
        <f t="shared" si="21"/>
        <v>3.9026211015262158E-2</v>
      </c>
      <c r="K702" s="18">
        <f>J702*'Portfolio Details'!$D$9</f>
        <v>6.155333735682186E-3</v>
      </c>
    </row>
    <row r="703" spans="2:11" x14ac:dyDescent="0.35">
      <c r="B703" t="s">
        <v>18</v>
      </c>
      <c r="C703" s="1">
        <v>45369</v>
      </c>
      <c r="D703">
        <v>253.7</v>
      </c>
      <c r="E703">
        <v>254.17</v>
      </c>
      <c r="F703">
        <v>253.46</v>
      </c>
      <c r="H703" s="2">
        <f t="shared" si="20"/>
        <v>1.8525817895151953E-3</v>
      </c>
      <c r="I703" s="18">
        <f>H703*'Portfolio Details'!$D$9</f>
        <v>2.9219488365534206E-4</v>
      </c>
      <c r="J703" s="2">
        <f t="shared" si="21"/>
        <v>6.419075754378567E-2</v>
      </c>
      <c r="K703" s="18">
        <f>J703*'Portfolio Details'!$D$9</f>
        <v>1.0124363220240368E-2</v>
      </c>
    </row>
    <row r="704" spans="2:11" x14ac:dyDescent="0.35">
      <c r="B704" t="s">
        <v>18</v>
      </c>
      <c r="C704" s="1">
        <v>45370</v>
      </c>
      <c r="D704">
        <v>254.17</v>
      </c>
      <c r="E704">
        <v>248.69</v>
      </c>
      <c r="F704">
        <v>250.93</v>
      </c>
      <c r="H704" s="2">
        <f t="shared" si="20"/>
        <v>-2.1560372978715048E-2</v>
      </c>
      <c r="I704" s="18">
        <f>H704*'Portfolio Details'!$D$9</f>
        <v>-3.4005681744988091E-3</v>
      </c>
      <c r="J704" s="2">
        <f t="shared" si="21"/>
        <v>6.7895778086458636E-2</v>
      </c>
      <c r="K704" s="18">
        <f>J704*'Portfolio Details'!$D$9</f>
        <v>1.0708730427417917E-2</v>
      </c>
    </row>
    <row r="705" spans="2:11" x14ac:dyDescent="0.35">
      <c r="B705" t="s">
        <v>18</v>
      </c>
      <c r="C705" s="1">
        <v>45371</v>
      </c>
      <c r="D705">
        <v>248.69</v>
      </c>
      <c r="E705">
        <v>248.75</v>
      </c>
      <c r="F705">
        <v>249.26</v>
      </c>
      <c r="H705" s="2">
        <f t="shared" si="20"/>
        <v>2.4126422453663032E-4</v>
      </c>
      <c r="I705" s="18">
        <f>H705*'Portfolio Details'!$D$9</f>
        <v>3.80529337045493E-5</v>
      </c>
      <c r="J705" s="2">
        <f t="shared" si="21"/>
        <v>4.6833092634619433E-2</v>
      </c>
      <c r="K705" s="18">
        <f>J705*'Portfolio Details'!$D$9</f>
        <v>7.3866590565880332E-3</v>
      </c>
    </row>
    <row r="706" spans="2:11" x14ac:dyDescent="0.35">
      <c r="B706" t="s">
        <v>18</v>
      </c>
      <c r="C706" s="1">
        <v>45372</v>
      </c>
      <c r="D706">
        <v>248.75</v>
      </c>
      <c r="E706">
        <v>248.16</v>
      </c>
      <c r="F706">
        <v>248.49</v>
      </c>
      <c r="H706" s="2">
        <f t="shared" si="20"/>
        <v>-2.3718592964824259E-3</v>
      </c>
      <c r="I706" s="18">
        <f>H706*'Portfolio Details'!$D$9</f>
        <v>-3.740969252234137E-4</v>
      </c>
      <c r="J706" s="2">
        <f t="shared" si="21"/>
        <v>2.6838432635533982E-2</v>
      </c>
      <c r="K706" s="18">
        <f>J706*'Portfolio Details'!$D$9</f>
        <v>4.2330399369216436E-3</v>
      </c>
    </row>
    <row r="707" spans="2:11" x14ac:dyDescent="0.35">
      <c r="B707" t="s">
        <v>18</v>
      </c>
      <c r="C707" s="1">
        <v>45373</v>
      </c>
      <c r="D707">
        <v>248.16</v>
      </c>
      <c r="E707">
        <v>244.15</v>
      </c>
      <c r="F707">
        <v>242.66</v>
      </c>
      <c r="H707" s="2">
        <f t="shared" ref="H707:H770" si="22">E707/D707-1</f>
        <v>-1.6158929722759452E-2</v>
      </c>
      <c r="I707" s="18">
        <f>H707*'Portfolio Details'!$D$9</f>
        <v>-2.5486359722731258E-3</v>
      </c>
      <c r="J707" s="2">
        <f t="shared" si="21"/>
        <v>3.9316453580680255E-2</v>
      </c>
      <c r="K707" s="18">
        <f>J707*'Portfolio Details'!$D$9</f>
        <v>6.2011116835785441E-3</v>
      </c>
    </row>
    <row r="708" spans="2:11" x14ac:dyDescent="0.35">
      <c r="B708" t="s">
        <v>18</v>
      </c>
      <c r="C708" s="1">
        <v>45377</v>
      </c>
      <c r="D708">
        <v>244.15</v>
      </c>
      <c r="E708">
        <v>242.41</v>
      </c>
      <c r="F708">
        <v>244.25</v>
      </c>
      <c r="H708" s="2">
        <f t="shared" si="22"/>
        <v>-7.1267663321729069E-3</v>
      </c>
      <c r="I708" s="18">
        <f>H708*'Portfolio Details'!$D$9</f>
        <v>-1.1240554511836257E-3</v>
      </c>
      <c r="J708" s="2">
        <f t="shared" si="21"/>
        <v>1.4595854286765686E-2</v>
      </c>
      <c r="K708" s="18">
        <f>J708*'Portfolio Details'!$D$9</f>
        <v>2.302102918915065E-3</v>
      </c>
    </row>
    <row r="709" spans="2:11" x14ac:dyDescent="0.35">
      <c r="B709" t="s">
        <v>18</v>
      </c>
      <c r="C709" s="1">
        <v>45378</v>
      </c>
      <c r="D709">
        <v>242.41</v>
      </c>
      <c r="E709">
        <v>242.54</v>
      </c>
      <c r="F709">
        <v>241.77</v>
      </c>
      <c r="H709" s="2">
        <f t="shared" si="22"/>
        <v>5.3628150653839413E-4</v>
      </c>
      <c r="I709" s="18">
        <f>H709*'Portfolio Details'!$D$9</f>
        <v>8.4583964549551327E-5</v>
      </c>
      <c r="J709" s="2">
        <f t="shared" si="21"/>
        <v>-2.1285977711857584E-2</v>
      </c>
      <c r="K709" s="18">
        <f>J709*'Portfolio Details'!$D$9</f>
        <v>-3.3572897111517333E-3</v>
      </c>
    </row>
    <row r="710" spans="2:11" x14ac:dyDescent="0.35">
      <c r="B710" t="s">
        <v>18</v>
      </c>
      <c r="C710" s="1">
        <v>45379</v>
      </c>
      <c r="D710">
        <v>242.54</v>
      </c>
      <c r="E710">
        <v>246.11</v>
      </c>
      <c r="F710">
        <v>245.69</v>
      </c>
      <c r="H710" s="2">
        <f t="shared" si="22"/>
        <v>1.4719221571699581E-2</v>
      </c>
      <c r="I710" s="18">
        <f>H710*'Portfolio Details'!$D$9</f>
        <v>2.3215607855918007E-3</v>
      </c>
      <c r="J710" s="2">
        <f t="shared" si="21"/>
        <v>-2.9417610812959682E-2</v>
      </c>
      <c r="K710" s="18">
        <f>J710*'Portfolio Details'!$D$9</f>
        <v>-4.6398358321120608E-3</v>
      </c>
    </row>
    <row r="711" spans="2:11" x14ac:dyDescent="0.35">
      <c r="B711" t="s">
        <v>18</v>
      </c>
      <c r="C711" s="1">
        <v>45383</v>
      </c>
      <c r="D711">
        <v>246.11</v>
      </c>
      <c r="E711">
        <v>248.97</v>
      </c>
      <c r="F711">
        <v>247.07</v>
      </c>
      <c r="H711" s="2">
        <f t="shared" si="22"/>
        <v>1.1620819958555018E-2</v>
      </c>
      <c r="I711" s="18">
        <f>H711*'Portfolio Details'!$D$9</f>
        <v>1.8328713771164971E-3</v>
      </c>
      <c r="J711" s="2">
        <f t="shared" si="21"/>
        <v>-3.5184079601990104E-2</v>
      </c>
      <c r="K711" s="18">
        <f>J711*'Portfolio Details'!$D$9</f>
        <v>-5.5493409813307838E-3</v>
      </c>
    </row>
    <row r="712" spans="2:11" x14ac:dyDescent="0.35">
      <c r="B712" t="s">
        <v>18</v>
      </c>
      <c r="C712" s="1">
        <v>45384</v>
      </c>
      <c r="D712">
        <v>248.97</v>
      </c>
      <c r="E712">
        <v>253.68</v>
      </c>
      <c r="F712">
        <v>252.82</v>
      </c>
      <c r="H712" s="2">
        <f t="shared" si="22"/>
        <v>1.8917941920713277E-2</v>
      </c>
      <c r="I712" s="18">
        <f>H712*'Portfolio Details'!$D$9</f>
        <v>2.9837958409209523E-3</v>
      </c>
      <c r="J712" s="2">
        <f t="shared" si="21"/>
        <v>-4.0281734726179241E-2</v>
      </c>
      <c r="K712" s="18">
        <f>J712*'Portfolio Details'!$D$9</f>
        <v>-6.3533587873771738E-3</v>
      </c>
    </row>
    <row r="713" spans="2:11" x14ac:dyDescent="0.35">
      <c r="B713" t="s">
        <v>18</v>
      </c>
      <c r="C713" s="1">
        <v>45385</v>
      </c>
      <c r="D713">
        <v>253.68</v>
      </c>
      <c r="E713">
        <v>254.21</v>
      </c>
      <c r="F713">
        <v>254.23</v>
      </c>
      <c r="H713" s="2">
        <f t="shared" si="22"/>
        <v>2.0892462945443224E-3</v>
      </c>
      <c r="I713" s="18">
        <f>H713*'Portfolio Details'!$D$9</f>
        <v>3.295223354869999E-4</v>
      </c>
      <c r="J713" s="2">
        <f t="shared" si="21"/>
        <v>-1.9091271422877587E-2</v>
      </c>
      <c r="K713" s="18">
        <f>J713*'Portfolio Details'!$D$9</f>
        <v>-3.0111339017858344E-3</v>
      </c>
    </row>
    <row r="714" spans="2:11" x14ac:dyDescent="0.35">
      <c r="B714" t="s">
        <v>18</v>
      </c>
      <c r="C714" s="1">
        <v>45386</v>
      </c>
      <c r="D714">
        <v>254.21</v>
      </c>
      <c r="E714">
        <v>255.81</v>
      </c>
      <c r="F714">
        <v>255.26</v>
      </c>
      <c r="H714" s="2">
        <f t="shared" si="22"/>
        <v>6.294008890287639E-3</v>
      </c>
      <c r="I714" s="18">
        <f>H714*'Portfolio Details'!$D$9</f>
        <v>9.9271039250826065E-4</v>
      </c>
      <c r="J714" s="2">
        <f t="shared" si="21"/>
        <v>-2.3721686699194722E-2</v>
      </c>
      <c r="K714" s="18">
        <f>J714*'Portfolio Details'!$D$9</f>
        <v>-3.7414572055107773E-3</v>
      </c>
    </row>
    <row r="715" spans="2:11" x14ac:dyDescent="0.35">
      <c r="B715" t="s">
        <v>18</v>
      </c>
      <c r="C715" s="1">
        <v>45387</v>
      </c>
      <c r="D715">
        <v>255.81</v>
      </c>
      <c r="E715">
        <v>256.48</v>
      </c>
      <c r="F715">
        <v>255.95</v>
      </c>
      <c r="H715" s="2">
        <f t="shared" si="22"/>
        <v>2.6191313865759902E-3</v>
      </c>
      <c r="I715" s="18">
        <f>H715*'Portfolio Details'!$D$9</f>
        <v>4.1309743791603277E-4</v>
      </c>
      <c r="J715" s="2">
        <f t="shared" si="21"/>
        <v>-2.0042490078967523E-3</v>
      </c>
      <c r="K715" s="18">
        <f>J715*'Portfolio Details'!$D$9</f>
        <v>-3.1611630266104528E-4</v>
      </c>
    </row>
    <row r="716" spans="2:11" x14ac:dyDescent="0.35">
      <c r="B716" t="s">
        <v>18</v>
      </c>
      <c r="C716" s="1">
        <v>45390</v>
      </c>
      <c r="D716">
        <v>256.48</v>
      </c>
      <c r="E716">
        <v>255.94</v>
      </c>
      <c r="F716">
        <v>256.58999999999997</v>
      </c>
      <c r="H716" s="2">
        <f t="shared" si="22"/>
        <v>-2.105427323768061E-3</v>
      </c>
      <c r="I716" s="18">
        <f>H716*'Portfolio Details'!$D$9</f>
        <v>-3.3207445706036982E-4</v>
      </c>
      <c r="J716" s="2">
        <f t="shared" si="21"/>
        <v>1.4720000000000066E-2</v>
      </c>
      <c r="K716" s="18">
        <f>J716*'Portfolio Details'!$D$9</f>
        <v>2.3216835616916096E-3</v>
      </c>
    </row>
    <row r="717" spans="2:11" x14ac:dyDescent="0.35">
      <c r="B717" t="s">
        <v>18</v>
      </c>
      <c r="C717" s="1">
        <v>45391</v>
      </c>
      <c r="D717">
        <v>255.94</v>
      </c>
      <c r="E717">
        <v>259.08999999999997</v>
      </c>
      <c r="F717">
        <v>258.54000000000002</v>
      </c>
      <c r="H717" s="2">
        <f t="shared" si="22"/>
        <v>1.2307572087207896E-2</v>
      </c>
      <c r="I717" s="18">
        <f>H717*'Portfolio Details'!$D$9</f>
        <v>1.9411880298372921E-3</v>
      </c>
      <c r="J717" s="2">
        <f t="shared" si="21"/>
        <v>2.5290581162324743E-2</v>
      </c>
      <c r="K717" s="18">
        <f>J717*'Portfolio Details'!$D$9</f>
        <v>3.9889080536818326E-3</v>
      </c>
    </row>
    <row r="718" spans="2:11" x14ac:dyDescent="0.35">
      <c r="B718" t="s">
        <v>18</v>
      </c>
      <c r="C718" s="1">
        <v>45392</v>
      </c>
      <c r="D718">
        <v>259.08999999999997</v>
      </c>
      <c r="E718">
        <v>261.77999999999997</v>
      </c>
      <c r="F718">
        <v>260.70999999999998</v>
      </c>
      <c r="H718" s="2">
        <f t="shared" si="22"/>
        <v>1.0382492570149449E-2</v>
      </c>
      <c r="I718" s="18">
        <f>H718*'Portfolio Details'!$D$9</f>
        <v>1.6375585821671969E-3</v>
      </c>
      <c r="J718" s="2">
        <f t="shared" si="21"/>
        <v>4.3789679309783613E-2</v>
      </c>
      <c r="K718" s="18">
        <f>J718*'Portfolio Details'!$D$9</f>
        <v>6.9066425696515865E-3</v>
      </c>
    </row>
    <row r="719" spans="2:11" x14ac:dyDescent="0.35">
      <c r="B719" t="s">
        <v>18</v>
      </c>
      <c r="C719" s="1">
        <v>45394</v>
      </c>
      <c r="D719">
        <v>261.77999999999997</v>
      </c>
      <c r="E719">
        <v>261</v>
      </c>
      <c r="F719">
        <v>260.17</v>
      </c>
      <c r="H719" s="2">
        <f t="shared" si="22"/>
        <v>-2.9796011918403753E-3</v>
      </c>
      <c r="I719" s="18">
        <f>H719*'Portfolio Details'!$D$9</f>
        <v>-4.6995184154160986E-4</v>
      </c>
      <c r="J719" s="2">
        <f t="shared" si="21"/>
        <v>2.8924459421510784E-2</v>
      </c>
      <c r="K719" s="18">
        <f>J719*'Portfolio Details'!$D$9</f>
        <v>4.5620544816397622E-3</v>
      </c>
    </row>
    <row r="720" spans="2:11" x14ac:dyDescent="0.35">
      <c r="B720" t="s">
        <v>18</v>
      </c>
      <c r="C720" s="1">
        <v>45397</v>
      </c>
      <c r="D720">
        <v>261</v>
      </c>
      <c r="E720">
        <v>258.14</v>
      </c>
      <c r="F720">
        <v>256.48</v>
      </c>
      <c r="H720" s="2">
        <f t="shared" si="22"/>
        <v>-1.0957854406130285E-2</v>
      </c>
      <c r="I720" s="18">
        <f>H720*'Portfolio Details'!$D$9</f>
        <v>-1.7283064161768033E-3</v>
      </c>
      <c r="J720" s="2">
        <f t="shared" si="21"/>
        <v>3.5446104158256109E-2</v>
      </c>
      <c r="K720" s="18">
        <f>J720*'Portfolio Details'!$D$9</f>
        <v>5.5906682982494191E-3</v>
      </c>
    </row>
    <row r="721" spans="2:11" x14ac:dyDescent="0.35">
      <c r="B721" t="s">
        <v>18</v>
      </c>
      <c r="C721" s="1">
        <v>45398</v>
      </c>
      <c r="D721">
        <v>258.14</v>
      </c>
      <c r="E721">
        <v>255.59</v>
      </c>
      <c r="F721">
        <v>254.55</v>
      </c>
      <c r="H721" s="2">
        <f t="shared" si="22"/>
        <v>-9.8783605795303986E-3</v>
      </c>
      <c r="I721" s="18">
        <f>H721*'Portfolio Details'!$D$9</f>
        <v>-1.5580453379047572E-3</v>
      </c>
      <c r="J721" s="2">
        <f t="shared" si="21"/>
        <v>4.8126201153106951E-2</v>
      </c>
      <c r="K721" s="18">
        <f>J721*'Portfolio Details'!$D$9</f>
        <v>7.5906120994450885E-3</v>
      </c>
    </row>
    <row r="722" spans="2:11" x14ac:dyDescent="0.35">
      <c r="B722" t="s">
        <v>18</v>
      </c>
      <c r="C722" s="1">
        <v>45400</v>
      </c>
      <c r="D722">
        <v>255.59</v>
      </c>
      <c r="E722">
        <v>256.61</v>
      </c>
      <c r="F722">
        <v>258.39</v>
      </c>
      <c r="H722" s="2">
        <f t="shared" si="22"/>
        <v>3.9907664619116545E-3</v>
      </c>
      <c r="I722" s="18">
        <f>H722*'Portfolio Details'!$D$9</f>
        <v>6.2943593024255651E-4</v>
      </c>
      <c r="J722" s="2">
        <f t="shared" si="21"/>
        <v>2.857142857142847E-2</v>
      </c>
      <c r="K722" s="18">
        <f>J722*'Portfolio Details'!$D$9</f>
        <v>4.5063733728485855E-3</v>
      </c>
    </row>
    <row r="723" spans="2:11" x14ac:dyDescent="0.35">
      <c r="B723" t="s">
        <v>18</v>
      </c>
      <c r="C723" s="1">
        <v>45401</v>
      </c>
      <c r="D723">
        <v>256.61</v>
      </c>
      <c r="E723">
        <v>253.1</v>
      </c>
      <c r="F723">
        <v>253.2</v>
      </c>
      <c r="H723" s="2">
        <f t="shared" si="22"/>
        <v>-1.3678344569580392E-2</v>
      </c>
      <c r="I723" s="18">
        <f>H723*'Portfolio Details'!$D$9</f>
        <v>-2.157390471355187E-3</v>
      </c>
      <c r="J723" s="2">
        <f t="shared" si="21"/>
        <v>4.1791402227278063E-2</v>
      </c>
      <c r="K723" s="18">
        <f>J723*'Portfolio Details'!$D$9</f>
        <v>6.5914681773854055E-3</v>
      </c>
    </row>
    <row r="724" spans="2:11" x14ac:dyDescent="0.35">
      <c r="B724" t="s">
        <v>18</v>
      </c>
      <c r="C724" s="1">
        <v>45404</v>
      </c>
      <c r="D724">
        <v>253.1</v>
      </c>
      <c r="E724">
        <v>255.25</v>
      </c>
      <c r="F724">
        <v>255.79</v>
      </c>
      <c r="H724" s="2">
        <f t="shared" si="22"/>
        <v>8.4946661398657142E-3</v>
      </c>
      <c r="I724" s="18">
        <f>H724*'Portfolio Details'!$D$9</f>
        <v>1.3398048056375313E-3</v>
      </c>
      <c r="J724" s="2">
        <f t="shared" si="21"/>
        <v>3.5057106598984866E-2</v>
      </c>
      <c r="K724" s="18">
        <f>J724*'Portfolio Details'!$D$9</f>
        <v>5.529314409737314E-3</v>
      </c>
    </row>
    <row r="725" spans="2:11" x14ac:dyDescent="0.35">
      <c r="B725" t="s">
        <v>18</v>
      </c>
      <c r="C725" s="1">
        <v>45405</v>
      </c>
      <c r="D725">
        <v>255.25</v>
      </c>
      <c r="E725">
        <v>258.02999999999997</v>
      </c>
      <c r="F725">
        <v>257.77999999999997</v>
      </c>
      <c r="H725" s="2">
        <f t="shared" si="22"/>
        <v>1.0891283055827428E-2</v>
      </c>
      <c r="I725" s="18">
        <f>H725*'Portfolio Details'!$D$9</f>
        <v>1.7178065785628254E-3</v>
      </c>
      <c r="J725" s="2">
        <f t="shared" si="21"/>
        <v>1.7500985415845438E-2</v>
      </c>
      <c r="K725" s="18">
        <f>J725*'Portfolio Details'!$D$9</f>
        <v>2.7603091136802157E-3</v>
      </c>
    </row>
    <row r="726" spans="2:11" x14ac:dyDescent="0.35">
      <c r="B726" t="s">
        <v>18</v>
      </c>
      <c r="C726" s="1">
        <v>45406</v>
      </c>
      <c r="D726">
        <v>258.02999999999997</v>
      </c>
      <c r="E726">
        <v>263.33</v>
      </c>
      <c r="F726">
        <v>263.54000000000002</v>
      </c>
      <c r="H726" s="2">
        <f t="shared" si="22"/>
        <v>2.0540247258070909E-2</v>
      </c>
      <c r="I726" s="18">
        <f>H726*'Portfolio Details'!$D$9</f>
        <v>3.2396708160424034E-3</v>
      </c>
      <c r="J726" s="2">
        <f t="shared" si="21"/>
        <v>9.5998741000118404E-3</v>
      </c>
      <c r="K726" s="18">
        <f>J726*'Portfolio Details'!$D$9</f>
        <v>1.51412159594473E-3</v>
      </c>
    </row>
    <row r="727" spans="2:11" x14ac:dyDescent="0.35">
      <c r="B727" t="s">
        <v>18</v>
      </c>
      <c r="C727" s="1">
        <v>45407</v>
      </c>
      <c r="D727">
        <v>263.33</v>
      </c>
      <c r="E727">
        <v>263.38</v>
      </c>
      <c r="F727">
        <v>262.69</v>
      </c>
      <c r="H727" s="2">
        <f t="shared" si="22"/>
        <v>1.8987582121288149E-4</v>
      </c>
      <c r="I727" s="18">
        <f>H727*'Portfolio Details'!$D$9</f>
        <v>2.9947797070152177E-5</v>
      </c>
      <c r="J727" s="2">
        <f t="shared" si="21"/>
        <v>1.7732920503437999E-2</v>
      </c>
      <c r="K727" s="18">
        <f>J727*'Portfolio Details'!$D$9</f>
        <v>2.7968906272836905E-3</v>
      </c>
    </row>
    <row r="728" spans="2:11" x14ac:dyDescent="0.35">
      <c r="B728" t="s">
        <v>18</v>
      </c>
      <c r="C728" s="1">
        <v>45408</v>
      </c>
      <c r="D728">
        <v>263.38</v>
      </c>
      <c r="E728">
        <v>267.14</v>
      </c>
      <c r="F728">
        <v>266.76</v>
      </c>
      <c r="H728" s="2">
        <f t="shared" si="22"/>
        <v>1.4275951097273865E-2</v>
      </c>
      <c r="I728" s="18">
        <f>H728*'Portfolio Details'!$D$9</f>
        <v>2.2516468063895302E-3</v>
      </c>
      <c r="J728" s="2">
        <f t="shared" si="21"/>
        <v>1.7487437185929711E-2</v>
      </c>
      <c r="K728" s="18">
        <f>J728*'Portfolio Details'!$D$9</f>
        <v>2.7581722452912644E-3</v>
      </c>
    </row>
    <row r="729" spans="2:11" x14ac:dyDescent="0.35">
      <c r="B729" t="s">
        <v>18</v>
      </c>
      <c r="C729" s="1">
        <v>45411</v>
      </c>
      <c r="D729">
        <v>267.14</v>
      </c>
      <c r="E729">
        <v>264.81</v>
      </c>
      <c r="F729">
        <v>268.02</v>
      </c>
      <c r="H729" s="2">
        <f t="shared" si="22"/>
        <v>-8.7220184173092408E-3</v>
      </c>
      <c r="I729" s="18">
        <f>H729*'Portfolio Details'!$D$9</f>
        <v>-1.3756635043640111E-3</v>
      </c>
      <c r="J729" s="2">
        <f t="shared" si="21"/>
        <v>1.9906511927788584E-2</v>
      </c>
      <c r="K729" s="18">
        <f>J729*'Portfolio Details'!$D$9</f>
        <v>3.1397161354187841E-3</v>
      </c>
    </row>
    <row r="730" spans="2:11" x14ac:dyDescent="0.35">
      <c r="B730" t="s">
        <v>18</v>
      </c>
      <c r="C730" s="1">
        <v>45412</v>
      </c>
      <c r="D730">
        <v>264.81</v>
      </c>
      <c r="E730">
        <v>267.55</v>
      </c>
      <c r="F730">
        <v>269.07</v>
      </c>
      <c r="H730" s="2">
        <f t="shared" si="22"/>
        <v>1.034704127487629E-2</v>
      </c>
      <c r="I730" s="18">
        <f>H730*'Portfolio Details'!$D$9</f>
        <v>1.6319670951103786E-3</v>
      </c>
      <c r="J730" s="2">
        <f t="shared" ref="J730:J793" si="23">(INDEX(E707:E2205,MATCH(EDATE(C707,1),C707:C2205,1))/E707)-1</f>
        <v>4.5463854187999253E-2</v>
      </c>
      <c r="K730" s="18">
        <f>J730*'Portfolio Details'!$D$9</f>
        <v>7.1706985678954916E-3</v>
      </c>
    </row>
    <row r="731" spans="2:11" x14ac:dyDescent="0.35">
      <c r="B731" t="s">
        <v>18</v>
      </c>
      <c r="C731" s="1">
        <v>45414</v>
      </c>
      <c r="D731">
        <v>267.55</v>
      </c>
      <c r="E731">
        <v>275.85000000000002</v>
      </c>
      <c r="F731">
        <v>273.72000000000003</v>
      </c>
      <c r="H731" s="2">
        <f t="shared" si="22"/>
        <v>3.1022238833862792E-2</v>
      </c>
      <c r="I731" s="18">
        <f>H731*'Portfolio Details'!$D$9</f>
        <v>4.8929226866474195E-3</v>
      </c>
      <c r="J731" s="2">
        <f t="shared" si="23"/>
        <v>0.10201724351305641</v>
      </c>
      <c r="K731" s="18">
        <f>J731*'Portfolio Details'!$D$9</f>
        <v>1.609047264085272E-2</v>
      </c>
    </row>
    <row r="732" spans="2:11" x14ac:dyDescent="0.35">
      <c r="B732" t="s">
        <v>18</v>
      </c>
      <c r="C732" s="1">
        <v>45415</v>
      </c>
      <c r="D732">
        <v>275.85000000000002</v>
      </c>
      <c r="E732">
        <v>288.04000000000002</v>
      </c>
      <c r="F732">
        <v>284.91000000000003</v>
      </c>
      <c r="H732" s="2">
        <f t="shared" si="22"/>
        <v>4.4190683342396175E-2</v>
      </c>
      <c r="I732" s="18">
        <f>H732*'Portfolio Details'!$D$9</f>
        <v>6.9698901559755427E-3</v>
      </c>
      <c r="J732" s="2">
        <f t="shared" si="23"/>
        <v>0.10142656881339152</v>
      </c>
      <c r="K732" s="18">
        <f>J732*'Portfolio Details'!$D$9</f>
        <v>1.5997309615002234E-2</v>
      </c>
    </row>
    <row r="733" spans="2:11" x14ac:dyDescent="0.35">
      <c r="B733" t="s">
        <v>18</v>
      </c>
      <c r="C733" s="1">
        <v>45418</v>
      </c>
      <c r="D733">
        <v>288.04000000000002</v>
      </c>
      <c r="E733">
        <v>280.47000000000003</v>
      </c>
      <c r="F733">
        <v>285.58</v>
      </c>
      <c r="H733" s="2">
        <f t="shared" si="22"/>
        <v>-2.6281072073323086E-2</v>
      </c>
      <c r="I733" s="18">
        <f>H733*'Portfolio Details'!$D$9</f>
        <v>-4.1451313190398352E-3</v>
      </c>
      <c r="J733" s="2">
        <f t="shared" si="23"/>
        <v>8.5449595709235604E-2</v>
      </c>
      <c r="K733" s="18">
        <f>J733*'Portfolio Details'!$D$9</f>
        <v>1.347737239886721E-2</v>
      </c>
    </row>
    <row r="734" spans="2:11" x14ac:dyDescent="0.35">
      <c r="B734" t="s">
        <v>18</v>
      </c>
      <c r="C734" s="1">
        <v>45419</v>
      </c>
      <c r="D734">
        <v>280.47000000000003</v>
      </c>
      <c r="E734">
        <v>283.45999999999998</v>
      </c>
      <c r="F734">
        <v>281.76</v>
      </c>
      <c r="H734" s="2">
        <f t="shared" si="22"/>
        <v>1.0660676721217843E-2</v>
      </c>
      <c r="I734" s="18">
        <f>H734*'Portfolio Details'!$D$9</f>
        <v>1.6814346399565056E-3</v>
      </c>
      <c r="J734" s="2">
        <f t="shared" si="23"/>
        <v>7.4627465156444694E-2</v>
      </c>
      <c r="K734" s="18">
        <f>J734*'Portfolio Details'!$D$9</f>
        <v>1.177047276524662E-2</v>
      </c>
    </row>
    <row r="735" spans="2:11" x14ac:dyDescent="0.35">
      <c r="B735" t="s">
        <v>18</v>
      </c>
      <c r="C735" s="1">
        <v>45420</v>
      </c>
      <c r="D735">
        <v>283.45999999999998</v>
      </c>
      <c r="E735">
        <v>287.85000000000002</v>
      </c>
      <c r="F735">
        <v>286.75</v>
      </c>
      <c r="H735" s="2">
        <f t="shared" si="22"/>
        <v>1.5487193960347367E-2</v>
      </c>
      <c r="I735" s="18">
        <f>H735*'Portfolio Details'!$D$9</f>
        <v>2.4426877469067867E-3</v>
      </c>
      <c r="J735" s="2">
        <f t="shared" si="23"/>
        <v>8.7393566698202418E-2</v>
      </c>
      <c r="K735" s="18">
        <f>J735*'Portfolio Details'!$D$9</f>
        <v>1.3783981467446667E-2</v>
      </c>
    </row>
    <row r="736" spans="2:11" x14ac:dyDescent="0.35">
      <c r="B736" t="s">
        <v>18</v>
      </c>
      <c r="C736" s="1">
        <v>45421</v>
      </c>
      <c r="D736">
        <v>287.85000000000002</v>
      </c>
      <c r="E736">
        <v>295.94</v>
      </c>
      <c r="F736">
        <v>294.29000000000002</v>
      </c>
      <c r="H736" s="2">
        <f t="shared" si="22"/>
        <v>2.8104915754733284E-2</v>
      </c>
      <c r="I736" s="18">
        <f>H736*'Portfolio Details'!$D$9</f>
        <v>4.4327935401149128E-3</v>
      </c>
      <c r="J736" s="2">
        <f t="shared" si="23"/>
        <v>0.13307895047401752</v>
      </c>
      <c r="K736" s="18">
        <f>J736*'Portfolio Details'!$D$9</f>
        <v>2.098962036159626E-2</v>
      </c>
    </row>
    <row r="737" spans="2:11" x14ac:dyDescent="0.35">
      <c r="B737" t="s">
        <v>18</v>
      </c>
      <c r="C737" s="1">
        <v>45422</v>
      </c>
      <c r="D737">
        <v>295.94</v>
      </c>
      <c r="E737">
        <v>316.91000000000003</v>
      </c>
      <c r="F737">
        <v>310.69</v>
      </c>
      <c r="H737" s="2">
        <f t="shared" si="22"/>
        <v>7.0858957896871022E-2</v>
      </c>
      <c r="I737" s="18">
        <f>H737*'Portfolio Details'!$D$9</f>
        <v>1.1176092238299089E-2</v>
      </c>
      <c r="J737" s="2">
        <f t="shared" si="23"/>
        <v>0.12599194714827422</v>
      </c>
      <c r="K737" s="18">
        <f>J737*'Portfolio Details'!$D$9</f>
        <v>1.9871836453781593E-2</v>
      </c>
    </row>
    <row r="738" spans="2:11" x14ac:dyDescent="0.35">
      <c r="B738" t="s">
        <v>18</v>
      </c>
      <c r="C738" s="1">
        <v>45425</v>
      </c>
      <c r="D738">
        <v>316.91000000000003</v>
      </c>
      <c r="E738">
        <v>329.17</v>
      </c>
      <c r="F738">
        <v>326.33</v>
      </c>
      <c r="H738" s="2">
        <f t="shared" si="22"/>
        <v>3.8686062288977974E-2</v>
      </c>
      <c r="I738" s="18">
        <f>H738*'Portfolio Details'!$D$9</f>
        <v>6.1016844349794461E-3</v>
      </c>
      <c r="J738" s="2">
        <f t="shared" si="23"/>
        <v>0.12305053025577051</v>
      </c>
      <c r="K738" s="18">
        <f>J738*'Portfolio Details'!$D$9</f>
        <v>1.9407907157082689E-2</v>
      </c>
    </row>
    <row r="739" spans="2:11" x14ac:dyDescent="0.35">
      <c r="B739" t="s">
        <v>18</v>
      </c>
      <c r="C739" s="1">
        <v>45426</v>
      </c>
      <c r="D739">
        <v>329.17</v>
      </c>
      <c r="E739">
        <v>311</v>
      </c>
      <c r="F739">
        <v>322.39</v>
      </c>
      <c r="H739" s="2">
        <f t="shared" si="22"/>
        <v>-5.5199441018318862E-2</v>
      </c>
      <c r="I739" s="18">
        <f>H739*'Portfolio Details'!$D$9</f>
        <v>-8.7062251920377656E-3</v>
      </c>
      <c r="J739" s="2">
        <f t="shared" si="23"/>
        <v>0.12467765882628745</v>
      </c>
      <c r="K739" s="18">
        <f>J739*'Portfolio Details'!$D$9</f>
        <v>1.9664542867335946E-2</v>
      </c>
    </row>
    <row r="740" spans="2:11" x14ac:dyDescent="0.35">
      <c r="B740" t="s">
        <v>18</v>
      </c>
      <c r="C740" s="1">
        <v>45427</v>
      </c>
      <c r="D740">
        <v>311</v>
      </c>
      <c r="E740">
        <v>307.51</v>
      </c>
      <c r="F740">
        <v>310.67</v>
      </c>
      <c r="H740" s="2">
        <f t="shared" si="22"/>
        <v>-1.1221864951768468E-2</v>
      </c>
      <c r="I740" s="18">
        <f>H740*'Portfolio Details'!$D$9</f>
        <v>-1.7699469694323331E-3</v>
      </c>
      <c r="J740" s="2">
        <f t="shared" si="23"/>
        <v>0.14222856922305005</v>
      </c>
      <c r="K740" s="18">
        <f>J740*'Portfolio Details'!$D$9</f>
        <v>2.2432726302178737E-2</v>
      </c>
    </row>
    <row r="741" spans="2:11" x14ac:dyDescent="0.35">
      <c r="B741" t="s">
        <v>18</v>
      </c>
      <c r="C741" s="1">
        <v>45428</v>
      </c>
      <c r="D741">
        <v>307.51</v>
      </c>
      <c r="E741">
        <v>314.91000000000003</v>
      </c>
      <c r="F741">
        <v>315.8</v>
      </c>
      <c r="H741" s="2">
        <f t="shared" si="22"/>
        <v>2.406425807290824E-2</v>
      </c>
      <c r="I741" s="18">
        <f>H741*'Portfolio Details'!$D$9</f>
        <v>3.795488613598874E-3</v>
      </c>
      <c r="J741" s="2">
        <f t="shared" si="23"/>
        <v>0.21059668423867395</v>
      </c>
      <c r="K741" s="18">
        <f>J741*'Portfolio Details'!$D$9</f>
        <v>3.3215955159217776E-2</v>
      </c>
    </row>
    <row r="742" spans="2:11" x14ac:dyDescent="0.35">
      <c r="B742" t="s">
        <v>18</v>
      </c>
      <c r="C742" s="1">
        <v>45429</v>
      </c>
      <c r="D742">
        <v>314.91000000000003</v>
      </c>
      <c r="E742">
        <v>312.83</v>
      </c>
      <c r="F742">
        <v>314.49</v>
      </c>
      <c r="H742" s="2">
        <f t="shared" si="22"/>
        <v>-6.605061763678588E-3</v>
      </c>
      <c r="I742" s="18">
        <f>H742*'Portfolio Details'!$D$9</f>
        <v>-1.0417706060251563E-3</v>
      </c>
      <c r="J742" s="2">
        <f t="shared" si="23"/>
        <v>0.21421455938697331</v>
      </c>
      <c r="K742" s="18">
        <f>J742*'Portfolio Details'!$D$9</f>
        <v>3.3786577527428314E-2</v>
      </c>
    </row>
    <row r="743" spans="2:11" x14ac:dyDescent="0.35">
      <c r="B743" t="s">
        <v>18</v>
      </c>
      <c r="C743" s="1">
        <v>45430</v>
      </c>
      <c r="D743">
        <v>312.83</v>
      </c>
      <c r="E743">
        <v>302.63</v>
      </c>
      <c r="F743">
        <v>302.63</v>
      </c>
      <c r="H743" s="2">
        <f t="shared" si="22"/>
        <v>-3.2605568519643247E-2</v>
      </c>
      <c r="I743" s="18">
        <f>H743*'Portfolio Details'!$D$9</f>
        <v>-5.1426503024228822E-3</v>
      </c>
      <c r="J743" s="2">
        <f t="shared" si="23"/>
        <v>0.19125280855349813</v>
      </c>
      <c r="K743" s="18">
        <f>J743*'Portfolio Details'!$D$9</f>
        <v>3.0164979738179831E-2</v>
      </c>
    </row>
    <row r="744" spans="2:11" x14ac:dyDescent="0.35">
      <c r="B744" t="s">
        <v>18</v>
      </c>
      <c r="C744" s="1">
        <v>45433</v>
      </c>
      <c r="D744">
        <v>302.63</v>
      </c>
      <c r="E744">
        <v>310.82</v>
      </c>
      <c r="F744">
        <v>310.22000000000003</v>
      </c>
      <c r="H744" s="2">
        <f t="shared" si="22"/>
        <v>2.7062749892608151E-2</v>
      </c>
      <c r="I744" s="18">
        <f>H744*'Portfolio Details'!$D$9</f>
        <v>4.2684199429238751E-3</v>
      </c>
      <c r="J744" s="2">
        <f t="shared" si="23"/>
        <v>0.23209045737313683</v>
      </c>
      <c r="K744" s="18">
        <f>J744*'Portfolio Details'!$D$9</f>
        <v>3.66060190019495E-2</v>
      </c>
    </row>
    <row r="745" spans="2:11" x14ac:dyDescent="0.35">
      <c r="B745" t="s">
        <v>18</v>
      </c>
      <c r="C745" s="1">
        <v>45434</v>
      </c>
      <c r="D745">
        <v>310.82</v>
      </c>
      <c r="E745">
        <v>319.27</v>
      </c>
      <c r="F745">
        <v>318.77</v>
      </c>
      <c r="H745" s="2">
        <f t="shared" si="22"/>
        <v>2.7186152757222803E-2</v>
      </c>
      <c r="I745" s="18">
        <f>H745*'Portfolio Details'!$D$9</f>
        <v>4.2878834213370201E-3</v>
      </c>
      <c r="J745" s="2">
        <f t="shared" si="23"/>
        <v>0.17933829546783042</v>
      </c>
      <c r="K745" s="18">
        <f>J745*'Portfolio Details'!$D$9</f>
        <v>2.8285786179990009E-2</v>
      </c>
    </row>
    <row r="746" spans="2:11" x14ac:dyDescent="0.35">
      <c r="B746" t="s">
        <v>18</v>
      </c>
      <c r="C746" s="1">
        <v>45435</v>
      </c>
      <c r="D746">
        <v>319.27</v>
      </c>
      <c r="E746">
        <v>315.43</v>
      </c>
      <c r="F746">
        <v>315.62</v>
      </c>
      <c r="H746" s="2">
        <f t="shared" si="22"/>
        <v>-1.202743759200664E-2</v>
      </c>
      <c r="I746" s="18">
        <f>H746*'Portfolio Details'!$D$9</f>
        <v>-1.8970043577875957E-3</v>
      </c>
      <c r="J746" s="2">
        <f t="shared" si="23"/>
        <v>0.19569340181746342</v>
      </c>
      <c r="K746" s="18">
        <f>J746*'Portfolio Details'!$D$9</f>
        <v>3.0865363731733271E-2</v>
      </c>
    </row>
    <row r="747" spans="2:11" x14ac:dyDescent="0.35">
      <c r="B747" t="s">
        <v>18</v>
      </c>
      <c r="C747" s="1">
        <v>45436</v>
      </c>
      <c r="D747">
        <v>315.43</v>
      </c>
      <c r="E747">
        <v>309.63</v>
      </c>
      <c r="F747">
        <v>311.12</v>
      </c>
      <c r="H747" s="2">
        <f t="shared" si="22"/>
        <v>-1.8387597882255968E-2</v>
      </c>
      <c r="I747" s="18">
        <f>H747*'Portfolio Details'!$D$9</f>
        <v>-2.9001483520535967E-3</v>
      </c>
      <c r="J747" s="2">
        <f t="shared" si="23"/>
        <v>0.25081292850146908</v>
      </c>
      <c r="K747" s="18">
        <f>J747*'Portfolio Details'!$D$9</f>
        <v>3.9558984589782006E-2</v>
      </c>
    </row>
    <row r="748" spans="2:11" x14ac:dyDescent="0.35">
      <c r="B748" t="s">
        <v>18</v>
      </c>
      <c r="C748" s="1">
        <v>45439</v>
      </c>
      <c r="D748">
        <v>309.63</v>
      </c>
      <c r="E748">
        <v>319.48</v>
      </c>
      <c r="F748">
        <v>317.49</v>
      </c>
      <c r="H748" s="2">
        <f t="shared" si="22"/>
        <v>3.1812162904111485E-2</v>
      </c>
      <c r="I748" s="18">
        <f>H748*'Portfolio Details'!$D$9</f>
        <v>5.0175119345333506E-3</v>
      </c>
      <c r="J748" s="2">
        <f t="shared" si="23"/>
        <v>0.22245475332325704</v>
      </c>
      <c r="K748" s="18">
        <f>J748*'Portfolio Details'!$D$9</f>
        <v>3.5086246196383529E-2</v>
      </c>
    </row>
    <row r="749" spans="2:11" x14ac:dyDescent="0.35">
      <c r="B749" t="s">
        <v>18</v>
      </c>
      <c r="C749" s="1">
        <v>45440</v>
      </c>
      <c r="D749">
        <v>319.48</v>
      </c>
      <c r="E749">
        <v>320.55</v>
      </c>
      <c r="F749">
        <v>321.47000000000003</v>
      </c>
      <c r="H749" s="2">
        <f t="shared" si="22"/>
        <v>3.349192437711368E-3</v>
      </c>
      <c r="I749" s="18">
        <f>H749*'Portfolio Details'!$D$9</f>
        <v>5.2824490676469423E-4</v>
      </c>
      <c r="J749" s="2">
        <f t="shared" si="23"/>
        <v>0.17582501044317023</v>
      </c>
      <c r="K749" s="18">
        <f>J749*'Portfolio Details'!$D$9</f>
        <v>2.7731660086967536E-2</v>
      </c>
    </row>
    <row r="750" spans="2:11" x14ac:dyDescent="0.35">
      <c r="B750" t="s">
        <v>18</v>
      </c>
      <c r="C750" s="1">
        <v>45441</v>
      </c>
      <c r="D750">
        <v>320.55</v>
      </c>
      <c r="E750">
        <v>314.92</v>
      </c>
      <c r="F750">
        <v>315.52</v>
      </c>
      <c r="H750" s="2">
        <f t="shared" si="22"/>
        <v>-1.7563562626735307E-2</v>
      </c>
      <c r="I750" s="18">
        <f>H750*'Portfolio Details'!$D$9</f>
        <v>-2.7701789833717589E-3</v>
      </c>
      <c r="J750" s="2">
        <f t="shared" si="23"/>
        <v>0.17560179208747817</v>
      </c>
      <c r="K750" s="18">
        <f>J750*'Portfolio Details'!$D$9</f>
        <v>2.7696453403062773E-2</v>
      </c>
    </row>
    <row r="751" spans="2:11" x14ac:dyDescent="0.35">
      <c r="B751" t="s">
        <v>18</v>
      </c>
      <c r="C751" s="1">
        <v>45442</v>
      </c>
      <c r="D751">
        <v>314.92</v>
      </c>
      <c r="E751">
        <v>307.02</v>
      </c>
      <c r="F751">
        <v>307.72000000000003</v>
      </c>
      <c r="H751" s="2">
        <f t="shared" si="22"/>
        <v>-2.5085736059951791E-2</v>
      </c>
      <c r="I751" s="18">
        <f>H751*'Portfolio Details'!$D$9</f>
        <v>-3.9565992556606158E-3</v>
      </c>
      <c r="J751" s="2">
        <f t="shared" si="23"/>
        <v>0.15905517706071737</v>
      </c>
      <c r="K751" s="18">
        <f>J751*'Portfolio Details'!$D$9</f>
        <v>2.5086670515204773E-2</v>
      </c>
    </row>
    <row r="752" spans="2:11" x14ac:dyDescent="0.35">
      <c r="B752" t="s">
        <v>18</v>
      </c>
      <c r="C752" s="1">
        <v>45443</v>
      </c>
      <c r="D752">
        <v>307.02</v>
      </c>
      <c r="E752">
        <v>307.26</v>
      </c>
      <c r="F752">
        <v>308.37</v>
      </c>
      <c r="H752" s="2">
        <f t="shared" si="22"/>
        <v>7.8170803205002137E-4</v>
      </c>
      <c r="I752" s="18">
        <f>H752*'Portfolio Details'!$D$9</f>
        <v>1.2329338913402341E-4</v>
      </c>
      <c r="J752" s="2">
        <f t="shared" si="23"/>
        <v>0.18923001397228201</v>
      </c>
      <c r="K752" s="18">
        <f>J752*'Portfolio Details'!$D$9</f>
        <v>2.9845938370796115E-2</v>
      </c>
    </row>
    <row r="753" spans="2:11" x14ac:dyDescent="0.35">
      <c r="B753" t="s">
        <v>18</v>
      </c>
      <c r="C753" s="1">
        <v>45446</v>
      </c>
      <c r="D753">
        <v>307.26</v>
      </c>
      <c r="E753">
        <v>309.64</v>
      </c>
      <c r="F753">
        <v>310.16000000000003</v>
      </c>
      <c r="H753" s="2">
        <f t="shared" si="22"/>
        <v>7.7458829655665529E-3</v>
      </c>
      <c r="I753" s="18">
        <f>H753*'Portfolio Details'!$D$9</f>
        <v>1.2217044260830734E-3</v>
      </c>
      <c r="J753" s="2">
        <f t="shared" si="23"/>
        <v>0.14752382732199587</v>
      </c>
      <c r="K753" s="18">
        <f>J753*'Portfolio Details'!$D$9</f>
        <v>2.3267910655659502E-2</v>
      </c>
    </row>
    <row r="754" spans="2:11" x14ac:dyDescent="0.35">
      <c r="B754" t="s">
        <v>18</v>
      </c>
      <c r="C754" s="1">
        <v>45447</v>
      </c>
      <c r="D754">
        <v>309.64</v>
      </c>
      <c r="E754">
        <v>305.94</v>
      </c>
      <c r="F754">
        <v>306.25</v>
      </c>
      <c r="H754" s="2">
        <f t="shared" si="22"/>
        <v>-1.1949360547732768E-2</v>
      </c>
      <c r="I754" s="18">
        <f>H754*'Portfolio Details'!$D$9</f>
        <v>-1.8846898068204682E-3</v>
      </c>
      <c r="J754" s="2">
        <f t="shared" si="23"/>
        <v>0.11386623164763443</v>
      </c>
      <c r="K754" s="18">
        <f>J754*'Portfolio Details'!$D$9</f>
        <v>1.7959331402722867E-2</v>
      </c>
    </row>
    <row r="755" spans="2:11" x14ac:dyDescent="0.35">
      <c r="B755" t="s">
        <v>18</v>
      </c>
      <c r="C755" s="1">
        <v>45448</v>
      </c>
      <c r="D755">
        <v>305.94</v>
      </c>
      <c r="E755">
        <v>303.35000000000002</v>
      </c>
      <c r="F755">
        <v>304.07</v>
      </c>
      <c r="H755" s="2">
        <f t="shared" si="22"/>
        <v>-8.4657122311563304E-3</v>
      </c>
      <c r="I755" s="18">
        <f>H755*'Portfolio Details'!$D$9</f>
        <v>-1.3352381063238563E-3</v>
      </c>
      <c r="J755" s="2">
        <f t="shared" si="23"/>
        <v>7.4989584779891594E-2</v>
      </c>
      <c r="K755" s="18">
        <f>J755*'Portfolio Details'!$D$9</f>
        <v>1.1827587383257667E-2</v>
      </c>
    </row>
    <row r="756" spans="2:11" x14ac:dyDescent="0.35">
      <c r="B756" t="s">
        <v>18</v>
      </c>
      <c r="C756" s="1">
        <v>45449</v>
      </c>
      <c r="D756">
        <v>303.35000000000002</v>
      </c>
      <c r="E756">
        <v>308.19</v>
      </c>
      <c r="F756">
        <v>307.88</v>
      </c>
      <c r="H756" s="2">
        <f t="shared" si="22"/>
        <v>1.5955167298500106E-2</v>
      </c>
      <c r="I756" s="18">
        <f>H756*'Portfolio Details'!$D$9</f>
        <v>2.5164979375656969E-3</v>
      </c>
      <c r="J756" s="2">
        <f t="shared" si="23"/>
        <v>9.883409990373293E-2</v>
      </c>
      <c r="K756" s="18">
        <f>J756*'Portfolio Details'!$D$9</f>
        <v>1.558841746474742E-2</v>
      </c>
    </row>
    <row r="757" spans="2:11" x14ac:dyDescent="0.35">
      <c r="B757" t="s">
        <v>18</v>
      </c>
      <c r="C757" s="1">
        <v>45450</v>
      </c>
      <c r="D757">
        <v>308.19</v>
      </c>
      <c r="E757">
        <v>310.08999999999997</v>
      </c>
      <c r="F757">
        <v>309.95</v>
      </c>
      <c r="H757" s="2">
        <f t="shared" si="22"/>
        <v>6.1650280671012858E-3</v>
      </c>
      <c r="I757" s="18">
        <f>H757*'Portfolio Details'!$D$9</f>
        <v>9.7236714135573302E-4</v>
      </c>
      <c r="J757" s="2">
        <f t="shared" si="23"/>
        <v>9.3946235800465683E-2</v>
      </c>
      <c r="K757" s="18">
        <f>J757*'Portfolio Details'!$D$9</f>
        <v>1.4817488542170109E-2</v>
      </c>
    </row>
    <row r="758" spans="2:11" x14ac:dyDescent="0.35">
      <c r="B758" t="s">
        <v>18</v>
      </c>
      <c r="C758" s="1">
        <v>45453</v>
      </c>
      <c r="D758">
        <v>310.08999999999997</v>
      </c>
      <c r="E758">
        <v>309.58999999999997</v>
      </c>
      <c r="F758">
        <v>310.14999999999998</v>
      </c>
      <c r="H758" s="2">
        <f t="shared" si="22"/>
        <v>-1.6124350994872749E-3</v>
      </c>
      <c r="I758" s="18">
        <f>H758*'Portfolio Details'!$D$9</f>
        <v>-2.5431821092215795E-4</v>
      </c>
      <c r="J758" s="2">
        <f t="shared" si="23"/>
        <v>7.7262463088414002E-2</v>
      </c>
      <c r="K758" s="18">
        <f>J758*'Portfolio Details'!$D$9</f>
        <v>1.2186072723381437E-2</v>
      </c>
    </row>
    <row r="759" spans="2:11" x14ac:dyDescent="0.35">
      <c r="B759" t="s">
        <v>18</v>
      </c>
      <c r="C759" s="1">
        <v>45454</v>
      </c>
      <c r="D759">
        <v>309.58999999999997</v>
      </c>
      <c r="E759">
        <v>308.08</v>
      </c>
      <c r="F759">
        <v>308.33999999999997</v>
      </c>
      <c r="H759" s="2">
        <f t="shared" si="22"/>
        <v>-4.8774185212699939E-3</v>
      </c>
      <c r="I759" s="18">
        <f>H759*'Portfolio Details'!$D$9</f>
        <v>-7.6928141333713949E-4</v>
      </c>
      <c r="J759" s="2">
        <f t="shared" si="23"/>
        <v>4.7813746029600424E-2</v>
      </c>
      <c r="K759" s="18">
        <f>J759*'Portfolio Details'!$D$9</f>
        <v>7.5413307187377904E-3</v>
      </c>
    </row>
    <row r="760" spans="2:11" x14ac:dyDescent="0.35">
      <c r="B760" t="s">
        <v>18</v>
      </c>
      <c r="C760" s="1">
        <v>45455</v>
      </c>
      <c r="D760">
        <v>308.08</v>
      </c>
      <c r="E760">
        <v>307.19</v>
      </c>
      <c r="F760">
        <v>306.29000000000002</v>
      </c>
      <c r="H760" s="2">
        <f t="shared" si="22"/>
        <v>-2.888860036354135E-3</v>
      </c>
      <c r="I760" s="18">
        <f>H760*'Portfolio Details'!$D$9</f>
        <v>-4.5563986809994504E-4</v>
      </c>
      <c r="J760" s="2">
        <f t="shared" si="23"/>
        <v>-2.309804045312569E-2</v>
      </c>
      <c r="K760" s="18">
        <f>J760*'Portfolio Details'!$D$9</f>
        <v>-3.6430938062030909E-3</v>
      </c>
    </row>
    <row r="761" spans="2:11" x14ac:dyDescent="0.35">
      <c r="B761" t="s">
        <v>18</v>
      </c>
      <c r="C761" s="1">
        <v>45456</v>
      </c>
      <c r="D761">
        <v>307.19</v>
      </c>
      <c r="E761">
        <v>309.13</v>
      </c>
      <c r="F761">
        <v>308.70999999999998</v>
      </c>
      <c r="H761" s="2">
        <f t="shared" si="22"/>
        <v>6.3153097431556393E-3</v>
      </c>
      <c r="I761" s="18">
        <f>H761*'Portfolio Details'!$D$9</f>
        <v>9.960700283746769E-4</v>
      </c>
      <c r="J761" s="2">
        <f t="shared" si="23"/>
        <v>-6.0880396147887206E-2</v>
      </c>
      <c r="K761" s="18">
        <f>J761*'Portfolio Details'!$D$9</f>
        <v>-9.6022428645259703E-3</v>
      </c>
    </row>
    <row r="762" spans="2:11" x14ac:dyDescent="0.35">
      <c r="B762" t="s">
        <v>18</v>
      </c>
      <c r="C762" s="1">
        <v>45457</v>
      </c>
      <c r="D762">
        <v>309.13</v>
      </c>
      <c r="E762">
        <v>307.70999999999998</v>
      </c>
      <c r="F762">
        <v>308.18</v>
      </c>
      <c r="H762" s="2">
        <f t="shared" si="22"/>
        <v>-4.5935366997703619E-3</v>
      </c>
      <c r="I762" s="18">
        <f>H762*'Portfolio Details'!$D$9</f>
        <v>-7.2450670148667992E-4</v>
      </c>
      <c r="J762" s="2">
        <f t="shared" si="23"/>
        <v>-1.0578778135048261E-2</v>
      </c>
      <c r="K762" s="18">
        <f>J762*'Portfolio Details'!$D$9</f>
        <v>-1.6685173436769064E-3</v>
      </c>
    </row>
    <row r="763" spans="2:11" x14ac:dyDescent="0.35">
      <c r="B763" t="s">
        <v>18</v>
      </c>
      <c r="C763" s="1">
        <v>45461</v>
      </c>
      <c r="D763">
        <v>307.70999999999998</v>
      </c>
      <c r="E763">
        <v>305.24</v>
      </c>
      <c r="F763">
        <v>305.75</v>
      </c>
      <c r="H763" s="2">
        <f t="shared" si="22"/>
        <v>-8.0270384452892918E-3</v>
      </c>
      <c r="I763" s="18">
        <f>H763*'Portfolio Details'!$D$9</f>
        <v>-1.2660491309439295E-3</v>
      </c>
      <c r="J763" s="2">
        <f t="shared" si="23"/>
        <v>6.503853533217363E-4</v>
      </c>
      <c r="K763" s="18">
        <f>J763*'Portfolio Details'!$D$9</f>
        <v>1.0258077334049307E-4</v>
      </c>
    </row>
    <row r="764" spans="2:11" x14ac:dyDescent="0.35">
      <c r="B764" t="s">
        <v>18</v>
      </c>
      <c r="C764" s="1">
        <v>45462</v>
      </c>
      <c r="D764">
        <v>305.24</v>
      </c>
      <c r="E764">
        <v>306.12</v>
      </c>
      <c r="F764">
        <v>306.07</v>
      </c>
      <c r="H764" s="2">
        <f t="shared" si="22"/>
        <v>2.8829773293146399E-3</v>
      </c>
      <c r="I764" s="18">
        <f>H764*'Portfolio Details'!$D$9</f>
        <v>4.5471202949723833E-4</v>
      </c>
      <c r="J764" s="2">
        <f t="shared" si="23"/>
        <v>-2.2863675335810352E-2</v>
      </c>
      <c r="K764" s="18">
        <f>J764*'Portfolio Details'!$D$9</f>
        <v>-3.6061290208562876E-3</v>
      </c>
    </row>
    <row r="765" spans="2:11" x14ac:dyDescent="0.35">
      <c r="B765" t="s">
        <v>18</v>
      </c>
      <c r="C765" s="1">
        <v>45463</v>
      </c>
      <c r="D765">
        <v>306.12</v>
      </c>
      <c r="E765">
        <v>310.19</v>
      </c>
      <c r="F765">
        <v>308.83</v>
      </c>
      <c r="H765" s="2">
        <f t="shared" si="22"/>
        <v>1.3295439696850986E-2</v>
      </c>
      <c r="I765" s="18">
        <f>H765*'Portfolio Details'!$D$9</f>
        <v>2.0969975400571246E-3</v>
      </c>
      <c r="J765" s="2">
        <f t="shared" si="23"/>
        <v>-1.6366716747115095E-2</v>
      </c>
      <c r="K765" s="18">
        <f>J765*'Portfolio Details'!$D$9</f>
        <v>-2.5814087792554157E-3</v>
      </c>
    </row>
    <row r="766" spans="2:11" x14ac:dyDescent="0.35">
      <c r="B766" t="s">
        <v>18</v>
      </c>
      <c r="C766" s="1">
        <v>45464</v>
      </c>
      <c r="D766">
        <v>310.19</v>
      </c>
      <c r="E766">
        <v>308.38</v>
      </c>
      <c r="F766">
        <v>308.17</v>
      </c>
      <c r="H766" s="2">
        <f t="shared" si="22"/>
        <v>-5.8351333053934251E-3</v>
      </c>
      <c r="I766" s="18">
        <f>H766*'Portfolio Details'!$D$9</f>
        <v>-9.2033512740564418E-4</v>
      </c>
      <c r="J766" s="2">
        <f t="shared" si="23"/>
        <v>8.624392822919047E-3</v>
      </c>
      <c r="K766" s="18">
        <f>J766*'Portfolio Details'!$D$9</f>
        <v>1.3602656960966142E-3</v>
      </c>
    </row>
    <row r="767" spans="2:11" x14ac:dyDescent="0.35">
      <c r="B767" t="s">
        <v>18</v>
      </c>
      <c r="C767" s="1">
        <v>45467</v>
      </c>
      <c r="D767">
        <v>308.38</v>
      </c>
      <c r="E767">
        <v>305.69</v>
      </c>
      <c r="F767">
        <v>305.41000000000003</v>
      </c>
      <c r="H767" s="2">
        <f t="shared" si="22"/>
        <v>-8.7230040858681246E-3</v>
      </c>
      <c r="I767" s="18">
        <f>H767*'Portfolio Details'!$D$9</f>
        <v>-1.3758189670331985E-3</v>
      </c>
      <c r="J767" s="2">
        <f t="shared" si="23"/>
        <v>-7.8502026896596355E-3</v>
      </c>
      <c r="K767" s="18">
        <f>J767*'Portfolio Details'!$D$9</f>
        <v>-1.2381580530251329E-3</v>
      </c>
    </row>
    <row r="768" spans="2:11" x14ac:dyDescent="0.35">
      <c r="B768" t="s">
        <v>18</v>
      </c>
      <c r="C768" s="1">
        <v>45468</v>
      </c>
      <c r="D768">
        <v>305.69</v>
      </c>
      <c r="E768">
        <v>305.83999999999997</v>
      </c>
      <c r="F768">
        <v>305.36</v>
      </c>
      <c r="H768" s="2">
        <f t="shared" si="22"/>
        <v>4.9069318590722055E-4</v>
      </c>
      <c r="I768" s="18">
        <f>H768*'Portfolio Details'!$D$9</f>
        <v>7.7393634752369152E-5</v>
      </c>
      <c r="J768" s="2">
        <f t="shared" si="23"/>
        <v>-3.41090612960816E-2</v>
      </c>
      <c r="K768" s="18">
        <f>J768*'Portfolio Details'!$D$9</f>
        <v>-5.3797857959133021E-3</v>
      </c>
    </row>
    <row r="769" spans="2:11" x14ac:dyDescent="0.35">
      <c r="B769" t="s">
        <v>18</v>
      </c>
      <c r="C769" s="1">
        <v>45469</v>
      </c>
      <c r="D769">
        <v>305.83999999999997</v>
      </c>
      <c r="E769">
        <v>304.31</v>
      </c>
      <c r="F769">
        <v>304.39999999999998</v>
      </c>
      <c r="H769" s="2">
        <f t="shared" si="22"/>
        <v>-5.0026157467956134E-3</v>
      </c>
      <c r="I769" s="18">
        <f>H769*'Portfolio Details'!$D$9</f>
        <v>-7.8902790385835056E-4</v>
      </c>
      <c r="J769" s="2">
        <f t="shared" si="23"/>
        <v>-2.2350442253431857E-2</v>
      </c>
      <c r="K769" s="18">
        <f>J769*'Portfolio Details'!$D$9</f>
        <v>-3.5251803244789465E-3</v>
      </c>
    </row>
    <row r="770" spans="2:11" x14ac:dyDescent="0.35">
      <c r="B770" t="s">
        <v>18</v>
      </c>
      <c r="C770" s="1">
        <v>45470</v>
      </c>
      <c r="D770">
        <v>304.31</v>
      </c>
      <c r="E770">
        <v>300.36</v>
      </c>
      <c r="F770">
        <v>300.83</v>
      </c>
      <c r="H770" s="2">
        <f t="shared" si="22"/>
        <v>-1.2980184680095874E-2</v>
      </c>
      <c r="I770" s="18">
        <f>H770*'Portfolio Details'!$D$9</f>
        <v>-2.0472745515964486E-3</v>
      </c>
      <c r="J770" s="2">
        <f t="shared" si="23"/>
        <v>-1.2724865161644505E-2</v>
      </c>
      <c r="K770" s="18">
        <f>J770*'Portfolio Details'!$D$9</f>
        <v>-2.0070047738133265E-3</v>
      </c>
    </row>
    <row r="771" spans="2:11" x14ac:dyDescent="0.35">
      <c r="B771" t="s">
        <v>18</v>
      </c>
      <c r="C771" s="1">
        <v>45471</v>
      </c>
      <c r="D771">
        <v>300.36</v>
      </c>
      <c r="E771">
        <v>303.3</v>
      </c>
      <c r="F771">
        <v>302.35000000000002</v>
      </c>
      <c r="H771" s="2">
        <f t="shared" ref="H771:H834" si="24">E771/D771-1</f>
        <v>9.7882540950859909E-3</v>
      </c>
      <c r="I771" s="18">
        <f>H771*'Portfolio Details'!$D$9</f>
        <v>1.5438334667270126E-3</v>
      </c>
      <c r="J771" s="2">
        <f t="shared" si="23"/>
        <v>-5.9847251784149291E-2</v>
      </c>
      <c r="K771" s="18">
        <f>J771*'Portfolio Details'!$D$9</f>
        <v>-9.4392921657389713E-3</v>
      </c>
    </row>
    <row r="772" spans="2:11" x14ac:dyDescent="0.35">
      <c r="B772" t="s">
        <v>18</v>
      </c>
      <c r="C772" s="1">
        <v>45474</v>
      </c>
      <c r="D772">
        <v>303.3</v>
      </c>
      <c r="E772">
        <v>305.07</v>
      </c>
      <c r="F772">
        <v>304.14999999999998</v>
      </c>
      <c r="H772" s="2">
        <f t="shared" si="24"/>
        <v>5.8358061325420874E-3</v>
      </c>
      <c r="I772" s="18">
        <f>H772*'Portfolio Details'!$D$9</f>
        <v>9.2044124776779828E-4</v>
      </c>
      <c r="J772" s="2">
        <f t="shared" si="23"/>
        <v>-5.3813757604117884E-2</v>
      </c>
      <c r="K772" s="18">
        <f>J772*'Portfolio Details'!$D$9</f>
        <v>-8.4876709526044026E-3</v>
      </c>
    </row>
    <row r="773" spans="2:11" x14ac:dyDescent="0.35">
      <c r="B773" t="s">
        <v>18</v>
      </c>
      <c r="C773" s="1">
        <v>45475</v>
      </c>
      <c r="D773">
        <v>305.07</v>
      </c>
      <c r="E773">
        <v>305.49</v>
      </c>
      <c r="F773">
        <v>304.64</v>
      </c>
      <c r="H773" s="2">
        <f t="shared" si="24"/>
        <v>1.376733208771741E-3</v>
      </c>
      <c r="I773" s="18">
        <f>H773*'Portfolio Details'!$D$9</f>
        <v>2.1714258557338858E-4</v>
      </c>
      <c r="J773" s="2">
        <f t="shared" si="23"/>
        <v>-3.6898259875523975E-2</v>
      </c>
      <c r="K773" s="18">
        <f>J773*'Portfolio Details'!$D$9</f>
        <v>-5.8197067532628219E-3</v>
      </c>
    </row>
    <row r="774" spans="2:11" x14ac:dyDescent="0.35">
      <c r="B774" t="s">
        <v>18</v>
      </c>
      <c r="C774" s="1">
        <v>45476</v>
      </c>
      <c r="D774">
        <v>305.49</v>
      </c>
      <c r="E774">
        <v>304.92</v>
      </c>
      <c r="F774">
        <v>304.79000000000002</v>
      </c>
      <c r="H774" s="2">
        <f t="shared" si="24"/>
        <v>-1.8658548561327759E-3</v>
      </c>
      <c r="I774" s="18">
        <f>H774*'Portfolio Details'!$D$9</f>
        <v>-2.9428835244469498E-4</v>
      </c>
      <c r="J774" s="2">
        <f t="shared" si="23"/>
        <v>-1.2116474496775331E-2</v>
      </c>
      <c r="K774" s="18">
        <f>J774*'Portfolio Details'!$D$9</f>
        <v>-1.9110475315773628E-3</v>
      </c>
    </row>
    <row r="775" spans="2:11" x14ac:dyDescent="0.35">
      <c r="B775" t="s">
        <v>18</v>
      </c>
      <c r="C775" s="1">
        <v>45477</v>
      </c>
      <c r="D775">
        <v>304.92</v>
      </c>
      <c r="E775">
        <v>305.33999999999997</v>
      </c>
      <c r="F775">
        <v>305.02</v>
      </c>
      <c r="H775" s="2">
        <f t="shared" si="24"/>
        <v>1.3774104683195176E-3</v>
      </c>
      <c r="I775" s="18">
        <f>H775*'Portfolio Details'!$D$9</f>
        <v>2.1724940502712987E-4</v>
      </c>
      <c r="J775" s="2">
        <f t="shared" si="23"/>
        <v>-1.288810779144689E-2</v>
      </c>
      <c r="K775" s="18">
        <f>J775*'Portfolio Details'!$D$9</f>
        <v>-2.0327519022222602E-3</v>
      </c>
    </row>
    <row r="776" spans="2:11" x14ac:dyDescent="0.35">
      <c r="B776" t="s">
        <v>18</v>
      </c>
      <c r="C776" s="1">
        <v>45478</v>
      </c>
      <c r="D776">
        <v>305.33999999999997</v>
      </c>
      <c r="E776">
        <v>300</v>
      </c>
      <c r="F776">
        <v>300.64</v>
      </c>
      <c r="H776" s="2">
        <f t="shared" si="24"/>
        <v>-1.7488701120062844E-2</v>
      </c>
      <c r="I776" s="18">
        <f>H776*'Portfolio Details'!$D$9</f>
        <v>-2.7583715968605548E-3</v>
      </c>
      <c r="J776" s="2">
        <f t="shared" si="23"/>
        <v>-1.5243508590621291E-2</v>
      </c>
      <c r="K776" s="18">
        <f>J776*'Portfolio Details'!$D$9</f>
        <v>-2.4042529427547644E-3</v>
      </c>
    </row>
    <row r="777" spans="2:11" x14ac:dyDescent="0.35">
      <c r="B777" t="s">
        <v>18</v>
      </c>
      <c r="C777" s="1">
        <v>45481</v>
      </c>
      <c r="D777">
        <v>300</v>
      </c>
      <c r="E777">
        <v>299.08</v>
      </c>
      <c r="F777">
        <v>298.08</v>
      </c>
      <c r="H777" s="2">
        <f t="shared" si="24"/>
        <v>-3.066666666666773E-3</v>
      </c>
      <c r="I777" s="18">
        <f>H777*'Portfolio Details'!$D$9</f>
        <v>-4.8368407535243329E-4</v>
      </c>
      <c r="J777" s="2">
        <f t="shared" si="23"/>
        <v>-1.961168856638662E-3</v>
      </c>
      <c r="K777" s="18">
        <f>J777*'Portfolio Details'!$D$9</f>
        <v>-3.0932156903257409E-4</v>
      </c>
    </row>
    <row r="778" spans="2:11" x14ac:dyDescent="0.35">
      <c r="B778" t="s">
        <v>18</v>
      </c>
      <c r="C778" s="1">
        <v>45482</v>
      </c>
      <c r="D778">
        <v>299.08</v>
      </c>
      <c r="E778">
        <v>300.17</v>
      </c>
      <c r="F778">
        <v>299.89999999999998</v>
      </c>
      <c r="H778" s="2">
        <f t="shared" si="24"/>
        <v>3.6445098301458589E-3</v>
      </c>
      <c r="I778" s="18">
        <f>H778*'Portfolio Details'!$D$9</f>
        <v>5.7482327194789966E-4</v>
      </c>
      <c r="J778" s="2">
        <f t="shared" si="23"/>
        <v>-1.1043349266523839E-2</v>
      </c>
      <c r="K778" s="18">
        <f>J778*'Portfolio Details'!$D$9</f>
        <v>-1.7417909278605555E-3</v>
      </c>
    </row>
    <row r="779" spans="2:11" x14ac:dyDescent="0.35">
      <c r="B779" t="s">
        <v>18</v>
      </c>
      <c r="C779" s="1">
        <v>45483</v>
      </c>
      <c r="D779">
        <v>300.17</v>
      </c>
      <c r="E779">
        <v>298.87</v>
      </c>
      <c r="F779">
        <v>299.12</v>
      </c>
      <c r="H779" s="2">
        <f t="shared" si="24"/>
        <v>-4.3308791684711911E-3</v>
      </c>
      <c r="I779" s="18">
        <f>H779*'Portfolio Details'!$D$9</f>
        <v>-6.830795498038143E-4</v>
      </c>
      <c r="J779" s="2">
        <f t="shared" si="23"/>
        <v>-2.657451572082159E-2</v>
      </c>
      <c r="K779" s="18">
        <f>J779*'Portfolio Details'!$D$9</f>
        <v>-4.191414151422994E-3</v>
      </c>
    </row>
    <row r="780" spans="2:11" x14ac:dyDescent="0.35">
      <c r="B780" t="s">
        <v>18</v>
      </c>
      <c r="C780" s="1">
        <v>45484</v>
      </c>
      <c r="D780">
        <v>298.87</v>
      </c>
      <c r="E780">
        <v>298.10000000000002</v>
      </c>
      <c r="F780">
        <v>299.02999999999997</v>
      </c>
      <c r="H780" s="2">
        <f t="shared" si="24"/>
        <v>-2.5763709974235827E-3</v>
      </c>
      <c r="I780" s="18">
        <f>H780*'Portfolio Details'!$D$9</f>
        <v>-4.0635313814791588E-4</v>
      </c>
      <c r="J780" s="2">
        <f t="shared" si="23"/>
        <v>-3.2538940307652586E-2</v>
      </c>
      <c r="K780" s="18">
        <f>J780*'Portfolio Details'!$D$9</f>
        <v>-5.1321414964090491E-3</v>
      </c>
    </row>
    <row r="781" spans="2:11" x14ac:dyDescent="0.35">
      <c r="B781" t="s">
        <v>18</v>
      </c>
      <c r="C781" s="1">
        <v>45485</v>
      </c>
      <c r="D781">
        <v>298.10000000000002</v>
      </c>
      <c r="E781">
        <v>299.01</v>
      </c>
      <c r="F781">
        <v>298.89</v>
      </c>
      <c r="H781" s="2">
        <f t="shared" si="24"/>
        <v>3.0526668903052556E-3</v>
      </c>
      <c r="I781" s="18">
        <f>H781*'Portfolio Details'!$D$9</f>
        <v>4.814759876726851E-4</v>
      </c>
      <c r="J781" s="2">
        <f t="shared" si="23"/>
        <v>-3.4626441422526466E-2</v>
      </c>
      <c r="K781" s="18">
        <f>J781*'Portfolio Details'!$D$9</f>
        <v>-5.4613885768041289E-3</v>
      </c>
    </row>
    <row r="782" spans="2:11" x14ac:dyDescent="0.35">
      <c r="B782" t="s">
        <v>18</v>
      </c>
      <c r="C782" s="1">
        <v>45488</v>
      </c>
      <c r="D782">
        <v>299.01</v>
      </c>
      <c r="E782">
        <v>299.98</v>
      </c>
      <c r="F782">
        <v>301.45</v>
      </c>
      <c r="H782" s="2">
        <f t="shared" si="24"/>
        <v>3.2440386609144944E-3</v>
      </c>
      <c r="I782" s="18">
        <f>H782*'Portfolio Details'!$D$9</f>
        <v>5.116597304712779E-4</v>
      </c>
      <c r="J782" s="2">
        <f t="shared" si="23"/>
        <v>-3.2394183329005344E-2</v>
      </c>
      <c r="K782" s="18">
        <f>J782*'Portfolio Details'!$D$9</f>
        <v>-5.1093099816152008E-3</v>
      </c>
    </row>
    <row r="783" spans="2:11" x14ac:dyDescent="0.35">
      <c r="B783" t="s">
        <v>18</v>
      </c>
      <c r="C783" s="1">
        <v>45489</v>
      </c>
      <c r="D783">
        <v>299.98</v>
      </c>
      <c r="E783">
        <v>299.92</v>
      </c>
      <c r="F783">
        <v>300.19</v>
      </c>
      <c r="H783" s="2">
        <f t="shared" si="24"/>
        <v>-2.0001333422225986E-4</v>
      </c>
      <c r="I783" s="18">
        <f>H783*'Portfolio Details'!$D$9</f>
        <v>-3.1546716724385088E-5</v>
      </c>
      <c r="J783" s="2">
        <f t="shared" si="23"/>
        <v>-2.6628470978872998E-2</v>
      </c>
      <c r="K783" s="18">
        <f>J783*'Portfolio Details'!$D$9</f>
        <v>-4.1999241402602755E-3</v>
      </c>
    </row>
    <row r="784" spans="2:11" x14ac:dyDescent="0.35">
      <c r="B784" t="s">
        <v>18</v>
      </c>
      <c r="C784" s="1">
        <v>45491</v>
      </c>
      <c r="D784">
        <v>299.92</v>
      </c>
      <c r="E784">
        <v>299.8</v>
      </c>
      <c r="F784">
        <v>300.14999999999998</v>
      </c>
      <c r="H784" s="2">
        <f t="shared" si="24"/>
        <v>-4.0010669511869601E-4</v>
      </c>
      <c r="I784" s="18">
        <f>H784*'Portfolio Details'!$D$9</f>
        <v>-6.3106055501347078E-5</v>
      </c>
      <c r="J784" s="2">
        <f t="shared" si="23"/>
        <v>-3.2737036198363212E-2</v>
      </c>
      <c r="K784" s="18">
        <f>J784*'Portfolio Details'!$D$9</f>
        <v>-5.1633857880599675E-3</v>
      </c>
    </row>
    <row r="785" spans="2:11" x14ac:dyDescent="0.35">
      <c r="B785" t="s">
        <v>18</v>
      </c>
      <c r="C785" s="1">
        <v>45492</v>
      </c>
      <c r="D785">
        <v>299.8</v>
      </c>
      <c r="E785">
        <v>292.55</v>
      </c>
      <c r="F785">
        <v>291.89</v>
      </c>
      <c r="H785" s="2">
        <f t="shared" si="24"/>
        <v>-2.4182788525683785E-2</v>
      </c>
      <c r="I785" s="18">
        <f>H785*'Portfolio Details'!$D$9</f>
        <v>-3.814183600267953E-3</v>
      </c>
      <c r="J785" s="2">
        <f t="shared" si="23"/>
        <v>-2.8273374280978758E-2</v>
      </c>
      <c r="K785" s="18">
        <f>J785*'Portfolio Details'!$D$9</f>
        <v>-4.4593633357134796E-3</v>
      </c>
    </row>
    <row r="786" spans="2:11" x14ac:dyDescent="0.35">
      <c r="B786" t="s">
        <v>18</v>
      </c>
      <c r="C786" s="1">
        <v>45495</v>
      </c>
      <c r="D786">
        <v>292.55</v>
      </c>
      <c r="E786">
        <v>293.88</v>
      </c>
      <c r="F786">
        <v>294.05</v>
      </c>
      <c r="H786" s="2">
        <f t="shared" si="24"/>
        <v>4.5462314134334658E-3</v>
      </c>
      <c r="I786" s="18">
        <f>H786*'Portfolio Details'!$D$9</f>
        <v>7.1704556659065507E-4</v>
      </c>
      <c r="J786" s="2">
        <f t="shared" si="23"/>
        <v>-1.7822041672126865E-2</v>
      </c>
      <c r="K786" s="18">
        <f>J786*'Portfolio Details'!$D$9</f>
        <v>-2.8109470914374733E-3</v>
      </c>
    </row>
    <row r="787" spans="2:11" x14ac:dyDescent="0.35">
      <c r="B787" t="s">
        <v>18</v>
      </c>
      <c r="C787" s="1">
        <v>45496</v>
      </c>
      <c r="D787">
        <v>293.88</v>
      </c>
      <c r="E787">
        <v>291.89999999999998</v>
      </c>
      <c r="F787">
        <v>291.45</v>
      </c>
      <c r="H787" s="2">
        <f t="shared" si="24"/>
        <v>-6.7374438546345949E-3</v>
      </c>
      <c r="I787" s="18">
        <f>H787*'Portfolio Details'!$D$9</f>
        <v>-1.0626503155655724E-3</v>
      </c>
      <c r="J787" s="2">
        <f t="shared" si="23"/>
        <v>-4.4329021298836979E-2</v>
      </c>
      <c r="K787" s="18">
        <f>J787*'Portfolio Details'!$D$9</f>
        <v>-6.9917092428931115E-3</v>
      </c>
    </row>
    <row r="788" spans="2:11" x14ac:dyDescent="0.35">
      <c r="B788" t="s">
        <v>18</v>
      </c>
      <c r="C788" s="1">
        <v>45497</v>
      </c>
      <c r="D788">
        <v>291.89999999999998</v>
      </c>
      <c r="E788">
        <v>290</v>
      </c>
      <c r="F788">
        <v>289.3</v>
      </c>
      <c r="H788" s="2">
        <f t="shared" si="24"/>
        <v>-6.5090784515243749E-3</v>
      </c>
      <c r="I788" s="18">
        <f>H788*'Portfolio Details'!$D$9</f>
        <v>-1.0266318235506216E-3</v>
      </c>
      <c r="J788" s="2">
        <f t="shared" si="23"/>
        <v>-5.6868370998420237E-2</v>
      </c>
      <c r="K788" s="18">
        <f>J788*'Portfolio Details'!$D$9</f>
        <v>-8.9694539488594811E-3</v>
      </c>
    </row>
    <row r="789" spans="2:11" x14ac:dyDescent="0.35">
      <c r="B789" t="s">
        <v>18</v>
      </c>
      <c r="C789" s="1">
        <v>45498</v>
      </c>
      <c r="D789">
        <v>290</v>
      </c>
      <c r="E789">
        <v>288.22000000000003</v>
      </c>
      <c r="F789">
        <v>287.37</v>
      </c>
      <c r="H789" s="2">
        <f t="shared" si="24"/>
        <v>-6.1379310344826798E-3</v>
      </c>
      <c r="I789" s="18">
        <f>H789*'Portfolio Details'!$D$9</f>
        <v>-9.6809331423608361E-4</v>
      </c>
      <c r="J789" s="2">
        <f t="shared" si="23"/>
        <v>-5.1332771256242249E-2</v>
      </c>
      <c r="K789" s="18">
        <f>J789*'Portfolio Details'!$D$9</f>
        <v>-8.0963621740280343E-3</v>
      </c>
    </row>
    <row r="790" spans="2:11" x14ac:dyDescent="0.35">
      <c r="B790" t="s">
        <v>18</v>
      </c>
      <c r="C790" s="1">
        <v>45499</v>
      </c>
      <c r="D790">
        <v>288.22000000000003</v>
      </c>
      <c r="E790">
        <v>289.89</v>
      </c>
      <c r="F790">
        <v>288.88</v>
      </c>
      <c r="H790" s="2">
        <f t="shared" si="24"/>
        <v>5.7941849975711168E-3</v>
      </c>
      <c r="I790" s="18">
        <f>H790*'Portfolio Details'!$D$9</f>
        <v>9.1387663466446615E-4</v>
      </c>
      <c r="J790" s="2">
        <f t="shared" si="23"/>
        <v>-5.1326507245902708E-2</v>
      </c>
      <c r="K790" s="18">
        <f>J790*'Portfolio Details'!$D$9</f>
        <v>-8.0953741950989862E-3</v>
      </c>
    </row>
    <row r="791" spans="2:11" x14ac:dyDescent="0.35">
      <c r="B791" t="s">
        <v>18</v>
      </c>
      <c r="C791" s="1">
        <v>45502</v>
      </c>
      <c r="D791">
        <v>289.89</v>
      </c>
      <c r="E791">
        <v>287.68</v>
      </c>
      <c r="F791">
        <v>289.18</v>
      </c>
      <c r="H791" s="2">
        <f t="shared" si="24"/>
        <v>-7.6235813584462075E-3</v>
      </c>
      <c r="I791" s="18">
        <f>H791*'Portfolio Details'!$D$9</f>
        <v>-1.2024146413806434E-3</v>
      </c>
      <c r="J791" s="2">
        <f t="shared" si="23"/>
        <v>-5.7611823175516497E-2</v>
      </c>
      <c r="K791" s="18">
        <f>J791*'Portfolio Details'!$D$9</f>
        <v>-9.0867135071793313E-3</v>
      </c>
    </row>
    <row r="792" spans="2:11" x14ac:dyDescent="0.35">
      <c r="B792" t="s">
        <v>18</v>
      </c>
      <c r="C792" s="1">
        <v>45503</v>
      </c>
      <c r="D792">
        <v>287.68</v>
      </c>
      <c r="E792">
        <v>289.14999999999998</v>
      </c>
      <c r="F792">
        <v>288.79000000000002</v>
      </c>
      <c r="H792" s="2">
        <f t="shared" si="24"/>
        <v>5.1098442714125891E-3</v>
      </c>
      <c r="I792" s="18">
        <f>H792*'Portfolio Details'!$D$9</f>
        <v>8.0594031574338283E-4</v>
      </c>
      <c r="J792" s="2">
        <f t="shared" si="23"/>
        <v>-4.7385889389109814E-2</v>
      </c>
      <c r="K792" s="18">
        <f>J792*'Portfolio Details'!$D$9</f>
        <v>-7.473847856714174E-3</v>
      </c>
    </row>
    <row r="793" spans="2:11" x14ac:dyDescent="0.35">
      <c r="B793" t="s">
        <v>18</v>
      </c>
      <c r="C793" s="1">
        <v>45504</v>
      </c>
      <c r="D793">
        <v>289.14999999999998</v>
      </c>
      <c r="E793">
        <v>290.17</v>
      </c>
      <c r="F793">
        <v>289.41000000000003</v>
      </c>
      <c r="H793" s="2">
        <f t="shared" si="24"/>
        <v>3.5275808403942843E-3</v>
      </c>
      <c r="I793" s="18">
        <f>H793*'Portfolio Details'!$D$9</f>
        <v>5.5638087294032927E-4</v>
      </c>
      <c r="J793" s="2">
        <f t="shared" si="23"/>
        <v>-3.4858170195765203E-2</v>
      </c>
      <c r="K793" s="18">
        <f>J793*'Portfolio Details'!$D$9</f>
        <v>-5.4979375498747356E-3</v>
      </c>
    </row>
    <row r="794" spans="2:11" x14ac:dyDescent="0.35">
      <c r="B794" t="s">
        <v>18</v>
      </c>
      <c r="C794" s="1">
        <v>45505</v>
      </c>
      <c r="D794">
        <v>290.17</v>
      </c>
      <c r="E794">
        <v>292.35000000000002</v>
      </c>
      <c r="F794">
        <v>291.08</v>
      </c>
      <c r="H794" s="2">
        <f t="shared" si="24"/>
        <v>7.512837302271036E-3</v>
      </c>
      <c r="I794" s="18">
        <f>H794*'Portfolio Details'!$D$9</f>
        <v>1.1849477490724269E-3</v>
      </c>
      <c r="J794" s="2">
        <f t="shared" ref="J794:J857" si="25">(INDEX(E771:E2269,MATCH(EDATE(C771,1),C771:C2269,1))/E771)-1</f>
        <v>-4.421364985163212E-2</v>
      </c>
      <c r="K794" s="18">
        <f>J794*'Portfolio Details'!$D$9</f>
        <v>-6.9735125042746276E-3</v>
      </c>
    </row>
    <row r="795" spans="2:11" x14ac:dyDescent="0.35">
      <c r="B795" t="s">
        <v>18</v>
      </c>
      <c r="C795" s="1">
        <v>45506</v>
      </c>
      <c r="D795">
        <v>292.35000000000002</v>
      </c>
      <c r="E795">
        <v>289.17</v>
      </c>
      <c r="F795">
        <v>288.95</v>
      </c>
      <c r="H795" s="2">
        <f t="shared" si="24"/>
        <v>-1.0877373011800917E-2</v>
      </c>
      <c r="I795" s="18">
        <f>H795*'Portfolio Details'!$D$9</f>
        <v>-1.7156126437422577E-3</v>
      </c>
      <c r="J795" s="2">
        <f t="shared" si="25"/>
        <v>-4.1695348608515981E-2</v>
      </c>
      <c r="K795" s="18">
        <f>J795*'Portfolio Details'!$D$9</f>
        <v>-6.5763183059369739E-3</v>
      </c>
    </row>
    <row r="796" spans="2:11" x14ac:dyDescent="0.35">
      <c r="B796" t="s">
        <v>18</v>
      </c>
      <c r="C796" s="1">
        <v>45509</v>
      </c>
      <c r="D796">
        <v>289.17</v>
      </c>
      <c r="E796">
        <v>275.48</v>
      </c>
      <c r="F796">
        <v>277.10000000000002</v>
      </c>
      <c r="H796" s="2">
        <f t="shared" si="24"/>
        <v>-4.7342393747622502E-2</v>
      </c>
      <c r="I796" s="18">
        <f>H796*'Portfolio Details'!$D$9</f>
        <v>-7.4669875906920053E-3</v>
      </c>
      <c r="J796" s="2">
        <f t="shared" si="25"/>
        <v>-5.3422370617696169E-2</v>
      </c>
      <c r="K796" s="18">
        <f>J796*'Portfolio Details'!$D$9</f>
        <v>-8.4259401963112431E-3</v>
      </c>
    </row>
    <row r="797" spans="2:11" x14ac:dyDescent="0.35">
      <c r="B797" t="s">
        <v>18</v>
      </c>
      <c r="C797" s="1">
        <v>45510</v>
      </c>
      <c r="D797">
        <v>275.48</v>
      </c>
      <c r="E797">
        <v>274.02999999999997</v>
      </c>
      <c r="F797">
        <v>275.45999999999998</v>
      </c>
      <c r="H797" s="2">
        <f t="shared" si="24"/>
        <v>-5.2635400029041879E-3</v>
      </c>
      <c r="I797" s="18">
        <f>H797*'Portfolio Details'!$D$9</f>
        <v>-8.3018167806038089E-4</v>
      </c>
      <c r="J797" s="2">
        <f t="shared" si="25"/>
        <v>-5.1652892561983466E-2</v>
      </c>
      <c r="K797" s="18">
        <f>J797*'Portfolio Details'!$D$9</f>
        <v>-8.1468526885176158E-3</v>
      </c>
    </row>
    <row r="798" spans="2:11" x14ac:dyDescent="0.35">
      <c r="B798" t="s">
        <v>18</v>
      </c>
      <c r="C798" s="1">
        <v>45511</v>
      </c>
      <c r="D798">
        <v>274.02999999999997</v>
      </c>
      <c r="E798">
        <v>274.32</v>
      </c>
      <c r="F798">
        <v>274.85000000000002</v>
      </c>
      <c r="H798" s="2">
        <f t="shared" si="24"/>
        <v>1.0582782906982668E-3</v>
      </c>
      <c r="I798" s="18">
        <f>H798*'Portfolio Details'!$D$9</f>
        <v>1.6691489885932404E-4</v>
      </c>
      <c r="J798" s="2">
        <f t="shared" si="25"/>
        <v>-5.2957359009628502E-2</v>
      </c>
      <c r="K798" s="18">
        <f>J798*'Portfolio Details'!$D$9</f>
        <v>-8.3525971388080846E-3</v>
      </c>
    </row>
    <row r="799" spans="2:11" x14ac:dyDescent="0.35">
      <c r="B799" t="s">
        <v>18</v>
      </c>
      <c r="C799" s="1">
        <v>45512</v>
      </c>
      <c r="D799">
        <v>274.32</v>
      </c>
      <c r="E799">
        <v>270.11</v>
      </c>
      <c r="F799">
        <v>271.55</v>
      </c>
      <c r="H799" s="2">
        <f t="shared" si="24"/>
        <v>-1.5347039953339081E-2</v>
      </c>
      <c r="I799" s="18">
        <f>H799*'Portfolio Details'!$D$9</f>
        <v>-2.4205822269219805E-3</v>
      </c>
      <c r="J799" s="2">
        <f t="shared" si="25"/>
        <v>-8.1733333333333325E-2</v>
      </c>
      <c r="K799" s="18">
        <f>J799*'Portfolio Details'!$D$9</f>
        <v>-1.2891232095262231E-2</v>
      </c>
    </row>
    <row r="800" spans="2:11" x14ac:dyDescent="0.35">
      <c r="B800" t="s">
        <v>18</v>
      </c>
      <c r="C800" s="1">
        <v>45513</v>
      </c>
      <c r="D800">
        <v>270.11</v>
      </c>
      <c r="E800">
        <v>274.89</v>
      </c>
      <c r="F800">
        <v>274.16000000000003</v>
      </c>
      <c r="H800" s="2">
        <f t="shared" si="24"/>
        <v>1.7696494020954301E-2</v>
      </c>
      <c r="I800" s="18">
        <f>H800*'Portfolio Details'!$D$9</f>
        <v>2.7911453307081029E-3</v>
      </c>
      <c r="J800" s="2">
        <f t="shared" si="25"/>
        <v>-9.6863715393874505E-2</v>
      </c>
      <c r="K800" s="18">
        <f>J800*'Portfolio Details'!$D$9</f>
        <v>-1.5277642374614942E-2</v>
      </c>
    </row>
    <row r="801" spans="2:11" x14ac:dyDescent="0.35">
      <c r="B801" t="s">
        <v>18</v>
      </c>
      <c r="C801" s="1">
        <v>45516</v>
      </c>
      <c r="D801">
        <v>274.89</v>
      </c>
      <c r="E801">
        <v>274.20999999999998</v>
      </c>
      <c r="F801">
        <v>274.05</v>
      </c>
      <c r="H801" s="2">
        <f t="shared" si="24"/>
        <v>-2.4737167594310883E-3</v>
      </c>
      <c r="I801" s="18">
        <f>H801*'Portfolio Details'!$D$9</f>
        <v>-3.9016219678343546E-4</v>
      </c>
      <c r="J801" s="2">
        <f t="shared" si="25"/>
        <v>-8.4218942599193936E-2</v>
      </c>
      <c r="K801" s="18">
        <f>J801*'Portfolio Details'!$D$9</f>
        <v>-1.328327001464653E-2</v>
      </c>
    </row>
    <row r="802" spans="2:11" x14ac:dyDescent="0.35">
      <c r="B802" t="s">
        <v>18</v>
      </c>
      <c r="C802" s="1">
        <v>45517</v>
      </c>
      <c r="D802">
        <v>274.20999999999998</v>
      </c>
      <c r="E802">
        <v>274.51</v>
      </c>
      <c r="F802">
        <v>274.39999999999998</v>
      </c>
      <c r="H802" s="2">
        <f t="shared" si="24"/>
        <v>1.0940520039386392E-3</v>
      </c>
      <c r="I802" s="18">
        <f>H802*'Portfolio Details'!$D$9</f>
        <v>1.725572386671258E-4</v>
      </c>
      <c r="J802" s="2">
        <f t="shared" si="25"/>
        <v>-8.0235553919764557E-2</v>
      </c>
      <c r="K802" s="18">
        <f>J802*'Portfolio Details'!$D$9</f>
        <v>-1.2654997730892483E-2</v>
      </c>
    </row>
    <row r="803" spans="2:11" x14ac:dyDescent="0.35">
      <c r="B803" t="s">
        <v>18</v>
      </c>
      <c r="C803" s="1">
        <v>45518</v>
      </c>
      <c r="D803">
        <v>274.51</v>
      </c>
      <c r="E803">
        <v>273.89</v>
      </c>
      <c r="F803">
        <v>273.95999999999998</v>
      </c>
      <c r="H803" s="2">
        <f t="shared" si="24"/>
        <v>-2.2585698153072542E-3</v>
      </c>
      <c r="I803" s="18">
        <f>H803*'Portfolio Details'!$D$9</f>
        <v>-3.5622856067470679E-4</v>
      </c>
      <c r="J803" s="2">
        <f t="shared" si="25"/>
        <v>-7.7859778597786145E-2</v>
      </c>
      <c r="K803" s="18">
        <f>J803*'Portfolio Details'!$D$9</f>
        <v>-1.2280283158113281E-2</v>
      </c>
    </row>
    <row r="804" spans="2:11" x14ac:dyDescent="0.35">
      <c r="B804" t="s">
        <v>18</v>
      </c>
      <c r="C804" s="1">
        <v>45520</v>
      </c>
      <c r="D804">
        <v>273.89</v>
      </c>
      <c r="E804">
        <v>276.98</v>
      </c>
      <c r="F804">
        <v>276.33</v>
      </c>
      <c r="H804" s="2">
        <f t="shared" si="24"/>
        <v>1.1281901493300328E-2</v>
      </c>
      <c r="I804" s="18">
        <f>H804*'Portfolio Details'!$D$9</f>
        <v>1.7794161169578315E-3</v>
      </c>
      <c r="J804" s="2">
        <f t="shared" si="25"/>
        <v>-8.2940369887294807E-2</v>
      </c>
      <c r="K804" s="18">
        <f>J804*'Portfolio Details'!$D$9</f>
        <v>-1.3081609603801173E-2</v>
      </c>
    </row>
    <row r="805" spans="2:11" x14ac:dyDescent="0.35">
      <c r="B805" t="s">
        <v>18</v>
      </c>
      <c r="C805" s="1">
        <v>45523</v>
      </c>
      <c r="D805">
        <v>276.98</v>
      </c>
      <c r="E805">
        <v>279.48</v>
      </c>
      <c r="F805">
        <v>279.24</v>
      </c>
      <c r="H805" s="2">
        <f t="shared" si="24"/>
        <v>9.0259224492743595E-3</v>
      </c>
      <c r="I805" s="18">
        <f>H805*'Portfolio Details'!$D$9</f>
        <v>1.4235961806782242E-3</v>
      </c>
      <c r="J805" s="2">
        <f t="shared" si="25"/>
        <v>-8.697246483098886E-2</v>
      </c>
      <c r="K805" s="18">
        <f>J805*'Portfolio Details'!$D$9</f>
        <v>-1.3717563988988287E-2</v>
      </c>
    </row>
    <row r="806" spans="2:11" x14ac:dyDescent="0.35">
      <c r="B806" t="s">
        <v>18</v>
      </c>
      <c r="C806" s="1">
        <v>45524</v>
      </c>
      <c r="D806">
        <v>279.48</v>
      </c>
      <c r="E806">
        <v>280.08</v>
      </c>
      <c r="F806">
        <v>279.79000000000002</v>
      </c>
      <c r="H806" s="2">
        <f t="shared" si="24"/>
        <v>2.146844139115478E-3</v>
      </c>
      <c r="I806" s="18">
        <f>H806*'Portfolio Details'!$D$9</f>
        <v>3.386068442458124E-4</v>
      </c>
      <c r="J806" s="2">
        <f t="shared" si="25"/>
        <v>-7.6487063216857831E-2</v>
      </c>
      <c r="K806" s="18">
        <f>J806*'Portfolio Details'!$D$9</f>
        <v>-1.2063774276674254E-2</v>
      </c>
    </row>
    <row r="807" spans="2:11" x14ac:dyDescent="0.35">
      <c r="B807" t="s">
        <v>18</v>
      </c>
      <c r="C807" s="1">
        <v>45525</v>
      </c>
      <c r="D807">
        <v>280.08</v>
      </c>
      <c r="E807">
        <v>279.55</v>
      </c>
      <c r="F807">
        <v>278.35000000000002</v>
      </c>
      <c r="H807" s="2">
        <f t="shared" si="24"/>
        <v>-1.8923164810052961E-3</v>
      </c>
      <c r="I807" s="18">
        <f>H807*'Portfolio Details'!$D$9</f>
        <v>-2.9846196110516911E-4</v>
      </c>
      <c r="J807" s="2">
        <f t="shared" si="25"/>
        <v>-7.6117411607738439E-2</v>
      </c>
      <c r="K807" s="18">
        <f>J807*'Portfolio Details'!$D$9</f>
        <v>-1.2005471690774434E-2</v>
      </c>
    </row>
    <row r="808" spans="2:11" x14ac:dyDescent="0.35">
      <c r="B808" t="s">
        <v>18</v>
      </c>
      <c r="C808" s="1">
        <v>45526</v>
      </c>
      <c r="D808">
        <v>279.55</v>
      </c>
      <c r="E808">
        <v>281.86</v>
      </c>
      <c r="F808">
        <v>280.77999999999997</v>
      </c>
      <c r="H808" s="2">
        <f t="shared" si="24"/>
        <v>8.263280271865403E-3</v>
      </c>
      <c r="I808" s="18">
        <f>H808*'Portfolio Details'!$D$9</f>
        <v>1.3033099166331792E-3</v>
      </c>
      <c r="J808" s="2">
        <f t="shared" si="25"/>
        <v>-4.467612373953167E-2</v>
      </c>
      <c r="K808" s="18">
        <f>J808*'Portfolio Details'!$D$9</f>
        <v>-7.0464553047670181E-3</v>
      </c>
    </row>
    <row r="809" spans="2:11" x14ac:dyDescent="0.35">
      <c r="B809" t="s">
        <v>18</v>
      </c>
      <c r="C809" s="1">
        <v>45527</v>
      </c>
      <c r="D809">
        <v>281.86</v>
      </c>
      <c r="E809">
        <v>285.02999999999997</v>
      </c>
      <c r="F809">
        <v>283.62</v>
      </c>
      <c r="H809" s="2">
        <f t="shared" si="24"/>
        <v>1.1246718228907771E-2</v>
      </c>
      <c r="I809" s="18">
        <f>H809*'Portfolio Details'!$D$9</f>
        <v>1.7738669045538336E-3</v>
      </c>
      <c r="J809" s="2">
        <f t="shared" si="25"/>
        <v>-4.090104804682182E-2</v>
      </c>
      <c r="K809" s="18">
        <f>J809*'Portfolio Details'!$D$9</f>
        <v>-6.4510387843929699E-3</v>
      </c>
    </row>
    <row r="810" spans="2:11" x14ac:dyDescent="0.35">
      <c r="B810" t="s">
        <v>18</v>
      </c>
      <c r="C810" s="1">
        <v>45530</v>
      </c>
      <c r="D810">
        <v>285.02999999999997</v>
      </c>
      <c r="E810">
        <v>288.04000000000002</v>
      </c>
      <c r="F810">
        <v>288.27</v>
      </c>
      <c r="H810" s="2">
        <f t="shared" si="24"/>
        <v>1.0560291899098573E-2</v>
      </c>
      <c r="I810" s="18">
        <f>H810*'Portfolio Details'!$D$9</f>
        <v>1.6656016378262309E-3</v>
      </c>
      <c r="J810" s="2">
        <f t="shared" si="25"/>
        <v>-2.3535457348407007E-2</v>
      </c>
      <c r="K810" s="18">
        <f>J810*'Portfolio Details'!$D$9</f>
        <v>-3.712084540943635E-3</v>
      </c>
    </row>
    <row r="811" spans="2:11" x14ac:dyDescent="0.35">
      <c r="B811" t="s">
        <v>18</v>
      </c>
      <c r="C811" s="1">
        <v>45531</v>
      </c>
      <c r="D811">
        <v>288.04000000000002</v>
      </c>
      <c r="E811">
        <v>290.14999999999998</v>
      </c>
      <c r="F811">
        <v>288.44</v>
      </c>
      <c r="H811" s="2">
        <f t="shared" si="24"/>
        <v>7.3253714761836175E-3</v>
      </c>
      <c r="I811" s="18">
        <f>H811*'Portfolio Details'!$D$9</f>
        <v>1.1553800638274478E-3</v>
      </c>
      <c r="J811" s="2">
        <f t="shared" si="25"/>
        <v>-1.7137931034482801E-2</v>
      </c>
      <c r="K811" s="18">
        <f>J811*'Portfolio Details'!$D$9</f>
        <v>-2.7030470627828142E-3</v>
      </c>
    </row>
    <row r="812" spans="2:11" x14ac:dyDescent="0.35">
      <c r="B812" t="s">
        <v>18</v>
      </c>
      <c r="C812" s="1">
        <v>45532</v>
      </c>
      <c r="D812">
        <v>290.14999999999998</v>
      </c>
      <c r="E812">
        <v>286.69</v>
      </c>
      <c r="F812">
        <v>287.35000000000002</v>
      </c>
      <c r="H812" s="2">
        <f t="shared" si="24"/>
        <v>-1.1924866448388749E-2</v>
      </c>
      <c r="I812" s="18">
        <f>H812*'Portfolio Details'!$D$9</f>
        <v>-1.8808265223228154E-3</v>
      </c>
      <c r="J812" s="2">
        <f t="shared" si="25"/>
        <v>-1.1067934216917874E-2</v>
      </c>
      <c r="K812" s="18">
        <f>J812*'Portfolio Details'!$D$9</f>
        <v>-1.7456685416645525E-3</v>
      </c>
    </row>
    <row r="813" spans="2:11" x14ac:dyDescent="0.35">
      <c r="B813" t="s">
        <v>18</v>
      </c>
      <c r="C813" s="1">
        <v>45533</v>
      </c>
      <c r="D813">
        <v>286.69</v>
      </c>
      <c r="E813">
        <v>283.72000000000003</v>
      </c>
      <c r="F813">
        <v>284.73</v>
      </c>
      <c r="H813" s="2">
        <f t="shared" si="24"/>
        <v>-1.0359621891241289E-2</v>
      </c>
      <c r="I813" s="18">
        <f>H813*'Portfolio Details'!$D$9</f>
        <v>-1.6339513485214225E-3</v>
      </c>
      <c r="J813" s="2">
        <f t="shared" si="25"/>
        <v>-6.3817310014142592E-3</v>
      </c>
      <c r="K813" s="18">
        <f>J813*'Portfolio Details'!$D$9</f>
        <v>-1.006546193010948E-3</v>
      </c>
    </row>
    <row r="814" spans="2:11" x14ac:dyDescent="0.35">
      <c r="B814" t="s">
        <v>18</v>
      </c>
      <c r="C814" s="1">
        <v>45534</v>
      </c>
      <c r="D814">
        <v>283.72000000000003</v>
      </c>
      <c r="E814">
        <v>289.23</v>
      </c>
      <c r="F814">
        <v>287.93</v>
      </c>
      <c r="H814" s="2">
        <f t="shared" si="24"/>
        <v>1.9420555477231094E-2</v>
      </c>
      <c r="I814" s="18">
        <f>H814*'Portfolio Details'!$D$9</f>
        <v>3.0630695930983142E-3</v>
      </c>
      <c r="J814" s="2">
        <f t="shared" si="25"/>
        <v>-1.376529477196875E-2</v>
      </c>
      <c r="K814" s="18">
        <f>J814*'Portfolio Details'!$D$9</f>
        <v>-2.1711045240434212E-3</v>
      </c>
    </row>
    <row r="815" spans="2:11" x14ac:dyDescent="0.35">
      <c r="B815" t="s">
        <v>18</v>
      </c>
      <c r="C815" s="1">
        <v>45537</v>
      </c>
      <c r="D815">
        <v>289.23</v>
      </c>
      <c r="E815">
        <v>287.02999999999997</v>
      </c>
      <c r="F815">
        <v>287.95</v>
      </c>
      <c r="H815" s="2">
        <f t="shared" si="24"/>
        <v>-7.6064032085193523E-3</v>
      </c>
      <c r="I815" s="18">
        <f>H815*'Portfolio Details'!$D$9</f>
        <v>-1.1997052508707622E-3</v>
      </c>
      <c r="J815" s="2">
        <f t="shared" si="25"/>
        <v>2.7667300708977827E-4</v>
      </c>
      <c r="K815" s="18">
        <f>J815*'Portfolio Details'!$D$9</f>
        <v>4.3637715524736516E-5</v>
      </c>
    </row>
    <row r="816" spans="2:11" x14ac:dyDescent="0.35">
      <c r="B816" t="s">
        <v>18</v>
      </c>
      <c r="C816" s="1">
        <v>45538</v>
      </c>
      <c r="D816">
        <v>287.02999999999997</v>
      </c>
      <c r="E816">
        <v>285.58999999999997</v>
      </c>
      <c r="F816">
        <v>285.08999999999997</v>
      </c>
      <c r="H816" s="2">
        <f t="shared" si="24"/>
        <v>-5.0168971884472224E-3</v>
      </c>
      <c r="I816" s="18">
        <f>H816*'Portfolio Details'!$D$9</f>
        <v>-7.9128041665181515E-4</v>
      </c>
      <c r="J816" s="2">
        <f t="shared" si="25"/>
        <v>-3.239480304649045E-3</v>
      </c>
      <c r="K816" s="18">
        <f>J816*'Portfolio Details'!$D$9</f>
        <v>-5.1094077253582761E-4</v>
      </c>
    </row>
    <row r="817" spans="2:11" x14ac:dyDescent="0.35">
      <c r="B817" t="s">
        <v>18</v>
      </c>
      <c r="C817" s="1">
        <v>45539</v>
      </c>
      <c r="D817">
        <v>285.58999999999997</v>
      </c>
      <c r="E817">
        <v>283.91000000000003</v>
      </c>
      <c r="F817">
        <v>283.93</v>
      </c>
      <c r="H817" s="2">
        <f t="shared" si="24"/>
        <v>-5.8825589131270561E-3</v>
      </c>
      <c r="I817" s="18">
        <f>H817*'Portfolio Details'!$D$9</f>
        <v>-9.2781523976151405E-4</v>
      </c>
      <c r="J817" s="2">
        <f t="shared" si="25"/>
        <v>-1.0672139558748128E-2</v>
      </c>
      <c r="K817" s="18">
        <f>J817*'Portfolio Details'!$D$9</f>
        <v>-1.6832425938603376E-3</v>
      </c>
    </row>
    <row r="818" spans="2:11" x14ac:dyDescent="0.35">
      <c r="B818" t="s">
        <v>18</v>
      </c>
      <c r="C818" s="1">
        <v>45540</v>
      </c>
      <c r="D818">
        <v>283.91000000000003</v>
      </c>
      <c r="E818">
        <v>286.37</v>
      </c>
      <c r="F818">
        <v>285.54000000000002</v>
      </c>
      <c r="H818" s="2">
        <f t="shared" si="24"/>
        <v>8.6647176922263203E-3</v>
      </c>
      <c r="I818" s="18">
        <f>H818*'Portfolio Details'!$D$9</f>
        <v>1.3666258582024605E-3</v>
      </c>
      <c r="J818" s="2">
        <f t="shared" si="25"/>
        <v>-7.4004910606219054E-3</v>
      </c>
      <c r="K818" s="18">
        <f>J818*'Portfolio Details'!$D$9</f>
        <v>-1.167228155155673E-3</v>
      </c>
    </row>
    <row r="819" spans="2:11" x14ac:dyDescent="0.35">
      <c r="B819" t="s">
        <v>18</v>
      </c>
      <c r="C819" s="1">
        <v>45541</v>
      </c>
      <c r="D819">
        <v>286.37</v>
      </c>
      <c r="E819">
        <v>286.12</v>
      </c>
      <c r="F819">
        <v>286.04000000000002</v>
      </c>
      <c r="H819" s="2">
        <f t="shared" si="24"/>
        <v>-8.7299647309424522E-4</v>
      </c>
      <c r="I819" s="18">
        <f>H819*'Portfolio Details'!$D$9</f>
        <v>-1.3769168213299265E-4</v>
      </c>
      <c r="J819" s="2">
        <f t="shared" si="25"/>
        <v>3.9531000435603314E-2</v>
      </c>
      <c r="K819" s="18">
        <f>J819*'Portfolio Details'!$D$9</f>
        <v>6.2349506717774231E-3</v>
      </c>
    </row>
    <row r="820" spans="2:11" x14ac:dyDescent="0.35">
      <c r="B820" t="s">
        <v>18</v>
      </c>
      <c r="C820" s="1">
        <v>45544</v>
      </c>
      <c r="D820">
        <v>286.12</v>
      </c>
      <c r="E820">
        <v>281.57</v>
      </c>
      <c r="F820">
        <v>282.27</v>
      </c>
      <c r="H820" s="2">
        <f t="shared" si="24"/>
        <v>-1.5902418565636789E-2</v>
      </c>
      <c r="I820" s="18">
        <f>H820*'Portfolio Details'!$D$9</f>
        <v>-2.5081782455827605E-3</v>
      </c>
      <c r="J820" s="2">
        <f t="shared" si="25"/>
        <v>4.4119257015655444E-2</v>
      </c>
      <c r="K820" s="18">
        <f>J820*'Portfolio Details'!$D$9</f>
        <v>6.9586245765824737E-3</v>
      </c>
    </row>
    <row r="821" spans="2:11" x14ac:dyDescent="0.35">
      <c r="B821" t="s">
        <v>18</v>
      </c>
      <c r="C821" s="1">
        <v>45545</v>
      </c>
      <c r="D821">
        <v>281.57</v>
      </c>
      <c r="E821">
        <v>281.97000000000003</v>
      </c>
      <c r="F821">
        <v>282.63</v>
      </c>
      <c r="H821" s="2">
        <f t="shared" si="24"/>
        <v>1.4206058884114192E-3</v>
      </c>
      <c r="I821" s="18">
        <f>H821*'Portfolio Details'!$D$9</f>
        <v>2.2406231920972029E-4</v>
      </c>
      <c r="J821" s="2">
        <f t="shared" si="25"/>
        <v>4.3015456401283236E-2</v>
      </c>
      <c r="K821" s="18">
        <f>J821*'Portfolio Details'!$D$9</f>
        <v>6.7845297571685441E-3</v>
      </c>
    </row>
    <row r="822" spans="2:11" x14ac:dyDescent="0.35">
      <c r="B822" t="s">
        <v>18</v>
      </c>
      <c r="C822" s="1">
        <v>45546</v>
      </c>
      <c r="D822">
        <v>281.97000000000003</v>
      </c>
      <c r="E822">
        <v>283.12</v>
      </c>
      <c r="F822">
        <v>282.72000000000003</v>
      </c>
      <c r="H822" s="2">
        <f t="shared" si="24"/>
        <v>4.078448061850537E-3</v>
      </c>
      <c r="I822" s="18">
        <f>H822*'Portfolio Details'!$D$9</f>
        <v>6.4326534119642361E-4</v>
      </c>
      <c r="J822" s="2">
        <f t="shared" si="25"/>
        <v>5.9272148383991752E-2</v>
      </c>
      <c r="K822" s="18">
        <f>J822*'Portfolio Details'!$D$9</f>
        <v>9.348585093020308E-3</v>
      </c>
    </row>
    <row r="823" spans="2:11" x14ac:dyDescent="0.35">
      <c r="B823" t="s">
        <v>18</v>
      </c>
      <c r="C823" s="1">
        <v>45547</v>
      </c>
      <c r="D823">
        <v>283.12</v>
      </c>
      <c r="E823">
        <v>283.56</v>
      </c>
      <c r="F823">
        <v>283.49</v>
      </c>
      <c r="H823" s="2">
        <f t="shared" si="24"/>
        <v>1.5541113308843446E-3</v>
      </c>
      <c r="I823" s="18">
        <f>H823*'Portfolio Details'!$D$9</f>
        <v>2.4511920719788295E-4</v>
      </c>
      <c r="J823" s="2">
        <f t="shared" si="25"/>
        <v>2.4300629342646207E-2</v>
      </c>
      <c r="K823" s="18">
        <f>J823*'Portfolio Details'!$D$9</f>
        <v>3.8327698154607495E-3</v>
      </c>
    </row>
    <row r="824" spans="2:11" x14ac:dyDescent="0.35">
      <c r="B824" t="s">
        <v>18</v>
      </c>
      <c r="C824" s="1">
        <v>45548</v>
      </c>
      <c r="D824">
        <v>283.56</v>
      </c>
      <c r="E824">
        <v>282.95</v>
      </c>
      <c r="F824">
        <v>283.17</v>
      </c>
      <c r="H824" s="2">
        <f t="shared" si="24"/>
        <v>-2.1512202003103331E-3</v>
      </c>
      <c r="I824" s="18">
        <f>H824*'Portfolio Details'!$D$9</f>
        <v>-3.3929705004343816E-4</v>
      </c>
      <c r="J824" s="2">
        <f t="shared" si="25"/>
        <v>3.4097954122752627E-2</v>
      </c>
      <c r="K824" s="18">
        <f>J824*'Portfolio Details'!$D$9</f>
        <v>5.3780339384584966E-3</v>
      </c>
    </row>
    <row r="825" spans="2:11" x14ac:dyDescent="0.35">
      <c r="B825" t="s">
        <v>18</v>
      </c>
      <c r="C825" s="1">
        <v>45551</v>
      </c>
      <c r="D825">
        <v>282.95</v>
      </c>
      <c r="E825">
        <v>282.88</v>
      </c>
      <c r="F825">
        <v>283.10000000000002</v>
      </c>
      <c r="H825" s="2">
        <f t="shared" si="24"/>
        <v>-2.4739353242619888E-4</v>
      </c>
      <c r="I825" s="18">
        <f>H825*'Portfolio Details'!$D$9</f>
        <v>-3.9019666949913287E-5</v>
      </c>
      <c r="J825" s="2">
        <f t="shared" si="25"/>
        <v>3.0745692324505525E-2</v>
      </c>
      <c r="K825" s="18">
        <f>J825*'Portfolio Details'!$D$9</f>
        <v>4.849304922733156E-3</v>
      </c>
    </row>
    <row r="826" spans="2:11" x14ac:dyDescent="0.35">
      <c r="B826" t="s">
        <v>18</v>
      </c>
      <c r="C826" s="1">
        <v>45552</v>
      </c>
      <c r="D826">
        <v>282.88</v>
      </c>
      <c r="E826">
        <v>282.67</v>
      </c>
      <c r="F826">
        <v>282.97000000000003</v>
      </c>
      <c r="H826" s="2">
        <f t="shared" si="24"/>
        <v>-7.4236425339357925E-4</v>
      </c>
      <c r="I826" s="18">
        <f>H826*'Portfolio Details'!$D$9</f>
        <v>-1.1708796765566102E-4</v>
      </c>
      <c r="J826" s="2">
        <f t="shared" si="25"/>
        <v>3.3078973310453064E-2</v>
      </c>
      <c r="K826" s="18">
        <f>J826*'Portfolio Details'!$D$9</f>
        <v>5.2173171584588328E-3</v>
      </c>
    </row>
    <row r="827" spans="2:11" x14ac:dyDescent="0.35">
      <c r="B827" t="s">
        <v>18</v>
      </c>
      <c r="C827" s="1">
        <v>45553</v>
      </c>
      <c r="D827">
        <v>282.67</v>
      </c>
      <c r="E827">
        <v>281.33999999999997</v>
      </c>
      <c r="F827">
        <v>282.10000000000002</v>
      </c>
      <c r="H827" s="2">
        <f t="shared" si="24"/>
        <v>-4.7051331941841967E-3</v>
      </c>
      <c r="I827" s="18">
        <f>H827*'Portfolio Details'!$D$9</f>
        <v>-7.4210804296922128E-4</v>
      </c>
      <c r="J827" s="2">
        <f t="shared" si="25"/>
        <v>2.1301176980287329E-2</v>
      </c>
      <c r="K827" s="18">
        <f>J827*'Portfolio Details'!$D$9</f>
        <v>3.3596869864005838E-3</v>
      </c>
    </row>
    <row r="828" spans="2:11" x14ac:dyDescent="0.35">
      <c r="B828" t="s">
        <v>18</v>
      </c>
      <c r="C828" s="1">
        <v>45554</v>
      </c>
      <c r="D828">
        <v>281.33999999999997</v>
      </c>
      <c r="E828">
        <v>283.83999999999997</v>
      </c>
      <c r="F828">
        <v>283.39999999999998</v>
      </c>
      <c r="H828" s="2">
        <f t="shared" si="24"/>
        <v>8.886045354375538E-3</v>
      </c>
      <c r="I828" s="18">
        <f>H828*'Portfolio Details'!$D$9</f>
        <v>1.4015343361209029E-3</v>
      </c>
      <c r="J828" s="2">
        <f t="shared" si="25"/>
        <v>1.5600400744239185E-2</v>
      </c>
      <c r="K828" s="18">
        <f>J828*'Portfolio Details'!$D$9</f>
        <v>2.4605430681862439E-3</v>
      </c>
    </row>
    <row r="829" spans="2:11" x14ac:dyDescent="0.35">
      <c r="B829" t="s">
        <v>18</v>
      </c>
      <c r="C829" s="1">
        <v>45555</v>
      </c>
      <c r="D829">
        <v>283.83999999999997</v>
      </c>
      <c r="E829">
        <v>286.2</v>
      </c>
      <c r="F829">
        <v>285.05</v>
      </c>
      <c r="H829" s="2">
        <f t="shared" si="24"/>
        <v>8.3145434047351419E-3</v>
      </c>
      <c r="I829" s="18">
        <f>H829*'Portfolio Details'!$D$9</f>
        <v>1.3113952952272339E-3</v>
      </c>
      <c r="J829" s="2">
        <f t="shared" si="25"/>
        <v>2.185089974293053E-2</v>
      </c>
      <c r="K829" s="18">
        <f>J829*'Portfolio Details'!$D$9</f>
        <v>3.4463909471014269E-3</v>
      </c>
    </row>
    <row r="830" spans="2:11" x14ac:dyDescent="0.35">
      <c r="B830" t="s">
        <v>18</v>
      </c>
      <c r="C830" s="1">
        <v>45558</v>
      </c>
      <c r="D830">
        <v>286.2</v>
      </c>
      <c r="E830">
        <v>284.58999999999997</v>
      </c>
      <c r="F830">
        <v>285.24</v>
      </c>
      <c r="H830" s="2">
        <f t="shared" si="24"/>
        <v>-5.6254367575122588E-3</v>
      </c>
      <c r="I830" s="18">
        <f>H830*'Portfolio Details'!$D$9</f>
        <v>-8.8726114451439554E-4</v>
      </c>
      <c r="J830" s="2">
        <f t="shared" si="25"/>
        <v>2.3788231085673406E-2</v>
      </c>
      <c r="K830" s="18">
        <f>J830*'Portfolio Details'!$D$9</f>
        <v>3.7519527903076802E-3</v>
      </c>
    </row>
    <row r="831" spans="2:11" x14ac:dyDescent="0.35">
      <c r="B831" t="s">
        <v>18</v>
      </c>
      <c r="C831" s="1">
        <v>45559</v>
      </c>
      <c r="D831">
        <v>284.58999999999997</v>
      </c>
      <c r="E831">
        <v>297.98</v>
      </c>
      <c r="F831">
        <v>293.55</v>
      </c>
      <c r="H831" s="2">
        <f t="shared" si="24"/>
        <v>4.7050142309990051E-2</v>
      </c>
      <c r="I831" s="18">
        <f>H831*'Portfolio Details'!$D$9</f>
        <v>7.4208927973066791E-3</v>
      </c>
      <c r="J831" s="2">
        <f t="shared" si="25"/>
        <v>1.5397715177747795E-2</v>
      </c>
      <c r="K831" s="18">
        <f>J831*'Portfolio Details'!$D$9</f>
        <v>2.4285748787898302E-3</v>
      </c>
    </row>
    <row r="832" spans="2:11" x14ac:dyDescent="0.35">
      <c r="B832" t="s">
        <v>18</v>
      </c>
      <c r="C832" s="1">
        <v>45560</v>
      </c>
      <c r="D832">
        <v>297.98</v>
      </c>
      <c r="E832">
        <v>308.75</v>
      </c>
      <c r="F832">
        <v>305.57</v>
      </c>
      <c r="H832" s="2">
        <f t="shared" si="24"/>
        <v>3.6143365326531951E-2</v>
      </c>
      <c r="I832" s="18">
        <f>H832*'Portfolio Details'!$D$9</f>
        <v>5.7006424689418043E-3</v>
      </c>
      <c r="J832" s="2">
        <f t="shared" si="25"/>
        <v>-1.5436971546854972E-3</v>
      </c>
      <c r="K832" s="18">
        <f>J832*'Portfolio Details'!$D$9</f>
        <v>-2.4347665137659054E-4</v>
      </c>
    </row>
    <row r="833" spans="2:11" x14ac:dyDescent="0.35">
      <c r="B833" t="s">
        <v>18</v>
      </c>
      <c r="C833" s="1">
        <v>45561</v>
      </c>
      <c r="D833">
        <v>308.75</v>
      </c>
      <c r="E833">
        <v>318.47000000000003</v>
      </c>
      <c r="F833">
        <v>313.61</v>
      </c>
      <c r="H833" s="2">
        <f t="shared" si="24"/>
        <v>3.1481781376518247E-2</v>
      </c>
      <c r="I833" s="18">
        <f>H833*'Portfolio Details'!$D$9</f>
        <v>4.9654031463743989E-3</v>
      </c>
      <c r="J833" s="2">
        <f t="shared" si="25"/>
        <v>0.10564504929870844</v>
      </c>
      <c r="K833" s="18">
        <f>J833*'Portfolio Details'!$D$9</f>
        <v>1.6662661299654213E-2</v>
      </c>
    </row>
    <row r="834" spans="2:11" x14ac:dyDescent="0.35">
      <c r="B834" t="s">
        <v>18</v>
      </c>
      <c r="C834" s="1">
        <v>45562</v>
      </c>
      <c r="D834">
        <v>318.47000000000003</v>
      </c>
      <c r="E834">
        <v>336.25</v>
      </c>
      <c r="F834">
        <v>331.37</v>
      </c>
      <c r="H834" s="2">
        <f t="shared" si="24"/>
        <v>5.5829434483624762E-2</v>
      </c>
      <c r="I834" s="18">
        <f>H834*'Portfolio Details'!$D$9</f>
        <v>8.8055896942370749E-3</v>
      </c>
      <c r="J834" s="2">
        <f t="shared" si="25"/>
        <v>0.15888333620541117</v>
      </c>
      <c r="K834" s="18">
        <f>J834*'Portfolio Details'!$D$9</f>
        <v>2.5059567248289595E-2</v>
      </c>
    </row>
    <row r="835" spans="2:11" x14ac:dyDescent="0.35">
      <c r="B835" t="s">
        <v>18</v>
      </c>
      <c r="C835" s="1">
        <v>45565</v>
      </c>
      <c r="D835">
        <v>336.25</v>
      </c>
      <c r="E835">
        <v>367.12</v>
      </c>
      <c r="F835">
        <v>364.32</v>
      </c>
      <c r="H835" s="2">
        <f t="shared" ref="H835:H898" si="26">E835/D835-1</f>
        <v>9.1806691449814126E-2</v>
      </c>
      <c r="I835" s="18">
        <f>H835*'Portfolio Details'!$D$9</f>
        <v>1.448003304295694E-2</v>
      </c>
      <c r="J835" s="2">
        <f t="shared" si="25"/>
        <v>0.17286965014475575</v>
      </c>
      <c r="K835" s="18">
        <f>J835*'Portfolio Details'!$D$9</f>
        <v>2.7265531593509324E-2</v>
      </c>
    </row>
    <row r="836" spans="2:11" x14ac:dyDescent="0.35">
      <c r="B836" t="s">
        <v>18</v>
      </c>
      <c r="C836" s="1">
        <v>45566</v>
      </c>
      <c r="D836">
        <v>367.12</v>
      </c>
      <c r="E836">
        <v>380.77</v>
      </c>
      <c r="F836">
        <v>380.41</v>
      </c>
      <c r="H836" s="2">
        <f t="shared" si="26"/>
        <v>3.7181303116147202E-2</v>
      </c>
      <c r="I836" s="18">
        <f>H836*'Portfolio Details'!$D$9</f>
        <v>5.8643492015646465E-3</v>
      </c>
      <c r="J836" s="2">
        <f t="shared" si="25"/>
        <v>0.18514732835189607</v>
      </c>
      <c r="K836" s="18">
        <f>J836*'Portfolio Details'!$D$9</f>
        <v>2.9202004668866445E-2</v>
      </c>
    </row>
    <row r="837" spans="2:11" x14ac:dyDescent="0.35">
      <c r="B837" t="s">
        <v>18</v>
      </c>
      <c r="C837" s="1">
        <v>45568</v>
      </c>
      <c r="D837">
        <v>380.77</v>
      </c>
      <c r="E837">
        <v>389.08</v>
      </c>
      <c r="F837">
        <v>385.15</v>
      </c>
      <c r="H837" s="2">
        <f t="shared" si="26"/>
        <v>2.1824198334952971E-2</v>
      </c>
      <c r="I837" s="18">
        <f>H837*'Portfolio Details'!$D$9</f>
        <v>3.4421795191139598E-3</v>
      </c>
      <c r="J837" s="2">
        <f t="shared" si="25"/>
        <v>0.26930124814161727</v>
      </c>
      <c r="K837" s="18">
        <f>J837*'Portfolio Details'!$D$9</f>
        <v>4.2475019086509726E-2</v>
      </c>
    </row>
    <row r="838" spans="2:11" x14ac:dyDescent="0.35">
      <c r="B838" t="s">
        <v>18</v>
      </c>
      <c r="C838" s="1">
        <v>45569</v>
      </c>
      <c r="D838">
        <v>389.08</v>
      </c>
      <c r="E838">
        <v>390.52</v>
      </c>
      <c r="F838">
        <v>390.5</v>
      </c>
      <c r="H838" s="2">
        <f t="shared" si="26"/>
        <v>3.701038346869634E-3</v>
      </c>
      <c r="I838" s="18">
        <f>H838*'Portfolio Details'!$D$9</f>
        <v>5.8373912303787232E-4</v>
      </c>
      <c r="J838" s="2">
        <f t="shared" si="25"/>
        <v>0.32658607114238936</v>
      </c>
      <c r="K838" s="18">
        <f>J838*'Portfolio Details'!$D$9</f>
        <v>5.1510157122875586E-2</v>
      </c>
    </row>
    <row r="839" spans="2:11" x14ac:dyDescent="0.35">
      <c r="B839" t="s">
        <v>18</v>
      </c>
      <c r="C839" s="1">
        <v>45572</v>
      </c>
      <c r="D839">
        <v>390.52</v>
      </c>
      <c r="E839">
        <v>409.58</v>
      </c>
      <c r="F839">
        <v>408.79</v>
      </c>
      <c r="H839" s="2">
        <f t="shared" si="26"/>
        <v>4.8806719246133445E-2</v>
      </c>
      <c r="I839" s="18">
        <f>H839*'Portfolio Details'!$D$9</f>
        <v>7.6979455009405593E-3</v>
      </c>
      <c r="J839" s="2">
        <f t="shared" si="25"/>
        <v>0.3623726320949614</v>
      </c>
      <c r="K839" s="18">
        <f>J839*'Portfolio Details'!$D$9</f>
        <v>5.7154523311262875E-2</v>
      </c>
    </row>
    <row r="840" spans="2:11" x14ac:dyDescent="0.35">
      <c r="B840" t="s">
        <v>18</v>
      </c>
      <c r="C840" s="1">
        <v>45573</v>
      </c>
      <c r="D840">
        <v>409.58</v>
      </c>
      <c r="E840">
        <v>375.99</v>
      </c>
      <c r="F840">
        <v>385.18</v>
      </c>
      <c r="H840" s="2">
        <f t="shared" si="26"/>
        <v>-8.2010840373065053E-2</v>
      </c>
      <c r="I840" s="18">
        <f>H840*'Portfolio Details'!$D$9</f>
        <v>-1.293500135697411E-2</v>
      </c>
      <c r="J840" s="2">
        <f t="shared" si="25"/>
        <v>0.37550632242612081</v>
      </c>
      <c r="K840" s="18">
        <f>J840*'Portfolio Details'!$D$9</f>
        <v>5.9226009245108034E-2</v>
      </c>
    </row>
    <row r="841" spans="2:11" x14ac:dyDescent="0.35">
      <c r="B841" t="s">
        <v>18</v>
      </c>
      <c r="C841" s="1">
        <v>45574</v>
      </c>
      <c r="D841">
        <v>375.99</v>
      </c>
      <c r="E841">
        <v>367.87</v>
      </c>
      <c r="F841">
        <v>364.46</v>
      </c>
      <c r="H841" s="2">
        <f t="shared" si="26"/>
        <v>-2.1596319051038648E-2</v>
      </c>
      <c r="I841" s="18">
        <f>H841*'Portfolio Details'!$D$9</f>
        <v>-3.4062376993100238E-3</v>
      </c>
      <c r="J841" s="2">
        <f t="shared" si="25"/>
        <v>0.36369033069106393</v>
      </c>
      <c r="K841" s="18">
        <f>J841*'Portfolio Details'!$D$9</f>
        <v>5.7362354776604951E-2</v>
      </c>
    </row>
    <row r="842" spans="2:11" x14ac:dyDescent="0.35">
      <c r="B842" t="s">
        <v>18</v>
      </c>
      <c r="C842" s="1">
        <v>45575</v>
      </c>
      <c r="D842">
        <v>367.87</v>
      </c>
      <c r="E842">
        <v>369.91</v>
      </c>
      <c r="F842">
        <v>376.96</v>
      </c>
      <c r="H842" s="2">
        <f t="shared" si="26"/>
        <v>5.545437246853524E-3</v>
      </c>
      <c r="I842" s="18">
        <f>H842*'Portfolio Details'!$D$9</f>
        <v>8.7464337625082513E-4</v>
      </c>
      <c r="J842" s="2">
        <f t="shared" si="25"/>
        <v>0.36488186774779807</v>
      </c>
      <c r="K842" s="18">
        <f>J842*'Portfolio Details'!$D$9</f>
        <v>5.7550287656887973E-2</v>
      </c>
    </row>
    <row r="843" spans="2:11" x14ac:dyDescent="0.35">
      <c r="B843" t="s">
        <v>18</v>
      </c>
      <c r="C843" s="1">
        <v>45576</v>
      </c>
      <c r="D843">
        <v>369.91</v>
      </c>
      <c r="E843">
        <v>381.78</v>
      </c>
      <c r="F843">
        <v>373.72</v>
      </c>
      <c r="H843" s="2">
        <f t="shared" si="26"/>
        <v>3.2088886485901913E-2</v>
      </c>
      <c r="I843" s="18">
        <f>H843*'Portfolio Details'!$D$9</f>
        <v>5.0611576268550394E-3</v>
      </c>
      <c r="J843" s="2">
        <f t="shared" si="25"/>
        <v>0.30649572042476114</v>
      </c>
      <c r="K843" s="18">
        <f>J843*'Portfolio Details'!$D$9</f>
        <v>4.8341445369496749E-2</v>
      </c>
    </row>
    <row r="844" spans="2:11" x14ac:dyDescent="0.35">
      <c r="B844" t="s">
        <v>18</v>
      </c>
      <c r="C844" s="1">
        <v>45579</v>
      </c>
      <c r="D844">
        <v>381.78</v>
      </c>
      <c r="E844">
        <v>359.51</v>
      </c>
      <c r="F844">
        <v>365.02</v>
      </c>
      <c r="H844" s="2">
        <f t="shared" si="26"/>
        <v>-5.8332023678558276E-2</v>
      </c>
      <c r="I844" s="18">
        <f>H844*'Portfolio Details'!$D$9</f>
        <v>-9.2003057401300187E-3</v>
      </c>
      <c r="J844" s="2">
        <f t="shared" si="25"/>
        <v>0.31187715005142391</v>
      </c>
      <c r="K844" s="18">
        <f>J844*'Portfolio Details'!$D$9</f>
        <v>4.9190220960707555E-2</v>
      </c>
    </row>
    <row r="845" spans="2:11" x14ac:dyDescent="0.35">
      <c r="B845" t="s">
        <v>18</v>
      </c>
      <c r="C845" s="1">
        <v>45580</v>
      </c>
      <c r="D845">
        <v>359.51</v>
      </c>
      <c r="E845">
        <v>327.22000000000003</v>
      </c>
      <c r="F845">
        <v>327.96</v>
      </c>
      <c r="H845" s="2">
        <f t="shared" si="26"/>
        <v>-8.9816694945898501E-2</v>
      </c>
      <c r="I845" s="18">
        <f>H845*'Portfolio Details'!$D$9</f>
        <v>-1.416616468895119E-2</v>
      </c>
      <c r="J845" s="2">
        <f t="shared" si="25"/>
        <v>0.34847414523876785</v>
      </c>
      <c r="K845" s="18">
        <f>J845*'Portfolio Details'!$D$9</f>
        <v>5.4962411323055585E-2</v>
      </c>
    </row>
    <row r="846" spans="2:11" x14ac:dyDescent="0.35">
      <c r="B846" t="s">
        <v>18</v>
      </c>
      <c r="C846" s="1">
        <v>45581</v>
      </c>
      <c r="D846">
        <v>327.22000000000003</v>
      </c>
      <c r="E846">
        <v>319.67</v>
      </c>
      <c r="F846">
        <v>322.04000000000002</v>
      </c>
      <c r="H846" s="2">
        <f t="shared" si="26"/>
        <v>-2.3073161787176888E-2</v>
      </c>
      <c r="I846" s="18">
        <f>H846*'Portfolio Details'!$D$9</f>
        <v>-3.639169866680662E-3</v>
      </c>
      <c r="J846" s="2">
        <f t="shared" si="25"/>
        <v>0.34638171815488783</v>
      </c>
      <c r="K846" s="18">
        <f>J846*'Portfolio Details'!$D$9</f>
        <v>5.4632387303715738E-2</v>
      </c>
    </row>
    <row r="847" spans="2:11" x14ac:dyDescent="0.35">
      <c r="B847" t="s">
        <v>18</v>
      </c>
      <c r="C847" s="1">
        <v>45582</v>
      </c>
      <c r="D847">
        <v>319.67</v>
      </c>
      <c r="E847">
        <v>319.64999999999998</v>
      </c>
      <c r="F847">
        <v>321.17</v>
      </c>
      <c r="H847" s="2">
        <f t="shared" si="26"/>
        <v>-6.256451966102361E-5</v>
      </c>
      <c r="I847" s="18">
        <f>H847*'Portfolio Details'!$D$9</f>
        <v>-9.8678679919924859E-6</v>
      </c>
      <c r="J847" s="2">
        <f t="shared" si="25"/>
        <v>0.34928432585262414</v>
      </c>
      <c r="K847" s="18">
        <f>J847*'Portfolio Details'!$D$9</f>
        <v>5.509019549514739E-2</v>
      </c>
    </row>
    <row r="848" spans="2:11" x14ac:dyDescent="0.35">
      <c r="B848" t="s">
        <v>18</v>
      </c>
      <c r="C848" s="1">
        <v>45583</v>
      </c>
      <c r="D848">
        <v>319.64999999999998</v>
      </c>
      <c r="E848">
        <v>330.78</v>
      </c>
      <c r="F848">
        <v>328.15</v>
      </c>
      <c r="H848" s="2">
        <f t="shared" si="26"/>
        <v>3.481933364617551E-2</v>
      </c>
      <c r="I848" s="18">
        <f>H848*'Portfolio Details'!$D$9</f>
        <v>5.4918121301209847E-3</v>
      </c>
      <c r="J848" s="2">
        <f t="shared" si="25"/>
        <v>0.13005514705882359</v>
      </c>
      <c r="K848" s="18">
        <f>J848*'Portfolio Details'!$D$9</f>
        <v>2.0512696809772711E-2</v>
      </c>
    </row>
    <row r="849" spans="2:11" x14ac:dyDescent="0.35">
      <c r="B849" t="s">
        <v>18</v>
      </c>
      <c r="C849" s="1">
        <v>45586</v>
      </c>
      <c r="D849">
        <v>330.78</v>
      </c>
      <c r="E849">
        <v>326.5</v>
      </c>
      <c r="F849">
        <v>329.25</v>
      </c>
      <c r="H849" s="2">
        <f t="shared" si="26"/>
        <v>-1.293911361025446E-2</v>
      </c>
      <c r="I849" s="18">
        <f>H849*'Portfolio Details'!$D$9</f>
        <v>-2.040796696452977E-3</v>
      </c>
      <c r="J849" s="2">
        <f t="shared" si="25"/>
        <v>0.13082392896310169</v>
      </c>
      <c r="K849" s="18">
        <f>J849*'Portfolio Details'!$D$9</f>
        <v>2.0633951450376543E-2</v>
      </c>
    </row>
    <row r="850" spans="2:11" x14ac:dyDescent="0.35">
      <c r="B850" t="s">
        <v>18</v>
      </c>
      <c r="C850" s="1">
        <v>45587</v>
      </c>
      <c r="D850">
        <v>326.5</v>
      </c>
      <c r="E850">
        <v>324.83</v>
      </c>
      <c r="F850">
        <v>327.11</v>
      </c>
      <c r="H850" s="2">
        <f t="shared" si="26"/>
        <v>-5.1148545176110671E-3</v>
      </c>
      <c r="I850" s="18">
        <f>H850*'Portfolio Details'!$D$9</f>
        <v>-8.067305471454911E-4</v>
      </c>
      <c r="J850" s="2">
        <f t="shared" si="25"/>
        <v>0.17573043292812973</v>
      </c>
      <c r="K850" s="18">
        <f>J850*'Portfolio Details'!$D$9</f>
        <v>2.7716743031126832E-2</v>
      </c>
    </row>
    <row r="851" spans="2:11" x14ac:dyDescent="0.35">
      <c r="B851" t="s">
        <v>18</v>
      </c>
      <c r="C851" s="1">
        <v>45588</v>
      </c>
      <c r="D851">
        <v>324.83</v>
      </c>
      <c r="E851">
        <v>332.76</v>
      </c>
      <c r="F851">
        <v>330.75</v>
      </c>
      <c r="H851" s="2">
        <f t="shared" si="26"/>
        <v>2.4412769756487984E-2</v>
      </c>
      <c r="I851" s="18">
        <f>H851*'Portfolio Details'!$D$9</f>
        <v>3.850456945584238E-3</v>
      </c>
      <c r="J851" s="2">
        <f t="shared" si="25"/>
        <v>0.16537485907553551</v>
      </c>
      <c r="K851" s="18">
        <f>J851*'Portfolio Details'!$D$9</f>
        <v>2.6083430151680406E-2</v>
      </c>
    </row>
    <row r="852" spans="2:11" x14ac:dyDescent="0.35">
      <c r="B852" t="s">
        <v>18</v>
      </c>
      <c r="C852" s="1">
        <v>45589</v>
      </c>
      <c r="D852">
        <v>332.76</v>
      </c>
      <c r="E852">
        <v>327.77</v>
      </c>
      <c r="F852">
        <v>328.28</v>
      </c>
      <c r="H852" s="2">
        <f t="shared" si="26"/>
        <v>-1.4995792763553339E-2</v>
      </c>
      <c r="I852" s="18">
        <f>H852*'Portfolio Details'!$D$9</f>
        <v>-2.365182442505138E-3</v>
      </c>
      <c r="J852" s="2">
        <f t="shared" si="25"/>
        <v>0.1557651991614255</v>
      </c>
      <c r="K852" s="18">
        <f>J852*'Portfolio Details'!$D$9</f>
        <v>2.4567765107112751E-2</v>
      </c>
    </row>
    <row r="853" spans="2:11" x14ac:dyDescent="0.35">
      <c r="B853" t="s">
        <v>18</v>
      </c>
      <c r="C853" s="1">
        <v>45590</v>
      </c>
      <c r="D853">
        <v>327.77</v>
      </c>
      <c r="E853">
        <v>328.13</v>
      </c>
      <c r="F853">
        <v>329.32</v>
      </c>
      <c r="H853" s="2">
        <f t="shared" si="26"/>
        <v>1.0983311468408807E-3</v>
      </c>
      <c r="I853" s="18">
        <f>H853*'Portfolio Details'!$D$9</f>
        <v>1.7323215821429041E-4</v>
      </c>
      <c r="J853" s="2">
        <f t="shared" si="25"/>
        <v>0.1692610422010612</v>
      </c>
      <c r="K853" s="18">
        <f>J853*'Portfolio Details'!$D$9</f>
        <v>2.6696370877241294E-2</v>
      </c>
    </row>
    <row r="854" spans="2:11" x14ac:dyDescent="0.35">
      <c r="B854" t="s">
        <v>18</v>
      </c>
      <c r="C854" s="1">
        <v>45593</v>
      </c>
      <c r="D854">
        <v>328.13</v>
      </c>
      <c r="E854">
        <v>327.96</v>
      </c>
      <c r="F854">
        <v>327.23</v>
      </c>
      <c r="H854" s="2">
        <f t="shared" si="26"/>
        <v>-5.1808734343095075E-4</v>
      </c>
      <c r="I854" s="18">
        <f>H854*'Portfolio Details'!$D$9</f>
        <v>-8.1714325323648687E-5</v>
      </c>
      <c r="J854" s="2">
        <f t="shared" si="25"/>
        <v>9.9973152560574485E-2</v>
      </c>
      <c r="K854" s="18">
        <f>J854*'Portfolio Details'!$D$9</f>
        <v>1.5768072344454633E-2</v>
      </c>
    </row>
    <row r="855" spans="2:11" x14ac:dyDescent="0.35">
      <c r="B855" t="s">
        <v>18</v>
      </c>
      <c r="C855" s="1">
        <v>45594</v>
      </c>
      <c r="D855">
        <v>327.96</v>
      </c>
      <c r="E855">
        <v>329.31</v>
      </c>
      <c r="F855">
        <v>330.14</v>
      </c>
      <c r="H855" s="2">
        <f t="shared" si="26"/>
        <v>4.1163556531285117E-3</v>
      </c>
      <c r="I855" s="18">
        <f>H855*'Portfolio Details'!$D$9</f>
        <v>6.4924424279515984E-4</v>
      </c>
      <c r="J855" s="2">
        <f t="shared" si="25"/>
        <v>6.2769230769230688E-2</v>
      </c>
      <c r="K855" s="18">
        <f>J855*'Portfolio Details'!$D$9</f>
        <v>9.9001556560427608E-3</v>
      </c>
    </row>
    <row r="856" spans="2:11" x14ac:dyDescent="0.35">
      <c r="B856" t="s">
        <v>18</v>
      </c>
      <c r="C856" s="1">
        <v>45595</v>
      </c>
      <c r="D856">
        <v>329.31</v>
      </c>
      <c r="E856">
        <v>329.7</v>
      </c>
      <c r="F856">
        <v>327.44</v>
      </c>
      <c r="H856" s="2">
        <f t="shared" si="26"/>
        <v>1.1842944338160688E-3</v>
      </c>
      <c r="I856" s="18">
        <f>H856*'Portfolio Details'!$D$9</f>
        <v>1.8679055157565399E-4</v>
      </c>
      <c r="J856" s="2">
        <f t="shared" si="25"/>
        <v>3.0332527396615072E-2</v>
      </c>
      <c r="K856" s="18">
        <f>J856*'Portfolio Details'!$D$9</f>
        <v>4.7841392826957398E-3</v>
      </c>
    </row>
    <row r="857" spans="2:11" x14ac:dyDescent="0.35">
      <c r="B857" t="s">
        <v>18</v>
      </c>
      <c r="C857" s="1">
        <v>45596</v>
      </c>
      <c r="D857">
        <v>329.7</v>
      </c>
      <c r="E857">
        <v>330.52</v>
      </c>
      <c r="F857">
        <v>330.95</v>
      </c>
      <c r="H857" s="2">
        <f t="shared" si="26"/>
        <v>2.4871094934788562E-3</v>
      </c>
      <c r="I857" s="18">
        <f>H857*'Portfolio Details'!$D$9</f>
        <v>3.9227453988702313E-4</v>
      </c>
      <c r="J857" s="2">
        <f t="shared" si="25"/>
        <v>-2.4148698884758346E-2</v>
      </c>
      <c r="K857" s="18">
        <f>J857*'Portfolio Details'!$D$9</f>
        <v>-3.8088068775124803E-3</v>
      </c>
    </row>
    <row r="858" spans="2:11" x14ac:dyDescent="0.35">
      <c r="B858" t="s">
        <v>18</v>
      </c>
      <c r="C858" s="1">
        <v>45597</v>
      </c>
      <c r="D858">
        <v>330.52</v>
      </c>
      <c r="E858">
        <v>332.72</v>
      </c>
      <c r="F858">
        <v>332.91</v>
      </c>
      <c r="H858" s="2">
        <f t="shared" si="26"/>
        <v>6.6561781435314771E-3</v>
      </c>
      <c r="I858" s="18">
        <f>H858*'Portfolio Details'!$D$9</f>
        <v>1.0498328382831479E-3</v>
      </c>
      <c r="J858" s="2">
        <f t="shared" ref="J858:J921" si="27">(INDEX(E835:E2333,MATCH(EDATE(C835,1),C835:C2333,1))/E835)-1</f>
        <v>-0.10192852473305736</v>
      </c>
      <c r="K858" s="18">
        <f>J858*'Portfolio Details'!$D$9</f>
        <v>-1.6076479642677641E-2</v>
      </c>
    </row>
    <row r="859" spans="2:11" x14ac:dyDescent="0.35">
      <c r="B859" t="s">
        <v>18</v>
      </c>
      <c r="C859" s="1">
        <v>45600</v>
      </c>
      <c r="D859">
        <v>332.72</v>
      </c>
      <c r="E859">
        <v>352.16</v>
      </c>
      <c r="F859">
        <v>347.77</v>
      </c>
      <c r="H859" s="2">
        <f t="shared" si="26"/>
        <v>5.8427506612166447E-2</v>
      </c>
      <c r="I859" s="18">
        <f>H859*'Portfolio Details'!$D$9</f>
        <v>9.2153656013650859E-3</v>
      </c>
      <c r="J859" s="2">
        <f t="shared" si="27"/>
        <v>-0.12619166425926398</v>
      </c>
      <c r="K859" s="18">
        <f>J859*'Portfolio Details'!$D$9</f>
        <v>-1.9903336449268921E-2</v>
      </c>
    </row>
    <row r="860" spans="2:11" x14ac:dyDescent="0.35">
      <c r="B860" t="s">
        <v>18</v>
      </c>
      <c r="C860" s="1">
        <v>45601</v>
      </c>
      <c r="D860">
        <v>352.16</v>
      </c>
      <c r="E860">
        <v>368.99</v>
      </c>
      <c r="F860">
        <v>369.45</v>
      </c>
      <c r="H860" s="2">
        <f t="shared" si="26"/>
        <v>4.7790776919582001E-2</v>
      </c>
      <c r="I860" s="18">
        <f>H860*'Portfolio Details'!$D$9</f>
        <v>7.5377079602353143E-3</v>
      </c>
      <c r="J860" s="2">
        <f t="shared" si="27"/>
        <v>-0.14485452863164372</v>
      </c>
      <c r="K860" s="18">
        <f>J860*'Portfolio Details'!$D$9</f>
        <v>-2.2846900676676111E-2</v>
      </c>
    </row>
    <row r="861" spans="2:11" x14ac:dyDescent="0.35">
      <c r="B861" t="s">
        <v>18</v>
      </c>
      <c r="C861" s="1">
        <v>45602</v>
      </c>
      <c r="D861">
        <v>368.99</v>
      </c>
      <c r="E861">
        <v>348.3</v>
      </c>
      <c r="F861">
        <v>350.83</v>
      </c>
      <c r="H861" s="2">
        <f t="shared" si="26"/>
        <v>-5.6071980270468003E-2</v>
      </c>
      <c r="I861" s="18">
        <f>H861*'Portfolio Details'!$D$9</f>
        <v>-8.8438447598805196E-3</v>
      </c>
      <c r="J861" s="2">
        <f t="shared" si="27"/>
        <v>-9.8228003687391041E-2</v>
      </c>
      <c r="K861" s="18">
        <f>J861*'Portfolio Details'!$D$9</f>
        <v>-1.5492822109972663E-2</v>
      </c>
    </row>
    <row r="862" spans="2:11" x14ac:dyDescent="0.35">
      <c r="B862" t="s">
        <v>18</v>
      </c>
      <c r="C862" s="1">
        <v>45603</v>
      </c>
      <c r="D862">
        <v>348.3</v>
      </c>
      <c r="E862">
        <v>361.59</v>
      </c>
      <c r="F862">
        <v>358.45</v>
      </c>
      <c r="H862" s="2">
        <f t="shared" si="26"/>
        <v>3.8156761412575291E-2</v>
      </c>
      <c r="I862" s="18">
        <f>H862*'Portfolio Details'!$D$9</f>
        <v>6.0182014768318196E-3</v>
      </c>
      <c r="J862" s="2">
        <f t="shared" si="27"/>
        <v>-0.1171688070706578</v>
      </c>
      <c r="K862" s="18">
        <f>J862*'Portfolio Details'!$D$9</f>
        <v>-1.8480223730907654E-2</v>
      </c>
    </row>
    <row r="863" spans="2:11" x14ac:dyDescent="0.35">
      <c r="B863" t="s">
        <v>18</v>
      </c>
      <c r="C863" s="1">
        <v>45604</v>
      </c>
      <c r="D863">
        <v>361.59</v>
      </c>
      <c r="E863">
        <v>366.67</v>
      </c>
      <c r="F863">
        <v>366.8</v>
      </c>
      <c r="H863" s="2">
        <f t="shared" si="26"/>
        <v>1.4049061091291337E-2</v>
      </c>
      <c r="I863" s="18">
        <f>H863*'Portfolio Details'!$D$9</f>
        <v>2.2158610185361509E-3</v>
      </c>
      <c r="J863" s="2">
        <f t="shared" si="27"/>
        <v>-2.4787893295034391E-2</v>
      </c>
      <c r="K863" s="18">
        <f>J863*'Portfolio Details'!$D$9</f>
        <v>-3.9096225809814372E-3</v>
      </c>
    </row>
    <row r="864" spans="2:11" x14ac:dyDescent="0.35">
      <c r="B864" t="s">
        <v>18</v>
      </c>
      <c r="C864" s="1">
        <v>45607</v>
      </c>
      <c r="D864">
        <v>366.67</v>
      </c>
      <c r="E864">
        <v>359.38</v>
      </c>
      <c r="F864">
        <v>356.6</v>
      </c>
      <c r="H864" s="2">
        <f t="shared" si="26"/>
        <v>-1.988163743965965E-2</v>
      </c>
      <c r="I864" s="18">
        <f>H864*'Portfolio Details'!$D$9</f>
        <v>-3.135792854834923E-3</v>
      </c>
      <c r="J864" s="2">
        <f t="shared" si="27"/>
        <v>-3.2620219099137593E-3</v>
      </c>
      <c r="K864" s="18">
        <f>J864*'Portfolio Details'!$D$9</f>
        <v>-5.1449610367694358E-4</v>
      </c>
    </row>
    <row r="865" spans="2:11" x14ac:dyDescent="0.35">
      <c r="B865" t="s">
        <v>18</v>
      </c>
      <c r="C865" s="1">
        <v>45608</v>
      </c>
      <c r="D865">
        <v>359.38</v>
      </c>
      <c r="E865">
        <v>343.77</v>
      </c>
      <c r="F865">
        <v>347.4</v>
      </c>
      <c r="H865" s="2">
        <f t="shared" si="26"/>
        <v>-4.3435917413322978E-2</v>
      </c>
      <c r="I865" s="18">
        <f>H865*'Portfolio Details'!$D$9</f>
        <v>-6.8508461579827344E-3</v>
      </c>
      <c r="J865" s="2">
        <f t="shared" si="27"/>
        <v>-8.7588872969101006E-3</v>
      </c>
      <c r="K865" s="18">
        <f>J865*'Portfolio Details'!$D$9</f>
        <v>-1.3814785771702138E-3</v>
      </c>
    </row>
    <row r="866" spans="2:11" x14ac:dyDescent="0.35">
      <c r="B866" t="s">
        <v>18</v>
      </c>
      <c r="C866" s="1">
        <v>45609</v>
      </c>
      <c r="D866">
        <v>343.77</v>
      </c>
      <c r="E866">
        <v>347.54</v>
      </c>
      <c r="F866">
        <v>340.83</v>
      </c>
      <c r="H866" s="2">
        <f t="shared" si="26"/>
        <v>1.096663466852843E-2</v>
      </c>
      <c r="I866" s="18">
        <f>H866*'Portfolio Details'!$D$9</f>
        <v>1.7296912661005201E-3</v>
      </c>
      <c r="J866" s="2">
        <f t="shared" si="27"/>
        <v>-5.8672533920058667E-2</v>
      </c>
      <c r="K866" s="18">
        <f>J866*'Portfolio Details'!$D$9</f>
        <v>-9.2540120601218058E-3</v>
      </c>
    </row>
    <row r="867" spans="2:11" x14ac:dyDescent="0.35">
      <c r="B867" t="s">
        <v>18</v>
      </c>
      <c r="C867" s="1">
        <v>45610</v>
      </c>
      <c r="D867">
        <v>347.54</v>
      </c>
      <c r="E867">
        <v>338.31</v>
      </c>
      <c r="F867">
        <v>341.29</v>
      </c>
      <c r="H867" s="2">
        <f t="shared" si="26"/>
        <v>-2.6558094032341661E-2</v>
      </c>
      <c r="I867" s="18">
        <f>H867*'Portfolio Details'!$D$9</f>
        <v>-4.1888240723333831E-3</v>
      </c>
      <c r="J867" s="2">
        <f t="shared" si="27"/>
        <v>-5.8969152457511553E-2</v>
      </c>
      <c r="K867" s="18">
        <f>J867*'Portfolio Details'!$D$9</f>
        <v>-9.3007956458892906E-3</v>
      </c>
    </row>
    <row r="868" spans="2:11" x14ac:dyDescent="0.35">
      <c r="B868" t="s">
        <v>18</v>
      </c>
      <c r="C868" s="1">
        <v>45614</v>
      </c>
      <c r="D868">
        <v>338.31</v>
      </c>
      <c r="E868">
        <v>329.95</v>
      </c>
      <c r="F868">
        <v>335.81</v>
      </c>
      <c r="H868" s="2">
        <f t="shared" si="26"/>
        <v>-2.4711063817209111E-2</v>
      </c>
      <c r="I868" s="18">
        <f>H868*'Portfolio Details'!$D$9</f>
        <v>-3.8975048000221778E-3</v>
      </c>
      <c r="J868" s="2">
        <f t="shared" si="27"/>
        <v>3.3891571419839783E-2</v>
      </c>
      <c r="K868" s="18">
        <f>J868*'Portfolio Details'!$D$9</f>
        <v>5.3454826253626934E-3</v>
      </c>
    </row>
    <row r="869" spans="2:11" x14ac:dyDescent="0.35">
      <c r="B869" t="s">
        <v>18</v>
      </c>
      <c r="C869" s="1">
        <v>45615</v>
      </c>
      <c r="D869">
        <v>329.95</v>
      </c>
      <c r="E869">
        <v>334.15</v>
      </c>
      <c r="F869">
        <v>331.25</v>
      </c>
      <c r="H869" s="2">
        <f t="shared" si="26"/>
        <v>1.272920139415068E-2</v>
      </c>
      <c r="I869" s="18">
        <f>H869*'Portfolio Details'!$D$9</f>
        <v>2.007688697707977E-3</v>
      </c>
      <c r="J869" s="2">
        <f t="shared" si="27"/>
        <v>5.8310132323958985E-2</v>
      </c>
      <c r="K869" s="18">
        <f>J869*'Portfolio Details'!$D$9</f>
        <v>9.1968529685188555E-3</v>
      </c>
    </row>
    <row r="870" spans="2:11" x14ac:dyDescent="0.35">
      <c r="B870" t="s">
        <v>18</v>
      </c>
      <c r="C870" s="1">
        <v>45617</v>
      </c>
      <c r="D870">
        <v>334.15</v>
      </c>
      <c r="E870">
        <v>324.52</v>
      </c>
      <c r="F870">
        <v>326.35000000000002</v>
      </c>
      <c r="H870" s="2">
        <f t="shared" si="26"/>
        <v>-2.8819392488403373E-2</v>
      </c>
      <c r="I870" s="18">
        <f>H870*'Portfolio Details'!$D$9</f>
        <v>-4.5454830025994878E-3</v>
      </c>
      <c r="J870" s="2">
        <f t="shared" si="27"/>
        <v>5.8376349131862959E-2</v>
      </c>
      <c r="K870" s="18">
        <f>J870*'Portfolio Details'!$D$9</f>
        <v>9.2072968866179286E-3</v>
      </c>
    </row>
    <row r="871" spans="2:11" x14ac:dyDescent="0.35">
      <c r="B871" t="s">
        <v>18</v>
      </c>
      <c r="C871" s="1">
        <v>45618</v>
      </c>
      <c r="D871">
        <v>324.52</v>
      </c>
      <c r="E871">
        <v>322.17</v>
      </c>
      <c r="F871">
        <v>322.01</v>
      </c>
      <c r="H871" s="2">
        <f t="shared" si="26"/>
        <v>-7.241464316528945E-3</v>
      </c>
      <c r="I871" s="18">
        <f>H871*'Portfolio Details'!$D$9</f>
        <v>-1.1421459691753767E-3</v>
      </c>
      <c r="J871" s="2">
        <f t="shared" si="27"/>
        <v>-2.509220630025899E-3</v>
      </c>
      <c r="K871" s="18">
        <f>J871*'Portfolio Details'!$D$9</f>
        <v>-3.9576197618128859E-4</v>
      </c>
    </row>
    <row r="872" spans="2:11" x14ac:dyDescent="0.35">
      <c r="B872" t="s">
        <v>18</v>
      </c>
      <c r="C872" s="1">
        <v>45621</v>
      </c>
      <c r="D872">
        <v>322.17</v>
      </c>
      <c r="E872">
        <v>319.86</v>
      </c>
      <c r="F872">
        <v>319.25</v>
      </c>
      <c r="H872" s="2">
        <f t="shared" si="26"/>
        <v>-7.1701275723996538E-3</v>
      </c>
      <c r="I872" s="18">
        <f>H872*'Portfolio Details'!$D$9</f>
        <v>-1.1308945190266284E-3</v>
      </c>
      <c r="J872" s="2">
        <f t="shared" si="27"/>
        <v>-6.0643185298622226E-3</v>
      </c>
      <c r="K872" s="18">
        <f>J872*'Portfolio Details'!$D$9</f>
        <v>-9.5648292416052234E-4</v>
      </c>
    </row>
    <row r="873" spans="2:11" x14ac:dyDescent="0.35">
      <c r="B873" t="s">
        <v>18</v>
      </c>
      <c r="C873" s="1">
        <v>45622</v>
      </c>
      <c r="D873">
        <v>319.86</v>
      </c>
      <c r="E873">
        <v>323.35000000000002</v>
      </c>
      <c r="F873">
        <v>321.54000000000002</v>
      </c>
      <c r="H873" s="2">
        <f t="shared" si="26"/>
        <v>1.091102357281315E-2</v>
      </c>
      <c r="I873" s="18">
        <f>H873*'Portfolio Details'!$D$9</f>
        <v>1.7209201134667006E-3</v>
      </c>
      <c r="J873" s="2">
        <f t="shared" si="27"/>
        <v>-8.1888988086075143E-3</v>
      </c>
      <c r="K873" s="18">
        <f>J873*'Portfolio Details'!$D$9</f>
        <v>-1.2915782440421188E-3</v>
      </c>
    </row>
    <row r="874" spans="2:11" x14ac:dyDescent="0.35">
      <c r="B874" t="s">
        <v>18</v>
      </c>
      <c r="C874" s="1">
        <v>45623</v>
      </c>
      <c r="D874">
        <v>323.35000000000002</v>
      </c>
      <c r="E874">
        <v>332.45</v>
      </c>
      <c r="F874">
        <v>330.27</v>
      </c>
      <c r="H874" s="2">
        <f t="shared" si="26"/>
        <v>2.8142879233029161E-2</v>
      </c>
      <c r="I874" s="18">
        <f>H874*'Portfolio Details'!$D$9</f>
        <v>4.438781256385577E-3</v>
      </c>
      <c r="J874" s="2">
        <f t="shared" si="27"/>
        <v>-3.1824738550306431E-2</v>
      </c>
      <c r="K874" s="18">
        <f>J874*'Portfolio Details'!$D$9</f>
        <v>-5.0194954040339249E-3</v>
      </c>
    </row>
    <row r="875" spans="2:11" x14ac:dyDescent="0.35">
      <c r="B875" t="s">
        <v>18</v>
      </c>
      <c r="C875" s="1">
        <v>45624</v>
      </c>
      <c r="D875">
        <v>332.45</v>
      </c>
      <c r="E875">
        <v>329.36</v>
      </c>
      <c r="F875">
        <v>327.10000000000002</v>
      </c>
      <c r="H875" s="2">
        <f t="shared" si="26"/>
        <v>-9.2946307715444654E-3</v>
      </c>
      <c r="I875" s="18">
        <f>H875*'Portfolio Details'!$D$9</f>
        <v>-1.4659776816771531E-3</v>
      </c>
      <c r="J875" s="2">
        <f t="shared" si="27"/>
        <v>-1.7085151173078628E-2</v>
      </c>
      <c r="K875" s="18">
        <f>J875*'Portfolio Details'!$D$9</f>
        <v>-2.69472246111091E-3</v>
      </c>
    </row>
    <row r="876" spans="2:11" x14ac:dyDescent="0.35">
      <c r="B876" t="s">
        <v>18</v>
      </c>
      <c r="C876" s="1">
        <v>45625</v>
      </c>
      <c r="D876">
        <v>329.36</v>
      </c>
      <c r="E876">
        <v>331.65</v>
      </c>
      <c r="F876">
        <v>331.4</v>
      </c>
      <c r="H876" s="2">
        <f t="shared" si="26"/>
        <v>6.9528783094485735E-3</v>
      </c>
      <c r="I876" s="18">
        <f>H876*'Portfolio Details'!$D$9</f>
        <v>1.0966292987424477E-3</v>
      </c>
      <c r="J876" s="2">
        <f t="shared" si="27"/>
        <v>-2.5203425471611807E-2</v>
      </c>
      <c r="K876" s="18">
        <f>J876*'Portfolio Details'!$D$9</f>
        <v>-3.9751615907445978E-3</v>
      </c>
    </row>
    <row r="877" spans="2:11" x14ac:dyDescent="0.35">
      <c r="B877" t="s">
        <v>18</v>
      </c>
      <c r="C877" s="1">
        <v>45628</v>
      </c>
      <c r="D877">
        <v>331.65</v>
      </c>
      <c r="E877">
        <v>330.79</v>
      </c>
      <c r="F877">
        <v>330.18</v>
      </c>
      <c r="H877" s="2">
        <f t="shared" si="26"/>
        <v>-2.593095130408396E-3</v>
      </c>
      <c r="I877" s="18">
        <f>H877*'Portfolio Details'!$D$9</f>
        <v>-4.0899091971275184E-4</v>
      </c>
      <c r="J877" s="2">
        <f t="shared" si="27"/>
        <v>4.2688132699111314E-3</v>
      </c>
      <c r="K877" s="18">
        <f>J877*'Portfolio Details'!$D$9</f>
        <v>6.7329032586166025E-4</v>
      </c>
    </row>
    <row r="878" spans="2:11" x14ac:dyDescent="0.35">
      <c r="B878" t="s">
        <v>18</v>
      </c>
      <c r="C878" s="1">
        <v>45629</v>
      </c>
      <c r="D878">
        <v>330.79</v>
      </c>
      <c r="E878">
        <v>332.66</v>
      </c>
      <c r="F878">
        <v>331.88</v>
      </c>
      <c r="H878" s="2">
        <f t="shared" si="26"/>
        <v>5.6531334079024109E-3</v>
      </c>
      <c r="I878" s="18">
        <f>H878*'Portfolio Details'!$D$9</f>
        <v>8.9162954518863036E-4</v>
      </c>
      <c r="J878" s="2">
        <f t="shared" si="27"/>
        <v>7.1057666028968569E-3</v>
      </c>
      <c r="K878" s="18">
        <f>J878*'Portfolio Details'!$D$9</f>
        <v>1.1207433094539939E-3</v>
      </c>
    </row>
    <row r="879" spans="2:11" x14ac:dyDescent="0.35">
      <c r="B879" t="s">
        <v>18</v>
      </c>
      <c r="C879" s="1">
        <v>45630</v>
      </c>
      <c r="D879">
        <v>332.66</v>
      </c>
      <c r="E879">
        <v>336.7</v>
      </c>
      <c r="F879">
        <v>335.22</v>
      </c>
      <c r="H879" s="2">
        <f t="shared" si="26"/>
        <v>1.2144531954548121E-2</v>
      </c>
      <c r="I879" s="18">
        <f>H879*'Portfolio Details'!$D$9</f>
        <v>1.9154728398989621E-3</v>
      </c>
      <c r="J879" s="2">
        <f t="shared" si="27"/>
        <v>5.9144676979070443E-3</v>
      </c>
      <c r="K879" s="18">
        <f>J879*'Portfolio Details'!$D$9</f>
        <v>9.3284799119475138E-4</v>
      </c>
    </row>
    <row r="880" spans="2:11" x14ac:dyDescent="0.35">
      <c r="B880" t="s">
        <v>18</v>
      </c>
      <c r="C880" s="1">
        <v>45631</v>
      </c>
      <c r="D880">
        <v>336.7</v>
      </c>
      <c r="E880">
        <v>335.26</v>
      </c>
      <c r="F880">
        <v>334.35</v>
      </c>
      <c r="H880" s="2">
        <f t="shared" si="26"/>
        <v>-4.2768042768043246E-3</v>
      </c>
      <c r="I880" s="18">
        <f>H880*'Portfolio Details'!$D$9</f>
        <v>-6.7455069198566094E-4</v>
      </c>
      <c r="J880" s="2">
        <f t="shared" si="27"/>
        <v>3.418855137359289E-3</v>
      </c>
      <c r="K880" s="18">
        <f>J880*'Portfolio Details'!$D$9</f>
        <v>5.3923232148178916E-4</v>
      </c>
    </row>
    <row r="881" spans="2:11" x14ac:dyDescent="0.35">
      <c r="B881" t="s">
        <v>18</v>
      </c>
      <c r="C881" s="1">
        <v>45632</v>
      </c>
      <c r="D881">
        <v>335.26</v>
      </c>
      <c r="E881">
        <v>336.4</v>
      </c>
      <c r="F881">
        <v>335.66</v>
      </c>
      <c r="H881" s="2">
        <f t="shared" si="26"/>
        <v>3.400346000119292E-3</v>
      </c>
      <c r="I881" s="18">
        <f>H881*'Portfolio Details'!$D$9</f>
        <v>5.3631300356934389E-4</v>
      </c>
      <c r="J881" s="2">
        <f t="shared" si="27"/>
        <v>-3.2159172878096776E-3</v>
      </c>
      <c r="K881" s="18">
        <f>J881*'Portfolio Details'!$D$9</f>
        <v>-5.0722434122741581E-4</v>
      </c>
    </row>
    <row r="882" spans="2:11" x14ac:dyDescent="0.35">
      <c r="B882" t="s">
        <v>18</v>
      </c>
      <c r="C882" s="1">
        <v>45635</v>
      </c>
      <c r="D882">
        <v>336.4</v>
      </c>
      <c r="E882">
        <v>354.39</v>
      </c>
      <c r="F882">
        <v>348.04</v>
      </c>
      <c r="H882" s="2">
        <f t="shared" si="26"/>
        <v>5.3478002378121392E-2</v>
      </c>
      <c r="I882" s="18">
        <f>H882*'Portfolio Details'!$D$9</f>
        <v>8.4347146082465151E-3</v>
      </c>
      <c r="J882" s="2">
        <f t="shared" si="27"/>
        <v>-4.3900499772830615E-2</v>
      </c>
      <c r="K882" s="18">
        <f>J882*'Portfolio Details'!$D$9</f>
        <v>-6.9241215130860486E-3</v>
      </c>
    </row>
    <row r="883" spans="2:11" x14ac:dyDescent="0.35">
      <c r="B883" t="s">
        <v>18</v>
      </c>
      <c r="C883" s="1">
        <v>45636</v>
      </c>
      <c r="D883">
        <v>354.39</v>
      </c>
      <c r="E883">
        <v>356.05</v>
      </c>
      <c r="F883">
        <v>360.68</v>
      </c>
      <c r="H883" s="2">
        <f t="shared" si="26"/>
        <v>4.6841050819719232E-3</v>
      </c>
      <c r="I883" s="18">
        <f>H883*'Portfolio Details'!$D$9</f>
        <v>7.3879142459580809E-4</v>
      </c>
      <c r="J883" s="2">
        <f t="shared" si="27"/>
        <v>-9.1411691373750048E-2</v>
      </c>
      <c r="K883" s="18">
        <f>J883*'Portfolio Details'!$D$9</f>
        <v>-1.4417732419080249E-2</v>
      </c>
    </row>
    <row r="884" spans="2:11" x14ac:dyDescent="0.35">
      <c r="B884" t="s">
        <v>18</v>
      </c>
      <c r="C884" s="1">
        <v>45637</v>
      </c>
      <c r="D884">
        <v>356.05</v>
      </c>
      <c r="E884">
        <v>351.95</v>
      </c>
      <c r="F884">
        <v>352.33</v>
      </c>
      <c r="H884" s="2">
        <f t="shared" si="26"/>
        <v>-1.1515236624069725E-2</v>
      </c>
      <c r="I884" s="18">
        <f>H884*'Portfolio Details'!$D$9</f>
        <v>-1.8162184496665588E-3</v>
      </c>
      <c r="J884" s="2">
        <f t="shared" si="27"/>
        <v>-3.4165948894631204E-2</v>
      </c>
      <c r="K884" s="18">
        <f>J884*'Portfolio Details'!$D$9</f>
        <v>-5.3887582824905253E-3</v>
      </c>
    </row>
    <row r="885" spans="2:11" x14ac:dyDescent="0.35">
      <c r="B885" t="s">
        <v>18</v>
      </c>
      <c r="C885" s="1">
        <v>45638</v>
      </c>
      <c r="D885">
        <v>351.95</v>
      </c>
      <c r="E885">
        <v>356.99</v>
      </c>
      <c r="F885">
        <v>358.91</v>
      </c>
      <c r="H885" s="2">
        <f t="shared" si="26"/>
        <v>1.432021593976418E-2</v>
      </c>
      <c r="I885" s="18">
        <f>H885*'Portfolio Details'!$D$9</f>
        <v>2.2586283931538393E-3</v>
      </c>
      <c r="J885" s="2">
        <f t="shared" si="27"/>
        <v>-6.9664537182997366E-2</v>
      </c>
      <c r="K885" s="18">
        <f>J885*'Portfolio Details'!$D$9</f>
        <v>-1.0987704538764822E-2</v>
      </c>
    </row>
    <row r="886" spans="2:11" x14ac:dyDescent="0.35">
      <c r="B886" t="s">
        <v>18</v>
      </c>
      <c r="C886" s="1">
        <v>45639</v>
      </c>
      <c r="D886">
        <v>356.99</v>
      </c>
      <c r="E886">
        <v>352.89</v>
      </c>
      <c r="F886">
        <v>348.35</v>
      </c>
      <c r="H886" s="2">
        <f t="shared" si="26"/>
        <v>-1.1484915543852781E-2</v>
      </c>
      <c r="I886" s="18">
        <f>H886*'Portfolio Details'!$D$9</f>
        <v>-1.8114361158681615E-3</v>
      </c>
      <c r="J886" s="2">
        <f t="shared" si="27"/>
        <v>-8.2553794965500416E-2</v>
      </c>
      <c r="K886" s="18">
        <f>J886*'Portfolio Details'!$D$9</f>
        <v>-1.3020637821104689E-2</v>
      </c>
    </row>
    <row r="887" spans="2:11" x14ac:dyDescent="0.35">
      <c r="B887" t="s">
        <v>18</v>
      </c>
      <c r="C887" s="1">
        <v>45642</v>
      </c>
      <c r="D887">
        <v>352.89</v>
      </c>
      <c r="E887">
        <v>348.22</v>
      </c>
      <c r="F887">
        <v>349.47</v>
      </c>
      <c r="H887" s="2">
        <f t="shared" si="26"/>
        <v>-1.3233585536569392E-2</v>
      </c>
      <c r="I887" s="18">
        <f>H887*'Portfolio Details'!$D$9</f>
        <v>-2.0872417121258736E-3</v>
      </c>
      <c r="J887" s="2">
        <f t="shared" si="27"/>
        <v>-2.067449496354834E-2</v>
      </c>
      <c r="K887" s="18">
        <f>J887*'Portfolio Details'!$D$9</f>
        <v>-3.2608447760289361E-3</v>
      </c>
    </row>
    <row r="888" spans="2:11" x14ac:dyDescent="0.35">
      <c r="B888" t="s">
        <v>18</v>
      </c>
      <c r="C888" s="1">
        <v>45643</v>
      </c>
      <c r="D888">
        <v>348.22</v>
      </c>
      <c r="E888">
        <v>345.59</v>
      </c>
      <c r="F888">
        <v>347.44</v>
      </c>
      <c r="H888" s="2">
        <f t="shared" si="26"/>
        <v>-7.5526965711333327E-3</v>
      </c>
      <c r="I888" s="18">
        <f>H888*'Portfolio Details'!$D$9</f>
        <v>-1.1912344752476065E-3</v>
      </c>
      <c r="J888" s="2">
        <f t="shared" si="27"/>
        <v>3.8455944381417861E-2</v>
      </c>
      <c r="K888" s="18">
        <f>J888*'Portfolio Details'!$D$9</f>
        <v>6.0653895325858877E-3</v>
      </c>
    </row>
    <row r="889" spans="2:11" x14ac:dyDescent="0.35">
      <c r="B889" t="s">
        <v>18</v>
      </c>
      <c r="C889" s="1">
        <v>45644</v>
      </c>
      <c r="D889">
        <v>345.59</v>
      </c>
      <c r="E889">
        <v>340.76</v>
      </c>
      <c r="F889">
        <v>344.89</v>
      </c>
      <c r="H889" s="2">
        <f t="shared" si="26"/>
        <v>-1.39760988454527E-2</v>
      </c>
      <c r="I889" s="18">
        <f>H889*'Portfolio Details'!$D$9</f>
        <v>-2.2043531892706842E-3</v>
      </c>
      <c r="J889" s="2">
        <f t="shared" si="27"/>
        <v>1.539391149220215E-2</v>
      </c>
      <c r="K889" s="18">
        <f>J889*'Portfolio Details'!$D$9</f>
        <v>2.4279749498356748E-3</v>
      </c>
    </row>
    <row r="890" spans="2:11" x14ac:dyDescent="0.35">
      <c r="B890" t="s">
        <v>18</v>
      </c>
      <c r="C890" s="1">
        <v>45645</v>
      </c>
      <c r="D890">
        <v>340.76</v>
      </c>
      <c r="E890">
        <v>339.49</v>
      </c>
      <c r="F890">
        <v>338.1</v>
      </c>
      <c r="H890" s="2">
        <f t="shared" si="26"/>
        <v>-3.726963258598337E-3</v>
      </c>
      <c r="I890" s="18">
        <f>H890*'Portfolio Details'!$D$9</f>
        <v>-5.8782807965464105E-4</v>
      </c>
      <c r="J890" s="2">
        <f t="shared" si="27"/>
        <v>4.3096568236232979E-2</v>
      </c>
      <c r="K890" s="18">
        <f>J890*'Portfolio Details'!$D$9</f>
        <v>6.7973229646319583E-3</v>
      </c>
    </row>
    <row r="891" spans="2:11" x14ac:dyDescent="0.35">
      <c r="B891" t="s">
        <v>18</v>
      </c>
      <c r="C891" s="1">
        <v>45646</v>
      </c>
      <c r="D891">
        <v>339.49</v>
      </c>
      <c r="E891">
        <v>345.57</v>
      </c>
      <c r="F891">
        <v>343.52</v>
      </c>
      <c r="H891" s="2">
        <f t="shared" si="26"/>
        <v>1.7909216766325953E-2</v>
      </c>
      <c r="I891" s="18">
        <f>H891*'Portfolio Details'!$D$9</f>
        <v>2.824696614752075E-3</v>
      </c>
      <c r="J891" s="2">
        <f t="shared" si="27"/>
        <v>3.2762539778754318E-2</v>
      </c>
      <c r="K891" s="18">
        <f>J891*'Portfolio Details'!$D$9</f>
        <v>5.1674082910055045E-3</v>
      </c>
    </row>
    <row r="892" spans="2:11" x14ac:dyDescent="0.35">
      <c r="B892" t="s">
        <v>18</v>
      </c>
      <c r="C892" s="1">
        <v>45649</v>
      </c>
      <c r="D892">
        <v>345.57</v>
      </c>
      <c r="E892">
        <v>346.33</v>
      </c>
      <c r="F892">
        <v>346.78</v>
      </c>
      <c r="H892" s="2">
        <f t="shared" si="26"/>
        <v>2.1992649824926769E-3</v>
      </c>
      <c r="I892" s="18">
        <f>H892*'Portfolio Details'!$D$9</f>
        <v>3.4687482049301706E-4</v>
      </c>
      <c r="J892" s="2">
        <f t="shared" si="27"/>
        <v>1.5980846925033765E-2</v>
      </c>
      <c r="K892" s="18">
        <f>J892*'Portfolio Details'!$D$9</f>
        <v>2.5205482070489562E-3</v>
      </c>
    </row>
    <row r="893" spans="2:11" x14ac:dyDescent="0.35">
      <c r="B893" t="s">
        <v>18</v>
      </c>
      <c r="C893" s="1">
        <v>45650</v>
      </c>
      <c r="D893">
        <v>346.33</v>
      </c>
      <c r="E893">
        <v>351.87</v>
      </c>
      <c r="F893">
        <v>351.56</v>
      </c>
      <c r="H893" s="2">
        <f t="shared" si="26"/>
        <v>1.5996304103023107E-2</v>
      </c>
      <c r="I893" s="18">
        <f>H893*'Portfolio Details'!$D$9</f>
        <v>2.5229861605848255E-3</v>
      </c>
      <c r="J893" s="2">
        <f t="shared" si="27"/>
        <v>6.4865031431036613E-2</v>
      </c>
      <c r="K893" s="18">
        <f>J893*'Portfolio Details'!$D$9</f>
        <v>1.0230711766443384E-2</v>
      </c>
    </row>
    <row r="894" spans="2:11" x14ac:dyDescent="0.35">
      <c r="B894" t="s">
        <v>18</v>
      </c>
      <c r="C894" s="1">
        <v>45652</v>
      </c>
      <c r="D894">
        <v>351.87</v>
      </c>
      <c r="E894">
        <v>349.37</v>
      </c>
      <c r="F894">
        <v>350.98</v>
      </c>
      <c r="H894" s="2">
        <f t="shared" si="26"/>
        <v>-7.1048966948020764E-3</v>
      </c>
      <c r="I894" s="18">
        <f>H894*'Portfolio Details'!$D$9</f>
        <v>-1.1206061048803638E-3</v>
      </c>
      <c r="J894" s="2">
        <f t="shared" si="27"/>
        <v>7.2632461123009584E-2</v>
      </c>
      <c r="K894" s="18">
        <f>J894*'Portfolio Details'!$D$9</f>
        <v>1.1455814608321705E-2</v>
      </c>
    </row>
    <row r="895" spans="2:11" x14ac:dyDescent="0.35">
      <c r="B895" t="s">
        <v>18</v>
      </c>
      <c r="C895" s="1">
        <v>45653</v>
      </c>
      <c r="D895">
        <v>349.37</v>
      </c>
      <c r="E895">
        <v>350.94</v>
      </c>
      <c r="F895">
        <v>350.98</v>
      </c>
      <c r="H895" s="2">
        <f t="shared" si="26"/>
        <v>4.4938031313506155E-3</v>
      </c>
      <c r="I895" s="18">
        <f>H895*'Portfolio Details'!$D$9</f>
        <v>7.0877641708797271E-4</v>
      </c>
      <c r="J895" s="2">
        <f t="shared" si="27"/>
        <v>0.10007503282686181</v>
      </c>
      <c r="K895" s="18">
        <f>J895*'Portfolio Details'!$D$9</f>
        <v>1.5784141212627192E-2</v>
      </c>
    </row>
    <row r="896" spans="2:11" x14ac:dyDescent="0.35">
      <c r="B896" t="s">
        <v>18</v>
      </c>
      <c r="C896" s="1">
        <v>45656</v>
      </c>
      <c r="D896">
        <v>350.94</v>
      </c>
      <c r="E896">
        <v>341.15</v>
      </c>
      <c r="F896">
        <v>343.43</v>
      </c>
      <c r="H896" s="2">
        <f t="shared" si="26"/>
        <v>-2.7896506525332043E-2</v>
      </c>
      <c r="I896" s="18">
        <f>H896*'Portfolio Details'!$D$9</f>
        <v>-4.399922597043875E-3</v>
      </c>
      <c r="J896" s="2">
        <f t="shared" si="27"/>
        <v>8.0470078861914374E-2</v>
      </c>
      <c r="K896" s="18">
        <f>J896*'Portfolio Details'!$D$9</f>
        <v>1.2691987724302529E-2</v>
      </c>
    </row>
    <row r="897" spans="2:11" x14ac:dyDescent="0.35">
      <c r="B897" t="s">
        <v>18</v>
      </c>
      <c r="C897" s="1">
        <v>45657</v>
      </c>
      <c r="D897">
        <v>341.15</v>
      </c>
      <c r="E897">
        <v>342.06</v>
      </c>
      <c r="F897">
        <v>341.69</v>
      </c>
      <c r="H897" s="2">
        <f t="shared" si="26"/>
        <v>2.667448336509004E-3</v>
      </c>
      <c r="I897" s="18">
        <f>H897*'Portfolio Details'!$D$9</f>
        <v>4.207181354982715E-4</v>
      </c>
      <c r="J897" s="2">
        <f t="shared" si="27"/>
        <v>5.5617386073093744E-2</v>
      </c>
      <c r="K897" s="18">
        <f>J897*'Portfolio Details'!$D$9</f>
        <v>8.7721447683530591E-3</v>
      </c>
    </row>
    <row r="898" spans="2:11" x14ac:dyDescent="0.35">
      <c r="B898" t="s">
        <v>18</v>
      </c>
      <c r="C898" s="1">
        <v>45658</v>
      </c>
      <c r="D898">
        <v>342.06</v>
      </c>
      <c r="E898">
        <v>342.46</v>
      </c>
      <c r="F898">
        <v>342.51</v>
      </c>
      <c r="H898" s="2">
        <f t="shared" si="26"/>
        <v>1.1693854879260002E-3</v>
      </c>
      <c r="I898" s="18">
        <f>H898*'Portfolio Details'!$D$9</f>
        <v>1.8443906688848539E-4</v>
      </c>
      <c r="J898" s="2">
        <f t="shared" si="27"/>
        <v>6.5521010444498318E-2</v>
      </c>
      <c r="K898" s="18">
        <f>J898*'Portfolio Details'!$D$9</f>
        <v>1.0334174789022781E-2</v>
      </c>
    </row>
    <row r="899" spans="2:11" x14ac:dyDescent="0.35">
      <c r="B899" t="s">
        <v>18</v>
      </c>
      <c r="C899" s="1">
        <v>45659</v>
      </c>
      <c r="D899">
        <v>342.46</v>
      </c>
      <c r="E899">
        <v>342.76</v>
      </c>
      <c r="F899">
        <v>338.74</v>
      </c>
      <c r="H899" s="2">
        <f t="shared" ref="H899:H962" si="28">E899/D899-1</f>
        <v>8.7601471704723544E-4</v>
      </c>
      <c r="I899" s="18">
        <f>H899*'Portfolio Details'!$D$9</f>
        <v>1.3816772882938071E-4</v>
      </c>
      <c r="J899" s="2">
        <f t="shared" si="27"/>
        <v>5.8163726820443351E-2</v>
      </c>
      <c r="K899" s="18">
        <f>J899*'Portfolio Details'!$D$9</f>
        <v>9.1737614433250077E-3</v>
      </c>
    </row>
    <row r="900" spans="2:11" x14ac:dyDescent="0.35">
      <c r="B900" t="s">
        <v>18</v>
      </c>
      <c r="C900" s="1">
        <v>45660</v>
      </c>
      <c r="D900">
        <v>342.76</v>
      </c>
      <c r="E900">
        <v>344.07</v>
      </c>
      <c r="F900">
        <v>343.24</v>
      </c>
      <c r="H900" s="2">
        <f t="shared" si="28"/>
        <v>3.8219162095927128E-3</v>
      </c>
      <c r="I900" s="18">
        <f>H900*'Portfolio Details'!$D$9</f>
        <v>6.0280435040584689E-4</v>
      </c>
      <c r="J900" s="2">
        <f t="shared" si="27"/>
        <v>3.6186099942561611E-2</v>
      </c>
      <c r="K900" s="18">
        <f>J900*'Portfolio Details'!$D$9</f>
        <v>5.7073827036939282E-3</v>
      </c>
    </row>
    <row r="901" spans="2:11" x14ac:dyDescent="0.35">
      <c r="B901" t="s">
        <v>18</v>
      </c>
      <c r="C901" s="1">
        <v>45663</v>
      </c>
      <c r="D901">
        <v>344.07</v>
      </c>
      <c r="E901">
        <v>333.5</v>
      </c>
      <c r="F901">
        <v>335.4</v>
      </c>
      <c r="H901" s="2">
        <f t="shared" si="28"/>
        <v>-3.0720492922951759E-2</v>
      </c>
      <c r="I901" s="18">
        <f>H901*'Portfolio Details'!$D$9</f>
        <v>-4.8453303958070799E-3</v>
      </c>
      <c r="J901" s="2">
        <f t="shared" si="27"/>
        <v>3.4299284554800691E-2</v>
      </c>
      <c r="K901" s="18">
        <f>J901*'Portfolio Details'!$D$9</f>
        <v>5.4097883918928892E-3</v>
      </c>
    </row>
    <row r="902" spans="2:11" x14ac:dyDescent="0.35">
      <c r="B902" t="s">
        <v>18</v>
      </c>
      <c r="C902" s="1">
        <v>45664</v>
      </c>
      <c r="D902">
        <v>333.5</v>
      </c>
      <c r="E902">
        <v>334.01</v>
      </c>
      <c r="F902">
        <v>331.64</v>
      </c>
      <c r="H902" s="2">
        <f t="shared" si="28"/>
        <v>1.5292353823088689E-3</v>
      </c>
      <c r="I902" s="18">
        <f>H902*'Portfolio Details'!$D$9</f>
        <v>2.4119569626791231E-4</v>
      </c>
      <c r="J902" s="2">
        <f t="shared" si="27"/>
        <v>2.1888921888921997E-2</v>
      </c>
      <c r="K902" s="18">
        <f>J902*'Portfolio Details'!$D$9</f>
        <v>3.4523879166210351E-3</v>
      </c>
    </row>
    <row r="903" spans="2:11" x14ac:dyDescent="0.35">
      <c r="B903" t="s">
        <v>18</v>
      </c>
      <c r="C903" s="1">
        <v>45665</v>
      </c>
      <c r="D903">
        <v>334.01</v>
      </c>
      <c r="E903">
        <v>329.58</v>
      </c>
      <c r="F903">
        <v>328.57</v>
      </c>
      <c r="H903" s="2">
        <f t="shared" si="28"/>
        <v>-1.3263075955809778E-2</v>
      </c>
      <c r="I903" s="18">
        <f>H903*'Portfolio Details'!$D$9</f>
        <v>-2.0918930315265392E-3</v>
      </c>
      <c r="J903" s="2">
        <f t="shared" si="27"/>
        <v>2.6278112509694029E-2</v>
      </c>
      <c r="K903" s="18">
        <f>J903*'Portfolio Details'!$D$9</f>
        <v>4.1446645275841718E-3</v>
      </c>
    </row>
    <row r="904" spans="2:11" x14ac:dyDescent="0.35">
      <c r="B904" t="s">
        <v>18</v>
      </c>
      <c r="C904" s="1">
        <v>45666</v>
      </c>
      <c r="D904">
        <v>329.58</v>
      </c>
      <c r="E904">
        <v>327.98</v>
      </c>
      <c r="F904">
        <v>329.9</v>
      </c>
      <c r="H904" s="2">
        <f t="shared" si="28"/>
        <v>-4.8546635111352821E-3</v>
      </c>
      <c r="I904" s="18">
        <f>H904*'Portfolio Details'!$D$9</f>
        <v>-7.6569242332519066E-4</v>
      </c>
      <c r="J904" s="2">
        <f t="shared" si="27"/>
        <v>-8.6206896551723755E-3</v>
      </c>
      <c r="K904" s="18">
        <f>J904*'Portfolio Details'!$D$9</f>
        <v>-1.3596816211181063E-3</v>
      </c>
    </row>
    <row r="905" spans="2:11" x14ac:dyDescent="0.35">
      <c r="B905" t="s">
        <v>18</v>
      </c>
      <c r="C905" s="1">
        <v>45667</v>
      </c>
      <c r="D905">
        <v>327.98</v>
      </c>
      <c r="E905">
        <v>321.14999999999998</v>
      </c>
      <c r="F905">
        <v>323.58999999999997</v>
      </c>
      <c r="H905" s="2">
        <f t="shared" si="28"/>
        <v>-2.0824440514665699E-2</v>
      </c>
      <c r="I905" s="18">
        <f>H905*'Portfolio Details'!$D$9</f>
        <v>-3.2844946483915694E-3</v>
      </c>
      <c r="J905" s="2">
        <f t="shared" si="27"/>
        <v>-7.4522418804142232E-2</v>
      </c>
      <c r="K905" s="18">
        <f>J905*'Portfolio Details'!$D$9</f>
        <v>-1.1753904532274045E-2</v>
      </c>
    </row>
    <row r="906" spans="2:11" x14ac:dyDescent="0.35">
      <c r="B906" t="s">
        <v>18</v>
      </c>
      <c r="C906" s="1">
        <v>45670</v>
      </c>
      <c r="D906">
        <v>321.14999999999998</v>
      </c>
      <c r="E906">
        <v>311.75</v>
      </c>
      <c r="F906">
        <v>312.70999999999998</v>
      </c>
      <c r="H906" s="2">
        <f t="shared" si="28"/>
        <v>-2.9269811614510255E-2</v>
      </c>
      <c r="I906" s="18">
        <f>H906*'Portfolio Details'!$D$9</f>
        <v>-4.616524489077331E-3</v>
      </c>
      <c r="J906" s="2">
        <f t="shared" si="27"/>
        <v>-9.801994101951983E-2</v>
      </c>
      <c r="K906" s="18">
        <f>J906*'Portfolio Details'!$D$9</f>
        <v>-1.5460005827649408E-2</v>
      </c>
    </row>
    <row r="907" spans="2:11" x14ac:dyDescent="0.35">
      <c r="B907" t="s">
        <v>18</v>
      </c>
      <c r="C907" s="1">
        <v>45671</v>
      </c>
      <c r="D907">
        <v>311.75</v>
      </c>
      <c r="E907">
        <v>318.62</v>
      </c>
      <c r="F907">
        <v>318.23</v>
      </c>
      <c r="H907" s="2">
        <f t="shared" si="28"/>
        <v>2.2036888532477983E-2</v>
      </c>
      <c r="I907" s="18">
        <f>H907*'Portfolio Details'!$D$9</f>
        <v>3.4757256696117014E-3</v>
      </c>
      <c r="J907" s="2">
        <f t="shared" si="27"/>
        <v>-8.75124307430033E-2</v>
      </c>
      <c r="K907" s="18">
        <f>J907*'Portfolio Details'!$D$9</f>
        <v>-1.380272906927346E-2</v>
      </c>
    </row>
    <row r="908" spans="2:11" x14ac:dyDescent="0.35">
      <c r="B908" t="s">
        <v>18</v>
      </c>
      <c r="C908" s="1">
        <v>45672</v>
      </c>
      <c r="D908">
        <v>318.62</v>
      </c>
      <c r="E908">
        <v>323.45</v>
      </c>
      <c r="F908">
        <v>321.07</v>
      </c>
      <c r="H908" s="2">
        <f t="shared" si="28"/>
        <v>1.5159123721046885E-2</v>
      </c>
      <c r="I908" s="18">
        <f>H908*'Portfolio Details'!$D$9</f>
        <v>2.3909435022285153E-3</v>
      </c>
      <c r="J908" s="2">
        <f t="shared" si="27"/>
        <v>-0.10039496904675205</v>
      </c>
      <c r="K908" s="18">
        <f>J908*'Portfolio Details'!$D$9</f>
        <v>-1.5834602534808503E-2</v>
      </c>
    </row>
    <row r="909" spans="2:11" x14ac:dyDescent="0.35">
      <c r="B909" t="s">
        <v>18</v>
      </c>
      <c r="C909" s="1">
        <v>45673</v>
      </c>
      <c r="D909">
        <v>323.45</v>
      </c>
      <c r="E909">
        <v>331.06</v>
      </c>
      <c r="F909">
        <v>329.32</v>
      </c>
      <c r="H909" s="2">
        <f t="shared" si="28"/>
        <v>2.3527593136497105E-2</v>
      </c>
      <c r="I909" s="18">
        <f>H909*'Portfolio Details'!$D$9</f>
        <v>3.7108441733134118E-3</v>
      </c>
      <c r="J909" s="2">
        <f t="shared" si="27"/>
        <v>-0.11658023746776613</v>
      </c>
      <c r="K909" s="18">
        <f>J909*'Portfolio Details'!$D$9</f>
        <v>-1.8387392727378785E-2</v>
      </c>
    </row>
    <row r="910" spans="2:11" x14ac:dyDescent="0.35">
      <c r="B910" t="s">
        <v>18</v>
      </c>
      <c r="C910" s="1">
        <v>45674</v>
      </c>
      <c r="D910">
        <v>331.06</v>
      </c>
      <c r="E910">
        <v>330.11</v>
      </c>
      <c r="F910">
        <v>332.23</v>
      </c>
      <c r="H910" s="2">
        <f t="shared" si="28"/>
        <v>-2.8695704706095393E-3</v>
      </c>
      <c r="I910" s="18">
        <f>H910*'Portfolio Details'!$D$9</f>
        <v>-4.5259745860936099E-4</v>
      </c>
      <c r="J910" s="2">
        <f t="shared" si="27"/>
        <v>-4.9279191315834914E-2</v>
      </c>
      <c r="K910" s="18">
        <f>J910*'Portfolio Details'!$D$9</f>
        <v>-7.7724652453416664E-3</v>
      </c>
    </row>
    <row r="911" spans="2:11" x14ac:dyDescent="0.35">
      <c r="B911" t="s">
        <v>18</v>
      </c>
      <c r="C911" s="1">
        <v>45677</v>
      </c>
      <c r="D911">
        <v>330.11</v>
      </c>
      <c r="E911">
        <v>340.23</v>
      </c>
      <c r="F911">
        <v>340.34</v>
      </c>
      <c r="H911" s="2">
        <f t="shared" si="28"/>
        <v>3.0656447850716528E-2</v>
      </c>
      <c r="I911" s="18">
        <f>H911*'Portfolio Details'!$D$9</f>
        <v>4.8352290105206745E-3</v>
      </c>
      <c r="J911" s="2">
        <f t="shared" si="27"/>
        <v>-4.4792962759338972E-2</v>
      </c>
      <c r="K911" s="18">
        <f>J911*'Portfolio Details'!$D$9</f>
        <v>-7.0648835134389451E-3</v>
      </c>
    </row>
    <row r="912" spans="2:11" x14ac:dyDescent="0.35">
      <c r="B912" t="s">
        <v>18</v>
      </c>
      <c r="C912" s="1">
        <v>45678</v>
      </c>
      <c r="D912">
        <v>340.23</v>
      </c>
      <c r="E912">
        <v>339.66</v>
      </c>
      <c r="F912">
        <v>342.06</v>
      </c>
      <c r="H912" s="2">
        <f t="shared" si="28"/>
        <v>-1.675337271845545E-3</v>
      </c>
      <c r="I912" s="18">
        <f>H912*'Portfolio Details'!$D$9</f>
        <v>-2.642393345334954E-4</v>
      </c>
      <c r="J912" s="2">
        <f t="shared" si="27"/>
        <v>-3.1253668270923796E-2</v>
      </c>
      <c r="K912" s="18">
        <f>J912*'Portfolio Details'!$D$9</f>
        <v>-4.929424447497696E-3</v>
      </c>
    </row>
    <row r="913" spans="2:11" x14ac:dyDescent="0.35">
      <c r="B913" t="s">
        <v>18</v>
      </c>
      <c r="C913" s="1">
        <v>45679</v>
      </c>
      <c r="D913">
        <v>339.66</v>
      </c>
      <c r="E913">
        <v>332.76</v>
      </c>
      <c r="F913">
        <v>333.95</v>
      </c>
      <c r="H913" s="2">
        <f t="shared" si="28"/>
        <v>-2.0314432079138078E-2</v>
      </c>
      <c r="I913" s="18">
        <f>H913*'Portfolio Details'!$D$9</f>
        <v>-3.2040545532089249E-3</v>
      </c>
      <c r="J913" s="2">
        <f t="shared" si="27"/>
        <v>-2.7629679813838348E-2</v>
      </c>
      <c r="K913" s="18">
        <f>J913*'Portfolio Details'!$D$9</f>
        <v>-4.3578378694694771E-3</v>
      </c>
    </row>
    <row r="914" spans="2:11" x14ac:dyDescent="0.35">
      <c r="B914" t="s">
        <v>18</v>
      </c>
      <c r="C914" s="1">
        <v>45680</v>
      </c>
      <c r="D914">
        <v>332.76</v>
      </c>
      <c r="E914">
        <v>333.92</v>
      </c>
      <c r="F914">
        <v>335.04</v>
      </c>
      <c r="H914" s="2">
        <f t="shared" si="28"/>
        <v>3.4859959129702744E-3</v>
      </c>
      <c r="I914" s="18">
        <f>H914*'Portfolio Details'!$D$9</f>
        <v>5.4982197060239027E-4</v>
      </c>
      <c r="J914" s="2">
        <f t="shared" si="27"/>
        <v>-1.545273027172489E-2</v>
      </c>
      <c r="K914" s="18">
        <f>J914*'Portfolio Details'!$D$9</f>
        <v>-2.4372520282009403E-3</v>
      </c>
    </row>
    <row r="915" spans="2:11" x14ac:dyDescent="0.35">
      <c r="B915" t="s">
        <v>18</v>
      </c>
      <c r="C915" s="1">
        <v>45681</v>
      </c>
      <c r="D915">
        <v>333.92</v>
      </c>
      <c r="E915">
        <v>342.75</v>
      </c>
      <c r="F915">
        <v>341.24</v>
      </c>
      <c r="H915" s="2">
        <f t="shared" si="28"/>
        <v>2.6443459511260148E-2</v>
      </c>
      <c r="I915" s="18">
        <f>H915*'Portfolio Details'!$D$9</f>
        <v>4.170743563963999E-3</v>
      </c>
      <c r="J915" s="2">
        <f t="shared" si="27"/>
        <v>-3.5832876158576998E-2</v>
      </c>
      <c r="K915" s="18">
        <f>J915*'Portfolio Details'!$D$9</f>
        <v>-5.6516711647757499E-3</v>
      </c>
    </row>
    <row r="916" spans="2:11" x14ac:dyDescent="0.35">
      <c r="B916" t="s">
        <v>18</v>
      </c>
      <c r="C916" s="1">
        <v>45684</v>
      </c>
      <c r="D916">
        <v>342.75</v>
      </c>
      <c r="E916">
        <v>353.92</v>
      </c>
      <c r="F916">
        <v>354.49</v>
      </c>
      <c r="H916" s="2">
        <f t="shared" si="28"/>
        <v>3.2589350838803766E-2</v>
      </c>
      <c r="I916" s="18">
        <f>H916*'Portfolio Details'!$D$9</f>
        <v>5.1400924000442284E-3</v>
      </c>
      <c r="J916" s="2">
        <f t="shared" si="27"/>
        <v>-2.591866314263791E-2</v>
      </c>
      <c r="K916" s="18">
        <f>J916*'Portfolio Details'!$D$9</f>
        <v>-4.087971070603557E-3</v>
      </c>
    </row>
    <row r="917" spans="2:11" x14ac:dyDescent="0.35">
      <c r="B917" t="s">
        <v>18</v>
      </c>
      <c r="C917" s="1">
        <v>45685</v>
      </c>
      <c r="D917">
        <v>353.92</v>
      </c>
      <c r="E917">
        <v>350.9</v>
      </c>
      <c r="F917">
        <v>357.55</v>
      </c>
      <c r="H917" s="2">
        <f t="shared" si="28"/>
        <v>-8.5330018083183967E-3</v>
      </c>
      <c r="I917" s="18">
        <f>H917*'Portfolio Details'!$D$9</f>
        <v>-1.3458512248816245E-3</v>
      </c>
      <c r="J917" s="2">
        <f t="shared" si="27"/>
        <v>-1.8948392821364179E-2</v>
      </c>
      <c r="K917" s="18">
        <f>J917*'Portfolio Details'!$D$9</f>
        <v>-2.9885986503964891E-3</v>
      </c>
    </row>
    <row r="918" spans="2:11" x14ac:dyDescent="0.35">
      <c r="B918" t="s">
        <v>18</v>
      </c>
      <c r="C918" s="1">
        <v>45686</v>
      </c>
      <c r="D918">
        <v>350.9</v>
      </c>
      <c r="E918">
        <v>356.06</v>
      </c>
      <c r="F918">
        <v>351.14</v>
      </c>
      <c r="H918" s="2">
        <f t="shared" si="28"/>
        <v>1.4705044172128812E-2</v>
      </c>
      <c r="I918" s="18">
        <f>H918*'Portfolio Details'!$D$9</f>
        <v>2.3193246826345324E-3</v>
      </c>
      <c r="J918" s="2">
        <f t="shared" si="27"/>
        <v>8.4914800250754929E-3</v>
      </c>
      <c r="K918" s="18">
        <f>J918*'Portfolio Details'!$D$9</f>
        <v>1.339302281837659E-3</v>
      </c>
    </row>
    <row r="919" spans="2:11" x14ac:dyDescent="0.35">
      <c r="B919" t="s">
        <v>18</v>
      </c>
      <c r="C919" s="1">
        <v>45687</v>
      </c>
      <c r="D919">
        <v>356.06</v>
      </c>
      <c r="E919">
        <v>353.31</v>
      </c>
      <c r="F919">
        <v>355.23</v>
      </c>
      <c r="H919" s="2">
        <f t="shared" si="28"/>
        <v>-7.723417401561572E-3</v>
      </c>
      <c r="I919" s="18">
        <f>H919*'Portfolio Details'!$D$9</f>
        <v>-1.218161088402741E-3</v>
      </c>
      <c r="J919" s="2">
        <f t="shared" si="27"/>
        <v>3.5644144804338307E-2</v>
      </c>
      <c r="K919" s="18">
        <f>J919*'Portfolio Details'!$D$9</f>
        <v>5.6219038765480487E-3</v>
      </c>
    </row>
    <row r="920" spans="2:11" x14ac:dyDescent="0.35">
      <c r="B920" t="s">
        <v>18</v>
      </c>
      <c r="C920" s="1">
        <v>45688</v>
      </c>
      <c r="D920">
        <v>353.31</v>
      </c>
      <c r="E920">
        <v>350.4</v>
      </c>
      <c r="F920">
        <v>356.09</v>
      </c>
      <c r="H920" s="2">
        <f t="shared" si="28"/>
        <v>-8.2363929693470839E-3</v>
      </c>
      <c r="I920" s="18">
        <f>H920*'Portfolio Details'!$D$9</f>
        <v>-1.2990691687884094E-3</v>
      </c>
      <c r="J920" s="2">
        <f t="shared" si="27"/>
        <v>2.4381687423258969E-2</v>
      </c>
      <c r="K920" s="18">
        <f>J920*'Portfolio Details'!$D$9</f>
        <v>3.8455545446252144E-3</v>
      </c>
    </row>
    <row r="921" spans="2:11" x14ac:dyDescent="0.35">
      <c r="B921" t="s">
        <v>18</v>
      </c>
      <c r="C921" s="1">
        <v>45689</v>
      </c>
      <c r="D921">
        <v>350.4</v>
      </c>
      <c r="E921">
        <v>353.71</v>
      </c>
      <c r="F921">
        <v>353.25</v>
      </c>
      <c r="H921" s="2">
        <f t="shared" si="28"/>
        <v>9.4463470319634535E-3</v>
      </c>
      <c r="I921" s="18">
        <f>H921*'Portfolio Details'!$D$9</f>
        <v>1.4899068357434632E-3</v>
      </c>
      <c r="J921" s="2">
        <f t="shared" si="27"/>
        <v>3.2850551889271662E-2</v>
      </c>
      <c r="K921" s="18">
        <f>J921*'Portfolio Details'!$D$9</f>
        <v>5.1812898311018292E-3</v>
      </c>
    </row>
    <row r="922" spans="2:11" x14ac:dyDescent="0.35">
      <c r="B922" t="s">
        <v>18</v>
      </c>
      <c r="C922" s="1">
        <v>45691</v>
      </c>
      <c r="D922">
        <v>353.71</v>
      </c>
      <c r="E922">
        <v>351.24</v>
      </c>
      <c r="F922">
        <v>346.33</v>
      </c>
      <c r="H922" s="2">
        <f t="shared" si="28"/>
        <v>-6.9831217664186873E-3</v>
      </c>
      <c r="I922" s="18">
        <f>H922*'Portfolio Details'!$D$9</f>
        <v>-1.1013993895642032E-3</v>
      </c>
      <c r="J922" s="2">
        <f t="shared" ref="J922:J985" si="29">(INDEX(E899:E2397,MATCH(EDATE(C899,1),C899:C2397,1))/E899)-1</f>
        <v>3.1946551522931355E-2</v>
      </c>
      <c r="K922" s="18">
        <f>J922*'Portfolio Details'!$D$9</f>
        <v>5.0387081198045823E-3</v>
      </c>
    </row>
    <row r="923" spans="2:11" x14ac:dyDescent="0.35">
      <c r="B923" t="s">
        <v>18</v>
      </c>
      <c r="C923" s="1">
        <v>45692</v>
      </c>
      <c r="D923">
        <v>351.24</v>
      </c>
      <c r="E923">
        <v>361.47</v>
      </c>
      <c r="F923">
        <v>361.18</v>
      </c>
      <c r="H923" s="2">
        <f t="shared" si="28"/>
        <v>2.9125384352579387E-2</v>
      </c>
      <c r="I923" s="18">
        <f>H923*'Portfolio Details'!$D$9</f>
        <v>4.5937449782155765E-3</v>
      </c>
      <c r="J923" s="2">
        <f t="shared" si="29"/>
        <v>2.0838782805824518E-2</v>
      </c>
      <c r="K923" s="18">
        <f>J923*'Portfolio Details'!$D$9</f>
        <v>3.2867567585560006E-3</v>
      </c>
    </row>
    <row r="924" spans="2:11" x14ac:dyDescent="0.35">
      <c r="B924" t="s">
        <v>18</v>
      </c>
      <c r="C924" s="1">
        <v>45693</v>
      </c>
      <c r="D924">
        <v>361.47</v>
      </c>
      <c r="E924">
        <v>360.04</v>
      </c>
      <c r="F924">
        <v>360.9</v>
      </c>
      <c r="H924" s="2">
        <f t="shared" si="28"/>
        <v>-3.9560682767587618E-3</v>
      </c>
      <c r="I924" s="18">
        <f>H924*'Portfolio Details'!$D$9</f>
        <v>-6.2396322602448575E-4</v>
      </c>
      <c r="J924" s="2">
        <f t="shared" si="29"/>
        <v>9.3583208395802142E-2</v>
      </c>
      <c r="K924" s="18">
        <f>J924*'Portfolio Details'!$D$9</f>
        <v>1.4760230746120455E-2</v>
      </c>
    </row>
    <row r="925" spans="2:11" x14ac:dyDescent="0.35">
      <c r="B925" t="s">
        <v>18</v>
      </c>
      <c r="C925" s="1">
        <v>45694</v>
      </c>
      <c r="D925">
        <v>360.04</v>
      </c>
      <c r="E925">
        <v>364.71</v>
      </c>
      <c r="F925">
        <v>364.24</v>
      </c>
      <c r="H925" s="2">
        <f t="shared" si="28"/>
        <v>1.2970781024330469E-2</v>
      </c>
      <c r="I925" s="18">
        <f>H925*'Portfolio Details'!$D$9</f>
        <v>2.0457913781582455E-3</v>
      </c>
      <c r="J925" s="2">
        <f t="shared" si="29"/>
        <v>0.11308044669321271</v>
      </c>
      <c r="K925" s="18">
        <f>J925*'Portfolio Details'!$D$9</f>
        <v>1.783539498888418E-2</v>
      </c>
    </row>
    <row r="926" spans="2:11" x14ac:dyDescent="0.35">
      <c r="B926" t="s">
        <v>18</v>
      </c>
      <c r="C926" s="1">
        <v>45695</v>
      </c>
      <c r="D926">
        <v>364.71</v>
      </c>
      <c r="E926">
        <v>371.78</v>
      </c>
      <c r="F926">
        <v>369.73</v>
      </c>
      <c r="H926" s="2">
        <f t="shared" si="28"/>
        <v>1.9385265005072538E-2</v>
      </c>
      <c r="I926" s="18">
        <f>H926*'Portfolio Details'!$D$9</f>
        <v>3.0575034715565443E-3</v>
      </c>
      <c r="J926" s="2">
        <f t="shared" si="29"/>
        <v>0.12804175010619567</v>
      </c>
      <c r="K926" s="18">
        <f>J926*'Portfolio Details'!$D$9</f>
        <v>2.0195137665202315E-2</v>
      </c>
    </row>
    <row r="927" spans="2:11" x14ac:dyDescent="0.35">
      <c r="B927" t="s">
        <v>18</v>
      </c>
      <c r="C927" s="1">
        <v>45698</v>
      </c>
      <c r="D927">
        <v>371.78</v>
      </c>
      <c r="E927">
        <v>383.13</v>
      </c>
      <c r="F927">
        <v>384.5</v>
      </c>
      <c r="H927" s="2">
        <f t="shared" si="28"/>
        <v>3.0528807359190946E-2</v>
      </c>
      <c r="I927" s="18">
        <f>H927*'Portfolio Details'!$D$9</f>
        <v>4.8150971605898877E-3</v>
      </c>
      <c r="J927" s="2">
        <f t="shared" si="29"/>
        <v>0.13354472833709363</v>
      </c>
      <c r="K927" s="18">
        <f>J927*'Portfolio Details'!$D$9</f>
        <v>2.1063084275190259E-2</v>
      </c>
    </row>
    <row r="928" spans="2:11" x14ac:dyDescent="0.35">
      <c r="B928" t="s">
        <v>18</v>
      </c>
      <c r="C928" s="1">
        <v>45699</v>
      </c>
      <c r="D928">
        <v>383.13</v>
      </c>
      <c r="E928">
        <v>377.91</v>
      </c>
      <c r="F928">
        <v>378.38</v>
      </c>
      <c r="H928" s="2">
        <f t="shared" si="28"/>
        <v>-1.3624618275780986E-2</v>
      </c>
      <c r="I928" s="18">
        <f>H928*'Portfolio Details'!$D$9</f>
        <v>-2.148916595462205E-3</v>
      </c>
      <c r="J928" s="2">
        <f t="shared" si="29"/>
        <v>0.19299392807099491</v>
      </c>
      <c r="K928" s="18">
        <f>J928*'Portfolio Details'!$D$9</f>
        <v>3.0439594450320639E-2</v>
      </c>
    </row>
    <row r="929" spans="2:11" x14ac:dyDescent="0.35">
      <c r="B929" t="s">
        <v>18</v>
      </c>
      <c r="C929" s="1">
        <v>45700</v>
      </c>
      <c r="D929">
        <v>377.91</v>
      </c>
      <c r="E929">
        <v>389.07</v>
      </c>
      <c r="F929">
        <v>385.46</v>
      </c>
      <c r="H929" s="2">
        <f t="shared" si="28"/>
        <v>2.9530840676351477E-2</v>
      </c>
      <c r="I929" s="18">
        <f>H929*'Portfolio Details'!$D$9</f>
        <v>4.6576947935610636E-3</v>
      </c>
      <c r="J929" s="2">
        <f t="shared" si="29"/>
        <v>0.2442341619887729</v>
      </c>
      <c r="K929" s="18">
        <f>J929*'Portfolio Details'!$D$9</f>
        <v>3.8521361351416934E-2</v>
      </c>
    </row>
    <row r="930" spans="2:11" x14ac:dyDescent="0.35">
      <c r="B930" t="s">
        <v>18</v>
      </c>
      <c r="C930" s="1">
        <v>45701</v>
      </c>
      <c r="D930">
        <v>389.07</v>
      </c>
      <c r="E930">
        <v>387.89</v>
      </c>
      <c r="F930">
        <v>396.07</v>
      </c>
      <c r="H930" s="2">
        <f t="shared" si="28"/>
        <v>-3.0328732618809529E-3</v>
      </c>
      <c r="I930" s="18">
        <f>H930*'Portfolio Details'!$D$9</f>
        <v>-4.7835407586976832E-4</v>
      </c>
      <c r="J930" s="2">
        <f t="shared" si="29"/>
        <v>0.30123658276316623</v>
      </c>
      <c r="K930" s="18">
        <f>J930*'Portfolio Details'!$D$9</f>
        <v>4.7511958042214267E-2</v>
      </c>
    </row>
    <row r="931" spans="2:11" x14ac:dyDescent="0.35">
      <c r="B931" t="s">
        <v>18</v>
      </c>
      <c r="C931" s="1">
        <v>45702</v>
      </c>
      <c r="D931">
        <v>387.89</v>
      </c>
      <c r="E931">
        <v>414.6</v>
      </c>
      <c r="F931">
        <v>406.85</v>
      </c>
      <c r="H931" s="2">
        <f t="shared" si="28"/>
        <v>6.8859728273479748E-2</v>
      </c>
      <c r="I931" s="18">
        <f>H931*'Portfolio Details'!$D$9</f>
        <v>1.0860767608361969E-2</v>
      </c>
      <c r="J931" s="2">
        <f t="shared" si="29"/>
        <v>0.28180553408563935</v>
      </c>
      <c r="K931" s="18">
        <f>J931*'Portfolio Details'!$D$9</f>
        <v>4.4447233429371645E-2</v>
      </c>
    </row>
    <row r="932" spans="2:11" x14ac:dyDescent="0.35">
      <c r="B932" t="s">
        <v>18</v>
      </c>
      <c r="C932" s="1">
        <v>45705</v>
      </c>
      <c r="D932">
        <v>414.6</v>
      </c>
      <c r="E932">
        <v>415.8</v>
      </c>
      <c r="F932">
        <v>417.05</v>
      </c>
      <c r="H932" s="2">
        <f t="shared" si="28"/>
        <v>2.8943560057885787E-3</v>
      </c>
      <c r="I932" s="18">
        <f>H932*'Portfolio Details'!$D$9</f>
        <v>4.5650670926105291E-4</v>
      </c>
      <c r="J932" s="2">
        <f t="shared" si="29"/>
        <v>0.25234096538391837</v>
      </c>
      <c r="K932" s="18">
        <f>J932*'Portfolio Details'!$D$9</f>
        <v>3.9799991254975013E-2</v>
      </c>
    </row>
    <row r="933" spans="2:11" x14ac:dyDescent="0.35">
      <c r="B933" t="s">
        <v>18</v>
      </c>
      <c r="C933" s="1">
        <v>45706</v>
      </c>
      <c r="D933">
        <v>415.8</v>
      </c>
      <c r="E933">
        <v>432.87</v>
      </c>
      <c r="F933">
        <v>428.49</v>
      </c>
      <c r="H933" s="2">
        <f t="shared" si="28"/>
        <v>4.1053391053391008E-2</v>
      </c>
      <c r="I933" s="18">
        <f>H933*'Portfolio Details'!$D$9</f>
        <v>6.4750667907849781E-3</v>
      </c>
      <c r="J933" s="2">
        <f t="shared" si="29"/>
        <v>0.25958013995334883</v>
      </c>
      <c r="K933" s="18">
        <f>J933*'Portfolio Details'!$D$9</f>
        <v>4.0941776078212956E-2</v>
      </c>
    </row>
    <row r="934" spans="2:11" x14ac:dyDescent="0.35">
      <c r="B934" t="s">
        <v>18</v>
      </c>
      <c r="C934" s="1">
        <v>45707</v>
      </c>
      <c r="D934">
        <v>432.87</v>
      </c>
      <c r="E934">
        <v>433.44</v>
      </c>
      <c r="F934">
        <v>433.39</v>
      </c>
      <c r="H934" s="2">
        <f t="shared" si="28"/>
        <v>1.3167925705177552E-3</v>
      </c>
      <c r="I934" s="18">
        <f>H934*'Portfolio Details'!$D$9</f>
        <v>2.0768856420711268E-4</v>
      </c>
      <c r="J934" s="2">
        <f t="shared" si="29"/>
        <v>0.20256885048349638</v>
      </c>
      <c r="K934" s="18">
        <f>J934*'Portfolio Details'!$D$9</f>
        <v>3.1949780589558212E-2</v>
      </c>
    </row>
    <row r="935" spans="2:11" x14ac:dyDescent="0.35">
      <c r="B935" t="s">
        <v>18</v>
      </c>
      <c r="C935" s="1">
        <v>45708</v>
      </c>
      <c r="D935">
        <v>433.44</v>
      </c>
      <c r="E935">
        <v>409.15</v>
      </c>
      <c r="F935">
        <v>416.97</v>
      </c>
      <c r="H935" s="2">
        <f t="shared" si="28"/>
        <v>-5.6040051679586589E-2</v>
      </c>
      <c r="I935" s="18">
        <f>H935*'Portfolio Details'!$D$9</f>
        <v>-8.8388088845681983E-3</v>
      </c>
      <c r="J935" s="2">
        <f t="shared" si="29"/>
        <v>0.22219278101631024</v>
      </c>
      <c r="K935" s="18">
        <f>J935*'Portfolio Details'!$D$9</f>
        <v>3.5044927120387821E-2</v>
      </c>
    </row>
    <row r="936" spans="2:11" x14ac:dyDescent="0.35">
      <c r="B936" t="s">
        <v>18</v>
      </c>
      <c r="C936" s="1">
        <v>45709</v>
      </c>
      <c r="D936">
        <v>409.15</v>
      </c>
      <c r="E936">
        <v>415.13</v>
      </c>
      <c r="F936">
        <v>422.45</v>
      </c>
      <c r="H936" s="2">
        <f t="shared" si="28"/>
        <v>1.4615666625931834E-2</v>
      </c>
      <c r="I936" s="18">
        <f>H936*'Portfolio Details'!$D$9</f>
        <v>2.3052277818335909E-3</v>
      </c>
      <c r="J936" s="2">
        <f t="shared" si="29"/>
        <v>0.24753576150979684</v>
      </c>
      <c r="K936" s="18">
        <f>J936*'Portfolio Details'!$D$9</f>
        <v>3.9042099757344254E-2</v>
      </c>
    </row>
    <row r="937" spans="2:11" x14ac:dyDescent="0.35">
      <c r="B937" t="s">
        <v>18</v>
      </c>
      <c r="C937" s="1">
        <v>45712</v>
      </c>
      <c r="D937">
        <v>415.13</v>
      </c>
      <c r="E937">
        <v>427.37</v>
      </c>
      <c r="F937">
        <v>424.91</v>
      </c>
      <c r="H937" s="2">
        <f t="shared" si="28"/>
        <v>2.9484739720087694E-2</v>
      </c>
      <c r="I937" s="18">
        <f>H937*'Portfolio Details'!$D$9</f>
        <v>4.6504236092991145E-3</v>
      </c>
      <c r="J937" s="2">
        <f t="shared" si="29"/>
        <v>0.24320196454240528</v>
      </c>
      <c r="K937" s="18">
        <f>J937*'Portfolio Details'!$D$9</f>
        <v>3.835856000334277E-2</v>
      </c>
    </row>
    <row r="938" spans="2:11" x14ac:dyDescent="0.35">
      <c r="B938" t="s">
        <v>18</v>
      </c>
      <c r="C938" s="1">
        <v>45713</v>
      </c>
      <c r="D938">
        <v>427.37</v>
      </c>
      <c r="E938">
        <v>421.92</v>
      </c>
      <c r="F938">
        <v>422.76</v>
      </c>
      <c r="H938" s="2">
        <f t="shared" si="28"/>
        <v>-1.2752415939349948E-2</v>
      </c>
      <c r="I938" s="18">
        <f>H938*'Portfolio Details'!$D$9</f>
        <v>-2.0113501670001839E-3</v>
      </c>
      <c r="J938" s="2">
        <f t="shared" si="29"/>
        <v>0.2468854850474107</v>
      </c>
      <c r="K938" s="18">
        <f>J938*'Portfolio Details'!$D$9</f>
        <v>3.8939536158616207E-2</v>
      </c>
    </row>
    <row r="939" spans="2:11" x14ac:dyDescent="0.35">
      <c r="B939" t="s">
        <v>18</v>
      </c>
      <c r="C939" s="1">
        <v>45715</v>
      </c>
      <c r="D939">
        <v>421.92</v>
      </c>
      <c r="E939">
        <v>441.6</v>
      </c>
      <c r="F939">
        <v>435.04</v>
      </c>
      <c r="H939" s="2">
        <f t="shared" si="28"/>
        <v>4.6643913538111592E-2</v>
      </c>
      <c r="I939" s="18">
        <f>H939*'Portfolio Details'!$D$9</f>
        <v>7.3568211490759464E-3</v>
      </c>
      <c r="J939" s="2">
        <f t="shared" si="29"/>
        <v>0.24773960216998203</v>
      </c>
      <c r="K939" s="18">
        <f>J939*'Portfolio Details'!$D$9</f>
        <v>3.9074250131661943E-2</v>
      </c>
    </row>
    <row r="940" spans="2:11" x14ac:dyDescent="0.35">
      <c r="B940" t="s">
        <v>18</v>
      </c>
      <c r="C940" s="1">
        <v>45716</v>
      </c>
      <c r="D940">
        <v>441.6</v>
      </c>
      <c r="E940">
        <v>421.44</v>
      </c>
      <c r="F940">
        <v>421.2</v>
      </c>
      <c r="H940" s="2">
        <f t="shared" si="28"/>
        <v>-4.5652173913043548E-2</v>
      </c>
      <c r="I940" s="18">
        <f>H940*'Portfolio Details'!$D$9</f>
        <v>-7.2004009327037545E-3</v>
      </c>
      <c r="J940" s="2">
        <f t="shared" si="29"/>
        <v>0.20102593331433471</v>
      </c>
      <c r="K940" s="18">
        <f>J940*'Portfolio Details'!$D$9</f>
        <v>3.1706426959891475E-2</v>
      </c>
    </row>
    <row r="941" spans="2:11" x14ac:dyDescent="0.35">
      <c r="B941" t="s">
        <v>18</v>
      </c>
      <c r="C941" s="1">
        <v>45719</v>
      </c>
      <c r="D941">
        <v>421.44</v>
      </c>
      <c r="E941">
        <v>431.38</v>
      </c>
      <c r="F941">
        <v>429.43</v>
      </c>
      <c r="H941" s="2">
        <f t="shared" si="28"/>
        <v>2.3585801063022105E-2</v>
      </c>
      <c r="I941" s="18">
        <f>H941*'Portfolio Details'!$D$9</f>
        <v>3.7200249060697467E-3</v>
      </c>
      <c r="J941" s="2">
        <f t="shared" si="29"/>
        <v>0.18362073807785206</v>
      </c>
      <c r="K941" s="18">
        <f>J941*'Portfolio Details'!$D$9</f>
        <v>2.8961226167189394E-2</v>
      </c>
    </row>
    <row r="942" spans="2:11" x14ac:dyDescent="0.35">
      <c r="B942" t="s">
        <v>18</v>
      </c>
      <c r="C942" s="1">
        <v>45720</v>
      </c>
      <c r="D942">
        <v>431.38</v>
      </c>
      <c r="E942">
        <v>439.38</v>
      </c>
      <c r="F942">
        <v>436.89</v>
      </c>
      <c r="H942" s="2">
        <f t="shared" si="28"/>
        <v>1.8545134220408821E-2</v>
      </c>
      <c r="I942" s="18">
        <f>H942*'Portfolio Details'!$D$9</f>
        <v>2.9249954666363798E-3</v>
      </c>
      <c r="J942" s="2">
        <f t="shared" si="29"/>
        <v>0.19283348900399089</v>
      </c>
      <c r="K942" s="18">
        <f>J942*'Portfolio Details'!$D$9</f>
        <v>3.0414289508437733E-2</v>
      </c>
    </row>
    <row r="943" spans="2:11" x14ac:dyDescent="0.35">
      <c r="B943" t="s">
        <v>18</v>
      </c>
      <c r="C943" s="1">
        <v>45721</v>
      </c>
      <c r="D943">
        <v>439.38</v>
      </c>
      <c r="E943">
        <v>443.02</v>
      </c>
      <c r="F943">
        <v>442.84</v>
      </c>
      <c r="H943" s="2">
        <f t="shared" si="28"/>
        <v>8.2844007465063818E-3</v>
      </c>
      <c r="I943" s="18">
        <f>H943*'Portfolio Details'!$D$9</f>
        <v>1.3066411026922203E-3</v>
      </c>
      <c r="J943" s="2">
        <f t="shared" si="29"/>
        <v>0.20273972602739732</v>
      </c>
      <c r="K943" s="18">
        <f>J943*'Portfolio Details'!$D$9</f>
        <v>3.1976731604596929E-2</v>
      </c>
    </row>
    <row r="944" spans="2:11" x14ac:dyDescent="0.35">
      <c r="B944" t="s">
        <v>18</v>
      </c>
      <c r="C944" s="1">
        <v>45722</v>
      </c>
      <c r="D944">
        <v>443.02</v>
      </c>
      <c r="E944">
        <v>436.4</v>
      </c>
      <c r="F944">
        <v>438.5</v>
      </c>
      <c r="H944" s="2">
        <f t="shared" si="28"/>
        <v>-1.4942891968759864E-2</v>
      </c>
      <c r="I944" s="18">
        <f>H944*'Portfolio Details'!$D$9</f>
        <v>-2.3568387668480434E-3</v>
      </c>
      <c r="J944" s="2">
        <f t="shared" si="29"/>
        <v>0.19148454948969507</v>
      </c>
      <c r="K944" s="18">
        <f>J944*'Portfolio Details'!$D$9</f>
        <v>3.0201530629629523E-2</v>
      </c>
    </row>
    <row r="945" spans="2:11" x14ac:dyDescent="0.35">
      <c r="B945" t="s">
        <v>18</v>
      </c>
      <c r="C945" s="1">
        <v>45723</v>
      </c>
      <c r="D945">
        <v>436.4</v>
      </c>
      <c r="E945">
        <v>445.81</v>
      </c>
      <c r="F945">
        <v>445.19</v>
      </c>
      <c r="H945" s="2">
        <f t="shared" si="28"/>
        <v>2.1562786434463854E-2</v>
      </c>
      <c r="I945" s="18">
        <f>H945*'Portfolio Details'!$D$9</f>
        <v>3.4009488321441132E-3</v>
      </c>
      <c r="J945" s="2">
        <f t="shared" si="29"/>
        <v>0.22816307937592528</v>
      </c>
      <c r="K945" s="18">
        <f>J945*'Portfolio Details'!$D$9</f>
        <v>3.5986580894838402E-2</v>
      </c>
    </row>
    <row r="946" spans="2:11" x14ac:dyDescent="0.35">
      <c r="B946" t="s">
        <v>18</v>
      </c>
      <c r="C946" s="1">
        <v>45726</v>
      </c>
      <c r="D946">
        <v>445.81</v>
      </c>
      <c r="E946">
        <v>435.94</v>
      </c>
      <c r="F946">
        <v>434.4</v>
      </c>
      <c r="H946" s="2">
        <f t="shared" si="28"/>
        <v>-2.2139476458581053E-2</v>
      </c>
      <c r="I946" s="18">
        <f>H946*'Portfolio Details'!$D$9</f>
        <v>-3.4919061520615339E-3</v>
      </c>
      <c r="J946" s="2">
        <f t="shared" si="29"/>
        <v>0.21553655905054359</v>
      </c>
      <c r="K946" s="18">
        <f>J946*'Portfolio Details'!$D$9</f>
        <v>3.399508737032729E-2</v>
      </c>
    </row>
    <row r="947" spans="2:11" x14ac:dyDescent="0.35">
      <c r="B947" t="s">
        <v>18</v>
      </c>
      <c r="C947" s="1">
        <v>45727</v>
      </c>
      <c r="D947">
        <v>435.94</v>
      </c>
      <c r="E947">
        <v>438.65</v>
      </c>
      <c r="F947">
        <v>436.4</v>
      </c>
      <c r="H947" s="2">
        <f t="shared" si="28"/>
        <v>6.2164518052942874E-3</v>
      </c>
      <c r="I947" s="18">
        <f>H947*'Portfolio Details'!$D$9</f>
        <v>9.8047785111411777E-4</v>
      </c>
      <c r="J947" s="2">
        <f t="shared" si="29"/>
        <v>0.23047439173425155</v>
      </c>
      <c r="K947" s="18">
        <f>J947*'Portfolio Details'!$D$9</f>
        <v>3.635112817121481E-2</v>
      </c>
    </row>
    <row r="948" spans="2:11" x14ac:dyDescent="0.35">
      <c r="B948" t="s">
        <v>18</v>
      </c>
      <c r="C948" s="1">
        <v>45728</v>
      </c>
      <c r="D948">
        <v>438.65</v>
      </c>
      <c r="E948">
        <v>437.01</v>
      </c>
      <c r="F948">
        <v>439.13</v>
      </c>
      <c r="H948" s="2">
        <f t="shared" si="28"/>
        <v>-3.7387438732474632E-3</v>
      </c>
      <c r="I948" s="18">
        <f>H948*'Portfolio Details'!$D$9</f>
        <v>-5.8968615434061252E-4</v>
      </c>
      <c r="J948" s="2">
        <f t="shared" si="29"/>
        <v>0.19656713553234084</v>
      </c>
      <c r="K948" s="18">
        <f>J948*'Portfolio Details'!$D$9</f>
        <v>3.1003171693902203E-2</v>
      </c>
    </row>
    <row r="949" spans="2:11" x14ac:dyDescent="0.35">
      <c r="B949" t="s">
        <v>18</v>
      </c>
      <c r="C949" s="1">
        <v>45729</v>
      </c>
      <c r="D949">
        <v>437.01</v>
      </c>
      <c r="E949">
        <v>419.71</v>
      </c>
      <c r="F949">
        <v>425.68</v>
      </c>
      <c r="H949" s="2">
        <f t="shared" si="28"/>
        <v>-3.9587194801034342E-2</v>
      </c>
      <c r="I949" s="18">
        <f>H949*'Portfolio Details'!$D$9</f>
        <v>-6.2438138195003105E-3</v>
      </c>
      <c r="J949" s="2">
        <f t="shared" si="29"/>
        <v>0.19912313733928677</v>
      </c>
      <c r="K949" s="18">
        <f>J949*'Portfolio Details'!$D$9</f>
        <v>3.1406312140834294E-2</v>
      </c>
    </row>
    <row r="950" spans="2:11" x14ac:dyDescent="0.35">
      <c r="B950" t="s">
        <v>18</v>
      </c>
      <c r="C950" s="1">
        <v>45733</v>
      </c>
      <c r="D950">
        <v>419.71</v>
      </c>
      <c r="E950">
        <v>435.56</v>
      </c>
      <c r="F950">
        <v>433.62</v>
      </c>
      <c r="H950" s="2">
        <f t="shared" si="28"/>
        <v>3.7764170498677752E-2</v>
      </c>
      <c r="I950" s="18">
        <f>H950*'Portfolio Details'!$D$9</f>
        <v>5.9562808334034639E-3</v>
      </c>
      <c r="J950" s="2">
        <f t="shared" si="29"/>
        <v>0.13783833163678127</v>
      </c>
      <c r="K950" s="18">
        <f>J950*'Portfolio Details'!$D$9</f>
        <v>2.1740284560605314E-2</v>
      </c>
    </row>
    <row r="951" spans="2:11" x14ac:dyDescent="0.35">
      <c r="B951" t="s">
        <v>18</v>
      </c>
      <c r="C951" s="1">
        <v>45734</v>
      </c>
      <c r="D951">
        <v>435.56</v>
      </c>
      <c r="E951">
        <v>441.93</v>
      </c>
      <c r="F951">
        <v>441.42</v>
      </c>
      <c r="H951" s="2">
        <f t="shared" si="28"/>
        <v>1.4624850766828956E-2</v>
      </c>
      <c r="I951" s="18">
        <f>H951*'Portfolio Details'!$D$9</f>
        <v>2.3066763327132859E-3</v>
      </c>
      <c r="J951" s="2">
        <f t="shared" si="29"/>
        <v>0.16072609880659394</v>
      </c>
      <c r="K951" s="18">
        <f>J951*'Portfolio Details'!$D$9</f>
        <v>2.5350213419435389E-2</v>
      </c>
    </row>
    <row r="952" spans="2:11" x14ac:dyDescent="0.35">
      <c r="B952" t="s">
        <v>18</v>
      </c>
      <c r="C952" s="1">
        <v>45735</v>
      </c>
      <c r="D952">
        <v>441.93</v>
      </c>
      <c r="E952">
        <v>434.71</v>
      </c>
      <c r="F952">
        <v>438.44</v>
      </c>
      <c r="H952" s="2">
        <f t="shared" si="28"/>
        <v>-1.6337429004593562E-2</v>
      </c>
      <c r="I952" s="18">
        <f>H952*'Portfolio Details'!$D$9</f>
        <v>-2.5767894266486699E-3</v>
      </c>
      <c r="J952" s="2">
        <f t="shared" si="29"/>
        <v>0.12321690184285594</v>
      </c>
      <c r="K952" s="18">
        <f>J952*'Portfolio Details'!$D$9</f>
        <v>1.9434147794234101E-2</v>
      </c>
    </row>
    <row r="953" spans="2:11" x14ac:dyDescent="0.35">
      <c r="B953" t="s">
        <v>18</v>
      </c>
      <c r="C953" s="1">
        <v>45736</v>
      </c>
      <c r="D953">
        <v>434.71</v>
      </c>
      <c r="E953">
        <v>426.22</v>
      </c>
      <c r="F953">
        <v>426.26</v>
      </c>
      <c r="H953" s="2">
        <f t="shared" si="28"/>
        <v>-1.9530261553679318E-2</v>
      </c>
      <c r="I953" s="18">
        <f>H953*'Portfolio Details'!$D$9</f>
        <v>-3.080372772059423E-3</v>
      </c>
      <c r="J953" s="2">
        <f t="shared" si="29"/>
        <v>8.2033566217226461E-2</v>
      </c>
      <c r="K953" s="18">
        <f>J953*'Portfolio Details'!$D$9</f>
        <v>1.2938585746839266E-2</v>
      </c>
    </row>
    <row r="954" spans="2:11" x14ac:dyDescent="0.35">
      <c r="B954" t="s">
        <v>18</v>
      </c>
      <c r="C954" s="1">
        <v>45737</v>
      </c>
      <c r="D954">
        <v>426.22</v>
      </c>
      <c r="E954">
        <v>415.63</v>
      </c>
      <c r="F954">
        <v>416.69</v>
      </c>
      <c r="H954" s="2">
        <f t="shared" si="28"/>
        <v>-2.4846323494908784E-2</v>
      </c>
      <c r="I954" s="18">
        <f>H954*'Portfolio Details'!$D$9</f>
        <v>-3.9188383713723842E-3</v>
      </c>
      <c r="J954" s="2">
        <f t="shared" si="29"/>
        <v>1.2325132657983406E-2</v>
      </c>
      <c r="K954" s="18">
        <f>J954*'Portfolio Details'!$D$9</f>
        <v>1.9439577369367094E-3</v>
      </c>
    </row>
    <row r="955" spans="2:11" x14ac:dyDescent="0.35">
      <c r="B955" t="s">
        <v>18</v>
      </c>
      <c r="C955" s="1">
        <v>45740</v>
      </c>
      <c r="D955">
        <v>415.63</v>
      </c>
      <c r="E955">
        <v>409.21</v>
      </c>
      <c r="F955">
        <v>408.5</v>
      </c>
      <c r="H955" s="2">
        <f t="shared" si="28"/>
        <v>-1.5446430719630477E-2</v>
      </c>
      <c r="I955" s="18">
        <f>H955*'Portfolio Details'!$D$9</f>
        <v>-2.4362584435172704E-3</v>
      </c>
      <c r="J955" s="2">
        <f t="shared" si="29"/>
        <v>4.7522847522847522E-2</v>
      </c>
      <c r="K955" s="18">
        <f>J955*'Portfolio Details'!$D$9</f>
        <v>7.4954493137616464E-3</v>
      </c>
    </row>
    <row r="956" spans="2:11" x14ac:dyDescent="0.35">
      <c r="B956" t="s">
        <v>18</v>
      </c>
      <c r="C956" s="1">
        <v>45741</v>
      </c>
      <c r="D956">
        <v>409.21</v>
      </c>
      <c r="E956">
        <v>390.64</v>
      </c>
      <c r="F956">
        <v>392.38</v>
      </c>
      <c r="H956" s="2">
        <f t="shared" si="28"/>
        <v>-4.5380122675398926E-2</v>
      </c>
      <c r="I956" s="18">
        <f>H956*'Portfolio Details'!$D$9</f>
        <v>-7.1574921768357263E-3</v>
      </c>
      <c r="J956" s="2">
        <f t="shared" si="29"/>
        <v>2.0930071384018367E-2</v>
      </c>
      <c r="K956" s="18">
        <f>J956*'Portfolio Details'!$D$9</f>
        <v>3.3011550731866296E-3</v>
      </c>
    </row>
    <row r="957" spans="2:11" x14ac:dyDescent="0.35">
      <c r="B957" t="s">
        <v>18</v>
      </c>
      <c r="C957" s="1">
        <v>45742</v>
      </c>
      <c r="D957">
        <v>390.64</v>
      </c>
      <c r="E957">
        <v>405.31</v>
      </c>
      <c r="F957">
        <v>400.39</v>
      </c>
      <c r="H957" s="2">
        <f t="shared" si="28"/>
        <v>3.7553757935695264E-2</v>
      </c>
      <c r="I957" s="18">
        <f>H957*'Portfolio Details'!$D$9</f>
        <v>5.9230939184136645E-3</v>
      </c>
      <c r="J957" s="2">
        <f t="shared" si="29"/>
        <v>2.930047988187523E-3</v>
      </c>
      <c r="K957" s="18">
        <f>J957*'Portfolio Details'!$D$9</f>
        <v>4.6213615822979031E-4</v>
      </c>
    </row>
    <row r="958" spans="2:11" x14ac:dyDescent="0.35">
      <c r="B958" t="s">
        <v>18</v>
      </c>
      <c r="C958" s="1">
        <v>45743</v>
      </c>
      <c r="D958">
        <v>405.31</v>
      </c>
      <c r="E958">
        <v>404.84</v>
      </c>
      <c r="F958">
        <v>410.2</v>
      </c>
      <c r="H958" s="2">
        <f t="shared" si="28"/>
        <v>-1.1596062273322438E-3</v>
      </c>
      <c r="I958" s="18">
        <f>H958*'Portfolio Details'!$D$9</f>
        <v>-1.8289665190438059E-4</v>
      </c>
      <c r="J958" s="2">
        <f t="shared" si="29"/>
        <v>4.1720640351949223E-2</v>
      </c>
      <c r="K958" s="18">
        <f>J958*'Portfolio Details'!$D$9</f>
        <v>6.580307397307591E-3</v>
      </c>
    </row>
    <row r="959" spans="2:11" x14ac:dyDescent="0.35">
      <c r="B959" t="s">
        <v>18</v>
      </c>
      <c r="C959" s="1">
        <v>45744</v>
      </c>
      <c r="D959">
        <v>404.84</v>
      </c>
      <c r="E959">
        <v>396.09</v>
      </c>
      <c r="F959">
        <v>396.84</v>
      </c>
      <c r="H959" s="2">
        <f t="shared" si="28"/>
        <v>-2.161347692915716E-2</v>
      </c>
      <c r="I959" s="18">
        <f>H959*'Portfolio Details'!$D$9</f>
        <v>-3.4089438924880984E-3</v>
      </c>
      <c r="J959" s="2">
        <f t="shared" si="29"/>
        <v>1.2044419820296248E-3</v>
      </c>
      <c r="K959" s="18">
        <f>J959*'Portfolio Details'!$D$9</f>
        <v>1.8996828469357532E-4</v>
      </c>
    </row>
    <row r="960" spans="2:11" x14ac:dyDescent="0.35">
      <c r="B960" t="s">
        <v>18</v>
      </c>
      <c r="C960" s="1">
        <v>45748</v>
      </c>
      <c r="D960">
        <v>396.09</v>
      </c>
      <c r="E960">
        <v>393.57</v>
      </c>
      <c r="F960">
        <v>396.13</v>
      </c>
      <c r="H960" s="2">
        <f t="shared" si="28"/>
        <v>-6.3621904112701744E-3</v>
      </c>
      <c r="I960" s="18">
        <f>H960*'Portfolio Details'!$D$9</f>
        <v>-1.0034641911819211E-3</v>
      </c>
      <c r="J960" s="2">
        <f t="shared" si="29"/>
        <v>-4.2492453845613953E-2</v>
      </c>
      <c r="K960" s="18">
        <f>J960*'Portfolio Details'!$D$9</f>
        <v>-6.7020401894905502E-3</v>
      </c>
    </row>
    <row r="961" spans="2:11" x14ac:dyDescent="0.35">
      <c r="B961" t="s">
        <v>18</v>
      </c>
      <c r="C961" s="1">
        <v>45749</v>
      </c>
      <c r="D961">
        <v>393.57</v>
      </c>
      <c r="E961">
        <v>393.94</v>
      </c>
      <c r="F961">
        <v>394.19</v>
      </c>
      <c r="H961" s="2">
        <f t="shared" si="28"/>
        <v>9.4011230530788303E-4</v>
      </c>
      <c r="I961" s="18">
        <f>H961*'Portfolio Details'!$D$9</f>
        <v>1.4827739710443656E-4</v>
      </c>
      <c r="J961" s="2">
        <f t="shared" si="29"/>
        <v>-7.4137277208949581E-2</v>
      </c>
      <c r="K961" s="18">
        <f>J961*'Portfolio Details'!$D$9</f>
        <v>-1.1693158818246705E-2</v>
      </c>
    </row>
    <row r="962" spans="2:11" x14ac:dyDescent="0.35">
      <c r="B962" t="s">
        <v>18</v>
      </c>
      <c r="C962" s="1">
        <v>45750</v>
      </c>
      <c r="D962">
        <v>393.94</v>
      </c>
      <c r="E962">
        <v>382.13</v>
      </c>
      <c r="F962">
        <v>383.6</v>
      </c>
      <c r="H962" s="2">
        <f t="shared" si="28"/>
        <v>-2.997918464740823E-2</v>
      </c>
      <c r="I962" s="18">
        <f>H962*'Portfolio Details'!$D$9</f>
        <v>-4.7284089802177211E-3</v>
      </c>
      <c r="J962" s="2">
        <f t="shared" si="29"/>
        <v>-8.3242753623188559E-2</v>
      </c>
      <c r="K962" s="18">
        <f>J962*'Portfolio Details'!$D$9</f>
        <v>-1.3129302494354667E-2</v>
      </c>
    </row>
    <row r="963" spans="2:11" x14ac:dyDescent="0.35">
      <c r="B963" t="s">
        <v>18</v>
      </c>
      <c r="C963" s="1">
        <v>45751</v>
      </c>
      <c r="D963">
        <v>382.13</v>
      </c>
      <c r="E963">
        <v>370.89</v>
      </c>
      <c r="F963">
        <v>373.94</v>
      </c>
      <c r="H963" s="2">
        <f t="shared" ref="H963:H1026" si="30">E963/D963-1</f>
        <v>-2.9414073744537195E-2</v>
      </c>
      <c r="I963" s="18">
        <f>H963*'Portfolio Details'!$D$9</f>
        <v>-4.639277954828565E-3</v>
      </c>
      <c r="J963" s="2">
        <f t="shared" si="29"/>
        <v>-6.0150911161731213E-2</v>
      </c>
      <c r="K963" s="18">
        <f>J963*'Portfolio Details'!$D$9</f>
        <v>-9.4871862544132542E-3</v>
      </c>
    </row>
    <row r="964" spans="2:11" x14ac:dyDescent="0.35">
      <c r="B964" t="s">
        <v>18</v>
      </c>
      <c r="C964" s="1">
        <v>45754</v>
      </c>
      <c r="D964">
        <v>370.89</v>
      </c>
      <c r="E964">
        <v>348.05</v>
      </c>
      <c r="F964">
        <v>341.47</v>
      </c>
      <c r="H964" s="2">
        <f t="shared" si="30"/>
        <v>-6.1581601013777632E-2</v>
      </c>
      <c r="I964" s="18">
        <f>H964*'Portfolio Details'!$D$9</f>
        <v>-9.7128390473055874E-3</v>
      </c>
      <c r="J964" s="2">
        <f t="shared" si="29"/>
        <v>-0.11416848254439238</v>
      </c>
      <c r="K964" s="18">
        <f>J964*'Portfolio Details'!$D$9</f>
        <v>-1.8007003341480306E-2</v>
      </c>
    </row>
    <row r="965" spans="2:11" x14ac:dyDescent="0.35">
      <c r="B965" t="s">
        <v>18</v>
      </c>
      <c r="C965" s="1">
        <v>45755</v>
      </c>
      <c r="D965">
        <v>348.05</v>
      </c>
      <c r="E965">
        <v>359.74</v>
      </c>
      <c r="F965">
        <v>357.1</v>
      </c>
      <c r="H965" s="2">
        <f t="shared" si="30"/>
        <v>3.3587128286165724E-2</v>
      </c>
      <c r="I965" s="18">
        <f>H965*'Portfolio Details'!$D$9</f>
        <v>5.2974649202729551E-3</v>
      </c>
      <c r="J965" s="2">
        <f t="shared" si="29"/>
        <v>-0.15587873822204013</v>
      </c>
      <c r="K965" s="18">
        <f>J965*'Portfolio Details'!$D$9</f>
        <v>-2.4585672836096369E-2</v>
      </c>
    </row>
    <row r="966" spans="2:11" x14ac:dyDescent="0.35">
      <c r="B966" t="s">
        <v>18</v>
      </c>
      <c r="C966" s="1">
        <v>45756</v>
      </c>
      <c r="D966">
        <v>359.74</v>
      </c>
      <c r="E966">
        <v>369.19</v>
      </c>
      <c r="F966">
        <v>358.77</v>
      </c>
      <c r="H966" s="2">
        <f t="shared" si="30"/>
        <v>2.6268972035358829E-2</v>
      </c>
      <c r="I966" s="18">
        <f>H966*'Portfolio Details'!$D$9</f>
        <v>4.1432228639285938E-3</v>
      </c>
      <c r="J966" s="2">
        <f t="shared" si="29"/>
        <v>-0.16281431989526429</v>
      </c>
      <c r="K966" s="18">
        <f>J966*'Portfolio Details'!$D$9</f>
        <v>-2.5679574056306564E-2</v>
      </c>
    </row>
    <row r="967" spans="2:11" x14ac:dyDescent="0.35">
      <c r="B967" t="s">
        <v>18</v>
      </c>
      <c r="C967" s="1">
        <v>45758</v>
      </c>
      <c r="D967">
        <v>369.19</v>
      </c>
      <c r="E967">
        <v>376.77</v>
      </c>
      <c r="F967">
        <v>374.24</v>
      </c>
      <c r="H967" s="2">
        <f t="shared" si="30"/>
        <v>2.0531433679135347E-2</v>
      </c>
      <c r="I967" s="18">
        <f>H967*'Portfolio Details'!$D$9</f>
        <v>3.2382807113321881E-3</v>
      </c>
      <c r="J967" s="2">
        <f t="shared" si="29"/>
        <v>-0.15011457378551785</v>
      </c>
      <c r="K967" s="18">
        <f>J967*'Portfolio Details'!$D$9</f>
        <v>-2.3676531136425101E-2</v>
      </c>
    </row>
    <row r="968" spans="2:11" x14ac:dyDescent="0.35">
      <c r="B968" t="s">
        <v>18</v>
      </c>
      <c r="C968" s="1">
        <v>45762</v>
      </c>
      <c r="D968">
        <v>376.77</v>
      </c>
      <c r="E968">
        <v>389.07</v>
      </c>
      <c r="F968">
        <v>387.14</v>
      </c>
      <c r="H968" s="2">
        <f t="shared" si="30"/>
        <v>3.2645911298670338E-2</v>
      </c>
      <c r="I968" s="18">
        <f>H968*'Portfolio Details'!$D$9</f>
        <v>5.1490132893046861E-3</v>
      </c>
      <c r="J968" s="2">
        <f t="shared" si="29"/>
        <v>-0.21928624301832622</v>
      </c>
      <c r="K968" s="18">
        <f>J968*'Portfolio Details'!$D$9</f>
        <v>-3.4586499029942749E-2</v>
      </c>
    </row>
    <row r="969" spans="2:11" x14ac:dyDescent="0.35">
      <c r="B969" t="s">
        <v>18</v>
      </c>
      <c r="C969" s="1">
        <v>45763</v>
      </c>
      <c r="D969">
        <v>389.07</v>
      </c>
      <c r="E969">
        <v>380.43</v>
      </c>
      <c r="F969">
        <v>381.18</v>
      </c>
      <c r="H969" s="2">
        <f t="shared" si="30"/>
        <v>-2.2206800832754947E-2</v>
      </c>
      <c r="I969" s="18">
        <f>H969*'Portfolio Details'!$D$9</f>
        <v>-3.5025247589107662E-3</v>
      </c>
      <c r="J969" s="2">
        <f t="shared" si="29"/>
        <v>-0.15311740147726749</v>
      </c>
      <c r="K969" s="18">
        <f>J969*'Portfolio Details'!$D$9</f>
        <v>-2.4150146332792454E-2</v>
      </c>
    </row>
    <row r="970" spans="2:11" x14ac:dyDescent="0.35">
      <c r="B970" t="s">
        <v>18</v>
      </c>
      <c r="C970" s="1">
        <v>45764</v>
      </c>
      <c r="D970">
        <v>380.43</v>
      </c>
      <c r="E970">
        <v>377.4</v>
      </c>
      <c r="F970">
        <v>380.13</v>
      </c>
      <c r="H970" s="2">
        <f t="shared" si="30"/>
        <v>-7.9646715558711056E-3</v>
      </c>
      <c r="I970" s="18">
        <f>H970*'Portfolio Details'!$D$9</f>
        <v>-1.2562124338001766E-3</v>
      </c>
      <c r="J970" s="2">
        <f t="shared" si="29"/>
        <v>-0.14106918955887382</v>
      </c>
      <c r="K970" s="18">
        <f>J970*'Portfolio Details'!$D$9</f>
        <v>-2.2249865384510431E-2</v>
      </c>
    </row>
    <row r="971" spans="2:11" x14ac:dyDescent="0.35">
      <c r="B971" t="s">
        <v>18</v>
      </c>
      <c r="C971" s="1">
        <v>45768</v>
      </c>
      <c r="D971">
        <v>377.4</v>
      </c>
      <c r="E971">
        <v>374.93</v>
      </c>
      <c r="F971">
        <v>376.09</v>
      </c>
      <c r="H971" s="2">
        <f t="shared" si="30"/>
        <v>-6.5447800741917916E-3</v>
      </c>
      <c r="I971" s="18">
        <f>H971*'Portfolio Details'!$D$9</f>
        <v>-1.0322627930120793E-3</v>
      </c>
      <c r="J971" s="2">
        <f t="shared" si="29"/>
        <v>-0.13784581588522005</v>
      </c>
      <c r="K971" s="18">
        <f>J971*'Portfolio Details'!$D$9</f>
        <v>-2.1741464999231123E-2</v>
      </c>
    </row>
    <row r="972" spans="2:11" x14ac:dyDescent="0.35">
      <c r="B972" t="s">
        <v>18</v>
      </c>
      <c r="C972" s="1">
        <v>45769</v>
      </c>
      <c r="D972">
        <v>374.93</v>
      </c>
      <c r="E972">
        <v>377.17</v>
      </c>
      <c r="F972">
        <v>377.04</v>
      </c>
      <c r="H972" s="2">
        <f t="shared" si="30"/>
        <v>5.9744485637318601E-3</v>
      </c>
      <c r="I972" s="18">
        <f>H972*'Portfolio Details'!$D$9</f>
        <v>9.4230835737691885E-4</v>
      </c>
      <c r="J972" s="2">
        <f t="shared" si="29"/>
        <v>-0.10230873698506115</v>
      </c>
      <c r="K972" s="18">
        <f>J972*'Portfolio Details'!$D$9</f>
        <v>-1.6136447885573765E-2</v>
      </c>
    </row>
    <row r="973" spans="2:11" x14ac:dyDescent="0.35">
      <c r="B973" t="s">
        <v>18</v>
      </c>
      <c r="C973" s="1">
        <v>45770</v>
      </c>
      <c r="D973">
        <v>377.17</v>
      </c>
      <c r="E973">
        <v>379.3</v>
      </c>
      <c r="F973">
        <v>381.61</v>
      </c>
      <c r="H973" s="2">
        <f t="shared" si="30"/>
        <v>5.6473208367580074E-3</v>
      </c>
      <c r="I973" s="18">
        <f>H973*'Portfolio Details'!$D$9</f>
        <v>8.9071276863447789E-4</v>
      </c>
      <c r="J973" s="2">
        <f t="shared" si="29"/>
        <v>-0.13352924970153368</v>
      </c>
      <c r="K973" s="18">
        <f>J973*'Portfolio Details'!$D$9</f>
        <v>-2.1060642937300519E-2</v>
      </c>
    </row>
    <row r="974" spans="2:11" x14ac:dyDescent="0.35">
      <c r="B974" t="s">
        <v>18</v>
      </c>
      <c r="C974" s="1">
        <v>45771</v>
      </c>
      <c r="D974">
        <v>379.3</v>
      </c>
      <c r="E974">
        <v>375.04</v>
      </c>
      <c r="F974">
        <v>375.64</v>
      </c>
      <c r="H974" s="2">
        <f t="shared" si="30"/>
        <v>-1.1231215396783512E-2</v>
      </c>
      <c r="I974" s="18">
        <f>H974*'Portfolio Details'!$D$9</f>
        <v>-1.7714217503077359E-3</v>
      </c>
      <c r="J974" s="2">
        <f t="shared" si="29"/>
        <v>-0.14601860023080582</v>
      </c>
      <c r="K974" s="18">
        <f>J974*'Portfolio Details'!$D$9</f>
        <v>-2.303050162072548E-2</v>
      </c>
    </row>
    <row r="975" spans="2:11" x14ac:dyDescent="0.35">
      <c r="B975" t="s">
        <v>18</v>
      </c>
      <c r="C975" s="1">
        <v>45772</v>
      </c>
      <c r="D975">
        <v>375.04</v>
      </c>
      <c r="E975">
        <v>374.6</v>
      </c>
      <c r="F975">
        <v>372.96</v>
      </c>
      <c r="H975" s="2">
        <f t="shared" si="30"/>
        <v>-1.1732081911263181E-3</v>
      </c>
      <c r="I975" s="18">
        <f>H975*'Portfolio Details'!$D$9</f>
        <v>-1.8504199536548295E-4</v>
      </c>
      <c r="J975" s="2">
        <f t="shared" si="29"/>
        <v>-0.13183501644774676</v>
      </c>
      <c r="K975" s="18">
        <f>J975*'Portfolio Details'!$D$9</f>
        <v>-2.0793423270521416E-2</v>
      </c>
    </row>
    <row r="976" spans="2:11" x14ac:dyDescent="0.35">
      <c r="B976" t="s">
        <v>18</v>
      </c>
      <c r="C976" s="1">
        <v>45775</v>
      </c>
      <c r="D976">
        <v>374.6</v>
      </c>
      <c r="E976">
        <v>374.73</v>
      </c>
      <c r="F976">
        <v>375.36</v>
      </c>
      <c r="H976" s="2">
        <f t="shared" si="30"/>
        <v>3.4703683929526719E-4</v>
      </c>
      <c r="I976" s="18">
        <f>H976*'Portfolio Details'!$D$9</f>
        <v>5.4735715019920588E-5</v>
      </c>
      <c r="J976" s="2">
        <f t="shared" si="29"/>
        <v>-0.11454178593214781</v>
      </c>
      <c r="K976" s="18">
        <f>J976*'Portfolio Details'!$D$9</f>
        <v>-1.806588189711044E-2</v>
      </c>
    </row>
    <row r="977" spans="2:11" x14ac:dyDescent="0.35">
      <c r="B977" t="s">
        <v>18</v>
      </c>
      <c r="C977" s="1">
        <v>45776</v>
      </c>
      <c r="D977">
        <v>374.73</v>
      </c>
      <c r="E977">
        <v>371.09</v>
      </c>
      <c r="F977">
        <v>372.17</v>
      </c>
      <c r="H977" s="2">
        <f t="shared" si="30"/>
        <v>-9.7136605022284384E-3</v>
      </c>
      <c r="I977" s="18">
        <f>H977*'Portfolio Details'!$D$9</f>
        <v>-1.5320683364046692E-3</v>
      </c>
      <c r="J977" s="2">
        <f t="shared" si="29"/>
        <v>-9.7923634001395476E-2</v>
      </c>
      <c r="K977" s="18">
        <f>J977*'Portfolio Details'!$D$9</f>
        <v>-1.5444815989276118E-2</v>
      </c>
    </row>
    <row r="978" spans="2:11" x14ac:dyDescent="0.35">
      <c r="B978" t="s">
        <v>18</v>
      </c>
      <c r="C978" s="1">
        <v>45777</v>
      </c>
      <c r="D978">
        <v>371.09</v>
      </c>
      <c r="E978">
        <v>367.8</v>
      </c>
      <c r="F978">
        <v>368.53</v>
      </c>
      <c r="H978" s="2">
        <f t="shared" si="30"/>
        <v>-8.8657738015035514E-3</v>
      </c>
      <c r="I978" s="18">
        <f>H978*'Portfolio Details'!$D$9</f>
        <v>-1.3983370446078013E-3</v>
      </c>
      <c r="J978" s="2">
        <f t="shared" si="29"/>
        <v>-8.3502358202389826E-2</v>
      </c>
      <c r="K978" s="18">
        <f>J978*'Portfolio Details'!$D$9</f>
        <v>-1.3170248125066043E-2</v>
      </c>
    </row>
    <row r="979" spans="2:11" x14ac:dyDescent="0.35">
      <c r="B979" t="s">
        <v>18</v>
      </c>
      <c r="C979" s="1">
        <v>45779</v>
      </c>
      <c r="D979">
        <v>367.8</v>
      </c>
      <c r="E979">
        <v>370.87</v>
      </c>
      <c r="F979">
        <v>369.53</v>
      </c>
      <c r="H979" s="2">
        <f t="shared" si="30"/>
        <v>8.3469276780858692E-3</v>
      </c>
      <c r="I979" s="18">
        <f>H979*'Portfolio Details'!$D$9</f>
        <v>1.3165030421766707E-3</v>
      </c>
      <c r="J979" s="2">
        <f t="shared" si="29"/>
        <v>-4.1060823264386537E-2</v>
      </c>
      <c r="K979" s="18">
        <f>J979*'Portfolio Details'!$D$9</f>
        <v>-6.4762390219055858E-3</v>
      </c>
    </row>
    <row r="980" spans="2:11" x14ac:dyDescent="0.35">
      <c r="B980" t="s">
        <v>18</v>
      </c>
      <c r="C980" s="1">
        <v>45782</v>
      </c>
      <c r="D980">
        <v>370.87</v>
      </c>
      <c r="E980">
        <v>374.64</v>
      </c>
      <c r="F980">
        <v>373.04</v>
      </c>
      <c r="H980" s="2">
        <f t="shared" si="30"/>
        <v>1.0165287027799508E-2</v>
      </c>
      <c r="I980" s="18">
        <f>H980*'Portfolio Details'!$D$9</f>
        <v>1.603300257630365E-3</v>
      </c>
      <c r="J980" s="2">
        <f t="shared" si="29"/>
        <v>-7.5769164343342132E-2</v>
      </c>
      <c r="K980" s="18">
        <f>J980*'Portfolio Details'!$D$9</f>
        <v>-1.1950545063793934E-2</v>
      </c>
    </row>
    <row r="981" spans="2:11" x14ac:dyDescent="0.35">
      <c r="B981" t="s">
        <v>18</v>
      </c>
      <c r="C981" s="1">
        <v>45783</v>
      </c>
      <c r="D981">
        <v>374.64</v>
      </c>
      <c r="E981">
        <v>375.5</v>
      </c>
      <c r="F981">
        <v>375.64</v>
      </c>
      <c r="H981" s="2">
        <f t="shared" si="30"/>
        <v>2.2955370489003979E-3</v>
      </c>
      <c r="I981" s="18">
        <f>H981*'Portfolio Details'!$D$9</f>
        <v>3.6205914617432739E-4</v>
      </c>
      <c r="J981" s="2">
        <f t="shared" si="29"/>
        <v>-7.469617626716718E-2</v>
      </c>
      <c r="K981" s="18">
        <f>J981*'Portfolio Details'!$D$9</f>
        <v>-1.1781310092438874E-2</v>
      </c>
    </row>
    <row r="982" spans="2:11" x14ac:dyDescent="0.35">
      <c r="B982" t="s">
        <v>18</v>
      </c>
      <c r="C982" s="1">
        <v>45784</v>
      </c>
      <c r="D982">
        <v>375.5</v>
      </c>
      <c r="E982">
        <v>378.39</v>
      </c>
      <c r="F982">
        <v>377.75</v>
      </c>
      <c r="H982" s="2">
        <f t="shared" si="30"/>
        <v>7.6964047936085578E-3</v>
      </c>
      <c r="I982" s="18">
        <f>H982*'Portfolio Details'!$D$9</f>
        <v>1.2139005770003678E-3</v>
      </c>
      <c r="J982" s="2">
        <f t="shared" si="29"/>
        <v>-5.3927137771718425E-2</v>
      </c>
      <c r="K982" s="18">
        <f>J982*'Portfolio Details'!$D$9</f>
        <v>-8.5055536204943494E-3</v>
      </c>
    </row>
    <row r="983" spans="2:11" x14ac:dyDescent="0.35">
      <c r="B983" t="s">
        <v>18</v>
      </c>
      <c r="C983" s="1">
        <v>45785</v>
      </c>
      <c r="D983">
        <v>378.39</v>
      </c>
      <c r="E983">
        <v>376.92</v>
      </c>
      <c r="F983">
        <v>378.26</v>
      </c>
      <c r="H983" s="2">
        <f t="shared" si="30"/>
        <v>-3.8848806786647705E-3</v>
      </c>
      <c r="I983" s="18">
        <f>H983*'Portfolio Details'!$D$9</f>
        <v>-6.1273529964601232E-4</v>
      </c>
      <c r="J983" s="2">
        <f t="shared" si="29"/>
        <v>-6.5477551642655674E-2</v>
      </c>
      <c r="K983" s="18">
        <f>J983*'Portfolio Details'!$D$9</f>
        <v>-1.0327320333462396E-2</v>
      </c>
    </row>
    <row r="984" spans="2:11" x14ac:dyDescent="0.35">
      <c r="B984" t="s">
        <v>18</v>
      </c>
      <c r="C984" s="1">
        <v>45786</v>
      </c>
      <c r="D984">
        <v>376.92</v>
      </c>
      <c r="E984">
        <v>375.89</v>
      </c>
      <c r="F984">
        <v>373.52</v>
      </c>
      <c r="H984" s="2">
        <f t="shared" si="30"/>
        <v>-2.7326753687786365E-3</v>
      </c>
      <c r="I984" s="18">
        <f>H984*'Portfolio Details'!$D$9</f>
        <v>-4.3100594314761479E-4</v>
      </c>
      <c r="J984" s="2">
        <f t="shared" si="29"/>
        <v>-5.8562217596588306E-2</v>
      </c>
      <c r="K984" s="18">
        <f>J984*'Portfolio Details'!$D$9</f>
        <v>-9.2366126311280976E-3</v>
      </c>
    </row>
    <row r="985" spans="2:11" x14ac:dyDescent="0.35">
      <c r="B985" t="s">
        <v>18</v>
      </c>
      <c r="C985" s="1">
        <v>45789</v>
      </c>
      <c r="D985">
        <v>375.89</v>
      </c>
      <c r="E985">
        <v>398.56</v>
      </c>
      <c r="F985">
        <v>391.84</v>
      </c>
      <c r="H985" s="2">
        <f t="shared" si="30"/>
        <v>6.0310197132139809E-2</v>
      </c>
      <c r="I985" s="18">
        <f>H985*'Portfolio Details'!$D$9</f>
        <v>9.5123093263633721E-3</v>
      </c>
      <c r="J985" s="2">
        <f t="shared" si="29"/>
        <v>-2.9466411954046978E-2</v>
      </c>
      <c r="K985" s="18">
        <f>J985*'Portfolio Details'!$D$9</f>
        <v>-4.6475328978086757E-3</v>
      </c>
    </row>
    <row r="986" spans="2:11" x14ac:dyDescent="0.35">
      <c r="B986" t="s">
        <v>18</v>
      </c>
      <c r="C986" s="1">
        <v>45790</v>
      </c>
      <c r="D986">
        <v>398.56</v>
      </c>
      <c r="E986">
        <v>395.54</v>
      </c>
      <c r="F986">
        <v>394.47</v>
      </c>
      <c r="H986" s="2">
        <f t="shared" si="30"/>
        <v>-7.5772782015254281E-3</v>
      </c>
      <c r="I986" s="18">
        <f>H986*'Portfolio Details'!$D$9</f>
        <v>-1.1951115654107115E-3</v>
      </c>
      <c r="J986" s="2">
        <f t="shared" ref="J986:J1049" si="31">(INDEX(E963:E2461,MATCH(EDATE(C963,1),C963:C2461,1))/E963)-1</f>
        <v>-5.3924344145084291E-5</v>
      </c>
      <c r="K986" s="18">
        <f>J986*'Portfolio Details'!$D$9</f>
        <v>-8.5051130011306279E-6</v>
      </c>
    </row>
    <row r="987" spans="2:11" x14ac:dyDescent="0.35">
      <c r="B987" t="s">
        <v>18</v>
      </c>
      <c r="C987" s="1">
        <v>45791</v>
      </c>
      <c r="D987">
        <v>395.54</v>
      </c>
      <c r="E987">
        <v>402.94</v>
      </c>
      <c r="F987">
        <v>401.49</v>
      </c>
      <c r="H987" s="2">
        <f t="shared" si="30"/>
        <v>1.8708600900035233E-2</v>
      </c>
      <c r="I987" s="18">
        <f>H987*'Portfolio Details'!$D$9</f>
        <v>2.9507779328709553E-3</v>
      </c>
      <c r="J987" s="2">
        <f t="shared" si="31"/>
        <v>8.71713834219221E-2</v>
      </c>
      <c r="K987" s="18">
        <f>J987*'Portfolio Details'!$D$9</f>
        <v>1.3748938039442401E-2</v>
      </c>
    </row>
    <row r="988" spans="2:11" x14ac:dyDescent="0.35">
      <c r="B988" t="s">
        <v>18</v>
      </c>
      <c r="C988" s="1">
        <v>45792</v>
      </c>
      <c r="D988">
        <v>402.94</v>
      </c>
      <c r="E988">
        <v>398.01</v>
      </c>
      <c r="F988">
        <v>398.61</v>
      </c>
      <c r="H988" s="2">
        <f t="shared" si="30"/>
        <v>-1.2235072219188958E-2</v>
      </c>
      <c r="I988" s="18">
        <f>H988*'Portfolio Details'!$D$9</f>
        <v>-1.9297531282201467E-3</v>
      </c>
      <c r="J988" s="2">
        <f t="shared" si="31"/>
        <v>4.7756713181742461E-2</v>
      </c>
      <c r="K988" s="18">
        <f>J988*'Portfolio Details'!$D$9</f>
        <v>7.5323353229940207E-3</v>
      </c>
    </row>
    <row r="989" spans="2:11" x14ac:dyDescent="0.35">
      <c r="B989" t="s">
        <v>18</v>
      </c>
      <c r="C989" s="1">
        <v>45793</v>
      </c>
      <c r="D989">
        <v>398.01</v>
      </c>
      <c r="E989">
        <v>393.82</v>
      </c>
      <c r="F989">
        <v>394.45</v>
      </c>
      <c r="H989" s="2">
        <f t="shared" si="30"/>
        <v>-1.0527373684078301E-2</v>
      </c>
      <c r="I989" s="18">
        <f>H989*'Portfolio Details'!$D$9</f>
        <v>-1.6604096759585138E-3</v>
      </c>
      <c r="J989" s="2">
        <f t="shared" si="31"/>
        <v>1.8147837157019397E-2</v>
      </c>
      <c r="K989" s="18">
        <f>J989*'Portfolio Details'!$D$9</f>
        <v>2.8623325548714634E-3</v>
      </c>
    </row>
    <row r="990" spans="2:11" x14ac:dyDescent="0.35">
      <c r="B990" t="s">
        <v>18</v>
      </c>
      <c r="C990" s="1">
        <v>45796</v>
      </c>
      <c r="D990">
        <v>393.82</v>
      </c>
      <c r="E990">
        <v>390.93</v>
      </c>
      <c r="F990">
        <v>391.53</v>
      </c>
      <c r="H990" s="2">
        <f t="shared" si="30"/>
        <v>-7.3383779391600346E-3</v>
      </c>
      <c r="I990" s="18">
        <f>H990*'Portfolio Details'!$D$9</f>
        <v>-1.1574314830725631E-3</v>
      </c>
      <c r="J990" s="2">
        <f t="shared" si="31"/>
        <v>-2.3356424343764504E-3</v>
      </c>
      <c r="K990" s="18">
        <f>J990*'Portfolio Details'!$D$9</f>
        <v>-3.6838469061692631E-4</v>
      </c>
    </row>
    <row r="991" spans="2:11" x14ac:dyDescent="0.35">
      <c r="B991" t="s">
        <v>18</v>
      </c>
      <c r="C991" s="1">
        <v>45797</v>
      </c>
      <c r="D991">
        <v>390.93</v>
      </c>
      <c r="E991">
        <v>394.61</v>
      </c>
      <c r="F991">
        <v>395.55</v>
      </c>
      <c r="H991" s="2">
        <f t="shared" si="30"/>
        <v>9.4134499782569936E-3</v>
      </c>
      <c r="I991" s="18">
        <f>H991*'Portfolio Details'!$D$9</f>
        <v>1.4847182115030847E-3</v>
      </c>
      <c r="J991" s="2">
        <f t="shared" si="31"/>
        <v>2.2977870306114534E-2</v>
      </c>
      <c r="K991" s="18">
        <f>J991*'Portfolio Details'!$D$9</f>
        <v>3.6241402019285074E-3</v>
      </c>
    </row>
    <row r="992" spans="2:11" x14ac:dyDescent="0.35">
      <c r="B992" t="s">
        <v>18</v>
      </c>
      <c r="C992" s="1">
        <v>45798</v>
      </c>
      <c r="D992">
        <v>394.61</v>
      </c>
      <c r="E992">
        <v>398.29</v>
      </c>
      <c r="F992">
        <v>397.38</v>
      </c>
      <c r="H992" s="2">
        <f t="shared" si="30"/>
        <v>9.3256633131446609E-3</v>
      </c>
      <c r="I992" s="18">
        <f>H992*'Portfolio Details'!$D$9</f>
        <v>1.4708722293477158E-3</v>
      </c>
      <c r="J992" s="2">
        <f t="shared" si="31"/>
        <v>3.5197013905317709E-2</v>
      </c>
      <c r="K992" s="18">
        <f>J992*'Portfolio Details'!$D$9</f>
        <v>5.551381019334699E-3</v>
      </c>
    </row>
    <row r="993" spans="2:11" x14ac:dyDescent="0.35">
      <c r="B993" t="s">
        <v>18</v>
      </c>
      <c r="C993" s="1">
        <v>45799</v>
      </c>
      <c r="D993">
        <v>398.29</v>
      </c>
      <c r="E993">
        <v>394.05</v>
      </c>
      <c r="F993">
        <v>394.62</v>
      </c>
      <c r="H993" s="2">
        <f t="shared" si="30"/>
        <v>-1.0645509553340538E-2</v>
      </c>
      <c r="I993" s="18">
        <f>H993*'Portfolio Details'!$D$9</f>
        <v>-1.6790424277052722E-3</v>
      </c>
      <c r="J993" s="2">
        <f t="shared" si="31"/>
        <v>4.3508214096449338E-2</v>
      </c>
      <c r="K993" s="18">
        <f>J993*'Portfolio Details'!$D$9</f>
        <v>6.8622490126552414E-3</v>
      </c>
    </row>
    <row r="994" spans="2:11" x14ac:dyDescent="0.35">
      <c r="B994" t="s">
        <v>18</v>
      </c>
      <c r="C994" s="1">
        <v>45800</v>
      </c>
      <c r="D994">
        <v>394.05</v>
      </c>
      <c r="E994">
        <v>393.19</v>
      </c>
      <c r="F994">
        <v>393.01</v>
      </c>
      <c r="H994" s="2">
        <f t="shared" si="30"/>
        <v>-2.1824641542951273E-3</v>
      </c>
      <c r="I994" s="18">
        <f>H994*'Portfolio Details'!$D$9</f>
        <v>-3.4422494232392361E-4</v>
      </c>
      <c r="J994" s="2">
        <f t="shared" si="31"/>
        <v>6.2304963593204032E-2</v>
      </c>
      <c r="K994" s="18">
        <f>J994*'Portfolio Details'!$D$9</f>
        <v>9.8269300126450649E-3</v>
      </c>
    </row>
    <row r="995" spans="2:11" x14ac:dyDescent="0.35">
      <c r="B995" t="s">
        <v>18</v>
      </c>
      <c r="C995" s="1">
        <v>45803</v>
      </c>
      <c r="D995">
        <v>393.19</v>
      </c>
      <c r="E995">
        <v>388.9</v>
      </c>
      <c r="F995">
        <v>388.87</v>
      </c>
      <c r="H995" s="2">
        <f t="shared" si="30"/>
        <v>-1.0910755614334078E-2</v>
      </c>
      <c r="I995" s="18">
        <f>H995*'Portfolio Details'!$D$9</f>
        <v>-1.7208778502332714E-3</v>
      </c>
      <c r="J995" s="2">
        <f t="shared" si="31"/>
        <v>4.4754354800222718E-2</v>
      </c>
      <c r="K995" s="18">
        <f>J995*'Portfolio Details'!$D$9</f>
        <v>7.0587941476759923E-3</v>
      </c>
    </row>
    <row r="996" spans="2:11" x14ac:dyDescent="0.35">
      <c r="B996" t="s">
        <v>18</v>
      </c>
      <c r="C996" s="1">
        <v>45804</v>
      </c>
      <c r="D996">
        <v>388.9</v>
      </c>
      <c r="E996">
        <v>386.8</v>
      </c>
      <c r="F996">
        <v>387.61</v>
      </c>
      <c r="H996" s="2">
        <f t="shared" si="30"/>
        <v>-5.3998457186936744E-3</v>
      </c>
      <c r="I996" s="18">
        <f>H996*'Portfolio Details'!$D$9</f>
        <v>-8.5168023374740918E-4</v>
      </c>
      <c r="J996" s="2">
        <f t="shared" si="31"/>
        <v>3.6620089638808251E-2</v>
      </c>
      <c r="K996" s="18">
        <f>J996*'Portfolio Details'!$D$9</f>
        <v>5.775832890087906E-3</v>
      </c>
    </row>
    <row r="997" spans="2:11" x14ac:dyDescent="0.35">
      <c r="B997" t="s">
        <v>18</v>
      </c>
      <c r="C997" s="1">
        <v>45805</v>
      </c>
      <c r="D997">
        <v>386.8</v>
      </c>
      <c r="E997">
        <v>385.66</v>
      </c>
      <c r="F997">
        <v>385.01</v>
      </c>
      <c r="H997" s="2">
        <f t="shared" si="30"/>
        <v>-2.9472595656669931E-3</v>
      </c>
      <c r="I997" s="18">
        <f>H997*'Portfolio Details'!$D$9</f>
        <v>-4.6485082103582748E-4</v>
      </c>
      <c r="J997" s="2">
        <f t="shared" si="31"/>
        <v>4.839483788395893E-2</v>
      </c>
      <c r="K997" s="18">
        <f>J997*'Portfolio Details'!$D$9</f>
        <v>7.632982308825904E-3</v>
      </c>
    </row>
    <row r="998" spans="2:11" x14ac:dyDescent="0.35">
      <c r="B998" t="s">
        <v>18</v>
      </c>
      <c r="C998" s="1">
        <v>45806</v>
      </c>
      <c r="D998">
        <v>385.66</v>
      </c>
      <c r="E998">
        <v>387.67</v>
      </c>
      <c r="F998">
        <v>387.6</v>
      </c>
      <c r="H998" s="2">
        <f t="shared" si="30"/>
        <v>5.2118446299849186E-3</v>
      </c>
      <c r="I998" s="18">
        <f>H998*'Portfolio Details'!$D$9</f>
        <v>8.2202812523958025E-4</v>
      </c>
      <c r="J998" s="2">
        <f t="shared" si="31"/>
        <v>4.9626268019220543E-2</v>
      </c>
      <c r="K998" s="18">
        <f>J998*'Portfolio Details'!$D$9</f>
        <v>7.8272072478482238E-3</v>
      </c>
    </row>
    <row r="999" spans="2:11" x14ac:dyDescent="0.35">
      <c r="B999" t="s">
        <v>18</v>
      </c>
      <c r="C999" s="1">
        <v>45807</v>
      </c>
      <c r="D999">
        <v>387.67</v>
      </c>
      <c r="E999">
        <v>387.12</v>
      </c>
      <c r="F999">
        <v>386.5</v>
      </c>
      <c r="H999" s="2">
        <f t="shared" si="30"/>
        <v>-1.418732427064251E-3</v>
      </c>
      <c r="I999" s="18">
        <f>H999*'Portfolio Details'!$D$9</f>
        <v>-2.2376683113817236E-4</v>
      </c>
      <c r="J999" s="2">
        <f t="shared" si="31"/>
        <v>2.9167667387185459E-2</v>
      </c>
      <c r="K999" s="18">
        <f>J999*'Portfolio Details'!$D$9</f>
        <v>4.6004139881600983E-3</v>
      </c>
    </row>
    <row r="1000" spans="2:11" x14ac:dyDescent="0.35">
      <c r="B1000" t="s">
        <v>18</v>
      </c>
      <c r="C1000" s="1">
        <v>45810</v>
      </c>
      <c r="D1000">
        <v>387.12</v>
      </c>
      <c r="E1000">
        <v>381.47</v>
      </c>
      <c r="F1000">
        <v>380.89</v>
      </c>
      <c r="H1000" s="2">
        <f t="shared" si="30"/>
        <v>-1.459495763587515E-2</v>
      </c>
      <c r="I1000" s="18">
        <f>H1000*'Portfolio Details'!$D$9</f>
        <v>-2.30196149638564E-3</v>
      </c>
      <c r="J1000" s="2">
        <f t="shared" si="31"/>
        <v>4.4679188337061193E-2</v>
      </c>
      <c r="K1000" s="18">
        <f>J1000*'Portfolio Details'!$D$9</f>
        <v>7.0469386624917116E-3</v>
      </c>
    </row>
    <row r="1001" spans="2:11" x14ac:dyDescent="0.35">
      <c r="B1001" t="s">
        <v>18</v>
      </c>
      <c r="C1001" s="1">
        <v>45811</v>
      </c>
      <c r="D1001">
        <v>381.47</v>
      </c>
      <c r="E1001">
        <v>384.11</v>
      </c>
      <c r="F1001">
        <v>383.99</v>
      </c>
      <c r="H1001" s="2">
        <f t="shared" si="30"/>
        <v>6.9205966393162122E-3</v>
      </c>
      <c r="I1001" s="18">
        <f>H1001*'Portfolio Details'!$D$9</f>
        <v>1.0915377346874032E-3</v>
      </c>
      <c r="J1001" s="2">
        <f t="shared" si="31"/>
        <v>5.2528548123980334E-2</v>
      </c>
      <c r="K1001" s="18">
        <f>J1001*'Portfolio Details'!$D$9</f>
        <v>8.2849637703105456E-3</v>
      </c>
    </row>
    <row r="1002" spans="2:11" x14ac:dyDescent="0.35">
      <c r="B1002" t="s">
        <v>18</v>
      </c>
      <c r="C1002" s="1">
        <v>45812</v>
      </c>
      <c r="D1002">
        <v>384.11</v>
      </c>
      <c r="E1002">
        <v>386.53</v>
      </c>
      <c r="F1002">
        <v>386.29</v>
      </c>
      <c r="H1002" s="2">
        <f t="shared" si="30"/>
        <v>6.3002785660357663E-3</v>
      </c>
      <c r="I1002" s="18">
        <f>H1002*'Portfolio Details'!$D$9</f>
        <v>9.9369926500293216E-4</v>
      </c>
      <c r="J1002" s="2">
        <f t="shared" si="31"/>
        <v>2.8581443632539782E-2</v>
      </c>
      <c r="K1002" s="18">
        <f>J1002*'Portfolio Details'!$D$9</f>
        <v>4.5079529790137667E-3</v>
      </c>
    </row>
    <row r="1003" spans="2:11" x14ac:dyDescent="0.35">
      <c r="B1003" t="s">
        <v>18</v>
      </c>
      <c r="C1003" s="1">
        <v>45813</v>
      </c>
      <c r="D1003">
        <v>386.53</v>
      </c>
      <c r="E1003">
        <v>386.72</v>
      </c>
      <c r="F1003">
        <v>386.61</v>
      </c>
      <c r="H1003" s="2">
        <f t="shared" si="30"/>
        <v>4.9155304892267715E-4</v>
      </c>
      <c r="I1003" s="18">
        <f>H1003*'Portfolio Details'!$D$9</f>
        <v>7.752925498526944E-5</v>
      </c>
      <c r="J1003" s="2">
        <f t="shared" si="31"/>
        <v>3.2244287849669151E-2</v>
      </c>
      <c r="K1003" s="18">
        <f>J1003*'Portfolio Details'!$D$9</f>
        <v>5.0856680067275159E-3</v>
      </c>
    </row>
    <row r="1004" spans="2:11" x14ac:dyDescent="0.35">
      <c r="B1004" t="s">
        <v>18</v>
      </c>
      <c r="C1004" s="1">
        <v>45814</v>
      </c>
      <c r="D1004">
        <v>386.72</v>
      </c>
      <c r="E1004">
        <v>382.02</v>
      </c>
      <c r="F1004">
        <v>383.29</v>
      </c>
      <c r="H1004" s="2">
        <f t="shared" si="30"/>
        <v>-1.2153496069507774E-2</v>
      </c>
      <c r="I1004" s="18">
        <f>H1004*'Portfolio Details'!$D$9</f>
        <v>-1.9168866876127489E-3</v>
      </c>
      <c r="J1004" s="2">
        <f t="shared" si="31"/>
        <v>1.7363515312916133E-2</v>
      </c>
      <c r="K1004" s="18">
        <f>J1004*'Portfolio Details'!$D$9</f>
        <v>2.7386269072810976E-3</v>
      </c>
    </row>
    <row r="1005" spans="2:11" x14ac:dyDescent="0.35">
      <c r="B1005" t="s">
        <v>18</v>
      </c>
      <c r="C1005" s="1">
        <v>45817</v>
      </c>
      <c r="D1005">
        <v>382.02</v>
      </c>
      <c r="E1005">
        <v>382.71</v>
      </c>
      <c r="F1005">
        <v>383.27</v>
      </c>
      <c r="H1005" s="2">
        <f t="shared" si="30"/>
        <v>1.8061881576880712E-3</v>
      </c>
      <c r="I1005" s="18">
        <f>H1005*'Portfolio Details'!$D$9</f>
        <v>2.8487753770559983E-4</v>
      </c>
      <c r="J1005" s="2">
        <f t="shared" si="31"/>
        <v>9.5932767779274286E-3</v>
      </c>
      <c r="K1005" s="18">
        <f>J1005*'Portfolio Details'!$D$9</f>
        <v>1.5130810460646646E-3</v>
      </c>
    </row>
    <row r="1006" spans="2:11" x14ac:dyDescent="0.35">
      <c r="B1006" t="s">
        <v>18</v>
      </c>
      <c r="C1006" s="1">
        <v>45818</v>
      </c>
      <c r="D1006">
        <v>382.71</v>
      </c>
      <c r="E1006">
        <v>383.88</v>
      </c>
      <c r="F1006">
        <v>383.08</v>
      </c>
      <c r="H1006" s="2">
        <f t="shared" si="30"/>
        <v>3.0571450968095437E-3</v>
      </c>
      <c r="I1006" s="18">
        <f>H1006*'Portfolio Details'!$D$9</f>
        <v>4.8218230414190155E-4</v>
      </c>
      <c r="J1006" s="2">
        <f t="shared" si="31"/>
        <v>1.3530722699776954E-2</v>
      </c>
      <c r="K1006" s="18">
        <f>J1006*'Portfolio Details'!$D$9</f>
        <v>2.1341070971385551E-3</v>
      </c>
    </row>
    <row r="1007" spans="2:11" x14ac:dyDescent="0.35">
      <c r="B1007" t="s">
        <v>18</v>
      </c>
      <c r="C1007" s="1">
        <v>45819</v>
      </c>
      <c r="D1007">
        <v>383.88</v>
      </c>
      <c r="E1007">
        <v>387.46</v>
      </c>
      <c r="F1007">
        <v>387.43</v>
      </c>
      <c r="H1007" s="2">
        <f t="shared" si="30"/>
        <v>9.3258309888506474E-3</v>
      </c>
      <c r="I1007" s="18">
        <f>H1007*'Portfolio Details'!$D$9</f>
        <v>1.4708986756745014E-3</v>
      </c>
      <c r="J1007" s="2">
        <f t="shared" si="31"/>
        <v>1.8143605842134702E-2</v>
      </c>
      <c r="K1007" s="18">
        <f>J1007*'Portfolio Details'!$D$9</f>
        <v>2.8616651789059649E-3</v>
      </c>
    </row>
    <row r="1008" spans="2:11" x14ac:dyDescent="0.35">
      <c r="B1008" t="s">
        <v>18</v>
      </c>
      <c r="C1008" s="1">
        <v>45820</v>
      </c>
      <c r="D1008">
        <v>387.46</v>
      </c>
      <c r="E1008">
        <v>382.94</v>
      </c>
      <c r="F1008">
        <v>383.7</v>
      </c>
      <c r="H1008" s="2">
        <f t="shared" si="30"/>
        <v>-1.1665720332421414E-2</v>
      </c>
      <c r="I1008" s="18">
        <f>H1008*'Portfolio Details'!$D$9</f>
        <v>-1.8399532018392839E-3</v>
      </c>
      <c r="J1008" s="2">
        <f t="shared" si="31"/>
        <v>-3.919108791649939E-2</v>
      </c>
      <c r="K1008" s="18">
        <f>J1008*'Portfolio Details'!$D$9</f>
        <v>-6.1813386263958499E-3</v>
      </c>
    </row>
    <row r="1009" spans="2:11" x14ac:dyDescent="0.35">
      <c r="B1009" t="s">
        <v>18</v>
      </c>
      <c r="C1009" s="1">
        <v>45821</v>
      </c>
      <c r="D1009">
        <v>382.94</v>
      </c>
      <c r="E1009">
        <v>382.7</v>
      </c>
      <c r="F1009">
        <v>381.01</v>
      </c>
      <c r="H1009" s="2">
        <f t="shared" si="30"/>
        <v>-6.2673003603697097E-4</v>
      </c>
      <c r="I1009" s="18">
        <f>H1009*'Portfolio Details'!$D$9</f>
        <v>-9.8849784122650763E-5</v>
      </c>
      <c r="J1009" s="2">
        <f t="shared" si="31"/>
        <v>-3.2461950750872326E-2</v>
      </c>
      <c r="K1009" s="18">
        <f>J1009*'Portfolio Details'!$D$9</f>
        <v>-5.1199984673058795E-3</v>
      </c>
    </row>
    <row r="1010" spans="2:11" x14ac:dyDescent="0.35">
      <c r="B1010" t="s">
        <v>18</v>
      </c>
      <c r="C1010" s="1">
        <v>45824</v>
      </c>
      <c r="D1010">
        <v>382.7</v>
      </c>
      <c r="E1010">
        <v>385.75</v>
      </c>
      <c r="F1010">
        <v>384.7</v>
      </c>
      <c r="H1010" s="2">
        <f t="shared" si="30"/>
        <v>7.9696890514764362E-3</v>
      </c>
      <c r="I1010" s="18">
        <f>H1010*'Portfolio Details'!$D$9</f>
        <v>1.2570038086009753E-3</v>
      </c>
      <c r="J1010" s="2">
        <f t="shared" si="31"/>
        <v>-5.0230803593587114E-2</v>
      </c>
      <c r="K1010" s="18">
        <f>J1010*'Portfolio Details'!$D$9</f>
        <v>-7.9225564533825076E-3</v>
      </c>
    </row>
    <row r="1011" spans="2:11" x14ac:dyDescent="0.35">
      <c r="B1011" t="s">
        <v>18</v>
      </c>
      <c r="C1011" s="1">
        <v>45825</v>
      </c>
      <c r="D1011">
        <v>385.75</v>
      </c>
      <c r="E1011">
        <v>384.39</v>
      </c>
      <c r="F1011">
        <v>384.64</v>
      </c>
      <c r="H1011" s="2">
        <f t="shared" si="30"/>
        <v>-3.5255994815295288E-3</v>
      </c>
      <c r="I1011" s="18">
        <f>H1011*'Portfolio Details'!$D$9</f>
        <v>-5.5606836694127256E-4</v>
      </c>
      <c r="J1011" s="2">
        <f t="shared" si="31"/>
        <v>-3.8466370191703736E-2</v>
      </c>
      <c r="K1011" s="18">
        <f>J1011*'Portfolio Details'!$D$9</f>
        <v>-6.0670339233710804E-3</v>
      </c>
    </row>
    <row r="1012" spans="2:11" x14ac:dyDescent="0.35">
      <c r="B1012" t="s">
        <v>18</v>
      </c>
      <c r="C1012" s="1">
        <v>45826</v>
      </c>
      <c r="D1012">
        <v>384.39</v>
      </c>
      <c r="E1012">
        <v>382.26</v>
      </c>
      <c r="F1012">
        <v>382.98</v>
      </c>
      <c r="H1012" s="2">
        <f t="shared" si="30"/>
        <v>-5.5412471708421451E-3</v>
      </c>
      <c r="I1012" s="18">
        <f>H1012*'Portfolio Details'!$D$9</f>
        <v>-8.7398250460694903E-4</v>
      </c>
      <c r="J1012" s="2">
        <f t="shared" si="31"/>
        <v>-2.0491595144990105E-2</v>
      </c>
      <c r="K1012" s="18">
        <f>J1012*'Portfolio Details'!$D$9</f>
        <v>-3.2319972555001977E-3</v>
      </c>
    </row>
    <row r="1013" spans="2:11" x14ac:dyDescent="0.35">
      <c r="B1013" t="s">
        <v>18</v>
      </c>
      <c r="C1013" s="1">
        <v>45827</v>
      </c>
      <c r="D1013">
        <v>382.26</v>
      </c>
      <c r="E1013">
        <v>378.12</v>
      </c>
      <c r="F1013">
        <v>378.84</v>
      </c>
      <c r="H1013" s="2">
        <f t="shared" si="30"/>
        <v>-1.0830324909747224E-2</v>
      </c>
      <c r="I1013" s="18">
        <f>H1013*'Portfolio Details'!$D$9</f>
        <v>-1.7081920727404338E-3</v>
      </c>
      <c r="J1013" s="2">
        <f t="shared" si="31"/>
        <v>-3.276801473409563E-2</v>
      </c>
      <c r="K1013" s="18">
        <f>J1013*'Portfolio Details'!$D$9</f>
        <v>-5.1682718177593718E-3</v>
      </c>
    </row>
    <row r="1014" spans="2:11" x14ac:dyDescent="0.35">
      <c r="B1014" t="s">
        <v>18</v>
      </c>
      <c r="C1014" s="1">
        <v>45828</v>
      </c>
      <c r="D1014">
        <v>378.12</v>
      </c>
      <c r="E1014">
        <v>378.89</v>
      </c>
      <c r="F1014">
        <v>379.76</v>
      </c>
      <c r="H1014" s="2">
        <f t="shared" si="30"/>
        <v>2.0363905638420832E-3</v>
      </c>
      <c r="I1014" s="18">
        <f>H1014*'Portfolio Details'!$D$9</f>
        <v>3.2118576747663398E-4</v>
      </c>
      <c r="J1014" s="2">
        <f t="shared" si="31"/>
        <v>-3.9836800892020019E-2</v>
      </c>
      <c r="K1014" s="18">
        <f>J1014*'Portfolio Details'!$D$9</f>
        <v>-6.2831824579744648E-3</v>
      </c>
    </row>
    <row r="1015" spans="2:11" x14ac:dyDescent="0.35">
      <c r="B1015" t="s">
        <v>18</v>
      </c>
      <c r="C1015" s="1">
        <v>45831</v>
      </c>
      <c r="D1015">
        <v>378.89</v>
      </c>
      <c r="E1015">
        <v>378.69</v>
      </c>
      <c r="F1015">
        <v>377.89</v>
      </c>
      <c r="H1015" s="2">
        <f t="shared" si="30"/>
        <v>-5.2785768956686852E-4</v>
      </c>
      <c r="I1015" s="18">
        <f>H1015*'Portfolio Details'!$D$9</f>
        <v>-8.3255334292113171E-5</v>
      </c>
      <c r="J1015" s="2">
        <f t="shared" si="31"/>
        <v>-4.8708227673303406E-2</v>
      </c>
      <c r="K1015" s="18">
        <f>J1015*'Portfolio Details'!$D$9</f>
        <v>-7.6824111078967645E-3</v>
      </c>
    </row>
    <row r="1016" spans="2:11" x14ac:dyDescent="0.35">
      <c r="B1016" t="s">
        <v>18</v>
      </c>
      <c r="C1016" s="1">
        <v>45832</v>
      </c>
      <c r="D1016">
        <v>378.69</v>
      </c>
      <c r="E1016">
        <v>384.85</v>
      </c>
      <c r="F1016">
        <v>383.99</v>
      </c>
      <c r="H1016" s="2">
        <f t="shared" si="30"/>
        <v>1.6266603290290282E-2</v>
      </c>
      <c r="I1016" s="18">
        <f>H1016*'Portfolio Details'!$D$9</f>
        <v>2.565618577691945E-3</v>
      </c>
      <c r="J1016" s="2">
        <f t="shared" si="31"/>
        <v>-3.8472275091993469E-2</v>
      </c>
      <c r="K1016" s="18">
        <f>J1016*'Portfolio Details'!$D$9</f>
        <v>-6.0679652623613044E-3</v>
      </c>
    </row>
    <row r="1017" spans="2:11" x14ac:dyDescent="0.35">
      <c r="B1017" t="s">
        <v>18</v>
      </c>
      <c r="C1017" s="1">
        <v>45833</v>
      </c>
      <c r="D1017">
        <v>384.85</v>
      </c>
      <c r="E1017">
        <v>389.25</v>
      </c>
      <c r="F1017">
        <v>388.3</v>
      </c>
      <c r="H1017" s="2">
        <f t="shared" si="30"/>
        <v>1.1433025854228784E-2</v>
      </c>
      <c r="I1017" s="18">
        <f>H1017*'Portfolio Details'!$D$9</f>
        <v>1.803251914820518E-3</v>
      </c>
      <c r="J1017" s="2">
        <f t="shared" si="31"/>
        <v>-3.6877845316513613E-2</v>
      </c>
      <c r="K1017" s="18">
        <f>J1017*'Portfolio Details'!$D$9</f>
        <v>-5.8164869063828256E-3</v>
      </c>
    </row>
    <row r="1018" spans="2:11" x14ac:dyDescent="0.35">
      <c r="B1018" t="s">
        <v>18</v>
      </c>
      <c r="C1018" s="1">
        <v>45834</v>
      </c>
      <c r="D1018">
        <v>389.25</v>
      </c>
      <c r="E1018">
        <v>386.07</v>
      </c>
      <c r="F1018">
        <v>386.33</v>
      </c>
      <c r="H1018" s="2">
        <f t="shared" si="30"/>
        <v>-8.1695568400771412E-3</v>
      </c>
      <c r="I1018" s="18">
        <f>H1018*'Portfolio Details'!$D$9</f>
        <v>-1.2885275694233876E-3</v>
      </c>
      <c r="J1018" s="2">
        <f t="shared" si="31"/>
        <v>-7.2769349447158183E-3</v>
      </c>
      <c r="K1018" s="18">
        <f>J1018*'Portfolio Details'!$D$9</f>
        <v>-1.1477405054786604E-3</v>
      </c>
    </row>
    <row r="1019" spans="2:11" x14ac:dyDescent="0.35">
      <c r="B1019" t="s">
        <v>18</v>
      </c>
      <c r="C1019" s="1">
        <v>45835</v>
      </c>
      <c r="D1019">
        <v>386.07</v>
      </c>
      <c r="E1019">
        <v>386.07</v>
      </c>
      <c r="F1019">
        <v>386.27</v>
      </c>
      <c r="H1019" s="2">
        <f t="shared" si="30"/>
        <v>0</v>
      </c>
      <c r="I1019" s="18">
        <f>H1019*'Portfolio Details'!$D$9</f>
        <v>0</v>
      </c>
      <c r="J1019" s="2">
        <f t="shared" si="31"/>
        <v>-1.8872802481902928E-3</v>
      </c>
      <c r="K1019" s="18">
        <f>J1019*'Portfolio Details'!$D$9</f>
        <v>-2.9766763101417423E-4</v>
      </c>
    </row>
    <row r="1020" spans="2:11" x14ac:dyDescent="0.35">
      <c r="B1020" t="s">
        <v>18</v>
      </c>
      <c r="C1020" s="1">
        <v>45838</v>
      </c>
      <c r="D1020">
        <v>386.07</v>
      </c>
      <c r="E1020">
        <v>384.37</v>
      </c>
      <c r="F1020">
        <v>384.97</v>
      </c>
      <c r="H1020" s="2">
        <f t="shared" si="30"/>
        <v>-4.4033465433729324E-3</v>
      </c>
      <c r="I1020" s="18">
        <f>H1020*'Portfolio Details'!$D$9</f>
        <v>-6.9450932650682489E-4</v>
      </c>
      <c r="J1020" s="2">
        <f t="shared" si="31"/>
        <v>1.0631125862157198E-3</v>
      </c>
      <c r="K1020" s="18">
        <f>J1020*'Portfolio Details'!$D$9</f>
        <v>1.6767737878019563E-4</v>
      </c>
    </row>
    <row r="1021" spans="2:11" x14ac:dyDescent="0.35">
      <c r="B1021" t="s">
        <v>18</v>
      </c>
      <c r="C1021" s="1">
        <v>45839</v>
      </c>
      <c r="D1021">
        <v>384.37</v>
      </c>
      <c r="E1021">
        <v>385.91</v>
      </c>
      <c r="F1021">
        <v>385.59</v>
      </c>
      <c r="H1021" s="2">
        <f t="shared" si="30"/>
        <v>4.0065561828446228E-3</v>
      </c>
      <c r="I1021" s="18">
        <f>H1021*'Portfolio Details'!$D$9</f>
        <v>6.3192633347175292E-4</v>
      </c>
      <c r="J1021" s="2">
        <f t="shared" si="31"/>
        <v>-4.1272216060052047E-3</v>
      </c>
      <c r="K1021" s="18">
        <f>J1021*'Portfolio Details'!$D$9</f>
        <v>-6.5095805422015537E-4</v>
      </c>
    </row>
    <row r="1022" spans="2:11" x14ac:dyDescent="0.35">
      <c r="B1022" t="s">
        <v>18</v>
      </c>
      <c r="C1022" s="1">
        <v>45840</v>
      </c>
      <c r="D1022">
        <v>385.91</v>
      </c>
      <c r="E1022">
        <v>387.52</v>
      </c>
      <c r="F1022">
        <v>387.87</v>
      </c>
      <c r="H1022" s="2">
        <f t="shared" si="30"/>
        <v>4.1719571920912912E-3</v>
      </c>
      <c r="I1022" s="18">
        <f>H1022*'Portfolio Details'!$D$9</f>
        <v>6.5801388810865437E-4</v>
      </c>
      <c r="J1022" s="2">
        <f t="shared" si="31"/>
        <v>-7.1037404422401584E-3</v>
      </c>
      <c r="K1022" s="18">
        <f>J1022*'Portfolio Details'!$D$9</f>
        <v>-1.1204237371788578E-3</v>
      </c>
    </row>
    <row r="1023" spans="2:11" x14ac:dyDescent="0.35">
      <c r="B1023" t="s">
        <v>18</v>
      </c>
      <c r="C1023" s="1">
        <v>45841</v>
      </c>
      <c r="D1023">
        <v>387.52</v>
      </c>
      <c r="E1023">
        <v>385.57</v>
      </c>
      <c r="F1023">
        <v>386.12</v>
      </c>
      <c r="H1023" s="2">
        <f t="shared" si="30"/>
        <v>-5.0319983484723441E-3</v>
      </c>
      <c r="I1023" s="18">
        <f>H1023*'Portfolio Details'!$D$9</f>
        <v>-7.9366221794208679E-4</v>
      </c>
      <c r="J1023" s="2">
        <f t="shared" si="31"/>
        <v>1.5859700631766449E-2</v>
      </c>
      <c r="K1023" s="18">
        <f>J1023*'Portfolio Details'!$D$9</f>
        <v>2.5014406419919862E-3</v>
      </c>
    </row>
    <row r="1024" spans="2:11" x14ac:dyDescent="0.35">
      <c r="B1024" t="s">
        <v>18</v>
      </c>
      <c r="C1024" s="1">
        <v>45842</v>
      </c>
      <c r="D1024">
        <v>385.57</v>
      </c>
      <c r="E1024">
        <v>384.91</v>
      </c>
      <c r="F1024">
        <v>385.84</v>
      </c>
      <c r="H1024" s="2">
        <f t="shared" si="30"/>
        <v>-1.7117514329433314E-3</v>
      </c>
      <c r="I1024" s="18">
        <f>H1024*'Portfolio Details'!$D$9</f>
        <v>-2.6998268774229431E-4</v>
      </c>
      <c r="J1024" s="2">
        <f t="shared" si="31"/>
        <v>3.8009945067818407E-3</v>
      </c>
      <c r="K1024" s="18">
        <f>J1024*'Portfolio Details'!$D$9</f>
        <v>5.9950451524969214E-4</v>
      </c>
    </row>
    <row r="1025" spans="2:11" x14ac:dyDescent="0.35">
      <c r="B1025" t="s">
        <v>18</v>
      </c>
      <c r="C1025" s="1">
        <v>45845</v>
      </c>
      <c r="D1025">
        <v>384.91</v>
      </c>
      <c r="E1025">
        <v>383.81</v>
      </c>
      <c r="F1025">
        <v>384.55</v>
      </c>
      <c r="H1025" s="2">
        <f t="shared" si="30"/>
        <v>-2.8578109168377885E-3</v>
      </c>
      <c r="I1025" s="18">
        <f>H1025*'Portfolio Details'!$D$9</f>
        <v>-4.5074270570958502E-4</v>
      </c>
      <c r="J1025" s="2">
        <f t="shared" si="31"/>
        <v>-4.1911365223914476E-3</v>
      </c>
      <c r="K1025" s="18">
        <f>J1025*'Portfolio Details'!$D$9</f>
        <v>-6.6103891092673364E-4</v>
      </c>
    </row>
    <row r="1026" spans="2:11" x14ac:dyDescent="0.35">
      <c r="B1026" t="s">
        <v>18</v>
      </c>
      <c r="C1026" s="1">
        <v>45846</v>
      </c>
      <c r="D1026">
        <v>383.81</v>
      </c>
      <c r="E1026">
        <v>384.53</v>
      </c>
      <c r="F1026">
        <v>384.38</v>
      </c>
      <c r="H1026" s="2">
        <f t="shared" si="30"/>
        <v>1.8759281936373551E-3</v>
      </c>
      <c r="I1026" s="18">
        <f>H1026*'Portfolio Details'!$D$9</f>
        <v>2.9587715014141731E-4</v>
      </c>
      <c r="J1026" s="2">
        <f t="shared" si="31"/>
        <v>-4.6803889118742781E-3</v>
      </c>
      <c r="K1026" s="18">
        <f>J1026*'Portfolio Details'!$D$9</f>
        <v>-7.3820529884661295E-4</v>
      </c>
    </row>
    <row r="1027" spans="2:11" x14ac:dyDescent="0.35">
      <c r="B1027" t="s">
        <v>18</v>
      </c>
      <c r="C1027" s="1">
        <v>45847</v>
      </c>
      <c r="D1027">
        <v>384.53</v>
      </c>
      <c r="E1027">
        <v>383.79</v>
      </c>
      <c r="F1027">
        <v>383.9</v>
      </c>
      <c r="H1027" s="2">
        <f t="shared" ref="H1027:H1090" si="32">E1027/D1027-1</f>
        <v>-1.9244272228433612E-3</v>
      </c>
      <c r="I1027" s="18">
        <f>H1027*'Portfolio Details'!$D$9</f>
        <v>-3.0352656582522064E-4</v>
      </c>
      <c r="J1027" s="2">
        <f t="shared" si="31"/>
        <v>7.5650489503169549E-3</v>
      </c>
      <c r="K1027" s="18">
        <f>J1027*'Portfolio Details'!$D$9</f>
        <v>1.1931827303901606E-3</v>
      </c>
    </row>
    <row r="1028" spans="2:11" x14ac:dyDescent="0.35">
      <c r="B1028" t="s">
        <v>18</v>
      </c>
      <c r="C1028" s="1">
        <v>45848</v>
      </c>
      <c r="D1028">
        <v>383.79</v>
      </c>
      <c r="E1028">
        <v>383.02</v>
      </c>
      <c r="F1028">
        <v>383.54</v>
      </c>
      <c r="H1028" s="2">
        <f t="shared" si="32"/>
        <v>-2.0063055316710265E-3</v>
      </c>
      <c r="I1028" s="18">
        <f>H1028*'Portfolio Details'!$D$9</f>
        <v>-3.1644066390024096E-4</v>
      </c>
      <c r="J1028" s="2">
        <f t="shared" si="31"/>
        <v>2.8219800893627411E-3</v>
      </c>
      <c r="K1028" s="18">
        <f>J1028*'Portfolio Details'!$D$9</f>
        <v>4.4509135766946105E-4</v>
      </c>
    </row>
    <row r="1029" spans="2:11" x14ac:dyDescent="0.35">
      <c r="B1029" t="s">
        <v>18</v>
      </c>
      <c r="C1029" s="1">
        <v>45849</v>
      </c>
      <c r="D1029">
        <v>383.02</v>
      </c>
      <c r="E1029">
        <v>384.33</v>
      </c>
      <c r="F1029">
        <v>385.71</v>
      </c>
      <c r="H1029" s="2">
        <f t="shared" si="32"/>
        <v>3.4201869354080205E-3</v>
      </c>
      <c r="I1029" s="18">
        <f>H1029*'Portfolio Details'!$D$9</f>
        <v>5.3944237675605767E-4</v>
      </c>
      <c r="J1029" s="2">
        <f t="shared" si="31"/>
        <v>-2.2402834219027445E-3</v>
      </c>
      <c r="K1029" s="18">
        <f>J1029*'Portfolio Details'!$D$9</f>
        <v>-3.533443746033837E-4</v>
      </c>
    </row>
    <row r="1030" spans="2:11" x14ac:dyDescent="0.35">
      <c r="B1030" t="s">
        <v>18</v>
      </c>
      <c r="C1030" s="1">
        <v>45852</v>
      </c>
      <c r="D1030">
        <v>384.33</v>
      </c>
      <c r="E1030">
        <v>382.72</v>
      </c>
      <c r="F1030">
        <v>384.05</v>
      </c>
      <c r="H1030" s="2">
        <f t="shared" si="32"/>
        <v>-4.1891083183721589E-3</v>
      </c>
      <c r="I1030" s="18">
        <f>H1030*'Portfolio Details'!$D$9</f>
        <v>-6.607190163661807E-4</v>
      </c>
      <c r="J1030" s="2">
        <f t="shared" si="31"/>
        <v>-8.0782532390439865E-3</v>
      </c>
      <c r="K1030" s="18">
        <f>J1030*'Portfolio Details'!$D$9</f>
        <v>-1.2741268853444525E-3</v>
      </c>
    </row>
    <row r="1031" spans="2:11" x14ac:dyDescent="0.35">
      <c r="B1031" t="s">
        <v>18</v>
      </c>
      <c r="C1031" s="1">
        <v>45853</v>
      </c>
      <c r="D1031">
        <v>382.72</v>
      </c>
      <c r="E1031">
        <v>388.07</v>
      </c>
      <c r="F1031">
        <v>386.13</v>
      </c>
      <c r="H1031" s="2">
        <f t="shared" si="32"/>
        <v>1.3978887959866126E-2</v>
      </c>
      <c r="I1031" s="18">
        <f>H1031*'Portfolio Details'!$D$9</f>
        <v>2.2047930969531118E-3</v>
      </c>
      <c r="J1031" s="2">
        <f t="shared" si="31"/>
        <v>3.629811458714105E-3</v>
      </c>
      <c r="K1031" s="18">
        <f>J1031*'Portfolio Details'!$D$9</f>
        <v>5.7250499971034938E-4</v>
      </c>
    </row>
    <row r="1032" spans="2:11" x14ac:dyDescent="0.35">
      <c r="B1032" t="s">
        <v>18</v>
      </c>
      <c r="C1032" s="1">
        <v>45854</v>
      </c>
      <c r="D1032">
        <v>388.07</v>
      </c>
      <c r="E1032">
        <v>389.37</v>
      </c>
      <c r="F1032">
        <v>390.16</v>
      </c>
      <c r="H1032" s="2">
        <f t="shared" si="32"/>
        <v>3.3499110985131253E-3</v>
      </c>
      <c r="I1032" s="18">
        <f>H1032*'Portfolio Details'!$D$9</f>
        <v>5.2835825615123449E-4</v>
      </c>
      <c r="J1032" s="2">
        <f t="shared" si="31"/>
        <v>4.2592108701331455E-3</v>
      </c>
      <c r="K1032" s="18">
        <f>J1032*'Portfolio Details'!$D$9</f>
        <v>6.7177580590803648E-4</v>
      </c>
    </row>
    <row r="1033" spans="2:11" x14ac:dyDescent="0.35">
      <c r="B1033" t="s">
        <v>18</v>
      </c>
      <c r="C1033" s="1">
        <v>45855</v>
      </c>
      <c r="D1033">
        <v>389.37</v>
      </c>
      <c r="E1033">
        <v>389.98</v>
      </c>
      <c r="F1033">
        <v>390.1</v>
      </c>
      <c r="H1033" s="2">
        <f t="shared" si="32"/>
        <v>1.5666332793999871E-3</v>
      </c>
      <c r="I1033" s="18">
        <f>H1033*'Portfolio Details'!$D$9</f>
        <v>2.4709420733573046E-4</v>
      </c>
      <c r="J1033" s="2">
        <f t="shared" si="31"/>
        <v>9.3843162670124158E-3</v>
      </c>
      <c r="K1033" s="18">
        <f>J1033*'Portfolio Details'!$D$9</f>
        <v>1.4801231531819158E-3</v>
      </c>
    </row>
    <row r="1034" spans="2:11" x14ac:dyDescent="0.35">
      <c r="B1034" t="s">
        <v>18</v>
      </c>
      <c r="C1034" s="1">
        <v>45856</v>
      </c>
      <c r="D1034">
        <v>389.98</v>
      </c>
      <c r="E1034">
        <v>406.97</v>
      </c>
      <c r="F1034">
        <v>400.37</v>
      </c>
      <c r="H1034" s="2">
        <f t="shared" si="32"/>
        <v>4.3566336735217259E-2</v>
      </c>
      <c r="I1034" s="18">
        <f>H1034*'Portfolio Details'!$D$9</f>
        <v>6.8714162935648625E-3</v>
      </c>
      <c r="J1034" s="2">
        <f t="shared" si="31"/>
        <v>1.4542521917843887E-2</v>
      </c>
      <c r="K1034" s="18">
        <f>J1034*'Portfolio Details'!$D$9</f>
        <v>2.2936911740623605E-3</v>
      </c>
    </row>
    <row r="1035" spans="2:11" x14ac:dyDescent="0.35">
      <c r="B1035" t="s">
        <v>18</v>
      </c>
      <c r="C1035" s="1">
        <v>45859</v>
      </c>
      <c r="D1035">
        <v>406.97</v>
      </c>
      <c r="E1035">
        <v>412.53</v>
      </c>
      <c r="F1035">
        <v>409.02</v>
      </c>
      <c r="H1035" s="2">
        <f t="shared" si="32"/>
        <v>1.3661940683588281E-2</v>
      </c>
      <c r="I1035" s="18">
        <f>H1035*'Portfolio Details'!$D$9</f>
        <v>2.1548032001285737E-3</v>
      </c>
      <c r="J1035" s="2">
        <f t="shared" si="31"/>
        <v>6.4641866792235714E-2</v>
      </c>
      <c r="K1035" s="18">
        <f>J1035*'Portfolio Details'!$D$9</f>
        <v>1.0195513554931503E-2</v>
      </c>
    </row>
    <row r="1036" spans="2:11" x14ac:dyDescent="0.35">
      <c r="B1036" t="s">
        <v>18</v>
      </c>
      <c r="C1036" s="1">
        <v>45860</v>
      </c>
      <c r="D1036">
        <v>412.53</v>
      </c>
      <c r="E1036">
        <v>425.63</v>
      </c>
      <c r="F1036">
        <v>420.39</v>
      </c>
      <c r="H1036" s="2">
        <f t="shared" si="32"/>
        <v>3.1755266283664207E-2</v>
      </c>
      <c r="I1036" s="18">
        <f>H1036*'Portfolio Details'!$D$9</f>
        <v>5.0085380249947466E-3</v>
      </c>
      <c r="J1036" s="2">
        <f t="shared" si="31"/>
        <v>7.6298529567333073E-2</v>
      </c>
      <c r="K1036" s="18">
        <f>J1036*'Portfolio Details'!$D$9</f>
        <v>1.2034038171040602E-2</v>
      </c>
    </row>
    <row r="1037" spans="2:11" x14ac:dyDescent="0.35">
      <c r="B1037" t="s">
        <v>18</v>
      </c>
      <c r="C1037" s="1">
        <v>45861</v>
      </c>
      <c r="D1037">
        <v>425.63</v>
      </c>
      <c r="E1037">
        <v>436.58</v>
      </c>
      <c r="F1037">
        <v>438.41</v>
      </c>
      <c r="H1037" s="2">
        <f t="shared" si="32"/>
        <v>2.5726570025609075E-2</v>
      </c>
      <c r="I1037" s="18">
        <f>H1037*'Portfolio Details'!$D$9</f>
        <v>4.0576735548345389E-3</v>
      </c>
      <c r="J1037" s="2">
        <f t="shared" si="31"/>
        <v>7.4111219615191848E-2</v>
      </c>
      <c r="K1037" s="18">
        <f>J1037*'Portfolio Details'!$D$9</f>
        <v>1.1689048934613243E-2</v>
      </c>
    </row>
    <row r="1038" spans="2:11" x14ac:dyDescent="0.35">
      <c r="B1038" t="s">
        <v>18</v>
      </c>
      <c r="C1038" s="1">
        <v>45862</v>
      </c>
      <c r="D1038">
        <v>436.58</v>
      </c>
      <c r="E1038">
        <v>430.64</v>
      </c>
      <c r="F1038">
        <v>433.62</v>
      </c>
      <c r="H1038" s="2">
        <f t="shared" si="32"/>
        <v>-1.3605753813733967E-2</v>
      </c>
      <c r="I1038" s="18">
        <f>H1038*'Portfolio Details'!$D$9</f>
        <v>-2.1459412346310422E-3</v>
      </c>
      <c r="J1038" s="2">
        <f t="shared" si="31"/>
        <v>0.15286910137579546</v>
      </c>
      <c r="K1038" s="18">
        <f>J1038*'Portfolio Details'!$D$9</f>
        <v>2.4110983678991234E-2</v>
      </c>
    </row>
    <row r="1039" spans="2:11" x14ac:dyDescent="0.35">
      <c r="B1039" t="s">
        <v>18</v>
      </c>
      <c r="C1039" s="1">
        <v>45863</v>
      </c>
      <c r="D1039">
        <v>430.64</v>
      </c>
      <c r="E1039">
        <v>425.25</v>
      </c>
      <c r="F1039">
        <v>423.94</v>
      </c>
      <c r="H1039" s="2">
        <f t="shared" si="32"/>
        <v>-1.2516254876462907E-2</v>
      </c>
      <c r="I1039" s="18">
        <f>H1039*'Portfolio Details'!$D$9</f>
        <v>-1.9741021196077613E-3</v>
      </c>
      <c r="J1039" s="2">
        <f t="shared" si="31"/>
        <v>0.11898142133298673</v>
      </c>
      <c r="K1039" s="18">
        <f>J1039*'Portfolio Details'!$D$9</f>
        <v>1.8766114813552816E-2</v>
      </c>
    </row>
    <row r="1040" spans="2:11" x14ac:dyDescent="0.35">
      <c r="B1040" t="s">
        <v>18</v>
      </c>
      <c r="C1040" s="1">
        <v>45866</v>
      </c>
      <c r="D1040">
        <v>425.25</v>
      </c>
      <c r="E1040">
        <v>441</v>
      </c>
      <c r="F1040">
        <v>436.62</v>
      </c>
      <c r="H1040" s="2">
        <f t="shared" si="32"/>
        <v>3.7037037037036979E-2</v>
      </c>
      <c r="I1040" s="18">
        <f>H1040*'Portfolio Details'!$D$9</f>
        <v>5.8415951129518811E-3</v>
      </c>
      <c r="J1040" s="2">
        <f t="shared" si="31"/>
        <v>9.2485549132947931E-2</v>
      </c>
      <c r="K1040" s="18">
        <f>J1040*'Portfolio Details'!$D$9</f>
        <v>1.4587104559509916E-2</v>
      </c>
    </row>
    <row r="1041" spans="2:11" x14ac:dyDescent="0.35">
      <c r="B1041" t="s">
        <v>18</v>
      </c>
      <c r="C1041" s="1">
        <v>45867</v>
      </c>
      <c r="D1041">
        <v>441</v>
      </c>
      <c r="E1041">
        <v>438.48</v>
      </c>
      <c r="F1041">
        <v>435.74</v>
      </c>
      <c r="H1041" s="2">
        <f t="shared" si="32"/>
        <v>-5.7142857142856718E-3</v>
      </c>
      <c r="I1041" s="18">
        <f>H1041*'Portfolio Details'!$D$9</f>
        <v>-9.0127467456971354E-4</v>
      </c>
      <c r="J1041" s="2">
        <f t="shared" si="31"/>
        <v>0.10148418680550164</v>
      </c>
      <c r="K1041" s="18">
        <f>J1041*'Portfolio Details'!$D$9</f>
        <v>1.6006397301492708E-2</v>
      </c>
    </row>
    <row r="1042" spans="2:11" x14ac:dyDescent="0.35">
      <c r="B1042" t="s">
        <v>18</v>
      </c>
      <c r="C1042" s="1">
        <v>45868</v>
      </c>
      <c r="D1042">
        <v>438.48</v>
      </c>
      <c r="E1042">
        <v>433.34</v>
      </c>
      <c r="F1042">
        <v>435.18</v>
      </c>
      <c r="H1042" s="2">
        <f t="shared" si="32"/>
        <v>-1.1722313446451471E-2</v>
      </c>
      <c r="I1042" s="18">
        <f>H1042*'Portfolio Details'!$D$9</f>
        <v>-1.8488792414145909E-3</v>
      </c>
      <c r="J1042" s="2">
        <f t="shared" si="31"/>
        <v>0.10148418680550164</v>
      </c>
      <c r="K1042" s="18">
        <f>J1042*'Portfolio Details'!$D$9</f>
        <v>1.6006397301492708E-2</v>
      </c>
    </row>
    <row r="1043" spans="2:11" x14ac:dyDescent="0.35">
      <c r="B1043" t="s">
        <v>18</v>
      </c>
      <c r="C1043" s="1">
        <v>45869</v>
      </c>
      <c r="D1043">
        <v>433.34</v>
      </c>
      <c r="E1043">
        <v>426.66</v>
      </c>
      <c r="F1043">
        <v>429.11</v>
      </c>
      <c r="H1043" s="2">
        <f t="shared" si="32"/>
        <v>-1.5415147459269751E-2</v>
      </c>
      <c r="I1043" s="18">
        <f>H1043*'Portfolio Details'!$D$9</f>
        <v>-2.4313243517145792E-3</v>
      </c>
      <c r="J1043" s="2">
        <f t="shared" si="31"/>
        <v>0.12740328329474204</v>
      </c>
      <c r="K1043" s="18">
        <f>J1043*'Portfolio Details'!$D$9</f>
        <v>2.0094436720851941E-2</v>
      </c>
    </row>
    <row r="1044" spans="2:11" x14ac:dyDescent="0.35">
      <c r="B1044" t="s">
        <v>18</v>
      </c>
      <c r="C1044" s="1">
        <v>45870</v>
      </c>
      <c r="D1044">
        <v>426.66</v>
      </c>
      <c r="E1044">
        <v>413.85</v>
      </c>
      <c r="F1044">
        <v>419.22</v>
      </c>
      <c r="H1044" s="2">
        <f t="shared" si="32"/>
        <v>-3.0023906623541041E-2</v>
      </c>
      <c r="I1044" s="18">
        <f>H1044*'Portfolio Details'!$D$9</f>
        <v>-4.7354626675026332E-3</v>
      </c>
      <c r="J1044" s="2">
        <f t="shared" si="31"/>
        <v>7.2400300588220112E-2</v>
      </c>
      <c r="K1044" s="18">
        <f>J1044*'Portfolio Details'!$D$9</f>
        <v>1.1419197536494652E-2</v>
      </c>
    </row>
    <row r="1045" spans="2:11" x14ac:dyDescent="0.35">
      <c r="B1045" t="s">
        <v>18</v>
      </c>
      <c r="C1045" s="1">
        <v>45873</v>
      </c>
      <c r="D1045">
        <v>413.85</v>
      </c>
      <c r="E1045">
        <v>421.89</v>
      </c>
      <c r="F1045">
        <v>419.19</v>
      </c>
      <c r="H1045" s="2">
        <f t="shared" si="32"/>
        <v>1.9427328742297911E-2</v>
      </c>
      <c r="I1045" s="18">
        <f>H1045*'Portfolio Details'!$D$9</f>
        <v>3.0641378932453663E-3</v>
      </c>
      <c r="J1045" s="2">
        <f t="shared" si="31"/>
        <v>6.7944880264244611E-2</v>
      </c>
      <c r="K1045" s="18">
        <f>J1045*'Portfolio Details'!$D$9</f>
        <v>1.0716474973546242E-2</v>
      </c>
    </row>
    <row r="1046" spans="2:11" x14ac:dyDescent="0.35">
      <c r="B1046" t="s">
        <v>18</v>
      </c>
      <c r="C1046" s="1">
        <v>45874</v>
      </c>
      <c r="D1046">
        <v>421.89</v>
      </c>
      <c r="E1046">
        <v>425.18</v>
      </c>
      <c r="F1046">
        <v>425.57</v>
      </c>
      <c r="H1046" s="2">
        <f t="shared" si="32"/>
        <v>7.7982412477186624E-3</v>
      </c>
      <c r="I1046" s="18">
        <f>H1046*'Portfolio Details'!$D$9</f>
        <v>1.2299625349819162E-3</v>
      </c>
      <c r="J1046" s="2">
        <f t="shared" si="31"/>
        <v>7.3345955338849134E-2</v>
      </c>
      <c r="K1046" s="18">
        <f>J1046*'Portfolio Details'!$D$9</f>
        <v>1.1568349105079635E-2</v>
      </c>
    </row>
    <row r="1047" spans="2:11" x14ac:dyDescent="0.35">
      <c r="B1047" t="s">
        <v>18</v>
      </c>
      <c r="C1047" s="1">
        <v>45875</v>
      </c>
      <c r="D1047">
        <v>425.18</v>
      </c>
      <c r="E1047">
        <v>435.58</v>
      </c>
      <c r="F1047">
        <v>433.82</v>
      </c>
      <c r="H1047" s="2">
        <f t="shared" si="32"/>
        <v>2.4460228609059609E-2</v>
      </c>
      <c r="I1047" s="18">
        <f>H1047*'Portfolio Details'!$D$9</f>
        <v>3.8579423014179532E-3</v>
      </c>
      <c r="J1047" s="2">
        <f t="shared" si="31"/>
        <v>9.6074407004234752E-2</v>
      </c>
      <c r="K1047" s="18">
        <f>J1047*'Portfolio Details'!$D$9</f>
        <v>1.5153150233763592E-2</v>
      </c>
    </row>
    <row r="1048" spans="2:11" x14ac:dyDescent="0.35">
      <c r="B1048" t="s">
        <v>18</v>
      </c>
      <c r="C1048" s="1">
        <v>45876</v>
      </c>
      <c r="D1048">
        <v>435.58</v>
      </c>
      <c r="E1048">
        <v>437.57</v>
      </c>
      <c r="F1048">
        <v>439.52</v>
      </c>
      <c r="H1048" s="2">
        <f t="shared" si="32"/>
        <v>4.5686211488131789E-3</v>
      </c>
      <c r="I1048" s="18">
        <f>H1048*'Portfolio Details'!$D$9</f>
        <v>7.2057694434756435E-4</v>
      </c>
      <c r="J1048" s="2">
        <f t="shared" si="31"/>
        <v>0.14006930512493154</v>
      </c>
      <c r="K1048" s="18">
        <f>J1048*'Portfolio Details'!$D$9</f>
        <v>2.2092160543893916E-2</v>
      </c>
    </row>
    <row r="1049" spans="2:11" x14ac:dyDescent="0.35">
      <c r="B1049" t="s">
        <v>18</v>
      </c>
      <c r="C1049" s="1">
        <v>45877</v>
      </c>
      <c r="D1049">
        <v>437.57</v>
      </c>
      <c r="E1049">
        <v>431.97</v>
      </c>
      <c r="F1049">
        <v>434.56</v>
      </c>
      <c r="H1049" s="2">
        <f t="shared" si="32"/>
        <v>-1.2797952327627482E-2</v>
      </c>
      <c r="I1049" s="18">
        <f>H1049*'Portfolio Details'!$D$9</f>
        <v>-2.0185323058672191E-3</v>
      </c>
      <c r="J1049" s="2">
        <f t="shared" si="31"/>
        <v>0.1233713884482357</v>
      </c>
      <c r="K1049" s="18">
        <f>J1049*'Portfolio Details'!$D$9</f>
        <v>1.9458513895607179E-2</v>
      </c>
    </row>
    <row r="1050" spans="2:11" x14ac:dyDescent="0.35">
      <c r="B1050" t="s">
        <v>18</v>
      </c>
      <c r="C1050" s="1">
        <v>45880</v>
      </c>
      <c r="D1050">
        <v>431.97</v>
      </c>
      <c r="E1050">
        <v>432.14</v>
      </c>
      <c r="F1050">
        <v>433.78</v>
      </c>
      <c r="H1050" s="2">
        <f t="shared" si="32"/>
        <v>3.9354584809125903E-4</v>
      </c>
      <c r="I1050" s="18">
        <f>H1050*'Portfolio Details'!$D$9</f>
        <v>6.2071258579174954E-5</v>
      </c>
      <c r="J1050" s="2">
        <f t="shared" ref="J1050:J1113" si="33">(INDEX(E1027:E2525,MATCH(EDATE(C1027,1),C1027:C2525,1))/E1027)-1</f>
        <v>0.12553740326741192</v>
      </c>
      <c r="K1050" s="18">
        <f>J1050*'Portfolio Details'!$D$9</f>
        <v>1.9800144398328771E-2</v>
      </c>
    </row>
    <row r="1051" spans="2:11" x14ac:dyDescent="0.35">
      <c r="B1051" t="s">
        <v>18</v>
      </c>
      <c r="C1051" s="1">
        <v>45881</v>
      </c>
      <c r="D1051">
        <v>432.14</v>
      </c>
      <c r="E1051">
        <v>435.04</v>
      </c>
      <c r="F1051">
        <v>434.73</v>
      </c>
      <c r="H1051" s="2">
        <f t="shared" si="32"/>
        <v>6.7107881705004147E-3</v>
      </c>
      <c r="I1051" s="18">
        <f>H1051*'Portfolio Details'!$D$9</f>
        <v>1.0584460992829657E-3</v>
      </c>
      <c r="J1051" s="2">
        <f t="shared" si="33"/>
        <v>0.12780011487650778</v>
      </c>
      <c r="K1051" s="18">
        <f>J1051*'Portfolio Details'!$D$9</f>
        <v>2.0157026215427046E-2</v>
      </c>
    </row>
    <row r="1052" spans="2:11" x14ac:dyDescent="0.35">
      <c r="B1052" t="s">
        <v>18</v>
      </c>
      <c r="C1052" s="1">
        <v>45882</v>
      </c>
      <c r="D1052">
        <v>435.04</v>
      </c>
      <c r="E1052">
        <v>445.6</v>
      </c>
      <c r="F1052">
        <v>443.3</v>
      </c>
      <c r="H1052" s="2">
        <f t="shared" si="32"/>
        <v>2.4273630011033553E-2</v>
      </c>
      <c r="I1052" s="18">
        <f>H1052*'Portfolio Details'!$D$9</f>
        <v>3.8285113980435106E-3</v>
      </c>
      <c r="J1052" s="2">
        <f t="shared" si="33"/>
        <v>0.1243983035412275</v>
      </c>
      <c r="K1052" s="18">
        <f>J1052*'Portfolio Details'!$D$9</f>
        <v>1.9620482094700391E-2</v>
      </c>
    </row>
    <row r="1053" spans="2:11" x14ac:dyDescent="0.35">
      <c r="B1053" t="s">
        <v>18</v>
      </c>
      <c r="C1053" s="1">
        <v>45883</v>
      </c>
      <c r="D1053">
        <v>445.6</v>
      </c>
      <c r="E1053">
        <v>461.99</v>
      </c>
      <c r="F1053">
        <v>456.74</v>
      </c>
      <c r="H1053" s="2">
        <f t="shared" si="32"/>
        <v>3.6781867145421865E-2</v>
      </c>
      <c r="I1053" s="18">
        <f>H1053*'Portfolio Details'!$D$9</f>
        <v>5.8013489347724361E-3</v>
      </c>
      <c r="J1053" s="2">
        <f t="shared" si="33"/>
        <v>0.20712270066889626</v>
      </c>
      <c r="K1053" s="18">
        <f>J1053*'Portfolio Details'!$D$9</f>
        <v>3.2668027812238189E-2</v>
      </c>
    </row>
    <row r="1054" spans="2:11" x14ac:dyDescent="0.35">
      <c r="B1054" t="s">
        <v>18</v>
      </c>
      <c r="C1054" s="1">
        <v>45887</v>
      </c>
      <c r="D1054">
        <v>461.99</v>
      </c>
      <c r="E1054">
        <v>458.06</v>
      </c>
      <c r="F1054">
        <v>459.24</v>
      </c>
      <c r="H1054" s="2">
        <f t="shared" si="32"/>
        <v>-8.5066776337150429E-3</v>
      </c>
      <c r="I1054" s="18">
        <f>H1054*'Portfolio Details'!$D$9</f>
        <v>-1.3416992952993076E-3</v>
      </c>
      <c r="J1054" s="2">
        <f t="shared" si="33"/>
        <v>0.1904810987708403</v>
      </c>
      <c r="K1054" s="18">
        <f>J1054*'Portfolio Details'!$D$9</f>
        <v>3.0043263303615071E-2</v>
      </c>
    </row>
    <row r="1055" spans="2:11" x14ac:dyDescent="0.35">
      <c r="B1055" t="s">
        <v>18</v>
      </c>
      <c r="C1055" s="1">
        <v>45888</v>
      </c>
      <c r="D1055">
        <v>458.06</v>
      </c>
      <c r="E1055">
        <v>443.36</v>
      </c>
      <c r="F1055">
        <v>449.39</v>
      </c>
      <c r="H1055" s="2">
        <f t="shared" si="32"/>
        <v>-3.2091865694450439E-2</v>
      </c>
      <c r="I1055" s="18">
        <f>H1055*'Portfolio Details'!$D$9</f>
        <v>-5.0616275167676729E-3</v>
      </c>
      <c r="J1055" s="2">
        <f t="shared" si="33"/>
        <v>0.18650640778693783</v>
      </c>
      <c r="K1055" s="18">
        <f>J1055*'Portfolio Details'!$D$9</f>
        <v>2.9416362847084487E-2</v>
      </c>
    </row>
    <row r="1056" spans="2:11" x14ac:dyDescent="0.35">
      <c r="B1056" t="s">
        <v>18</v>
      </c>
      <c r="C1056" s="1">
        <v>45889</v>
      </c>
      <c r="D1056">
        <v>443.36</v>
      </c>
      <c r="E1056">
        <v>441.2</v>
      </c>
      <c r="F1056">
        <v>441.13</v>
      </c>
      <c r="H1056" s="2">
        <f t="shared" si="32"/>
        <v>-4.8718874052688932E-3</v>
      </c>
      <c r="I1056" s="18">
        <f>H1056*'Portfolio Details'!$D$9</f>
        <v>-7.6840902875170713E-4</v>
      </c>
      <c r="J1056" s="2">
        <f t="shared" si="33"/>
        <v>0.18465049489717411</v>
      </c>
      <c r="K1056" s="18">
        <f>J1056*'Portfolio Details'!$D$9</f>
        <v>2.9123642572077967E-2</v>
      </c>
    </row>
    <row r="1057" spans="2:11" x14ac:dyDescent="0.35">
      <c r="B1057" t="s">
        <v>18</v>
      </c>
      <c r="C1057" s="1">
        <v>45890</v>
      </c>
      <c r="D1057">
        <v>441.2</v>
      </c>
      <c r="E1057">
        <v>444.37</v>
      </c>
      <c r="F1057">
        <v>445.32</v>
      </c>
      <c r="H1057" s="2">
        <f t="shared" si="32"/>
        <v>7.1849501359928514E-3</v>
      </c>
      <c r="I1057" s="18">
        <f>H1057*'Portfolio Details'!$D$9</f>
        <v>1.1332323792329093E-3</v>
      </c>
      <c r="J1057" s="2">
        <f t="shared" si="33"/>
        <v>0.12553750890729032</v>
      </c>
      <c r="K1057" s="18">
        <f>J1057*'Portfolio Details'!$D$9</f>
        <v>1.9800161060174501E-2</v>
      </c>
    </row>
    <row r="1058" spans="2:11" x14ac:dyDescent="0.35">
      <c r="B1058" t="s">
        <v>18</v>
      </c>
      <c r="C1058" s="1">
        <v>45891</v>
      </c>
      <c r="D1058">
        <v>444.37</v>
      </c>
      <c r="E1058">
        <v>452.88</v>
      </c>
      <c r="F1058">
        <v>450.6</v>
      </c>
      <c r="H1058" s="2">
        <f t="shared" si="32"/>
        <v>1.9150707743547102E-2</v>
      </c>
      <c r="I1058" s="18">
        <f>H1058*'Portfolio Details'!$D$9</f>
        <v>3.0205083806354163E-3</v>
      </c>
      <c r="J1058" s="2">
        <f t="shared" si="33"/>
        <v>7.7182265532203864E-2</v>
      </c>
      <c r="K1058" s="18">
        <f>J1058*'Portfolio Details'!$D$9</f>
        <v>1.2173423718765885E-2</v>
      </c>
    </row>
    <row r="1059" spans="2:11" x14ac:dyDescent="0.35">
      <c r="B1059" t="s">
        <v>18</v>
      </c>
      <c r="C1059" s="1">
        <v>45894</v>
      </c>
      <c r="D1059">
        <v>452.88</v>
      </c>
      <c r="E1059">
        <v>463.73</v>
      </c>
      <c r="F1059">
        <v>463.88</v>
      </c>
      <c r="H1059" s="2">
        <f t="shared" si="32"/>
        <v>2.395778131072257E-2</v>
      </c>
      <c r="I1059" s="18">
        <f>H1059*'Portfolio Details'!$D$9</f>
        <v>3.7786947719909516E-3</v>
      </c>
      <c r="J1059" s="2">
        <f t="shared" si="33"/>
        <v>6.4022742757794404E-2</v>
      </c>
      <c r="K1059" s="18">
        <f>J1059*'Portfolio Details'!$D$9</f>
        <v>1.0097863412716112E-2</v>
      </c>
    </row>
    <row r="1060" spans="2:11" x14ac:dyDescent="0.35">
      <c r="B1060" t="s">
        <v>18</v>
      </c>
      <c r="C1060" s="1">
        <v>45895</v>
      </c>
      <c r="D1060">
        <v>463.73</v>
      </c>
      <c r="E1060">
        <v>460.2</v>
      </c>
      <c r="F1060">
        <v>464.72</v>
      </c>
      <c r="H1060" s="2">
        <f t="shared" si="32"/>
        <v>-7.6121881267117164E-3</v>
      </c>
      <c r="I1060" s="18">
        <f>H1060*'Portfolio Details'!$D$9</f>
        <v>-1.2006176659164784E-3</v>
      </c>
      <c r="J1060" s="2">
        <f t="shared" si="33"/>
        <v>3.7335654404690999E-2</v>
      </c>
      <c r="K1060" s="18">
        <f>J1060*'Portfolio Details'!$D$9</f>
        <v>5.8886939603511991E-3</v>
      </c>
    </row>
    <row r="1061" spans="2:11" x14ac:dyDescent="0.35">
      <c r="B1061" t="s">
        <v>18</v>
      </c>
      <c r="C1061" s="1">
        <v>45897</v>
      </c>
      <c r="D1061">
        <v>460.2</v>
      </c>
      <c r="E1061">
        <v>460.2</v>
      </c>
      <c r="F1061">
        <v>459.17</v>
      </c>
      <c r="H1061" s="2">
        <f t="shared" si="32"/>
        <v>0</v>
      </c>
      <c r="I1061" s="18">
        <f>H1061*'Portfolio Details'!$D$9</f>
        <v>0</v>
      </c>
      <c r="J1061" s="2">
        <f t="shared" si="33"/>
        <v>5.1644064647965893E-2</v>
      </c>
      <c r="K1061" s="18">
        <f>J1061*'Portfolio Details'!$D$9</f>
        <v>8.1454603228342838E-3</v>
      </c>
    </row>
    <row r="1062" spans="2:11" x14ac:dyDescent="0.35">
      <c r="B1062" t="s">
        <v>18</v>
      </c>
      <c r="C1062" s="1">
        <v>45898</v>
      </c>
      <c r="D1062">
        <v>460.2</v>
      </c>
      <c r="E1062">
        <v>464.51</v>
      </c>
      <c r="F1062">
        <v>465.74</v>
      </c>
      <c r="H1062" s="2">
        <f t="shared" si="32"/>
        <v>9.365493263798319E-3</v>
      </c>
      <c r="I1062" s="18">
        <f>H1062*'Portfolio Details'!$D$9</f>
        <v>1.4771543313650791E-3</v>
      </c>
      <c r="J1062" s="2">
        <f t="shared" si="33"/>
        <v>9.0487948265726148E-2</v>
      </c>
      <c r="K1062" s="18">
        <f>J1062*'Portfolio Details'!$D$9</f>
        <v>1.4272036821992953E-2</v>
      </c>
    </row>
    <row r="1063" spans="2:11" x14ac:dyDescent="0.35">
      <c r="B1063" t="s">
        <v>18</v>
      </c>
      <c r="C1063" s="1">
        <v>45901</v>
      </c>
      <c r="D1063">
        <v>464.51</v>
      </c>
      <c r="E1063">
        <v>477.73</v>
      </c>
      <c r="F1063">
        <v>477.43</v>
      </c>
      <c r="H1063" s="2">
        <f t="shared" si="32"/>
        <v>2.8460097737400769E-2</v>
      </c>
      <c r="I1063" s="18">
        <f>H1063*'Portfolio Details'!$D$9</f>
        <v>4.4888139321372046E-3</v>
      </c>
      <c r="J1063" s="2">
        <f t="shared" si="33"/>
        <v>4.3537414965986398E-2</v>
      </c>
      <c r="K1063" s="18">
        <f>J1063*'Portfolio Details'!$D$9</f>
        <v>6.8668546633883455E-3</v>
      </c>
    </row>
    <row r="1064" spans="2:11" x14ac:dyDescent="0.35">
      <c r="B1064" t="s">
        <v>18</v>
      </c>
      <c r="C1064" s="1">
        <v>45902</v>
      </c>
      <c r="D1064">
        <v>477.73</v>
      </c>
      <c r="E1064">
        <v>479.63</v>
      </c>
      <c r="F1064">
        <v>479.52</v>
      </c>
      <c r="H1064" s="2">
        <f t="shared" si="32"/>
        <v>3.9771419002365693E-3</v>
      </c>
      <c r="I1064" s="18">
        <f>H1064*'Portfolio Details'!$D$9</f>
        <v>6.2728702257432969E-4</v>
      </c>
      <c r="J1064" s="2">
        <f t="shared" si="33"/>
        <v>5.9364167122787803E-2</v>
      </c>
      <c r="K1064" s="18">
        <f>J1064*'Portfolio Details'!$D$9</f>
        <v>9.3630985708212863E-3</v>
      </c>
    </row>
    <row r="1065" spans="2:11" x14ac:dyDescent="0.35">
      <c r="B1065" t="s">
        <v>18</v>
      </c>
      <c r="C1065" s="1">
        <v>45903</v>
      </c>
      <c r="D1065">
        <v>479.63</v>
      </c>
      <c r="E1065">
        <v>476.61</v>
      </c>
      <c r="F1065">
        <v>477.11</v>
      </c>
      <c r="H1065" s="2">
        <f t="shared" si="32"/>
        <v>-6.296520234347236E-3</v>
      </c>
      <c r="I1065" s="18">
        <f>H1065*'Portfolio Details'!$D$9</f>
        <v>-9.9310648939826855E-4</v>
      </c>
      <c r="J1065" s="2">
        <f t="shared" si="33"/>
        <v>7.1929662620575208E-2</v>
      </c>
      <c r="K1065" s="18">
        <f>J1065*'Portfolio Details'!$D$9</f>
        <v>1.1344967072297022E-2</v>
      </c>
    </row>
    <row r="1066" spans="2:11" x14ac:dyDescent="0.35">
      <c r="B1066" t="s">
        <v>18</v>
      </c>
      <c r="C1066" s="1">
        <v>45904</v>
      </c>
      <c r="D1066">
        <v>476.61</v>
      </c>
      <c r="E1066">
        <v>474.74</v>
      </c>
      <c r="F1066">
        <v>473.74</v>
      </c>
      <c r="H1066" s="2">
        <f t="shared" si="32"/>
        <v>-3.9235433583013624E-3</v>
      </c>
      <c r="I1066" s="18">
        <f>H1066*'Portfolio Details'!$D$9</f>
        <v>-6.1883329609731838E-4</v>
      </c>
      <c r="J1066" s="2">
        <f t="shared" si="33"/>
        <v>8.8712323630056655E-2</v>
      </c>
      <c r="K1066" s="18">
        <f>J1066*'Portfolio Details'!$D$9</f>
        <v>1.3991979856750528E-2</v>
      </c>
    </row>
    <row r="1067" spans="2:11" x14ac:dyDescent="0.35">
      <c r="B1067" t="s">
        <v>18</v>
      </c>
      <c r="C1067" s="1">
        <v>45905</v>
      </c>
      <c r="D1067">
        <v>474.74</v>
      </c>
      <c r="E1067">
        <v>482.38</v>
      </c>
      <c r="F1067">
        <v>481.63</v>
      </c>
      <c r="H1067" s="2">
        <f t="shared" si="32"/>
        <v>1.6093019336900216E-2</v>
      </c>
      <c r="I1067" s="18">
        <f>H1067*'Portfolio Details'!$D$9</f>
        <v>2.5382403839990676E-3</v>
      </c>
      <c r="J1067" s="2">
        <f t="shared" si="33"/>
        <v>0.1543554427932825</v>
      </c>
      <c r="K1067" s="18">
        <f>J1067*'Portfolio Details'!$D$9</f>
        <v>2.4345414007526631E-2</v>
      </c>
    </row>
    <row r="1068" spans="2:11" x14ac:dyDescent="0.35">
      <c r="B1068" t="s">
        <v>18</v>
      </c>
      <c r="C1068" s="1">
        <v>45908</v>
      </c>
      <c r="D1068">
        <v>482.38</v>
      </c>
      <c r="E1068">
        <v>490.39</v>
      </c>
      <c r="F1068">
        <v>490.64</v>
      </c>
      <c r="H1068" s="2">
        <f t="shared" si="32"/>
        <v>1.6605166051660403E-2</v>
      </c>
      <c r="I1068" s="18">
        <f>H1068*'Portfolio Details'!$D$9</f>
        <v>2.6190177351426195E-3</v>
      </c>
      <c r="J1068" s="2">
        <f t="shared" si="33"/>
        <v>0.12526962004313935</v>
      </c>
      <c r="K1068" s="18">
        <f>J1068*'Portfolio Details'!$D$9</f>
        <v>1.9757908806624262E-2</v>
      </c>
    </row>
    <row r="1069" spans="2:11" x14ac:dyDescent="0.35">
      <c r="B1069" t="s">
        <v>18</v>
      </c>
      <c r="C1069" s="1">
        <v>45909</v>
      </c>
      <c r="D1069">
        <v>490.39</v>
      </c>
      <c r="E1069">
        <v>502.25</v>
      </c>
      <c r="F1069">
        <v>501</v>
      </c>
      <c r="H1069" s="2">
        <f t="shared" si="32"/>
        <v>2.4184832480270924E-2</v>
      </c>
      <c r="I1069" s="18">
        <f>H1069*'Portfolio Details'!$D$9</f>
        <v>3.8145059790563908E-3</v>
      </c>
      <c r="J1069" s="2">
        <f t="shared" si="33"/>
        <v>0.13453125734982829</v>
      </c>
      <c r="K1069" s="18">
        <f>J1069*'Portfolio Details'!$D$9</f>
        <v>2.1218682657798811E-2</v>
      </c>
    </row>
    <row r="1070" spans="2:11" x14ac:dyDescent="0.35">
      <c r="B1070" t="s">
        <v>18</v>
      </c>
      <c r="C1070" s="1">
        <v>45910</v>
      </c>
      <c r="D1070">
        <v>502.25</v>
      </c>
      <c r="E1070">
        <v>504.79</v>
      </c>
      <c r="F1070">
        <v>505.62</v>
      </c>
      <c r="H1070" s="2">
        <f t="shared" si="32"/>
        <v>5.0572424091588353E-3</v>
      </c>
      <c r="I1070" s="18">
        <f>H1070*'Portfolio Details'!$D$9</f>
        <v>7.9764378864359304E-4</v>
      </c>
      <c r="J1070" s="2">
        <f t="shared" si="33"/>
        <v>0.10744294963037793</v>
      </c>
      <c r="K1070" s="18">
        <f>J1070*'Portfolio Details'!$D$9</f>
        <v>1.6946231656012698E-2</v>
      </c>
    </row>
    <row r="1071" spans="2:11" x14ac:dyDescent="0.35">
      <c r="B1071" t="s">
        <v>18</v>
      </c>
      <c r="C1071" s="1">
        <v>45911</v>
      </c>
      <c r="D1071">
        <v>504.79</v>
      </c>
      <c r="E1071">
        <v>506.19</v>
      </c>
      <c r="F1071">
        <v>507.96</v>
      </c>
      <c r="H1071" s="2">
        <f t="shared" si="32"/>
        <v>2.7734305354700783E-3</v>
      </c>
      <c r="I1071" s="18">
        <f>H1071*'Portfolio Details'!$D$9</f>
        <v>4.3743397307706596E-4</v>
      </c>
      <c r="J1071" s="2">
        <f t="shared" si="33"/>
        <v>0.1024064721073199</v>
      </c>
      <c r="K1071" s="18">
        <f>J1071*'Portfolio Details'!$D$9</f>
        <v>1.615186296891263E-2</v>
      </c>
    </row>
    <row r="1072" spans="2:11" x14ac:dyDescent="0.35">
      <c r="B1072" t="s">
        <v>18</v>
      </c>
      <c r="C1072" s="1">
        <v>45912</v>
      </c>
      <c r="D1072">
        <v>506.19</v>
      </c>
      <c r="E1072">
        <v>517.23</v>
      </c>
      <c r="F1072">
        <v>517.62</v>
      </c>
      <c r="H1072" s="2">
        <f t="shared" si="32"/>
        <v>2.1809992295383163E-2</v>
      </c>
      <c r="I1072" s="18">
        <f>H1072*'Portfolio Details'!$D$9</f>
        <v>3.4399388989681738E-3</v>
      </c>
      <c r="J1072" s="2">
        <f t="shared" si="33"/>
        <v>0.13524087320878753</v>
      </c>
      <c r="K1072" s="18">
        <f>J1072*'Portfolio Details'!$D$9</f>
        <v>2.1330605448210586E-2</v>
      </c>
    </row>
    <row r="1073" spans="2:11" x14ac:dyDescent="0.35">
      <c r="B1073" t="s">
        <v>18</v>
      </c>
      <c r="C1073" s="1">
        <v>45915</v>
      </c>
      <c r="D1073">
        <v>517.23</v>
      </c>
      <c r="E1073">
        <v>518.64</v>
      </c>
      <c r="F1073">
        <v>518.66999999999996</v>
      </c>
      <c r="H1073" s="2">
        <f t="shared" si="32"/>
        <v>2.726059973319428E-3</v>
      </c>
      <c r="I1073" s="18">
        <f>H1073*'Portfolio Details'!$D$9</f>
        <v>4.2996254267942634E-4</v>
      </c>
      <c r="J1073" s="2">
        <f t="shared" si="33"/>
        <v>0.17135650483639564</v>
      </c>
      <c r="K1073" s="18">
        <f>J1073*'Portfolio Details'!$D$9</f>
        <v>2.7026873673069756E-2</v>
      </c>
    </row>
    <row r="1074" spans="2:11" x14ac:dyDescent="0.35">
      <c r="B1074" t="s">
        <v>18</v>
      </c>
      <c r="C1074" s="1">
        <v>45916</v>
      </c>
      <c r="D1074">
        <v>518.64</v>
      </c>
      <c r="E1074">
        <v>524.08000000000004</v>
      </c>
      <c r="F1074">
        <v>523.95000000000005</v>
      </c>
      <c r="H1074" s="2">
        <f t="shared" si="32"/>
        <v>1.0488971155329319E-2</v>
      </c>
      <c r="I1074" s="18">
        <f>H1074*'Portfolio Details'!$D$9</f>
        <v>1.6543527113033576E-3</v>
      </c>
      <c r="J1074" s="2">
        <f t="shared" si="33"/>
        <v>0.18892515630746587</v>
      </c>
      <c r="K1074" s="18">
        <f>J1074*'Portfolio Details'!$D$9</f>
        <v>2.9797855284582845E-2</v>
      </c>
    </row>
    <row r="1075" spans="2:11" x14ac:dyDescent="0.35">
      <c r="B1075" t="s">
        <v>18</v>
      </c>
      <c r="C1075" s="1">
        <v>45917</v>
      </c>
      <c r="D1075">
        <v>524.08000000000004</v>
      </c>
      <c r="E1075">
        <v>524.23</v>
      </c>
      <c r="F1075">
        <v>525.01</v>
      </c>
      <c r="H1075" s="2">
        <f t="shared" si="32"/>
        <v>2.8621584490906571E-4</v>
      </c>
      <c r="I1075" s="18">
        <f>H1075*'Portfolio Details'!$D$9</f>
        <v>4.5142841183495251E-5</v>
      </c>
      <c r="J1075" s="2">
        <f t="shared" si="33"/>
        <v>0.16074955116696588</v>
      </c>
      <c r="K1075" s="18">
        <f>J1075*'Portfolio Details'!$D$9</f>
        <v>2.5353912397666257E-2</v>
      </c>
    </row>
    <row r="1076" spans="2:11" x14ac:dyDescent="0.35">
      <c r="B1076" t="s">
        <v>18</v>
      </c>
      <c r="C1076" s="1">
        <v>45918</v>
      </c>
      <c r="D1076">
        <v>524.23</v>
      </c>
      <c r="E1076">
        <v>517.20000000000005</v>
      </c>
      <c r="F1076">
        <v>514.12</v>
      </c>
      <c r="H1076" s="2">
        <f t="shared" si="32"/>
        <v>-1.3410144402266178E-2</v>
      </c>
      <c r="I1076" s="18">
        <f>H1076*'Portfolio Details'!$D$9</f>
        <v>-2.1150891181149459E-3</v>
      </c>
      <c r="J1076" s="2">
        <f t="shared" si="33"/>
        <v>0.11956968765557696</v>
      </c>
      <c r="K1076" s="18">
        <f>J1076*'Portfolio Details'!$D$9</f>
        <v>1.8858897982782064E-2</v>
      </c>
    </row>
    <row r="1077" spans="2:11" x14ac:dyDescent="0.35">
      <c r="B1077" t="s">
        <v>18</v>
      </c>
      <c r="C1077" s="1">
        <v>45919</v>
      </c>
      <c r="D1077">
        <v>517.20000000000005</v>
      </c>
      <c r="E1077">
        <v>526.07000000000005</v>
      </c>
      <c r="F1077">
        <v>524.41999999999996</v>
      </c>
      <c r="H1077" s="2">
        <f t="shared" si="32"/>
        <v>1.7150038669760281E-2</v>
      </c>
      <c r="I1077" s="18">
        <f>H1077*'Portfolio Details'!$D$9</f>
        <v>2.7049567161656052E-3</v>
      </c>
      <c r="J1077" s="2">
        <f t="shared" si="33"/>
        <v>0.12910972361699358</v>
      </c>
      <c r="K1077" s="18">
        <f>J1077*'Portfolio Details'!$D$9</f>
        <v>2.0363581723921172E-2</v>
      </c>
    </row>
    <row r="1078" spans="2:11" x14ac:dyDescent="0.35">
      <c r="B1078" t="s">
        <v>18</v>
      </c>
      <c r="C1078" s="1">
        <v>45922</v>
      </c>
      <c r="D1078">
        <v>526.07000000000005</v>
      </c>
      <c r="E1078">
        <v>526.63</v>
      </c>
      <c r="F1078">
        <v>526.54999999999995</v>
      </c>
      <c r="H1078" s="2">
        <f t="shared" si="32"/>
        <v>1.0644971201549946E-3</v>
      </c>
      <c r="I1078" s="18">
        <f>H1078*'Portfolio Details'!$D$9</f>
        <v>1.67895751720917E-4</v>
      </c>
      <c r="J1078" s="2">
        <f t="shared" si="33"/>
        <v>0.18655268856008678</v>
      </c>
      <c r="K1078" s="18">
        <f>J1078*'Portfolio Details'!$D$9</f>
        <v>2.9423662392617251E-2</v>
      </c>
    </row>
    <row r="1079" spans="2:11" x14ac:dyDescent="0.35">
      <c r="B1079" t="s">
        <v>18</v>
      </c>
      <c r="C1079" s="1">
        <v>45923</v>
      </c>
      <c r="D1079">
        <v>526.63</v>
      </c>
      <c r="E1079">
        <v>526.15</v>
      </c>
      <c r="F1079">
        <v>526.04999999999995</v>
      </c>
      <c r="H1079" s="2">
        <f t="shared" si="32"/>
        <v>-9.1145586085106256E-4</v>
      </c>
      <c r="I1079" s="18">
        <f>H1079*'Portfolio Details'!$D$9</f>
        <v>-1.4375761476531098E-4</v>
      </c>
      <c r="J1079" s="2">
        <f t="shared" si="33"/>
        <v>0.1923617407071625</v>
      </c>
      <c r="K1079" s="18">
        <f>J1079*'Portfolio Details'!$D$9</f>
        <v>3.0339883919714736E-2</v>
      </c>
    </row>
    <row r="1080" spans="2:11" x14ac:dyDescent="0.35">
      <c r="B1080" t="s">
        <v>18</v>
      </c>
      <c r="C1080" s="1">
        <v>45924</v>
      </c>
      <c r="D1080">
        <v>526.15</v>
      </c>
      <c r="E1080">
        <v>524.14</v>
      </c>
      <c r="F1080">
        <v>524.02</v>
      </c>
      <c r="H1080" s="2">
        <f t="shared" si="32"/>
        <v>-3.8202033640596378E-3</v>
      </c>
      <c r="I1080" s="18">
        <f>H1080*'Portfolio Details'!$D$9</f>
        <v>-6.0253419515327511E-4</v>
      </c>
      <c r="J1080" s="2">
        <f t="shared" si="33"/>
        <v>0.18385579584580425</v>
      </c>
      <c r="K1080" s="18">
        <f>J1080*'Portfolio Details'!$D$9</f>
        <v>2.8998300199519725E-2</v>
      </c>
    </row>
    <row r="1081" spans="2:11" x14ac:dyDescent="0.35">
      <c r="B1081" t="s">
        <v>18</v>
      </c>
      <c r="C1081" s="1">
        <v>45925</v>
      </c>
      <c r="D1081">
        <v>524.14</v>
      </c>
      <c r="E1081">
        <v>522.79999999999995</v>
      </c>
      <c r="F1081">
        <v>522.79999999999995</v>
      </c>
      <c r="H1081" s="2">
        <f t="shared" si="32"/>
        <v>-2.556568855649366E-3</v>
      </c>
      <c r="I1081" s="18">
        <f>H1081*'Portfolio Details'!$D$9</f>
        <v>-4.0322988359333127E-4</v>
      </c>
      <c r="J1081" s="2">
        <f t="shared" si="33"/>
        <v>0.16284667019961141</v>
      </c>
      <c r="K1081" s="18">
        <f>J1081*'Portfolio Details'!$D$9</f>
        <v>2.5684676445560533E-2</v>
      </c>
    </row>
    <row r="1082" spans="2:11" x14ac:dyDescent="0.35">
      <c r="B1082" t="s">
        <v>18</v>
      </c>
      <c r="C1082" s="1">
        <v>45926</v>
      </c>
      <c r="D1082">
        <v>522.79999999999995</v>
      </c>
      <c r="E1082">
        <v>526.19000000000005</v>
      </c>
      <c r="F1082">
        <v>527.23</v>
      </c>
      <c r="H1082" s="2">
        <f t="shared" si="32"/>
        <v>6.4843152257079151E-3</v>
      </c>
      <c r="I1082" s="18">
        <f>H1082*'Portfolio Details'!$D$9</f>
        <v>1.0227260916000421E-3</v>
      </c>
      <c r="J1082" s="2">
        <f t="shared" si="33"/>
        <v>0.12738015655661683</v>
      </c>
      <c r="K1082" s="18">
        <f>J1082*'Portfolio Details'!$D$9</f>
        <v>2.0090789100760849E-2</v>
      </c>
    </row>
    <row r="1083" spans="2:11" x14ac:dyDescent="0.35">
      <c r="B1083" t="s">
        <v>18</v>
      </c>
      <c r="C1083" s="1">
        <v>45929</v>
      </c>
      <c r="D1083">
        <v>526.19000000000005</v>
      </c>
      <c r="E1083">
        <v>528.92999999999995</v>
      </c>
      <c r="F1083">
        <v>528.85</v>
      </c>
      <c r="H1083" s="2">
        <f t="shared" si="32"/>
        <v>5.2072445314428339E-3</v>
      </c>
      <c r="I1083" s="18">
        <f>H1083*'Portfolio Details'!$D$9</f>
        <v>8.213025835841917E-4</v>
      </c>
      <c r="J1083" s="2">
        <f t="shared" si="33"/>
        <v>0.14339417644502395</v>
      </c>
      <c r="K1083" s="18">
        <f>J1083*'Portfolio Details'!$D$9</f>
        <v>2.261656944936935E-2</v>
      </c>
    </row>
    <row r="1084" spans="2:11" x14ac:dyDescent="0.35">
      <c r="B1084" t="s">
        <v>18</v>
      </c>
      <c r="C1084" s="1">
        <v>45930</v>
      </c>
      <c r="D1084">
        <v>528.92999999999995</v>
      </c>
      <c r="E1084">
        <v>521.89</v>
      </c>
      <c r="F1084">
        <v>521.89</v>
      </c>
      <c r="H1084" s="2">
        <f t="shared" si="32"/>
        <v>-1.3309889777475159E-2</v>
      </c>
      <c r="I1084" s="18">
        <f>H1084*'Portfolio Details'!$D$9</f>
        <v>-2.0992766511067347E-3</v>
      </c>
      <c r="J1084" s="2">
        <f t="shared" si="33"/>
        <v>0.14339417644502395</v>
      </c>
      <c r="K1084" s="18">
        <f>J1084*'Portfolio Details'!$D$9</f>
        <v>2.261656944936935E-2</v>
      </c>
    </row>
    <row r="1085" spans="2:11" x14ac:dyDescent="0.35">
      <c r="B1085" t="s">
        <v>18</v>
      </c>
      <c r="C1085" s="1">
        <v>45931</v>
      </c>
      <c r="D1085">
        <v>521.89</v>
      </c>
      <c r="E1085">
        <v>531.78</v>
      </c>
      <c r="F1085">
        <v>531.78</v>
      </c>
      <c r="H1085" s="2">
        <f t="shared" si="32"/>
        <v>1.8950353522773078E-2</v>
      </c>
      <c r="I1085" s="18">
        <f>H1085*'Portfolio Details'!$D$9</f>
        <v>2.9889078982382302E-3</v>
      </c>
      <c r="J1085" s="2">
        <f t="shared" si="33"/>
        <v>0.13868377429979972</v>
      </c>
      <c r="K1085" s="18">
        <f>J1085*'Portfolio Details'!$D$9</f>
        <v>2.1873630371276691E-2</v>
      </c>
    </row>
    <row r="1086" spans="2:11" x14ac:dyDescent="0.35">
      <c r="B1086" t="s">
        <v>18</v>
      </c>
      <c r="C1086" s="1">
        <v>45933</v>
      </c>
      <c r="D1086">
        <v>531.78</v>
      </c>
      <c r="E1086">
        <v>536.88</v>
      </c>
      <c r="F1086">
        <v>536.88</v>
      </c>
      <c r="H1086" s="2">
        <f t="shared" si="32"/>
        <v>9.5904321335891218E-3</v>
      </c>
      <c r="I1086" s="18">
        <f>H1086*'Portfolio Details'!$D$9</f>
        <v>1.5126323800321165E-3</v>
      </c>
      <c r="J1086" s="2">
        <f t="shared" si="33"/>
        <v>0.11313922089883399</v>
      </c>
      <c r="K1086" s="18">
        <f>J1086*'Portfolio Details'!$D$9</f>
        <v>1.7844665036916951E-2</v>
      </c>
    </row>
    <row r="1087" spans="2:11" x14ac:dyDescent="0.35">
      <c r="B1087" t="s">
        <v>18</v>
      </c>
      <c r="C1087" s="1">
        <v>45936</v>
      </c>
      <c r="D1087">
        <v>536.88</v>
      </c>
      <c r="E1087">
        <v>563.54</v>
      </c>
      <c r="F1087">
        <v>559.69000000000005</v>
      </c>
      <c r="H1087" s="2">
        <f t="shared" si="32"/>
        <v>4.965727909402462E-2</v>
      </c>
      <c r="I1087" s="18">
        <f>H1087*'Portfolio Details'!$D$9</f>
        <v>7.8320984097098416E-3</v>
      </c>
      <c r="J1087" s="2">
        <f t="shared" si="33"/>
        <v>0.10872964576861333</v>
      </c>
      <c r="K1087" s="18">
        <f>J1087*'Portfolio Details'!$D$9</f>
        <v>1.7149173318582889E-2</v>
      </c>
    </row>
    <row r="1088" spans="2:11" x14ac:dyDescent="0.35">
      <c r="B1088" t="s">
        <v>18</v>
      </c>
      <c r="C1088" s="1">
        <v>45937</v>
      </c>
      <c r="D1088">
        <v>563.54</v>
      </c>
      <c r="E1088">
        <v>542.16</v>
      </c>
      <c r="F1088">
        <v>542.16</v>
      </c>
      <c r="H1088" s="2">
        <f t="shared" si="32"/>
        <v>-3.7938744365972221E-2</v>
      </c>
      <c r="I1088" s="18">
        <f>H1088*'Portfolio Details'!$D$9</f>
        <v>-5.9838151593544489E-3</v>
      </c>
      <c r="J1088" s="2">
        <f t="shared" si="33"/>
        <v>0.12645559262289918</v>
      </c>
      <c r="K1088" s="18">
        <f>J1088*'Portfolio Details'!$D$9</f>
        <v>1.99449640405268E-2</v>
      </c>
    </row>
    <row r="1089" spans="2:11" x14ac:dyDescent="0.35">
      <c r="B1089" t="s">
        <v>18</v>
      </c>
      <c r="C1089" s="1">
        <v>45938</v>
      </c>
      <c r="D1089">
        <v>542.16</v>
      </c>
      <c r="E1089">
        <v>538.53</v>
      </c>
      <c r="F1089">
        <v>538.53</v>
      </c>
      <c r="H1089" s="2">
        <f t="shared" si="32"/>
        <v>-6.6954404603807305E-3</v>
      </c>
      <c r="I1089" s="18">
        <f>H1089*'Portfolio Details'!$D$9</f>
        <v>-1.0560254113553516E-3</v>
      </c>
      <c r="J1089" s="2">
        <f t="shared" si="33"/>
        <v>0.13089269916164636</v>
      </c>
      <c r="K1089" s="18">
        <f>J1089*'Portfolio Details'!$D$9</f>
        <v>2.0644798097081397E-2</v>
      </c>
    </row>
    <row r="1090" spans="2:11" x14ac:dyDescent="0.35">
      <c r="B1090" t="s">
        <v>18</v>
      </c>
      <c r="C1090" s="1">
        <v>45939</v>
      </c>
      <c r="D1090">
        <v>538.53</v>
      </c>
      <c r="E1090">
        <v>548.27</v>
      </c>
      <c r="F1090">
        <v>555.61</v>
      </c>
      <c r="H1090" s="2">
        <f t="shared" si="32"/>
        <v>1.8086271888288596E-2</v>
      </c>
      <c r="I1090" s="18">
        <f>H1090*'Portfolio Details'!$D$9</f>
        <v>2.8526222918019372E-3</v>
      </c>
      <c r="J1090" s="2">
        <f t="shared" si="33"/>
        <v>0.11298146689332067</v>
      </c>
      <c r="K1090" s="18">
        <f>J1090*'Portfolio Details'!$D$9</f>
        <v>1.7819783591170261E-2</v>
      </c>
    </row>
    <row r="1091" spans="2:11" x14ac:dyDescent="0.35">
      <c r="B1091" t="s">
        <v>18</v>
      </c>
      <c r="C1091" s="1">
        <v>45940</v>
      </c>
      <c r="D1091">
        <v>548.27</v>
      </c>
      <c r="E1091">
        <v>535.76</v>
      </c>
      <c r="F1091">
        <v>535.76</v>
      </c>
      <c r="H1091" s="2">
        <f t="shared" ref="H1091:H1154" si="34">E1091/D1091-1</f>
        <v>-2.2817225089827975E-2</v>
      </c>
      <c r="I1091" s="18">
        <f>H1091*'Portfolio Details'!$D$9</f>
        <v>-3.5988027455482836E-3</v>
      </c>
      <c r="J1091" s="2">
        <f t="shared" si="33"/>
        <v>9.8166765227675867E-2</v>
      </c>
      <c r="K1091" s="18">
        <f>J1091*'Portfolio Details'!$D$9</f>
        <v>1.5483163392223748E-2</v>
      </c>
    </row>
    <row r="1092" spans="2:11" x14ac:dyDescent="0.35">
      <c r="B1092" t="s">
        <v>18</v>
      </c>
      <c r="C1092" s="1">
        <v>45943</v>
      </c>
      <c r="D1092">
        <v>535.76</v>
      </c>
      <c r="E1092">
        <v>529.37</v>
      </c>
      <c r="F1092">
        <v>524.70000000000005</v>
      </c>
      <c r="H1092" s="2">
        <f t="shared" si="34"/>
        <v>-1.1926982230849648E-2</v>
      </c>
      <c r="I1092" s="18">
        <f>H1092*'Portfolio Details'!$D$9</f>
        <v>-1.8811602300238741E-3</v>
      </c>
      <c r="J1092" s="2">
        <f t="shared" si="33"/>
        <v>9.1627675460427938E-2</v>
      </c>
      <c r="K1092" s="18">
        <f>J1092*'Portfolio Details'!$D$9</f>
        <v>1.4451798091880998E-2</v>
      </c>
    </row>
    <row r="1093" spans="2:11" x14ac:dyDescent="0.35">
      <c r="B1093" t="s">
        <v>18</v>
      </c>
      <c r="C1093" s="1">
        <v>45944</v>
      </c>
      <c r="D1093">
        <v>529.37</v>
      </c>
      <c r="E1093">
        <v>524.23</v>
      </c>
      <c r="F1093">
        <v>524.37</v>
      </c>
      <c r="H1093" s="2">
        <f t="shared" si="34"/>
        <v>-9.7096548727733101E-3</v>
      </c>
      <c r="I1093" s="18">
        <f>H1093*'Portfolio Details'!$D$9</f>
        <v>-1.531436556237536E-3</v>
      </c>
      <c r="J1093" s="2">
        <f t="shared" si="33"/>
        <v>6.1352245488222712E-2</v>
      </c>
      <c r="K1093" s="18">
        <f>J1093*'Portfolio Details'!$D$9</f>
        <v>9.6766643901409141E-3</v>
      </c>
    </row>
    <row r="1094" spans="2:11" x14ac:dyDescent="0.35">
      <c r="B1094" t="s">
        <v>18</v>
      </c>
      <c r="C1094" s="1">
        <v>45945</v>
      </c>
      <c r="D1094">
        <v>524.23</v>
      </c>
      <c r="E1094">
        <v>516.98</v>
      </c>
      <c r="F1094">
        <v>516</v>
      </c>
      <c r="H1094" s="2">
        <f t="shared" si="34"/>
        <v>-1.3829807527230398E-2</v>
      </c>
      <c r="I1094" s="18">
        <f>H1094*'Portfolio Details'!$D$9</f>
        <v>-2.1812796737316277E-3</v>
      </c>
      <c r="J1094" s="2">
        <f t="shared" si="33"/>
        <v>5.8416800015804293E-2</v>
      </c>
      <c r="K1094" s="18">
        <f>J1094*'Portfolio Details'!$D$9</f>
        <v>9.2136769241384781E-3</v>
      </c>
    </row>
    <row r="1095" spans="2:11" x14ac:dyDescent="0.35">
      <c r="B1095" t="s">
        <v>18</v>
      </c>
      <c r="C1095" s="1">
        <v>45946</v>
      </c>
      <c r="D1095">
        <v>516.98</v>
      </c>
      <c r="E1095">
        <v>508.82</v>
      </c>
      <c r="F1095">
        <v>508.82</v>
      </c>
      <c r="H1095" s="2">
        <f t="shared" si="34"/>
        <v>-1.5783976169290947E-2</v>
      </c>
      <c r="I1095" s="18">
        <f>H1095*'Portfolio Details'!$D$9</f>
        <v>-2.4894971474439358E-3</v>
      </c>
      <c r="J1095" s="2">
        <f t="shared" si="33"/>
        <v>3.5825454826672765E-2</v>
      </c>
      <c r="K1095" s="18">
        <f>J1095*'Portfolio Details'!$D$9</f>
        <v>5.6505006495387988E-3</v>
      </c>
    </row>
    <row r="1096" spans="2:11" x14ac:dyDescent="0.35">
      <c r="B1096" t="s">
        <v>18</v>
      </c>
      <c r="C1096" s="1">
        <v>45947</v>
      </c>
      <c r="D1096">
        <v>508.82</v>
      </c>
      <c r="E1096">
        <v>503.03</v>
      </c>
      <c r="F1096">
        <v>508.41</v>
      </c>
      <c r="H1096" s="2">
        <f t="shared" si="34"/>
        <v>-1.1379269682795567E-2</v>
      </c>
      <c r="I1096" s="18">
        <f>H1096*'Portfolio Details'!$D$9</f>
        <v>-1.7947733265354653E-3</v>
      </c>
      <c r="J1096" s="2">
        <f t="shared" si="33"/>
        <v>-3.2006786981335633E-3</v>
      </c>
      <c r="K1096" s="18">
        <f>J1096*'Portfolio Details'!$D$9</f>
        <v>-5.048208641109486E-4</v>
      </c>
    </row>
    <row r="1097" spans="2:11" x14ac:dyDescent="0.35">
      <c r="B1097" t="s">
        <v>18</v>
      </c>
      <c r="C1097" s="1">
        <v>45950</v>
      </c>
      <c r="D1097">
        <v>503.03</v>
      </c>
      <c r="E1097">
        <v>512.67999999999995</v>
      </c>
      <c r="F1097">
        <v>512.19000000000005</v>
      </c>
      <c r="H1097" s="2">
        <f t="shared" si="34"/>
        <v>1.9183746496232779E-2</v>
      </c>
      <c r="I1097" s="18">
        <f>H1097*'Portfolio Details'!$D$9</f>
        <v>3.0257193540735366E-3</v>
      </c>
      <c r="J1097" s="2">
        <f t="shared" si="33"/>
        <v>-2.9117691955426794E-2</v>
      </c>
      <c r="K1097" s="18">
        <f>J1097*'Portfolio Details'!$D$9</f>
        <v>-4.5925317097360125E-3</v>
      </c>
    </row>
    <row r="1098" spans="2:11" x14ac:dyDescent="0.35">
      <c r="B1098" t="s">
        <v>18</v>
      </c>
      <c r="C1098" s="1">
        <v>45951</v>
      </c>
      <c r="D1098">
        <v>512.67999999999995</v>
      </c>
      <c r="E1098">
        <v>500.98</v>
      </c>
      <c r="F1098">
        <v>500.98</v>
      </c>
      <c r="H1098" s="2">
        <f t="shared" si="34"/>
        <v>-2.282125302332827E-2</v>
      </c>
      <c r="I1098" s="18">
        <f>H1098*'Portfolio Details'!$D$9</f>
        <v>-3.5994380435778505E-3</v>
      </c>
      <c r="J1098" s="2">
        <f t="shared" si="33"/>
        <v>-4.0440264769280754E-2</v>
      </c>
      <c r="K1098" s="18">
        <f>J1098*'Portfolio Details'!$D$9</f>
        <v>-6.3783626321531964E-3</v>
      </c>
    </row>
    <row r="1099" spans="2:11" x14ac:dyDescent="0.35">
      <c r="B1099" t="s">
        <v>18</v>
      </c>
      <c r="C1099" s="1">
        <v>45953</v>
      </c>
      <c r="D1099">
        <v>500.98</v>
      </c>
      <c r="E1099">
        <v>512.23</v>
      </c>
      <c r="F1099">
        <v>511.9</v>
      </c>
      <c r="H1099" s="2">
        <f t="shared" si="34"/>
        <v>2.2455986266916916E-2</v>
      </c>
      <c r="I1099" s="18">
        <f>H1099*'Portfolio Details'!$D$9</f>
        <v>3.541827050100089E-3</v>
      </c>
      <c r="J1099" s="2">
        <f t="shared" si="33"/>
        <v>-2.7397525135344325E-2</v>
      </c>
      <c r="K1099" s="18">
        <f>J1099*'Portfolio Details'!$D$9</f>
        <v>-4.3212217213153079E-3</v>
      </c>
    </row>
    <row r="1100" spans="2:11" x14ac:dyDescent="0.35">
      <c r="B1100" t="s">
        <v>18</v>
      </c>
      <c r="C1100" s="1">
        <v>45954</v>
      </c>
      <c r="D1100">
        <v>512.23</v>
      </c>
      <c r="E1100">
        <v>512.23</v>
      </c>
      <c r="F1100">
        <v>512.23</v>
      </c>
      <c r="H1100" s="2">
        <f t="shared" si="34"/>
        <v>0</v>
      </c>
      <c r="I1100" s="18">
        <f>H1100*'Portfolio Details'!$D$9</f>
        <v>0</v>
      </c>
      <c r="J1100" s="2">
        <f t="shared" si="33"/>
        <v>-4.3796452943524744E-2</v>
      </c>
      <c r="K1100" s="18">
        <f>J1100*'Portfolio Details'!$D$9</f>
        <v>-6.907710927947083E-3</v>
      </c>
    </row>
    <row r="1101" spans="2:11" x14ac:dyDescent="0.35">
      <c r="B1101" t="s">
        <v>18</v>
      </c>
      <c r="C1101" s="1">
        <v>45957</v>
      </c>
      <c r="D1101">
        <v>512.23</v>
      </c>
      <c r="E1101">
        <v>514.22</v>
      </c>
      <c r="F1101">
        <v>514.22</v>
      </c>
      <c r="H1101" s="2">
        <f t="shared" si="34"/>
        <v>3.8849735470394275E-3</v>
      </c>
      <c r="I1101" s="18">
        <f>H1101*'Portfolio Details'!$D$9</f>
        <v>6.1274994713098811E-4</v>
      </c>
      <c r="J1101" s="2">
        <f t="shared" si="33"/>
        <v>-4.870592256422912E-2</v>
      </c>
      <c r="K1101" s="18">
        <f>J1101*'Portfolio Details'!$D$9</f>
        <v>-7.6820475390213788E-3</v>
      </c>
    </row>
    <row r="1102" spans="2:11" x14ac:dyDescent="0.35">
      <c r="B1102" t="s">
        <v>18</v>
      </c>
      <c r="C1102" s="1">
        <v>45958</v>
      </c>
      <c r="D1102">
        <v>514.22</v>
      </c>
      <c r="E1102">
        <v>517.69000000000005</v>
      </c>
      <c r="F1102">
        <v>517.69000000000005</v>
      </c>
      <c r="H1102" s="2">
        <f t="shared" si="34"/>
        <v>6.7480844774610027E-3</v>
      </c>
      <c r="I1102" s="18">
        <f>H1102*'Portfolio Details'!$D$9</f>
        <v>1.0643285872437131E-3</v>
      </c>
      <c r="J1102" s="2">
        <f t="shared" si="33"/>
        <v>-2.6456333745129679E-2</v>
      </c>
      <c r="K1102" s="18">
        <f>J1102*'Portfolio Details'!$D$9</f>
        <v>-4.1727741276286904E-3</v>
      </c>
    </row>
    <row r="1103" spans="2:11" x14ac:dyDescent="0.35">
      <c r="B1103" t="s">
        <v>18</v>
      </c>
      <c r="C1103" s="1">
        <v>45959</v>
      </c>
      <c r="D1103">
        <v>517.69000000000005</v>
      </c>
      <c r="E1103">
        <v>525.72</v>
      </c>
      <c r="F1103">
        <v>525.66999999999996</v>
      </c>
      <c r="H1103" s="2">
        <f t="shared" si="34"/>
        <v>1.5511213274353342E-2</v>
      </c>
      <c r="I1103" s="18">
        <f>H1103*'Portfolio Details'!$D$9</f>
        <v>2.4464761468042584E-3</v>
      </c>
      <c r="J1103" s="2">
        <f t="shared" si="33"/>
        <v>-2.2722936619986922E-2</v>
      </c>
      <c r="K1103" s="18">
        <f>J1103*'Portfolio Details'!$D$9</f>
        <v>-3.5839312788032412E-3</v>
      </c>
    </row>
    <row r="1104" spans="2:11" x14ac:dyDescent="0.35">
      <c r="B1104" t="s">
        <v>18</v>
      </c>
      <c r="C1104" s="1">
        <v>45960</v>
      </c>
      <c r="D1104">
        <v>525.72</v>
      </c>
      <c r="E1104">
        <v>524.04</v>
      </c>
      <c r="F1104">
        <v>524.04</v>
      </c>
      <c r="H1104" s="2">
        <f t="shared" si="34"/>
        <v>-3.1956174389410341E-3</v>
      </c>
      <c r="I1104" s="18">
        <f>H1104*'Portfolio Details'!$D$9</f>
        <v>-5.0402258678290809E-4</v>
      </c>
      <c r="J1104" s="2">
        <f t="shared" si="33"/>
        <v>-2.0218056618209523E-2</v>
      </c>
      <c r="K1104" s="18">
        <f>J1104*'Portfolio Details'!$D$9</f>
        <v>-3.1888539198265693E-3</v>
      </c>
    </row>
    <row r="1105" spans="2:11" x14ac:dyDescent="0.35">
      <c r="B1105" t="s">
        <v>18</v>
      </c>
      <c r="C1105" s="1">
        <v>45961</v>
      </c>
      <c r="D1105">
        <v>524.04</v>
      </c>
      <c r="E1105">
        <v>523.12</v>
      </c>
      <c r="F1105">
        <v>523.63</v>
      </c>
      <c r="H1105" s="2">
        <f t="shared" si="34"/>
        <v>-1.7555911762460186E-3</v>
      </c>
      <c r="I1105" s="18">
        <f>H1105*'Portfolio Details'!$D$9</f>
        <v>-2.7689722655850548E-4</v>
      </c>
      <c r="J1105" s="2">
        <f t="shared" si="33"/>
        <v>-2.6530340751439674E-2</v>
      </c>
      <c r="K1105" s="18">
        <f>J1105*'Portfolio Details'!$D$9</f>
        <v>-4.1844467397210766E-3</v>
      </c>
    </row>
    <row r="1106" spans="2:11" x14ac:dyDescent="0.35">
      <c r="B1106" t="s">
        <v>18</v>
      </c>
      <c r="C1106" s="1">
        <v>45964</v>
      </c>
      <c r="D1106">
        <v>523.12</v>
      </c>
      <c r="E1106">
        <v>525.37</v>
      </c>
      <c r="F1106">
        <v>525.02</v>
      </c>
      <c r="H1106" s="2">
        <f t="shared" si="34"/>
        <v>4.3011163786512707E-3</v>
      </c>
      <c r="I1106" s="18">
        <f>H1106*'Portfolio Details'!$D$9</f>
        <v>6.7838527127969813E-4</v>
      </c>
      <c r="J1106" s="2">
        <f t="shared" si="33"/>
        <v>-6.0688559922861263E-3</v>
      </c>
      <c r="K1106" s="18">
        <f>J1106*'Portfolio Details'!$D$9</f>
        <v>-9.5719858665518063E-4</v>
      </c>
    </row>
    <row r="1107" spans="2:11" x14ac:dyDescent="0.35">
      <c r="B1107" t="s">
        <v>18</v>
      </c>
      <c r="C1107" s="1">
        <v>45965</v>
      </c>
      <c r="D1107">
        <v>525.37</v>
      </c>
      <c r="E1107">
        <v>517.75</v>
      </c>
      <c r="F1107">
        <v>517.75</v>
      </c>
      <c r="H1107" s="2">
        <f t="shared" si="34"/>
        <v>-1.4504063802653344E-2</v>
      </c>
      <c r="I1107" s="18">
        <f>H1107*'Portfolio Details'!$D$9</f>
        <v>-2.2876254421430992E-3</v>
      </c>
      <c r="J1107" s="2">
        <f t="shared" si="33"/>
        <v>4.119642070167906E-3</v>
      </c>
      <c r="K1107" s="18">
        <f>J1107*'Portfolio Details'!$D$9</f>
        <v>6.4976258657350387E-4</v>
      </c>
    </row>
    <row r="1108" spans="2:11" x14ac:dyDescent="0.35">
      <c r="B1108" t="s">
        <v>18</v>
      </c>
      <c r="C1108" s="1">
        <v>45967</v>
      </c>
      <c r="D1108">
        <v>517.75</v>
      </c>
      <c r="E1108">
        <v>522.66999999999996</v>
      </c>
      <c r="F1108">
        <v>522.24</v>
      </c>
      <c r="H1108" s="2">
        <f t="shared" si="34"/>
        <v>9.5026557218733654E-3</v>
      </c>
      <c r="I1108" s="18">
        <f>H1108*'Portfolio Details'!$D$9</f>
        <v>1.4987880150739137E-3</v>
      </c>
      <c r="J1108" s="2">
        <f t="shared" si="33"/>
        <v>-1.6284929858211949E-2</v>
      </c>
      <c r="K1108" s="18">
        <f>J1108*'Portfolio Details'!$D$9</f>
        <v>-2.5685091002113718E-3</v>
      </c>
    </row>
    <row r="1109" spans="2:11" x14ac:dyDescent="0.35">
      <c r="B1109" t="s">
        <v>18</v>
      </c>
      <c r="C1109" s="1">
        <v>45968</v>
      </c>
      <c r="D1109">
        <v>522.66999999999996</v>
      </c>
      <c r="E1109">
        <v>518.37</v>
      </c>
      <c r="F1109">
        <v>518.37</v>
      </c>
      <c r="H1109" s="2">
        <f t="shared" si="34"/>
        <v>-8.2269883482884998E-3</v>
      </c>
      <c r="I1109" s="18">
        <f>H1109*'Portfolio Details'!$D$9</f>
        <v>-1.2975858431012047E-3</v>
      </c>
      <c r="J1109" s="2">
        <f t="shared" si="33"/>
        <v>-2.1438682759648331E-2</v>
      </c>
      <c r="K1109" s="18">
        <f>J1109*'Portfolio Details'!$D$9</f>
        <v>-3.3813748197959663E-3</v>
      </c>
    </row>
    <row r="1110" spans="2:11" x14ac:dyDescent="0.35">
      <c r="B1110" t="s">
        <v>18</v>
      </c>
      <c r="C1110" s="1">
        <v>45971</v>
      </c>
      <c r="D1110">
        <v>518.37</v>
      </c>
      <c r="E1110">
        <v>528.86</v>
      </c>
      <c r="F1110">
        <v>527.98</v>
      </c>
      <c r="H1110" s="2">
        <f t="shared" si="34"/>
        <v>2.0236510600536217E-2</v>
      </c>
      <c r="I1110" s="18">
        <f>H1110*'Portfolio Details'!$D$9</f>
        <v>3.1917645385368702E-3</v>
      </c>
      <c r="J1110" s="2">
        <f t="shared" si="33"/>
        <v>-7.2523689534017111E-2</v>
      </c>
      <c r="K1110" s="18">
        <f>J1110*'Portfolio Details'!$D$9</f>
        <v>-1.1438658819589172E-2</v>
      </c>
    </row>
    <row r="1111" spans="2:11" x14ac:dyDescent="0.35">
      <c r="B1111" t="s">
        <v>18</v>
      </c>
      <c r="C1111" s="1">
        <v>45972</v>
      </c>
      <c r="D1111">
        <v>528.86</v>
      </c>
      <c r="E1111">
        <v>524.1</v>
      </c>
      <c r="F1111">
        <v>524.1</v>
      </c>
      <c r="H1111" s="2">
        <f t="shared" si="34"/>
        <v>-9.0004916234920351E-3</v>
      </c>
      <c r="I1111" s="18">
        <f>H1111*'Portfolio Details'!$D$9</f>
        <v>-1.4195851528127986E-3</v>
      </c>
      <c r="J1111" s="2">
        <f t="shared" si="33"/>
        <v>-4.3880035413899843E-2</v>
      </c>
      <c r="K1111" s="18">
        <f>J1111*'Portfolio Details'!$D$9</f>
        <v>-6.9208938116098167E-3</v>
      </c>
    </row>
    <row r="1112" spans="2:11" x14ac:dyDescent="0.35">
      <c r="B1112" t="s">
        <v>18</v>
      </c>
      <c r="C1112" s="1">
        <v>45973</v>
      </c>
      <c r="D1112">
        <v>524.1</v>
      </c>
      <c r="E1112">
        <v>532.84</v>
      </c>
      <c r="F1112">
        <v>532.84</v>
      </c>
      <c r="H1112" s="2">
        <f t="shared" si="34"/>
        <v>1.6676206830757545E-2</v>
      </c>
      <c r="I1112" s="18">
        <f>H1112*'Portfolio Details'!$D$9</f>
        <v>2.6302225047784619E-3</v>
      </c>
      <c r="J1112" s="2">
        <f t="shared" si="33"/>
        <v>-3.7435240376580636E-2</v>
      </c>
      <c r="K1112" s="18">
        <f>J1112*'Portfolio Details'!$D$9</f>
        <v>-5.9044009653723434E-3</v>
      </c>
    </row>
    <row r="1113" spans="2:11" x14ac:dyDescent="0.35">
      <c r="B1113" t="s">
        <v>18</v>
      </c>
      <c r="C1113" s="1">
        <v>45974</v>
      </c>
      <c r="D1113">
        <v>532.84</v>
      </c>
      <c r="E1113">
        <v>532.78</v>
      </c>
      <c r="F1113">
        <v>532.78</v>
      </c>
      <c r="H1113" s="2">
        <f t="shared" si="34"/>
        <v>-1.1260415884706276E-4</v>
      </c>
      <c r="I1113" s="18">
        <f>H1113*'Portfolio Details'!$D$9</f>
        <v>-1.7760273408514625E-5</v>
      </c>
      <c r="J1113" s="2">
        <f t="shared" si="33"/>
        <v>-5.4535174275448184E-2</v>
      </c>
      <c r="K1113" s="18">
        <f>J1113*'Portfolio Details'!$D$9</f>
        <v>-8.6014550033488204E-3</v>
      </c>
    </row>
    <row r="1114" spans="2:11" x14ac:dyDescent="0.35">
      <c r="B1114" t="s">
        <v>18</v>
      </c>
      <c r="C1114" s="1">
        <v>45975</v>
      </c>
      <c r="D1114">
        <v>532.78</v>
      </c>
      <c r="E1114">
        <v>533</v>
      </c>
      <c r="F1114">
        <v>534.87</v>
      </c>
      <c r="H1114" s="2">
        <f t="shared" si="34"/>
        <v>4.1292841322881912E-4</v>
      </c>
      <c r="I1114" s="18">
        <f>H1114*'Portfolio Details'!$D$9</f>
        <v>6.5128336219344118E-5</v>
      </c>
      <c r="J1114" s="2">
        <f t="shared" ref="J1114:J1177" si="35">(INDEX(E1091:E2589,MATCH(EDATE(C1091,1),C1091:C2589,1))/E1091)-1</f>
        <v>-1.2878901000447973E-2</v>
      </c>
      <c r="K1114" s="18">
        <f>J1114*'Portfolio Details'!$D$9</f>
        <v>-2.0312997788990185E-3</v>
      </c>
    </row>
    <row r="1115" spans="2:11" x14ac:dyDescent="0.35">
      <c r="B1115" t="s">
        <v>18</v>
      </c>
      <c r="C1115" s="1">
        <v>45978</v>
      </c>
      <c r="D1115">
        <v>533</v>
      </c>
      <c r="E1115">
        <v>525.9</v>
      </c>
      <c r="F1115">
        <v>529.01</v>
      </c>
      <c r="H1115" s="2">
        <f t="shared" si="34"/>
        <v>-1.3320825515947488E-2</v>
      </c>
      <c r="I1115" s="18">
        <f>H1115*'Portfolio Details'!$D$9</f>
        <v>-2.1010014693299797E-3</v>
      </c>
      <c r="J1115" s="2">
        <f t="shared" si="35"/>
        <v>6.4416192832990049E-3</v>
      </c>
      <c r="K1115" s="18">
        <f>J1115*'Portfolio Details'!$D$9</f>
        <v>1.0159919565700354E-3</v>
      </c>
    </row>
    <row r="1116" spans="2:11" x14ac:dyDescent="0.35">
      <c r="B1116" t="s">
        <v>18</v>
      </c>
      <c r="C1116" s="1">
        <v>45979</v>
      </c>
      <c r="D1116">
        <v>525.9</v>
      </c>
      <c r="E1116">
        <v>512.20000000000005</v>
      </c>
      <c r="F1116">
        <v>511.21</v>
      </c>
      <c r="H1116" s="2">
        <f t="shared" si="34"/>
        <v>-2.6050579958166842E-2</v>
      </c>
      <c r="I1116" s="18">
        <f>H1116*'Portfolio Details'!$D$9</f>
        <v>-4.1087773954761268E-3</v>
      </c>
      <c r="J1116" s="2">
        <f t="shared" si="35"/>
        <v>1.6729298208801424E-2</v>
      </c>
      <c r="K1116" s="18">
        <f>J1116*'Portfolio Details'!$D$9</f>
        <v>2.6385962398105286E-3</v>
      </c>
    </row>
    <row r="1117" spans="2:11" x14ac:dyDescent="0.35">
      <c r="B1117" t="s">
        <v>18</v>
      </c>
      <c r="C1117" s="1">
        <v>45980</v>
      </c>
      <c r="D1117">
        <v>512.20000000000005</v>
      </c>
      <c r="E1117">
        <v>510.52</v>
      </c>
      <c r="F1117">
        <v>507.91</v>
      </c>
      <c r="H1117" s="2">
        <f t="shared" si="34"/>
        <v>-3.2799687622023788E-3</v>
      </c>
      <c r="I1117" s="18">
        <f>H1117*'Portfolio Details'!$D$9</f>
        <v>-5.1732673628173949E-4</v>
      </c>
      <c r="J1117" s="2">
        <f t="shared" si="35"/>
        <v>3.0987659097063691E-2</v>
      </c>
      <c r="K1117" s="18">
        <f>J1117*'Portfolio Details'!$D$9</f>
        <v>4.887468664467114E-3</v>
      </c>
    </row>
    <row r="1118" spans="2:11" x14ac:dyDescent="0.35">
      <c r="B1118" t="s">
        <v>18</v>
      </c>
      <c r="C1118" s="1">
        <v>45981</v>
      </c>
      <c r="D1118">
        <v>510.52</v>
      </c>
      <c r="E1118">
        <v>513.85</v>
      </c>
      <c r="F1118">
        <v>513.77</v>
      </c>
      <c r="H1118" s="2">
        <f t="shared" si="34"/>
        <v>6.522761106322994E-3</v>
      </c>
      <c r="I1118" s="18">
        <f>H1118*'Portfolio Details'!$D$9</f>
        <v>1.0287898938445249E-3</v>
      </c>
      <c r="J1118" s="2">
        <f t="shared" si="35"/>
        <v>4.7521716913643264E-2</v>
      </c>
      <c r="K1118" s="18">
        <f>J1118*'Portfolio Details'!$D$9</f>
        <v>7.4952709906091859E-3</v>
      </c>
    </row>
    <row r="1119" spans="2:11" x14ac:dyDescent="0.35">
      <c r="B1119" t="s">
        <v>18</v>
      </c>
      <c r="C1119" s="1">
        <v>45982</v>
      </c>
      <c r="D1119">
        <v>513.85</v>
      </c>
      <c r="E1119">
        <v>499.2</v>
      </c>
      <c r="F1119">
        <v>501.37</v>
      </c>
      <c r="H1119" s="2">
        <f t="shared" si="34"/>
        <v>-2.8510265641724319E-2</v>
      </c>
      <c r="I1119" s="18">
        <f>H1119*'Portfolio Details'!$D$9</f>
        <v>-4.496726567924738E-3</v>
      </c>
      <c r="J1119" s="2">
        <f t="shared" si="35"/>
        <v>4.5464485219569362E-2</v>
      </c>
      <c r="K1119" s="18">
        <f>J1119*'Portfolio Details'!$D$9</f>
        <v>7.1707980961307656E-3</v>
      </c>
    </row>
    <row r="1120" spans="2:11" x14ac:dyDescent="0.35">
      <c r="B1120" t="s">
        <v>18</v>
      </c>
      <c r="C1120" s="1">
        <v>45985</v>
      </c>
      <c r="D1120">
        <v>499.2</v>
      </c>
      <c r="E1120">
        <v>498.57</v>
      </c>
      <c r="F1120">
        <v>501.65</v>
      </c>
      <c r="H1120" s="2">
        <f t="shared" si="34"/>
        <v>-1.2620192307691847E-3</v>
      </c>
      <c r="I1120" s="18">
        <f>H1120*'Portfolio Details'!$D$9</f>
        <v>-1.9904954501463948E-4</v>
      </c>
      <c r="J1120" s="2">
        <f t="shared" si="35"/>
        <v>2.2821253023330712E-3</v>
      </c>
      <c r="K1120" s="18">
        <f>J1120*'Portfolio Details'!$D$9</f>
        <v>3.5994380435782356E-4</v>
      </c>
    </row>
    <row r="1121" spans="2:11" x14ac:dyDescent="0.35">
      <c r="B1121" t="s">
        <v>18</v>
      </c>
      <c r="C1121" s="1">
        <v>45986</v>
      </c>
      <c r="D1121">
        <v>498.57</v>
      </c>
      <c r="E1121">
        <v>503.01</v>
      </c>
      <c r="F1121">
        <v>502.84</v>
      </c>
      <c r="H1121" s="2">
        <f t="shared" si="34"/>
        <v>8.9054696431793978E-3</v>
      </c>
      <c r="I1121" s="18">
        <f>H1121*'Portfolio Details'!$D$9</f>
        <v>1.404597994545731E-3</v>
      </c>
      <c r="J1121" s="2">
        <f t="shared" si="35"/>
        <v>-3.5530360493433166E-3</v>
      </c>
      <c r="K1121" s="18">
        <f>J1121*'Portfolio Details'!$D$9</f>
        <v>-5.6039574659361689E-4</v>
      </c>
    </row>
    <row r="1122" spans="2:11" x14ac:dyDescent="0.35">
      <c r="B1122" t="s">
        <v>18</v>
      </c>
      <c r="C1122" s="1">
        <v>45987</v>
      </c>
      <c r="D1122">
        <v>503.01</v>
      </c>
      <c r="E1122">
        <v>510.2</v>
      </c>
      <c r="F1122">
        <v>509.56</v>
      </c>
      <c r="H1122" s="2">
        <f t="shared" si="34"/>
        <v>1.4293950418480694E-2</v>
      </c>
      <c r="I1122" s="18">
        <f>H1122*'Portfolio Details'!$D$9</f>
        <v>2.2544857145530835E-3</v>
      </c>
      <c r="J1122" s="2">
        <f t="shared" si="35"/>
        <v>-2.5437791617047067E-2</v>
      </c>
      <c r="K1122" s="18">
        <f>J1122*'Portfolio Details'!$D$9</f>
        <v>-4.0121265382496293E-3</v>
      </c>
    </row>
    <row r="1123" spans="2:11" x14ac:dyDescent="0.35">
      <c r="B1123" t="s">
        <v>18</v>
      </c>
      <c r="C1123" s="1">
        <v>45988</v>
      </c>
      <c r="D1123">
        <v>510.2</v>
      </c>
      <c r="E1123">
        <v>512.61</v>
      </c>
      <c r="F1123">
        <v>514.16999999999996</v>
      </c>
      <c r="H1123" s="2">
        <f t="shared" si="34"/>
        <v>4.7236377891024528E-3</v>
      </c>
      <c r="I1123" s="18">
        <f>H1123*'Portfolio Details'!$D$9</f>
        <v>7.450266444527456E-4</v>
      </c>
      <c r="J1123" s="2">
        <f t="shared" si="35"/>
        <v>-2.6667707865607349E-2</v>
      </c>
      <c r="K1123" s="18">
        <f>J1123*'Portfolio Details'!$D$9</f>
        <v>-4.2061127024167356E-3</v>
      </c>
    </row>
    <row r="1124" spans="2:11" x14ac:dyDescent="0.35">
      <c r="B1124" t="s">
        <v>18</v>
      </c>
      <c r="C1124" s="1">
        <v>45989</v>
      </c>
      <c r="D1124">
        <v>512.61</v>
      </c>
      <c r="E1124">
        <v>519.57000000000005</v>
      </c>
      <c r="F1124">
        <v>518.13</v>
      </c>
      <c r="H1124" s="2">
        <f t="shared" si="34"/>
        <v>1.3577573593960501E-2</v>
      </c>
      <c r="I1124" s="18">
        <f>H1124*'Portfolio Details'!$D$9</f>
        <v>2.1414965639100559E-3</v>
      </c>
      <c r="J1124" s="2">
        <f t="shared" si="35"/>
        <v>-3.1309556221073009E-3</v>
      </c>
      <c r="K1124" s="18">
        <f>J1124*'Portfolio Details'!$D$9</f>
        <v>-4.9382392664622384E-4</v>
      </c>
    </row>
    <row r="1125" spans="2:11" x14ac:dyDescent="0.35">
      <c r="B1125" t="s">
        <v>18</v>
      </c>
      <c r="C1125" s="1">
        <v>45992</v>
      </c>
      <c r="D1125">
        <v>519.57000000000005</v>
      </c>
      <c r="E1125">
        <v>522.02</v>
      </c>
      <c r="F1125">
        <v>520.91999999999996</v>
      </c>
      <c r="H1125" s="2">
        <f t="shared" si="34"/>
        <v>4.71543776584471E-3</v>
      </c>
      <c r="I1125" s="18">
        <f>H1125*'Portfolio Details'!$D$9</f>
        <v>7.4373331162645544E-4</v>
      </c>
      <c r="J1125" s="2">
        <f t="shared" si="35"/>
        <v>3.6315169309819595E-3</v>
      </c>
      <c r="K1125" s="18">
        <f>J1125*'Portfolio Details'!$D$9</f>
        <v>5.7277399202890905E-4</v>
      </c>
    </row>
    <row r="1126" spans="2:11" x14ac:dyDescent="0.35">
      <c r="B1126" t="s">
        <v>18</v>
      </c>
      <c r="C1126" s="1">
        <v>45993</v>
      </c>
      <c r="D1126">
        <v>522.02</v>
      </c>
      <c r="E1126">
        <v>520.32000000000005</v>
      </c>
      <c r="F1126">
        <v>520.32000000000005</v>
      </c>
      <c r="H1126" s="2">
        <f t="shared" si="34"/>
        <v>-3.2565802076547357E-3</v>
      </c>
      <c r="I1126" s="18">
        <f>H1126*'Portfolio Details'!$D$9</f>
        <v>-5.1363782170123738E-4</v>
      </c>
      <c r="J1126" s="2">
        <f t="shared" si="35"/>
        <v>-1.169824241040851E-2</v>
      </c>
      <c r="K1126" s="18">
        <f>J1126*'Portfolio Details'!$D$9</f>
        <v>-1.8450826837587602E-3</v>
      </c>
    </row>
    <row r="1127" spans="2:11" x14ac:dyDescent="0.35">
      <c r="B1127" t="s">
        <v>18</v>
      </c>
      <c r="C1127" s="1">
        <v>45994</v>
      </c>
      <c r="D1127">
        <v>520.32000000000005</v>
      </c>
      <c r="E1127">
        <v>523.96</v>
      </c>
      <c r="F1127">
        <v>523.5</v>
      </c>
      <c r="H1127" s="2">
        <f t="shared" si="34"/>
        <v>6.9956949569496274E-3</v>
      </c>
      <c r="I1127" s="18">
        <f>H1127*'Portfolio Details'!$D$9</f>
        <v>1.1033824717499164E-3</v>
      </c>
      <c r="J1127" s="2">
        <f t="shared" si="35"/>
        <v>-8.529883215021572E-3</v>
      </c>
      <c r="K1127" s="18">
        <f>J1127*'Portfolio Details'!$D$9</f>
        <v>-1.3453593507788502E-3</v>
      </c>
    </row>
    <row r="1128" spans="2:11" x14ac:dyDescent="0.35">
      <c r="B1128" t="s">
        <v>18</v>
      </c>
      <c r="C1128" s="1">
        <v>45995</v>
      </c>
      <c r="D1128">
        <v>523.96</v>
      </c>
      <c r="E1128">
        <v>524.27</v>
      </c>
      <c r="F1128">
        <v>524.66999999999996</v>
      </c>
      <c r="H1128" s="2">
        <f t="shared" si="34"/>
        <v>5.9164821742108131E-4</v>
      </c>
      <c r="I1128" s="18">
        <f>H1128*'Portfolio Details'!$D$9</f>
        <v>9.3316572057789525E-5</v>
      </c>
      <c r="J1128" s="2">
        <f t="shared" si="35"/>
        <v>-6.7862058418717286E-3</v>
      </c>
      <c r="K1128" s="18">
        <f>J1128*'Portfolio Details'!$D$9</f>
        <v>-1.0703412057968134E-3</v>
      </c>
    </row>
    <row r="1129" spans="2:11" x14ac:dyDescent="0.35">
      <c r="B1129" t="s">
        <v>18</v>
      </c>
      <c r="C1129" s="1">
        <v>45996</v>
      </c>
      <c r="D1129">
        <v>524.27</v>
      </c>
      <c r="E1129">
        <v>523.71</v>
      </c>
      <c r="F1129">
        <v>523.46</v>
      </c>
      <c r="H1129" s="2">
        <f t="shared" si="34"/>
        <v>-1.0681519064602574E-3</v>
      </c>
      <c r="I1129" s="18">
        <f>H1129*'Portfolio Details'!$D$9</f>
        <v>-1.6847219583004909E-4</v>
      </c>
      <c r="J1129" s="2">
        <f t="shared" si="35"/>
        <v>-2.6838228296247602E-3</v>
      </c>
      <c r="K1129" s="18">
        <f>J1129*'Portfolio Details'!$D$9</f>
        <v>-4.2330077079024726E-4</v>
      </c>
    </row>
    <row r="1130" spans="2:11" x14ac:dyDescent="0.35">
      <c r="B1130" t="s">
        <v>18</v>
      </c>
      <c r="C1130" s="1">
        <v>45999</v>
      </c>
      <c r="D1130">
        <v>523.71</v>
      </c>
      <c r="E1130">
        <v>516.64</v>
      </c>
      <c r="F1130">
        <v>522.07000000000005</v>
      </c>
      <c r="H1130" s="2">
        <f t="shared" si="34"/>
        <v>-1.3499837696435146E-2</v>
      </c>
      <c r="I1130" s="18">
        <f>H1130*'Portfolio Details'!$D$9</f>
        <v>-2.12923581965476E-3</v>
      </c>
      <c r="J1130" s="2">
        <f t="shared" si="35"/>
        <v>1.2592950265572167E-2</v>
      </c>
      <c r="K1130" s="18">
        <f>J1130*'Portfolio Details'!$D$9</f>
        <v>1.9861987516833399E-3</v>
      </c>
    </row>
    <row r="1131" spans="2:11" x14ac:dyDescent="0.35">
      <c r="B1131" t="s">
        <v>18</v>
      </c>
      <c r="C1131" s="1">
        <v>46000</v>
      </c>
      <c r="D1131">
        <v>516.64</v>
      </c>
      <c r="E1131">
        <v>506.64</v>
      </c>
      <c r="F1131">
        <v>507.45</v>
      </c>
      <c r="H1131" s="2">
        <f t="shared" si="34"/>
        <v>-1.9355837720656521E-2</v>
      </c>
      <c r="I1131" s="18">
        <f>H1131*'Portfolio Details'!$D$9</f>
        <v>-3.0528621099740788E-3</v>
      </c>
      <c r="J1131" s="2">
        <f t="shared" si="35"/>
        <v>1.9897832284234696E-3</v>
      </c>
      <c r="K1131" s="18">
        <f>J1131*'Portfolio Details'!$D$9</f>
        <v>3.1383471554078871E-4</v>
      </c>
    </row>
    <row r="1132" spans="2:11" x14ac:dyDescent="0.35">
      <c r="B1132" t="s">
        <v>18</v>
      </c>
      <c r="C1132" s="1">
        <v>46001</v>
      </c>
      <c r="D1132">
        <v>506.64</v>
      </c>
      <c r="E1132">
        <v>502.9</v>
      </c>
      <c r="F1132">
        <v>504.93</v>
      </c>
      <c r="H1132" s="2">
        <f t="shared" si="34"/>
        <v>-7.3819674719721728E-3</v>
      </c>
      <c r="I1132" s="18">
        <f>H1132*'Portfolio Details'!$D$9</f>
        <v>-1.1643065579225466E-3</v>
      </c>
      <c r="J1132" s="2">
        <f t="shared" si="35"/>
        <v>1.0301522078824066E-2</v>
      </c>
      <c r="K1132" s="18">
        <f>J1132*'Portfolio Details'!$D$9</f>
        <v>1.6247876678538659E-3</v>
      </c>
    </row>
    <row r="1133" spans="2:11" x14ac:dyDescent="0.35">
      <c r="B1133" t="s">
        <v>18</v>
      </c>
      <c r="C1133" s="1">
        <v>46002</v>
      </c>
      <c r="D1133">
        <v>502.9</v>
      </c>
      <c r="E1133">
        <v>505.57</v>
      </c>
      <c r="F1133">
        <v>505.36</v>
      </c>
      <c r="H1133" s="2">
        <f t="shared" si="34"/>
        <v>5.3092066017101924E-3</v>
      </c>
      <c r="I1133" s="18">
        <f>H1133*'Portfolio Details'!$D$9</f>
        <v>8.3738435413145869E-4</v>
      </c>
      <c r="J1133" s="2">
        <f t="shared" si="35"/>
        <v>-4.9086714820557487E-2</v>
      </c>
      <c r="K1133" s="18">
        <f>J1133*'Portfolio Details'!$D$9</f>
        <v>-7.7421072619790572E-3</v>
      </c>
    </row>
    <row r="1134" spans="2:11" x14ac:dyDescent="0.35">
      <c r="B1134" t="s">
        <v>18</v>
      </c>
      <c r="C1134" s="1">
        <v>46003</v>
      </c>
      <c r="D1134">
        <v>505.57</v>
      </c>
      <c r="E1134">
        <v>510.5</v>
      </c>
      <c r="F1134">
        <v>510.63</v>
      </c>
      <c r="H1134" s="2">
        <f t="shared" si="34"/>
        <v>9.7513697410842592E-3</v>
      </c>
      <c r="I1134" s="18">
        <f>H1134*'Portfolio Details'!$D$9</f>
        <v>1.5380159532508283E-3</v>
      </c>
      <c r="J1134" s="2">
        <f t="shared" si="35"/>
        <v>-3.5355848120587674E-2</v>
      </c>
      <c r="K1134" s="18">
        <f>J1134*'Portfolio Details'!$D$9</f>
        <v>-5.5764328390783442E-3</v>
      </c>
    </row>
    <row r="1135" spans="2:11" x14ac:dyDescent="0.35">
      <c r="B1135" t="s">
        <v>18</v>
      </c>
      <c r="C1135" s="1">
        <v>46006</v>
      </c>
      <c r="D1135">
        <v>510.5</v>
      </c>
      <c r="E1135">
        <v>513.08000000000004</v>
      </c>
      <c r="F1135">
        <v>511.88</v>
      </c>
      <c r="H1135" s="2">
        <f t="shared" si="34"/>
        <v>5.0538687561214601E-3</v>
      </c>
      <c r="I1135" s="18">
        <f>H1135*'Portfolio Details'!$D$9</f>
        <v>7.9711168573600301E-4</v>
      </c>
      <c r="J1135" s="2">
        <f t="shared" si="35"/>
        <v>-4.1926281810674926E-2</v>
      </c>
      <c r="K1135" s="18">
        <f>J1135*'Portfolio Details'!$D$9</f>
        <v>-6.6127417990960247E-3</v>
      </c>
    </row>
    <row r="1136" spans="2:11" x14ac:dyDescent="0.35">
      <c r="B1136" t="s">
        <v>18</v>
      </c>
      <c r="C1136" s="1">
        <v>46007</v>
      </c>
      <c r="D1136">
        <v>513.08000000000004</v>
      </c>
      <c r="E1136">
        <v>502.32</v>
      </c>
      <c r="F1136">
        <v>503.9</v>
      </c>
      <c r="H1136" s="2">
        <f t="shared" si="34"/>
        <v>-2.0971388477430519E-2</v>
      </c>
      <c r="I1136" s="18">
        <f>H1136*'Portfolio Details'!$D$9</f>
        <v>-3.3076717319224899E-3</v>
      </c>
      <c r="J1136" s="2">
        <f t="shared" si="35"/>
        <v>-4.1818386576072619E-2</v>
      </c>
      <c r="K1136" s="18">
        <f>J1136*'Portfolio Details'!$D$9</f>
        <v>-6.5957242316666059E-3</v>
      </c>
    </row>
    <row r="1137" spans="2:11" x14ac:dyDescent="0.35">
      <c r="B1137" t="s">
        <v>18</v>
      </c>
      <c r="C1137" s="1">
        <v>46008</v>
      </c>
      <c r="D1137">
        <v>502.32</v>
      </c>
      <c r="E1137">
        <v>503</v>
      </c>
      <c r="F1137">
        <v>502.96</v>
      </c>
      <c r="H1137" s="2">
        <f t="shared" si="34"/>
        <v>1.3537187450232135E-3</v>
      </c>
      <c r="I1137" s="18">
        <f>H1137*'Portfolio Details'!$D$9</f>
        <v>2.1351267374145221E-4</v>
      </c>
      <c r="J1137" s="2">
        <f t="shared" si="35"/>
        <v>-4.2213883677298281E-2</v>
      </c>
      <c r="K1137" s="18">
        <f>J1137*'Portfolio Details'!$D$9</f>
        <v>-6.6581032478766804E-3</v>
      </c>
    </row>
    <row r="1138" spans="2:11" x14ac:dyDescent="0.35">
      <c r="B1138" t="s">
        <v>18</v>
      </c>
      <c r="C1138" s="1">
        <v>46009</v>
      </c>
      <c r="D1138">
        <v>503</v>
      </c>
      <c r="E1138">
        <v>500.44</v>
      </c>
      <c r="F1138">
        <v>500.75</v>
      </c>
      <c r="H1138" s="2">
        <f t="shared" si="34"/>
        <v>-5.0894632206759383E-3</v>
      </c>
      <c r="I1138" s="18">
        <f>H1138*'Portfolio Details'!$D$9</f>
        <v>-8.0272575389112163E-4</v>
      </c>
      <c r="J1138" s="2">
        <f t="shared" si="35"/>
        <v>-4.3544400076060086E-2</v>
      </c>
      <c r="K1138" s="18">
        <f>J1138*'Portfolio Details'!$D$9</f>
        <v>-6.8679563763798324E-3</v>
      </c>
    </row>
    <row r="1139" spans="2:11" x14ac:dyDescent="0.35">
      <c r="B1139" t="s">
        <v>18</v>
      </c>
      <c r="C1139" s="1">
        <v>46010</v>
      </c>
      <c r="D1139">
        <v>500.44</v>
      </c>
      <c r="E1139">
        <v>501.9</v>
      </c>
      <c r="F1139">
        <v>502.36</v>
      </c>
      <c r="H1139" s="2">
        <f t="shared" si="34"/>
        <v>2.917432659259811E-3</v>
      </c>
      <c r="I1139" s="18">
        <f>H1139*'Portfolio Details'!$D$9</f>
        <v>4.6014642984685547E-4</v>
      </c>
      <c r="J1139" s="2">
        <f t="shared" si="35"/>
        <v>-2.2959781335415985E-2</v>
      </c>
      <c r="K1139" s="18">
        <f>J1139*'Portfolio Details'!$D$9</f>
        <v>-3.6212871539720711E-3</v>
      </c>
    </row>
    <row r="1140" spans="2:11" x14ac:dyDescent="0.35">
      <c r="B1140" t="s">
        <v>18</v>
      </c>
      <c r="C1140" s="1">
        <v>46013</v>
      </c>
      <c r="D1140">
        <v>501.9</v>
      </c>
      <c r="E1140">
        <v>503.43</v>
      </c>
      <c r="F1140">
        <v>503.77</v>
      </c>
      <c r="H1140" s="2">
        <f t="shared" si="34"/>
        <v>3.0484160191273091E-3</v>
      </c>
      <c r="I1140" s="18">
        <f>H1140*'Portfolio Details'!$D$9</f>
        <v>4.8080552722861531E-4</v>
      </c>
      <c r="J1140" s="2">
        <f t="shared" si="35"/>
        <v>-1.6884744965917076E-2</v>
      </c>
      <c r="K1140" s="18">
        <f>J1140*'Portfolio Details'!$D$9</f>
        <v>-2.6631137792611859E-3</v>
      </c>
    </row>
    <row r="1141" spans="2:11" x14ac:dyDescent="0.35">
      <c r="B1141" t="s">
        <v>18</v>
      </c>
      <c r="C1141" s="1">
        <v>46014</v>
      </c>
      <c r="D1141">
        <v>503.43</v>
      </c>
      <c r="E1141">
        <v>501.29</v>
      </c>
      <c r="F1141">
        <v>501.69</v>
      </c>
      <c r="H1141" s="2">
        <f t="shared" si="34"/>
        <v>-4.2508392427944575E-3</v>
      </c>
      <c r="I1141" s="18">
        <f>H1141*'Portfolio Details'!$D$9</f>
        <v>-6.7045540715960988E-4</v>
      </c>
      <c r="J1141" s="2">
        <f t="shared" si="35"/>
        <v>-2.3255813953488413E-2</v>
      </c>
      <c r="K1141" s="18">
        <f>J1141*'Portfolio Details'!$D$9</f>
        <v>-3.6679783267372403E-3</v>
      </c>
    </row>
    <row r="1142" spans="2:11" x14ac:dyDescent="0.35">
      <c r="B1142" t="s">
        <v>18</v>
      </c>
      <c r="C1142" s="1">
        <v>46015</v>
      </c>
      <c r="D1142">
        <v>501.29</v>
      </c>
      <c r="E1142">
        <v>501.49</v>
      </c>
      <c r="F1142">
        <v>501.25</v>
      </c>
      <c r="H1142" s="2">
        <f t="shared" si="34"/>
        <v>3.9897065570815293E-4</v>
      </c>
      <c r="I1142" s="18">
        <f>H1142*'Portfolio Details'!$D$9</f>
        <v>6.2926875880090855E-5</v>
      </c>
      <c r="J1142" s="2">
        <f t="shared" si="35"/>
        <v>5.4086538461537437E-3</v>
      </c>
      <c r="K1142" s="18">
        <f>J1142*'Portfolio Details'!$D$9</f>
        <v>8.5306947863418418E-4</v>
      </c>
    </row>
    <row r="1143" spans="2:11" x14ac:dyDescent="0.35">
      <c r="B1143" t="s">
        <v>18</v>
      </c>
      <c r="C1143" s="1">
        <v>46017</v>
      </c>
      <c r="D1143">
        <v>501.49</v>
      </c>
      <c r="E1143">
        <v>500.65</v>
      </c>
      <c r="F1143">
        <v>500.49</v>
      </c>
      <c r="H1143" s="2">
        <f t="shared" si="34"/>
        <v>-1.675008474745332E-3</v>
      </c>
      <c r="I1143" s="18">
        <f>H1143*'Portfolio Details'!$D$9</f>
        <v>-2.6418747564608397E-4</v>
      </c>
      <c r="J1143" s="2">
        <f t="shared" si="35"/>
        <v>5.8567503058748471E-3</v>
      </c>
      <c r="K1143" s="18">
        <f>J1143*'Portfolio Details'!$D$9</f>
        <v>9.2374462704360595E-4</v>
      </c>
    </row>
    <row r="1144" spans="2:11" x14ac:dyDescent="0.35">
      <c r="B1144" t="s">
        <v>18</v>
      </c>
      <c r="C1144" s="1">
        <v>46020</v>
      </c>
      <c r="D1144">
        <v>500.65</v>
      </c>
      <c r="E1144">
        <v>494.08</v>
      </c>
      <c r="F1144">
        <v>496.06</v>
      </c>
      <c r="H1144" s="2">
        <f t="shared" si="34"/>
        <v>-1.3122940177768938E-2</v>
      </c>
      <c r="I1144" s="18">
        <f>H1144*'Portfolio Details'!$D$9</f>
        <v>-2.0697903866704059E-3</v>
      </c>
      <c r="J1144" s="2">
        <f t="shared" si="35"/>
        <v>-3.0218087115564396E-3</v>
      </c>
      <c r="K1144" s="18">
        <f>J1144*'Portfolio Details'!$D$9</f>
        <v>-4.7660894104599574E-4</v>
      </c>
    </row>
    <row r="1145" spans="2:11" x14ac:dyDescent="0.35">
      <c r="B1145" t="s">
        <v>18</v>
      </c>
      <c r="C1145" s="1">
        <v>46021</v>
      </c>
      <c r="D1145">
        <v>494.08</v>
      </c>
      <c r="E1145">
        <v>497.47</v>
      </c>
      <c r="F1145">
        <v>498.83</v>
      </c>
      <c r="H1145" s="2">
        <f t="shared" si="34"/>
        <v>6.8612370466321071E-3</v>
      </c>
      <c r="I1145" s="18">
        <f>H1145*'Portfolio Details'!$D$9</f>
        <v>1.0821753576110856E-3</v>
      </c>
      <c r="J1145" s="2">
        <f t="shared" si="35"/>
        <v>-1.8718149745198032E-2</v>
      </c>
      <c r="K1145" s="18">
        <f>J1145*'Portfolio Details'!$D$9</f>
        <v>-2.9522840060263633E-3</v>
      </c>
    </row>
    <row r="1146" spans="2:11" x14ac:dyDescent="0.35">
      <c r="B1146" t="s">
        <v>18</v>
      </c>
      <c r="C1146" s="1">
        <v>46022</v>
      </c>
      <c r="D1146">
        <v>497.47</v>
      </c>
      <c r="E1146">
        <v>494.17</v>
      </c>
      <c r="F1146">
        <v>495.42</v>
      </c>
      <c r="H1146" s="2">
        <f t="shared" si="34"/>
        <v>-6.6335658431664335E-3</v>
      </c>
      <c r="I1146" s="18">
        <f>H1146*'Portfolio Details'!$D$9</f>
        <v>-1.0462663568939119E-3</v>
      </c>
      <c r="J1146" s="2">
        <f t="shared" si="35"/>
        <v>-2.3331577612610066E-2</v>
      </c>
      <c r="K1146" s="18">
        <f>J1146*'Portfolio Details'!$D$9</f>
        <v>-3.679928003500579E-3</v>
      </c>
    </row>
    <row r="1147" spans="2:11" x14ac:dyDescent="0.35">
      <c r="B1147" t="s">
        <v>18</v>
      </c>
      <c r="C1147" s="1">
        <v>46023</v>
      </c>
      <c r="D1147">
        <v>494.17</v>
      </c>
      <c r="E1147">
        <v>497.21</v>
      </c>
      <c r="F1147">
        <v>497.3</v>
      </c>
      <c r="H1147" s="2">
        <f t="shared" si="34"/>
        <v>6.151729162029218E-3</v>
      </c>
      <c r="I1147" s="18">
        <f>H1147*'Portfolio Details'!$D$9</f>
        <v>9.7026959724606473E-4</v>
      </c>
      <c r="J1147" s="2">
        <f t="shared" si="35"/>
        <v>-3.6414727563177429E-2</v>
      </c>
      <c r="K1147" s="18">
        <f>J1147*'Portfolio Details'!$D$9</f>
        <v>-5.7434425534583578E-3</v>
      </c>
    </row>
    <row r="1148" spans="2:11" x14ac:dyDescent="0.35">
      <c r="B1148" t="s">
        <v>18</v>
      </c>
      <c r="C1148" s="1">
        <v>46024</v>
      </c>
      <c r="D1148">
        <v>497.21</v>
      </c>
      <c r="E1148">
        <v>507.37</v>
      </c>
      <c r="F1148">
        <v>505.45</v>
      </c>
      <c r="H1148" s="2">
        <f t="shared" si="34"/>
        <v>2.0434021841877703E-2</v>
      </c>
      <c r="I1148" s="18">
        <f>H1148*'Portfolio Details'!$D$9</f>
        <v>3.2229166174955544E-3</v>
      </c>
      <c r="J1148" s="2">
        <f t="shared" si="35"/>
        <v>-4.752691467759862E-2</v>
      </c>
      <c r="K1148" s="18">
        <f>J1148*'Portfolio Details'!$D$9</f>
        <v>-7.496090797887222E-3</v>
      </c>
    </row>
    <row r="1149" spans="2:11" x14ac:dyDescent="0.35">
      <c r="B1149" t="s">
        <v>18</v>
      </c>
      <c r="C1149" s="1">
        <v>46027</v>
      </c>
      <c r="D1149">
        <v>507.37</v>
      </c>
      <c r="E1149">
        <v>509.75</v>
      </c>
      <c r="F1149">
        <v>508.57</v>
      </c>
      <c r="H1149" s="2">
        <f t="shared" si="34"/>
        <v>4.6908567711925198E-3</v>
      </c>
      <c r="I1149" s="18">
        <f>H1149*'Portfolio Details'!$D$9</f>
        <v>7.3985632173419874E-4</v>
      </c>
      <c r="J1149" s="2">
        <f t="shared" si="35"/>
        <v>-2.4888530135301457E-2</v>
      </c>
      <c r="K1149" s="18">
        <f>J1149*'Portfolio Details'!$D$9</f>
        <v>-3.9254953321871868E-3</v>
      </c>
    </row>
    <row r="1150" spans="2:11" x14ac:dyDescent="0.35">
      <c r="B1150" t="s">
        <v>18</v>
      </c>
      <c r="C1150" s="1">
        <v>46028</v>
      </c>
      <c r="D1150">
        <v>509.75</v>
      </c>
      <c r="E1150">
        <v>515.5</v>
      </c>
      <c r="F1150">
        <v>515.54999999999995</v>
      </c>
      <c r="H1150" s="2">
        <f t="shared" si="34"/>
        <v>1.1280039234919048E-2</v>
      </c>
      <c r="I1150" s="18">
        <f>H1150*'Portfolio Details'!$D$9</f>
        <v>1.7791223958524348E-3</v>
      </c>
      <c r="J1150" s="2">
        <f t="shared" si="35"/>
        <v>-3.1662722345217276E-2</v>
      </c>
      <c r="K1150" s="18">
        <f>J1150*'Portfolio Details'!$D$9</f>
        <v>-4.993941711093494E-3</v>
      </c>
    </row>
    <row r="1151" spans="2:11" x14ac:dyDescent="0.35">
      <c r="B1151" t="s">
        <v>18</v>
      </c>
      <c r="C1151" s="1">
        <v>46029</v>
      </c>
      <c r="D1151">
        <v>515.5</v>
      </c>
      <c r="E1151">
        <v>511.12</v>
      </c>
      <c r="F1151">
        <v>512.57000000000005</v>
      </c>
      <c r="H1151" s="2">
        <f t="shared" si="34"/>
        <v>-8.4966052376334034E-3</v>
      </c>
      <c r="I1151" s="18">
        <f>H1151*'Portfolio Details'!$D$9</f>
        <v>-1.3401106460866996E-3</v>
      </c>
      <c r="J1151" s="2">
        <f t="shared" si="35"/>
        <v>-3.2235298605680196E-2</v>
      </c>
      <c r="K1151" s="18">
        <f>J1151*'Portfolio Details'!$D$9</f>
        <v>-5.0842501955861309E-3</v>
      </c>
    </row>
    <row r="1152" spans="2:11" x14ac:dyDescent="0.35">
      <c r="B1152" t="s">
        <v>18</v>
      </c>
      <c r="C1152" s="1">
        <v>46030</v>
      </c>
      <c r="D1152">
        <v>511.12</v>
      </c>
      <c r="E1152">
        <v>502.57</v>
      </c>
      <c r="F1152">
        <v>503.49</v>
      </c>
      <c r="H1152" s="2">
        <f t="shared" si="34"/>
        <v>-1.6727969948348798E-2</v>
      </c>
      <c r="I1152" s="18">
        <f>H1152*'Portfolio Details'!$D$9</f>
        <v>-2.6383867424967715E-3</v>
      </c>
      <c r="J1152" s="2">
        <f t="shared" si="35"/>
        <v>-2.6655973725917104E-2</v>
      </c>
      <c r="K1152" s="18">
        <f>J1152*'Portfolio Details'!$D$9</f>
        <v>-4.2042619579038664E-3</v>
      </c>
    </row>
    <row r="1153" spans="2:11" x14ac:dyDescent="0.35">
      <c r="B1153" t="s">
        <v>18</v>
      </c>
      <c r="C1153" s="1">
        <v>46031</v>
      </c>
      <c r="D1153">
        <v>502.57</v>
      </c>
      <c r="E1153">
        <v>502.24</v>
      </c>
      <c r="F1153">
        <v>502.48</v>
      </c>
      <c r="H1153" s="2">
        <f t="shared" si="34"/>
        <v>-6.5662494776841385E-4</v>
      </c>
      <c r="I1153" s="18">
        <f>H1153*'Portfolio Details'!$D$9</f>
        <v>-1.0356490132000893E-4</v>
      </c>
      <c r="J1153" s="2">
        <f t="shared" si="35"/>
        <v>-2.7233663672963759E-2</v>
      </c>
      <c r="K1153" s="18">
        <f>J1153*'Portfolio Details'!$D$9</f>
        <v>-4.2953769887335343E-3</v>
      </c>
    </row>
    <row r="1154" spans="2:11" x14ac:dyDescent="0.35">
      <c r="B1154" t="s">
        <v>18</v>
      </c>
      <c r="C1154" s="1">
        <v>46034</v>
      </c>
      <c r="D1154">
        <v>502.24</v>
      </c>
      <c r="E1154">
        <v>519.59</v>
      </c>
      <c r="F1154">
        <v>514.58000000000004</v>
      </c>
      <c r="H1154" s="2">
        <f t="shared" si="34"/>
        <v>3.4545237336731427E-2</v>
      </c>
      <c r="I1154" s="18">
        <f>H1154*'Portfolio Details'!$D$9</f>
        <v>5.4485808192543637E-3</v>
      </c>
      <c r="J1154" s="2">
        <f t="shared" si="35"/>
        <v>-8.6846676140849288E-3</v>
      </c>
      <c r="K1154" s="18">
        <f>J1154*'Portfolio Details'!$D$9</f>
        <v>-1.3697724210853519E-3</v>
      </c>
    </row>
    <row r="1155" spans="2:11" x14ac:dyDescent="0.35">
      <c r="B1155" t="s">
        <v>18</v>
      </c>
      <c r="C1155" s="1">
        <v>46035</v>
      </c>
      <c r="D1155">
        <v>519.59</v>
      </c>
      <c r="E1155">
        <v>532.02</v>
      </c>
      <c r="F1155">
        <v>530.80999999999995</v>
      </c>
      <c r="H1155" s="2">
        <f t="shared" ref="H1155:H1218" si="36">E1155/D1155-1</f>
        <v>2.3922708289227934E-2</v>
      </c>
      <c r="I1155" s="18">
        <f>H1155*'Portfolio Details'!$D$9</f>
        <v>3.7731629474350445E-3</v>
      </c>
      <c r="J1155" s="2">
        <f t="shared" si="35"/>
        <v>-1.3123881487372424E-3</v>
      </c>
      <c r="K1155" s="18">
        <f>J1155*'Portfolio Details'!$D$9</f>
        <v>-2.0699388529090527E-4</v>
      </c>
    </row>
    <row r="1156" spans="2:11" x14ac:dyDescent="0.35">
      <c r="B1156" t="s">
        <v>18</v>
      </c>
      <c r="C1156" s="1">
        <v>46036</v>
      </c>
      <c r="D1156">
        <v>532.02</v>
      </c>
      <c r="E1156">
        <v>539.77</v>
      </c>
      <c r="F1156">
        <v>539.51</v>
      </c>
      <c r="H1156" s="2">
        <f t="shared" si="36"/>
        <v>1.4567121536784411E-2</v>
      </c>
      <c r="I1156" s="18">
        <f>H1156*'Portfolio Details'!$D$9</f>
        <v>2.2975711014345131E-3</v>
      </c>
      <c r="J1156" s="2">
        <f t="shared" si="35"/>
        <v>-6.5866249975274904E-3</v>
      </c>
      <c r="K1156" s="18">
        <f>J1156*'Portfolio Details'!$D$9</f>
        <v>-1.0388627027028904E-3</v>
      </c>
    </row>
    <row r="1157" spans="2:11" x14ac:dyDescent="0.35">
      <c r="B1157" t="s">
        <v>18</v>
      </c>
      <c r="C1157" s="1">
        <v>46038</v>
      </c>
      <c r="D1157">
        <v>539.77</v>
      </c>
      <c r="E1157">
        <v>534.57000000000005</v>
      </c>
      <c r="F1157">
        <v>534.62</v>
      </c>
      <c r="H1157" s="2">
        <f t="shared" si="36"/>
        <v>-9.6337328862291516E-3</v>
      </c>
      <c r="I1157" s="18">
        <f>H1157*'Portfolio Details'!$D$9</f>
        <v>-1.5194619075873633E-3</v>
      </c>
      <c r="J1157" s="2">
        <f t="shared" si="35"/>
        <v>1.7806072477962953E-2</v>
      </c>
      <c r="K1157" s="18">
        <f>J1157*'Portfolio Details'!$D$9</f>
        <v>2.8084283811396597E-3</v>
      </c>
    </row>
    <row r="1158" spans="2:11" x14ac:dyDescent="0.35">
      <c r="B1158" t="s">
        <v>18</v>
      </c>
      <c r="C1158" s="1">
        <v>46041</v>
      </c>
      <c r="D1158">
        <v>534.57000000000005</v>
      </c>
      <c r="E1158">
        <v>546.61</v>
      </c>
      <c r="F1158">
        <v>541.66999999999996</v>
      </c>
      <c r="H1158" s="2">
        <f t="shared" si="36"/>
        <v>2.2522775314738785E-2</v>
      </c>
      <c r="I1158" s="18">
        <f>H1158*'Portfolio Details'!$D$9</f>
        <v>3.5523612236346724E-3</v>
      </c>
      <c r="J1158" s="2">
        <f t="shared" si="35"/>
        <v>5.2019178295782176E-2</v>
      </c>
      <c r="K1158" s="18">
        <f>J1158*'Portfolio Details'!$D$9</f>
        <v>8.2046243982351833E-3</v>
      </c>
    </row>
    <row r="1159" spans="2:11" x14ac:dyDescent="0.35">
      <c r="B1159" t="s">
        <v>18</v>
      </c>
      <c r="C1159" s="1">
        <v>46042</v>
      </c>
      <c r="D1159">
        <v>546.61</v>
      </c>
      <c r="E1159">
        <v>548.14</v>
      </c>
      <c r="F1159">
        <v>548.13</v>
      </c>
      <c r="H1159" s="2">
        <f t="shared" si="36"/>
        <v>2.7990706353706596E-3</v>
      </c>
      <c r="I1159" s="18">
        <f>H1159*'Portfolio Details'!$D$9</f>
        <v>4.4147800829848649E-4</v>
      </c>
      <c r="J1159" s="2">
        <f t="shared" si="35"/>
        <v>6.4202102245580539E-2</v>
      </c>
      <c r="K1159" s="18">
        <f>J1159*'Portfolio Details'!$D$9</f>
        <v>1.0126152541413563E-2</v>
      </c>
    </row>
    <row r="1160" spans="2:11" x14ac:dyDescent="0.35">
      <c r="B1160" t="s">
        <v>18</v>
      </c>
      <c r="C1160" s="1">
        <v>46043</v>
      </c>
      <c r="D1160">
        <v>548.14</v>
      </c>
      <c r="E1160">
        <v>542.37</v>
      </c>
      <c r="F1160">
        <v>540.5</v>
      </c>
      <c r="H1160" s="2">
        <f t="shared" si="36"/>
        <v>-1.052650782646769E-2</v>
      </c>
      <c r="I1160" s="18">
        <f>H1160*'Portfolio Details'!$D$9</f>
        <v>-1.6602731102396742E-3</v>
      </c>
      <c r="J1160" s="2">
        <f t="shared" si="35"/>
        <v>6.276341948310149E-2</v>
      </c>
      <c r="K1160" s="18">
        <f>J1160*'Portfolio Details'!$D$9</f>
        <v>9.8992390821651486E-3</v>
      </c>
    </row>
    <row r="1161" spans="2:11" x14ac:dyDescent="0.35">
      <c r="B1161" t="s">
        <v>18</v>
      </c>
      <c r="C1161" s="1">
        <v>46044</v>
      </c>
      <c r="D1161">
        <v>542.37</v>
      </c>
      <c r="E1161">
        <v>539.46</v>
      </c>
      <c r="F1161">
        <v>539.91999999999996</v>
      </c>
      <c r="H1161" s="2">
        <f t="shared" si="36"/>
        <v>-5.3653410033740467E-3</v>
      </c>
      <c r="I1161" s="18">
        <f>H1161*'Portfolio Details'!$D$9</f>
        <v>-8.4623804418501602E-4</v>
      </c>
      <c r="J1161" s="2">
        <f t="shared" si="35"/>
        <v>6.8199984014067683E-2</v>
      </c>
      <c r="K1161" s="18">
        <f>J1161*'Portfolio Details'!$D$9</f>
        <v>1.075671071963932E-2</v>
      </c>
    </row>
    <row r="1162" spans="2:11" x14ac:dyDescent="0.35">
      <c r="B1162" t="s">
        <v>18</v>
      </c>
      <c r="C1162" s="1">
        <v>46045</v>
      </c>
      <c r="D1162">
        <v>539.46</v>
      </c>
      <c r="E1162">
        <v>547.96</v>
      </c>
      <c r="F1162">
        <v>547.58000000000004</v>
      </c>
      <c r="H1162" s="2">
        <f t="shared" si="36"/>
        <v>1.5756497237978673E-2</v>
      </c>
      <c r="I1162" s="18">
        <f>H1162*'Portfolio Details'!$D$9</f>
        <v>2.4851630860906367E-3</v>
      </c>
      <c r="J1162" s="2">
        <f t="shared" si="35"/>
        <v>8.9081490336720526E-2</v>
      </c>
      <c r="K1162" s="18">
        <f>J1162*'Portfolio Details'!$D$9</f>
        <v>1.4050205962347358E-2</v>
      </c>
    </row>
    <row r="1163" spans="2:11" x14ac:dyDescent="0.35">
      <c r="B1163" t="s">
        <v>18</v>
      </c>
      <c r="C1163" s="1">
        <v>46049</v>
      </c>
      <c r="D1163">
        <v>547.96</v>
      </c>
      <c r="E1163">
        <v>548.74</v>
      </c>
      <c r="F1163">
        <v>548.74</v>
      </c>
      <c r="H1163" s="2">
        <f t="shared" si="36"/>
        <v>1.4234615665376094E-3</v>
      </c>
      <c r="I1163" s="18">
        <f>H1163*'Portfolio Details'!$D$9</f>
        <v>2.2451272552514542E-4</v>
      </c>
      <c r="J1163" s="2">
        <f t="shared" si="35"/>
        <v>7.1569036410225939E-2</v>
      </c>
      <c r="K1163" s="18">
        <f>J1163*'Portfolio Details'!$D$9</f>
        <v>1.1288087999981598E-2</v>
      </c>
    </row>
    <row r="1164" spans="2:11" x14ac:dyDescent="0.35">
      <c r="B1164" t="s">
        <v>18</v>
      </c>
      <c r="C1164" s="1">
        <v>46050</v>
      </c>
      <c r="D1164">
        <v>548.74</v>
      </c>
      <c r="E1164">
        <v>552.70000000000005</v>
      </c>
      <c r="F1164">
        <v>552.70000000000005</v>
      </c>
      <c r="H1164" s="2">
        <f t="shared" si="36"/>
        <v>7.2165324197253078E-3</v>
      </c>
      <c r="I1164" s="18">
        <f>H1164*'Portfolio Details'!$D$9</f>
        <v>1.1382136339192085E-3</v>
      </c>
      <c r="J1164" s="2">
        <f t="shared" si="35"/>
        <v>9.3099802509525542E-2</v>
      </c>
      <c r="K1164" s="18">
        <f>J1164*'Portfolio Details'!$D$9</f>
        <v>1.4683986486623625E-2</v>
      </c>
    </row>
    <row r="1165" spans="2:11" x14ac:dyDescent="0.35">
      <c r="B1165" t="s">
        <v>18</v>
      </c>
      <c r="C1165" s="1">
        <v>46051</v>
      </c>
      <c r="D1165">
        <v>552.70000000000005</v>
      </c>
      <c r="E1165">
        <v>558.9</v>
      </c>
      <c r="F1165">
        <v>558.9</v>
      </c>
      <c r="H1165" s="2">
        <f t="shared" si="36"/>
        <v>1.1217658766057514E-2</v>
      </c>
      <c r="I1165" s="18">
        <f>H1165*'Portfolio Details'!$D$9</f>
        <v>1.7692835569172148E-3</v>
      </c>
      <c r="J1165" s="2">
        <f t="shared" si="35"/>
        <v>9.2663861692157345E-2</v>
      </c>
      <c r="K1165" s="18">
        <f>J1165*'Portfolio Details'!$D$9</f>
        <v>1.4615228563420219E-2</v>
      </c>
    </row>
    <row r="1166" spans="2:11" x14ac:dyDescent="0.35">
      <c r="B1166" t="s">
        <v>18</v>
      </c>
      <c r="C1166" s="1">
        <v>46052</v>
      </c>
      <c r="D1166">
        <v>558.9</v>
      </c>
      <c r="E1166">
        <v>566.34</v>
      </c>
      <c r="F1166">
        <v>566.01</v>
      </c>
      <c r="H1166" s="2">
        <f t="shared" si="36"/>
        <v>1.3311862587225054E-2</v>
      </c>
      <c r="I1166" s="18">
        <f>H1166*'Portfolio Details'!$D$9</f>
        <v>2.0995878087131667E-3</v>
      </c>
      <c r="J1166" s="2">
        <f t="shared" si="35"/>
        <v>9.4497153700189962E-2</v>
      </c>
      <c r="K1166" s="18">
        <f>J1166*'Portfolio Details'!$D$9</f>
        <v>1.490438100355812E-2</v>
      </c>
    </row>
    <row r="1167" spans="2:11" x14ac:dyDescent="0.35">
      <c r="B1167" t="s">
        <v>18</v>
      </c>
      <c r="C1167" s="1">
        <v>46054</v>
      </c>
      <c r="D1167">
        <v>566.34</v>
      </c>
      <c r="E1167">
        <v>554.52</v>
      </c>
      <c r="F1167">
        <v>547.05999999999995</v>
      </c>
      <c r="H1167" s="2">
        <f t="shared" si="36"/>
        <v>-2.0870854963449648E-2</v>
      </c>
      <c r="I1167" s="18">
        <f>H1167*'Portfolio Details'!$D$9</f>
        <v>-3.2918152776556095E-3</v>
      </c>
      <c r="J1167" s="2">
        <f t="shared" si="35"/>
        <v>0.13119332901554404</v>
      </c>
      <c r="K1167" s="18">
        <f>J1167*'Portfolio Details'!$D$9</f>
        <v>2.0692214359985469E-2</v>
      </c>
    </row>
    <row r="1168" spans="2:11" x14ac:dyDescent="0.35">
      <c r="B1168" t="s">
        <v>18</v>
      </c>
      <c r="C1168" s="1">
        <v>46055</v>
      </c>
      <c r="D1168">
        <v>554.52</v>
      </c>
      <c r="E1168">
        <v>527.64</v>
      </c>
      <c r="F1168">
        <v>526.66</v>
      </c>
      <c r="H1168" s="2">
        <f t="shared" si="36"/>
        <v>-4.8474356199956659E-2</v>
      </c>
      <c r="I1168" s="18">
        <f>H1168*'Portfolio Details'!$D$9</f>
        <v>-7.6455241815912116E-3</v>
      </c>
      <c r="J1168" s="2">
        <f t="shared" si="35"/>
        <v>0.13844050897541571</v>
      </c>
      <c r="K1168" s="18">
        <f>J1168*'Portfolio Details'!$D$9</f>
        <v>2.1835261817964739E-2</v>
      </c>
    </row>
    <row r="1169" spans="2:11" x14ac:dyDescent="0.35">
      <c r="B1169" t="s">
        <v>18</v>
      </c>
      <c r="C1169" s="1">
        <v>46056</v>
      </c>
      <c r="D1169">
        <v>527.64</v>
      </c>
      <c r="E1169">
        <v>536.45000000000005</v>
      </c>
      <c r="F1169">
        <v>532.87</v>
      </c>
      <c r="H1169" s="2">
        <f t="shared" si="36"/>
        <v>1.6696990372223608E-2</v>
      </c>
      <c r="I1169" s="18">
        <f>H1169*'Portfolio Details'!$D$9</f>
        <v>2.6335005487034273E-3</v>
      </c>
      <c r="J1169" s="2">
        <f t="shared" si="35"/>
        <v>0.14604285974462239</v>
      </c>
      <c r="K1169" s="18">
        <f>J1169*'Portfolio Details'!$D$9</f>
        <v>2.3034327905674022E-2</v>
      </c>
    </row>
    <row r="1170" spans="2:11" x14ac:dyDescent="0.35">
      <c r="B1170" t="s">
        <v>18</v>
      </c>
      <c r="C1170" s="1">
        <v>46057</v>
      </c>
      <c r="D1170">
        <v>536.45000000000005</v>
      </c>
      <c r="E1170">
        <v>546.46</v>
      </c>
      <c r="F1170">
        <v>545.24</v>
      </c>
      <c r="H1170" s="2">
        <f t="shared" si="36"/>
        <v>1.8659707335259457E-2</v>
      </c>
      <c r="I1170" s="18">
        <f>H1170*'Portfolio Details'!$D$9</f>
        <v>2.943066289826633E-3</v>
      </c>
      <c r="J1170" s="2">
        <f t="shared" si="35"/>
        <v>0.11526316848011908</v>
      </c>
      <c r="K1170" s="18">
        <f>J1170*'Portfolio Details'!$D$9</f>
        <v>1.8179660565813979E-2</v>
      </c>
    </row>
    <row r="1171" spans="2:11" x14ac:dyDescent="0.35">
      <c r="B1171" t="s">
        <v>18</v>
      </c>
      <c r="C1171" s="1">
        <v>46058</v>
      </c>
      <c r="D1171">
        <v>546.46</v>
      </c>
      <c r="E1171">
        <v>543.39</v>
      </c>
      <c r="F1171">
        <v>542.15</v>
      </c>
      <c r="H1171" s="2">
        <f t="shared" si="36"/>
        <v>-5.6179775280900124E-3</v>
      </c>
      <c r="I1171" s="18">
        <f>H1171*'Portfolio Details'!$D$9</f>
        <v>-8.8608465196463233E-4</v>
      </c>
      <c r="J1171" s="2">
        <f t="shared" si="35"/>
        <v>3.9951120484064795E-2</v>
      </c>
      <c r="K1171" s="18">
        <f>J1171*'Portfolio Details'!$D$9</f>
        <v>6.3012132947699567E-3</v>
      </c>
    </row>
    <row r="1172" spans="2:11" x14ac:dyDescent="0.35">
      <c r="B1172" t="s">
        <v>18</v>
      </c>
      <c r="C1172" s="1">
        <v>46059</v>
      </c>
      <c r="D1172">
        <v>543.39</v>
      </c>
      <c r="E1172">
        <v>538.29999999999995</v>
      </c>
      <c r="F1172">
        <v>539.61</v>
      </c>
      <c r="H1172" s="2">
        <f t="shared" si="36"/>
        <v>-9.3671212204862186E-3</v>
      </c>
      <c r="I1172" s="18">
        <f>H1172*'Portfolio Details'!$D$9</f>
        <v>-1.4774110976885466E-3</v>
      </c>
      <c r="J1172" s="2">
        <f t="shared" si="35"/>
        <v>6.5993133889161282E-2</v>
      </c>
      <c r="K1172" s="18">
        <f>J1172*'Portfolio Details'!$D$9</f>
        <v>1.0408639547213216E-2</v>
      </c>
    </row>
    <row r="1173" spans="2:11" x14ac:dyDescent="0.35">
      <c r="B1173" t="s">
        <v>18</v>
      </c>
      <c r="C1173" s="1">
        <v>46062</v>
      </c>
      <c r="D1173">
        <v>538.29999999999995</v>
      </c>
      <c r="E1173">
        <v>545.13</v>
      </c>
      <c r="F1173">
        <v>544.62</v>
      </c>
      <c r="H1173" s="2">
        <f t="shared" si="36"/>
        <v>1.2688092141928342E-2</v>
      </c>
      <c r="I1173" s="18">
        <f>H1173*'Portfolio Details'!$D$9</f>
        <v>2.001204820322241E-3</v>
      </c>
      <c r="J1173" s="2">
        <f t="shared" si="35"/>
        <v>4.4228903976721634E-2</v>
      </c>
      <c r="K1173" s="18">
        <f>J1173*'Portfolio Details'!$D$9</f>
        <v>6.9759184316841591E-3</v>
      </c>
    </row>
    <row r="1174" spans="2:11" x14ac:dyDescent="0.35">
      <c r="B1174" t="s">
        <v>18</v>
      </c>
      <c r="C1174" s="1">
        <v>46063</v>
      </c>
      <c r="D1174">
        <v>545.13</v>
      </c>
      <c r="E1174">
        <v>540.17999999999995</v>
      </c>
      <c r="F1174">
        <v>540.17999999999995</v>
      </c>
      <c r="H1174" s="2">
        <f t="shared" si="36"/>
        <v>-9.0804028396896941E-3</v>
      </c>
      <c r="I1174" s="18">
        <f>H1174*'Portfolio Details'!$D$9</f>
        <v>-1.4321889950030763E-3</v>
      </c>
      <c r="J1174" s="2">
        <f t="shared" si="35"/>
        <v>5.317733604632946E-2</v>
      </c>
      <c r="K1174" s="18">
        <f>J1174*'Portfolio Details'!$D$9</f>
        <v>8.3872925919370421E-3</v>
      </c>
    </row>
    <row r="1175" spans="2:11" x14ac:dyDescent="0.35">
      <c r="B1175" t="s">
        <v>18</v>
      </c>
      <c r="C1175" s="1">
        <v>46064</v>
      </c>
      <c r="D1175">
        <v>540.17999999999995</v>
      </c>
      <c r="E1175">
        <v>550.04999999999995</v>
      </c>
      <c r="F1175">
        <v>549.99</v>
      </c>
      <c r="H1175" s="2">
        <f t="shared" si="36"/>
        <v>1.8271687215372756E-2</v>
      </c>
      <c r="I1175" s="18">
        <f>H1175*'Portfolio Details'!$D$9</f>
        <v>2.8818665660530897E-3</v>
      </c>
      <c r="J1175" s="2">
        <f t="shared" si="35"/>
        <v>7.1094573890204238E-2</v>
      </c>
      <c r="K1175" s="18">
        <f>J1175*'Portfolio Details'!$D$9</f>
        <v>1.1213254315649183E-2</v>
      </c>
    </row>
    <row r="1176" spans="2:11" x14ac:dyDescent="0.35">
      <c r="B1176" t="s">
        <v>18</v>
      </c>
      <c r="C1176" s="1">
        <v>46065</v>
      </c>
      <c r="D1176">
        <v>550.04999999999995</v>
      </c>
      <c r="E1176">
        <v>551.75</v>
      </c>
      <c r="F1176">
        <v>551.63</v>
      </c>
      <c r="H1176" s="2">
        <f t="shared" si="36"/>
        <v>3.090628124716055E-3</v>
      </c>
      <c r="I1176" s="18">
        <f>H1176*'Portfolio Details'!$D$9</f>
        <v>4.8746335003091028E-4</v>
      </c>
      <c r="J1176" s="2">
        <f t="shared" si="35"/>
        <v>8.5397419560369503E-2</v>
      </c>
      <c r="K1176" s="18">
        <f>J1176*'Portfolio Details'!$D$9</f>
        <v>1.346914301658903E-2</v>
      </c>
    </row>
    <row r="1177" spans="2:11" x14ac:dyDescent="0.35">
      <c r="B1177" t="s">
        <v>18</v>
      </c>
      <c r="C1177" s="1">
        <v>46066</v>
      </c>
      <c r="D1177">
        <v>551.75</v>
      </c>
      <c r="E1177">
        <v>544.54</v>
      </c>
      <c r="F1177">
        <v>543.79</v>
      </c>
      <c r="H1177" s="2">
        <f t="shared" si="36"/>
        <v>-1.3067512460353536E-2</v>
      </c>
      <c r="I1177" s="18">
        <f>H1177*'Portfolio Details'!$D$9</f>
        <v>-2.061048157024657E-3</v>
      </c>
      <c r="J1177" s="2">
        <f t="shared" si="35"/>
        <v>6.1894955638099214E-2</v>
      </c>
      <c r="K1177" s="18">
        <f>J1177*'Portfolio Details'!$D$9</f>
        <v>9.7622623000411489E-3</v>
      </c>
    </row>
    <row r="1178" spans="2:11" x14ac:dyDescent="0.35">
      <c r="B1178" t="s">
        <v>18</v>
      </c>
      <c r="C1178" s="1">
        <v>46069</v>
      </c>
      <c r="D1178">
        <v>544.54</v>
      </c>
      <c r="E1178">
        <v>542.24</v>
      </c>
      <c r="F1178">
        <v>542.77</v>
      </c>
      <c r="H1178" s="2">
        <f t="shared" si="36"/>
        <v>-4.2237484849596552E-3</v>
      </c>
      <c r="I1178" s="18">
        <f>H1178*'Portfolio Details'!$D$9</f>
        <v>-6.6618256971811337E-4</v>
      </c>
      <c r="J1178" s="2">
        <f t="shared" ref="J1178:J1241" si="37">(INDEX(E1155:E2653,MATCH(EDATE(C1155,1),C1155:C2653,1))/E1155)-1</f>
        <v>2.3532949889101928E-2</v>
      </c>
      <c r="K1178" s="18">
        <f>J1178*'Portfolio Details'!$D$9</f>
        <v>3.7116890567690281E-3</v>
      </c>
    </row>
    <row r="1179" spans="2:11" x14ac:dyDescent="0.35">
      <c r="B1179" t="s">
        <v>18</v>
      </c>
      <c r="C1179" s="1">
        <v>46070</v>
      </c>
      <c r="D1179">
        <v>542.24</v>
      </c>
      <c r="E1179">
        <v>539.88</v>
      </c>
      <c r="F1179">
        <v>539.9</v>
      </c>
      <c r="H1179" s="2">
        <f t="shared" si="36"/>
        <v>-4.352316317497773E-3</v>
      </c>
      <c r="I1179" s="18">
        <f>H1179*'Portfolio Details'!$D$9</f>
        <v>-6.8646068271852555E-4</v>
      </c>
      <c r="J1179" s="2">
        <f t="shared" si="37"/>
        <v>8.8370972821756322E-3</v>
      </c>
      <c r="K1179" s="18">
        <f>J1179*'Portfolio Details'!$D$9</f>
        <v>1.3938140959984153E-3</v>
      </c>
    </row>
    <row r="1180" spans="2:11" x14ac:dyDescent="0.35">
      <c r="B1180" t="s">
        <v>18</v>
      </c>
      <c r="C1180" s="1">
        <v>46071</v>
      </c>
      <c r="D1180">
        <v>539.88</v>
      </c>
      <c r="E1180">
        <v>543.14</v>
      </c>
      <c r="F1180">
        <v>542.67999999999995</v>
      </c>
      <c r="H1180" s="2">
        <f t="shared" si="36"/>
        <v>6.0383788990145959E-3</v>
      </c>
      <c r="I1180" s="18">
        <f>H1180*'Portfolio Details'!$D$9</f>
        <v>9.5239164599915794E-4</v>
      </c>
      <c r="J1180" s="2">
        <f t="shared" si="37"/>
        <v>1.4347980619937362E-2</v>
      </c>
      <c r="K1180" s="18">
        <f>J1180*'Portfolio Details'!$D$9</f>
        <v>2.2630075236941723E-3</v>
      </c>
    </row>
    <row r="1181" spans="2:11" x14ac:dyDescent="0.35">
      <c r="B1181" t="s">
        <v>18</v>
      </c>
      <c r="C1181" s="1">
        <v>46072</v>
      </c>
      <c r="D1181">
        <v>543.14</v>
      </c>
      <c r="E1181">
        <v>540.26</v>
      </c>
      <c r="F1181">
        <v>541.62</v>
      </c>
      <c r="H1181" s="2">
        <f t="shared" si="36"/>
        <v>-5.3025002761718509E-3</v>
      </c>
      <c r="I1181" s="18">
        <f>H1181*'Portfolio Details'!$D$9</f>
        <v>-8.3632661189221146E-4</v>
      </c>
      <c r="J1181" s="2">
        <f t="shared" si="37"/>
        <v>-1.1617057865754399E-2</v>
      </c>
      <c r="K1181" s="18">
        <f>J1181*'Portfolio Details'!$D$9</f>
        <v>-1.8322780082976958E-3</v>
      </c>
    </row>
    <row r="1182" spans="2:11" x14ac:dyDescent="0.35">
      <c r="B1182" t="s">
        <v>18</v>
      </c>
      <c r="C1182" s="1">
        <v>46073</v>
      </c>
      <c r="D1182">
        <v>540.26</v>
      </c>
      <c r="E1182">
        <v>536.99</v>
      </c>
      <c r="F1182">
        <v>538.67999999999995</v>
      </c>
      <c r="H1182" s="2">
        <f t="shared" si="36"/>
        <v>-6.0526413208454866E-3</v>
      </c>
      <c r="I1182" s="18">
        <f>H1182*'Portfolio Details'!$D$9</f>
        <v>-9.5464115892814505E-4</v>
      </c>
      <c r="J1182" s="2">
        <f t="shared" si="37"/>
        <v>-2.0341518590141217E-2</v>
      </c>
      <c r="K1182" s="18">
        <f>J1182*'Portfolio Details'!$D$9</f>
        <v>-3.2083267208271021E-3</v>
      </c>
    </row>
    <row r="1183" spans="2:11" x14ac:dyDescent="0.35">
      <c r="B1183" t="s">
        <v>18</v>
      </c>
      <c r="C1183" s="1">
        <v>46076</v>
      </c>
      <c r="D1183">
        <v>536.99</v>
      </c>
      <c r="E1183">
        <v>542.38</v>
      </c>
      <c r="F1183">
        <v>542.45000000000005</v>
      </c>
      <c r="H1183" s="2">
        <f t="shared" si="36"/>
        <v>1.0037430864634267E-2</v>
      </c>
      <c r="I1183" s="18">
        <f>H1183*'Portfolio Details'!$D$9</f>
        <v>1.5831343913068801E-3</v>
      </c>
      <c r="J1183" s="2">
        <f t="shared" si="37"/>
        <v>-9.9194276969596373E-3</v>
      </c>
      <c r="K1183" s="18">
        <f>J1183*'Portfolio Details'!$D$9</f>
        <v>-1.5645225696616543E-3</v>
      </c>
    </row>
    <row r="1184" spans="2:11" x14ac:dyDescent="0.35">
      <c r="B1184" t="s">
        <v>18</v>
      </c>
      <c r="C1184" s="1">
        <v>46077</v>
      </c>
      <c r="D1184">
        <v>542.38</v>
      </c>
      <c r="E1184">
        <v>538.58000000000004</v>
      </c>
      <c r="F1184">
        <v>538.73</v>
      </c>
      <c r="H1184" s="2">
        <f t="shared" si="36"/>
        <v>-7.0061580441755922E-3</v>
      </c>
      <c r="I1184" s="18">
        <f>H1184*'Portfolio Details'!$D$9</f>
        <v>-1.1050327419684673E-3</v>
      </c>
      <c r="J1184" s="2">
        <f t="shared" si="37"/>
        <v>-4.5786527268009136E-3</v>
      </c>
      <c r="K1184" s="18">
        <f>J1184*'Portfolio Details'!$D$9</f>
        <v>-7.221591556051697E-4</v>
      </c>
    </row>
    <row r="1185" spans="2:11" x14ac:dyDescent="0.35">
      <c r="B1185" t="s">
        <v>18</v>
      </c>
      <c r="C1185" s="1">
        <v>46078</v>
      </c>
      <c r="D1185">
        <v>538.58000000000004</v>
      </c>
      <c r="E1185">
        <v>536.71</v>
      </c>
      <c r="F1185">
        <v>540.37</v>
      </c>
      <c r="H1185" s="2">
        <f t="shared" si="36"/>
        <v>-3.4720932823349981E-3</v>
      </c>
      <c r="I1185" s="18">
        <f>H1185*'Portfolio Details'!$D$9</f>
        <v>-5.4762920504463275E-4</v>
      </c>
      <c r="J1185" s="2">
        <f t="shared" si="37"/>
        <v>-1.0183225052923683E-2</v>
      </c>
      <c r="K1185" s="18">
        <f>J1185*'Portfolio Details'!$D$9</f>
        <v>-1.6061294979877027E-3</v>
      </c>
    </row>
    <row r="1186" spans="2:11" x14ac:dyDescent="0.35">
      <c r="B1186" t="s">
        <v>18</v>
      </c>
      <c r="C1186" s="1">
        <v>46079</v>
      </c>
      <c r="D1186">
        <v>536.71</v>
      </c>
      <c r="E1186">
        <v>532.85</v>
      </c>
      <c r="F1186">
        <v>534.42999999999995</v>
      </c>
      <c r="H1186" s="2">
        <f t="shared" si="36"/>
        <v>-7.1919658661102615E-3</v>
      </c>
      <c r="I1186" s="18">
        <f>H1186*'Portfolio Details'!$D$9</f>
        <v>-1.1343389217116358E-3</v>
      </c>
      <c r="J1186" s="2">
        <f t="shared" si="37"/>
        <v>-3.8196595837737379E-2</v>
      </c>
      <c r="K1186" s="18">
        <f>J1186*'Portfolio Details'!$D$9</f>
        <v>-6.0244842845823803E-3</v>
      </c>
    </row>
    <row r="1187" spans="2:11" x14ac:dyDescent="0.35">
      <c r="B1187" t="s">
        <v>18</v>
      </c>
      <c r="C1187" s="1">
        <v>46080</v>
      </c>
      <c r="D1187">
        <v>532.85</v>
      </c>
      <c r="E1187">
        <v>527.78</v>
      </c>
      <c r="F1187">
        <v>527.74</v>
      </c>
      <c r="H1187" s="2">
        <f t="shared" si="36"/>
        <v>-9.5148728535235927E-3</v>
      </c>
      <c r="I1187" s="18">
        <f>H1187*'Portfolio Details'!$D$9</f>
        <v>-1.5007149385605548E-3</v>
      </c>
      <c r="J1187" s="2">
        <f t="shared" si="37"/>
        <v>-4.5087751040347568E-2</v>
      </c>
      <c r="K1187" s="18">
        <f>J1187*'Portfolio Details'!$D$9</f>
        <v>-7.1113784255447182E-3</v>
      </c>
    </row>
    <row r="1188" spans="2:11" x14ac:dyDescent="0.35">
      <c r="B1188" t="s">
        <v>18</v>
      </c>
      <c r="C1188" s="1">
        <v>46083</v>
      </c>
      <c r="D1188">
        <v>527.78</v>
      </c>
      <c r="E1188">
        <v>517.83000000000004</v>
      </c>
      <c r="F1188">
        <v>516.26</v>
      </c>
      <c r="H1188" s="2">
        <f t="shared" si="36"/>
        <v>-1.8852552199780104E-2</v>
      </c>
      <c r="I1188" s="18">
        <f>H1188*'Portfolio Details'!$D$9</f>
        <v>-2.9734823735164586E-3</v>
      </c>
      <c r="J1188" s="2">
        <f t="shared" si="37"/>
        <v>-5.5680801574521377E-2</v>
      </c>
      <c r="K1188" s="18">
        <f>J1188*'Portfolio Details'!$D$9</f>
        <v>-8.7821468558001367E-3</v>
      </c>
    </row>
    <row r="1189" spans="2:11" x14ac:dyDescent="0.35">
      <c r="B1189" t="s">
        <v>18</v>
      </c>
      <c r="C1189" s="1">
        <v>46085</v>
      </c>
      <c r="D1189">
        <v>517.83000000000004</v>
      </c>
      <c r="E1189">
        <v>507.26</v>
      </c>
      <c r="F1189">
        <v>507.02</v>
      </c>
      <c r="H1189" s="2">
        <f t="shared" si="36"/>
        <v>-2.0412104358573324E-2</v>
      </c>
      <c r="I1189" s="18">
        <f>H1189*'Portfolio Details'!$D$9</f>
        <v>-3.2194597247848598E-3</v>
      </c>
      <c r="J1189" s="2">
        <f t="shared" si="37"/>
        <v>-6.8086308577886223E-2</v>
      </c>
      <c r="K1189" s="18">
        <f>J1189*'Portfolio Details'!$D$9</f>
        <v>-1.0738781481082893E-2</v>
      </c>
    </row>
    <row r="1190" spans="2:11" x14ac:dyDescent="0.35">
      <c r="B1190" t="s">
        <v>18</v>
      </c>
      <c r="C1190" s="1">
        <v>46086</v>
      </c>
      <c r="D1190">
        <v>507.26</v>
      </c>
      <c r="E1190">
        <v>516.41999999999996</v>
      </c>
      <c r="F1190">
        <v>515.29</v>
      </c>
      <c r="H1190" s="2">
        <f t="shared" si="36"/>
        <v>1.8057800733351614E-2</v>
      </c>
      <c r="I1190" s="18">
        <f>H1190*'Portfolio Details'!$D$9</f>
        <v>2.8481317338943579E-3</v>
      </c>
      <c r="J1190" s="2">
        <f t="shared" si="37"/>
        <v>-4.8221885594748604E-2</v>
      </c>
      <c r="K1190" s="18">
        <f>J1190*'Portfolio Details'!$D$9</f>
        <v>-7.6057037431454325E-3</v>
      </c>
    </row>
    <row r="1191" spans="2:11" x14ac:dyDescent="0.35">
      <c r="B1191" t="s">
        <v>18</v>
      </c>
      <c r="C1191" s="1">
        <v>46087</v>
      </c>
      <c r="D1191">
        <v>516.41999999999996</v>
      </c>
      <c r="E1191">
        <v>513.01</v>
      </c>
      <c r="F1191">
        <v>516.6</v>
      </c>
      <c r="H1191" s="2">
        <f t="shared" si="36"/>
        <v>-6.6031524727934165E-3</v>
      </c>
      <c r="I1191" s="18">
        <f>H1191*'Portfolio Details'!$D$9</f>
        <v>-1.0414694668089478E-3</v>
      </c>
      <c r="J1191" s="2">
        <f t="shared" si="37"/>
        <v>-1.8592221969524592E-2</v>
      </c>
      <c r="K1191" s="18">
        <f>J1191*'Portfolio Details'!$D$9</f>
        <v>-2.9324222908944739E-3</v>
      </c>
    </row>
    <row r="1192" spans="2:11" x14ac:dyDescent="0.35">
      <c r="B1192" t="s">
        <v>18</v>
      </c>
      <c r="C1192" s="1">
        <v>46090</v>
      </c>
      <c r="D1192">
        <v>513.01</v>
      </c>
      <c r="E1192">
        <v>502.82</v>
      </c>
      <c r="F1192">
        <v>498.79</v>
      </c>
      <c r="H1192" s="2">
        <f t="shared" si="36"/>
        <v>-1.98631605621723E-2</v>
      </c>
      <c r="I1192" s="18">
        <f>H1192*'Portfolio Details'!$D$9</f>
        <v>-3.1328786250296396E-3</v>
      </c>
      <c r="J1192" s="2">
        <f t="shared" si="37"/>
        <v>-3.4709665392860467E-2</v>
      </c>
      <c r="K1192" s="18">
        <f>J1192*'Portfolio Details'!$D$9</f>
        <v>-5.4745149167404845E-3</v>
      </c>
    </row>
    <row r="1193" spans="2:11" x14ac:dyDescent="0.35">
      <c r="B1193" t="s">
        <v>18</v>
      </c>
      <c r="C1193" s="1">
        <v>46091</v>
      </c>
      <c r="D1193">
        <v>502.82</v>
      </c>
      <c r="E1193">
        <v>518.26</v>
      </c>
      <c r="F1193">
        <v>515.87</v>
      </c>
      <c r="H1193" s="2">
        <f t="shared" si="36"/>
        <v>3.0706813571456992E-2</v>
      </c>
      <c r="I1193" s="18">
        <f>H1193*'Portfolio Details'!$D$9</f>
        <v>4.8431728465203943E-3</v>
      </c>
      <c r="J1193" s="2">
        <f t="shared" si="37"/>
        <v>-7.1734436189291206E-2</v>
      </c>
      <c r="K1193" s="18">
        <f>J1193*'Portfolio Details'!$D$9</f>
        <v>-1.1314175360590513E-2</v>
      </c>
    </row>
    <row r="1194" spans="2:11" x14ac:dyDescent="0.35">
      <c r="B1194" t="s">
        <v>18</v>
      </c>
      <c r="C1194" s="1">
        <v>46092</v>
      </c>
      <c r="D1194">
        <v>518.26</v>
      </c>
      <c r="E1194">
        <v>512.72</v>
      </c>
      <c r="F1194">
        <v>515.79999999999995</v>
      </c>
      <c r="H1194" s="2">
        <f t="shared" si="36"/>
        <v>-1.0689615251032181E-2</v>
      </c>
      <c r="I1194" s="18">
        <f>H1194*'Portfolio Details'!$D$9</f>
        <v>-1.6859989136636707E-3</v>
      </c>
      <c r="J1194" s="2">
        <f t="shared" si="37"/>
        <v>-4.9632860376525145E-2</v>
      </c>
      <c r="K1194" s="18">
        <f>J1194*'Portfolio Details'!$D$9</f>
        <v>-7.8282470146679856E-3</v>
      </c>
    </row>
    <row r="1195" spans="2:11" x14ac:dyDescent="0.35">
      <c r="B1195" t="s">
        <v>18</v>
      </c>
      <c r="C1195" s="1">
        <v>46093</v>
      </c>
      <c r="D1195">
        <v>512.72</v>
      </c>
      <c r="E1195">
        <v>510.07</v>
      </c>
      <c r="F1195">
        <v>510.12</v>
      </c>
      <c r="H1195" s="2">
        <f t="shared" si="36"/>
        <v>-5.1685130285537007E-3</v>
      </c>
      <c r="I1195" s="18">
        <f>H1195*'Portfolio Details'!$D$9</f>
        <v>-8.1519373211834173E-4</v>
      </c>
      <c r="J1195" s="2">
        <f t="shared" si="37"/>
        <v>-4.6981237228311268E-2</v>
      </c>
      <c r="K1195" s="18">
        <f>J1195*'Portfolio Details'!$D$9</f>
        <v>-7.4100248764200861E-3</v>
      </c>
    </row>
    <row r="1196" spans="2:11" x14ac:dyDescent="0.35">
      <c r="B1196" t="s">
        <v>18</v>
      </c>
      <c r="C1196" s="1">
        <v>46094</v>
      </c>
      <c r="D1196">
        <v>510.07</v>
      </c>
      <c r="E1196">
        <v>500.36</v>
      </c>
      <c r="F1196">
        <v>504.02</v>
      </c>
      <c r="H1196" s="2">
        <f t="shared" si="36"/>
        <v>-1.9036602819220816E-2</v>
      </c>
      <c r="I1196" s="18">
        <f>H1196*'Portfolio Details'!$D$9</f>
        <v>-3.0025114018910953E-3</v>
      </c>
      <c r="J1196" s="2">
        <f t="shared" si="37"/>
        <v>-7.7614513969144983E-2</v>
      </c>
      <c r="K1196" s="18">
        <f>J1196*'Portfolio Details'!$D$9</f>
        <v>-1.2241599268399926E-2</v>
      </c>
    </row>
    <row r="1197" spans="2:11" x14ac:dyDescent="0.35">
      <c r="B1197" t="s">
        <v>18</v>
      </c>
      <c r="C1197" s="1">
        <v>46097</v>
      </c>
      <c r="D1197">
        <v>500.36</v>
      </c>
      <c r="E1197">
        <v>497.04</v>
      </c>
      <c r="F1197">
        <v>500.94</v>
      </c>
      <c r="H1197" s="2">
        <f t="shared" si="36"/>
        <v>-6.6352226396994007E-3</v>
      </c>
      <c r="I1197" s="18">
        <f>H1197*'Portfolio Details'!$D$9</f>
        <v>-1.0465276719262256E-3</v>
      </c>
      <c r="J1197" s="2">
        <f t="shared" si="37"/>
        <v>-4.0579066237180106E-2</v>
      </c>
      <c r="K1197" s="18">
        <f>J1197*'Portfolio Details'!$D$9</f>
        <v>-6.4002548255200839E-3</v>
      </c>
    </row>
    <row r="1198" spans="2:11" x14ac:dyDescent="0.35">
      <c r="B1198" t="s">
        <v>18</v>
      </c>
      <c r="C1198" s="1">
        <v>46098</v>
      </c>
      <c r="D1198">
        <v>497.04</v>
      </c>
      <c r="E1198">
        <v>500.97</v>
      </c>
      <c r="F1198">
        <v>499.61</v>
      </c>
      <c r="H1198" s="2">
        <f t="shared" si="36"/>
        <v>7.9068083051665461E-3</v>
      </c>
      <c r="I1198" s="18">
        <f>H1198*'Portfolio Details'!$D$9</f>
        <v>1.2470860643717244E-3</v>
      </c>
      <c r="J1198" s="2">
        <f t="shared" si="37"/>
        <v>-6.7866557585673948E-2</v>
      </c>
      <c r="K1198" s="18">
        <f>J1198*'Portfolio Details'!$D$9</f>
        <v>-1.0704121680384206E-2</v>
      </c>
    </row>
    <row r="1199" spans="2:11" x14ac:dyDescent="0.35">
      <c r="B1199" t="s">
        <v>18</v>
      </c>
      <c r="C1199" s="1">
        <v>46099</v>
      </c>
      <c r="D1199">
        <v>500.97</v>
      </c>
      <c r="E1199">
        <v>513.72</v>
      </c>
      <c r="F1199">
        <v>509.41</v>
      </c>
      <c r="H1199" s="2">
        <f t="shared" si="36"/>
        <v>2.5450625785975234E-2</v>
      </c>
      <c r="I1199" s="18">
        <f>H1199*'Portfolio Details'!$D$9</f>
        <v>4.0141507827488477E-3</v>
      </c>
      <c r="J1199" s="2">
        <f t="shared" si="37"/>
        <v>-7.5541458994109689E-2</v>
      </c>
      <c r="K1199" s="18">
        <f>J1199*'Portfolio Details'!$D$9</f>
        <v>-1.1914630677501663E-2</v>
      </c>
    </row>
    <row r="1200" spans="2:11" x14ac:dyDescent="0.35">
      <c r="B1200" t="s">
        <v>18</v>
      </c>
      <c r="C1200" s="1">
        <v>46100</v>
      </c>
      <c r="D1200">
        <v>513.72</v>
      </c>
      <c r="E1200">
        <v>499.02</v>
      </c>
      <c r="F1200">
        <v>502.27</v>
      </c>
      <c r="H1200" s="2">
        <f t="shared" si="36"/>
        <v>-2.8614809623919713E-2</v>
      </c>
      <c r="I1200" s="18">
        <f>H1200*'Portfolio Details'!$D$9</f>
        <v>-4.5132155655427291E-3</v>
      </c>
      <c r="J1200" s="2">
        <f t="shared" si="37"/>
        <v>-8.1132699158923072E-2</v>
      </c>
      <c r="K1200" s="18">
        <f>J1200*'Portfolio Details'!$D$9</f>
        <v>-1.2796498230498747E-2</v>
      </c>
    </row>
    <row r="1201" spans="2:11" x14ac:dyDescent="0.35">
      <c r="B1201" t="s">
        <v>18</v>
      </c>
      <c r="C1201" s="1">
        <v>46101</v>
      </c>
      <c r="D1201">
        <v>499.02</v>
      </c>
      <c r="E1201">
        <v>491.63</v>
      </c>
      <c r="F1201">
        <v>496.51</v>
      </c>
      <c r="H1201" s="2">
        <f t="shared" si="36"/>
        <v>-1.4809025690353028E-2</v>
      </c>
      <c r="I1201" s="18">
        <f>H1201*'Portfolio Details'!$D$9</f>
        <v>-2.3357249667093215E-3</v>
      </c>
      <c r="J1201" s="2">
        <f t="shared" si="37"/>
        <v>-8.3357922691059239E-2</v>
      </c>
      <c r="K1201" s="18">
        <f>J1201*'Portfolio Details'!$D$9</f>
        <v>-1.3147467313083656E-2</v>
      </c>
    </row>
    <row r="1202" spans="2:11" x14ac:dyDescent="0.35">
      <c r="B1202" t="s">
        <v>18</v>
      </c>
      <c r="C1202" s="1">
        <v>46104</v>
      </c>
      <c r="D1202">
        <v>491.63</v>
      </c>
      <c r="E1202">
        <v>450.8</v>
      </c>
      <c r="F1202">
        <v>459.63</v>
      </c>
      <c r="H1202" s="2">
        <f t="shared" si="36"/>
        <v>-8.3050261375424594E-2</v>
      </c>
      <c r="I1202" s="18">
        <f>H1202*'Portfolio Details'!$D$9</f>
        <v>-1.3098942026461552E-2</v>
      </c>
      <c r="J1202" s="2">
        <f t="shared" si="37"/>
        <v>-7.2071571460324502E-2</v>
      </c>
      <c r="K1202" s="18">
        <f>J1202*'Portfolio Details'!$D$9</f>
        <v>-1.1367349369885652E-2</v>
      </c>
    </row>
    <row r="1203" spans="2:11" x14ac:dyDescent="0.35">
      <c r="B1203" t="s">
        <v>18</v>
      </c>
      <c r="C1203" s="1">
        <v>46105</v>
      </c>
      <c r="D1203">
        <v>450.8</v>
      </c>
      <c r="E1203">
        <v>461.13</v>
      </c>
      <c r="F1203">
        <v>461.81</v>
      </c>
      <c r="H1203" s="2">
        <f t="shared" si="36"/>
        <v>2.2914818101153367E-2</v>
      </c>
      <c r="I1203" s="18">
        <f>H1203*'Portfolio Details'!$D$9</f>
        <v>3.6141954147147336E-3</v>
      </c>
      <c r="J1203" s="2">
        <f t="shared" si="37"/>
        <v>-5.4166513237839164E-2</v>
      </c>
      <c r="K1203" s="18">
        <f>J1203*'Portfolio Details'!$D$9</f>
        <v>-8.5433086534267393E-3</v>
      </c>
    </row>
    <row r="1204" spans="2:11" x14ac:dyDescent="0.35">
      <c r="B1204" t="s">
        <v>18</v>
      </c>
      <c r="C1204" s="1">
        <v>46106</v>
      </c>
      <c r="D1204">
        <v>461.13</v>
      </c>
      <c r="E1204">
        <v>481.6</v>
      </c>
      <c r="F1204">
        <v>475.8</v>
      </c>
      <c r="H1204" s="2">
        <f t="shared" si="36"/>
        <v>4.4390952659770555E-2</v>
      </c>
      <c r="I1204" s="18">
        <f>H1204*'Portfolio Details'!$D$9</f>
        <v>7.0014772471480484E-3</v>
      </c>
      <c r="J1204" s="2">
        <f t="shared" si="37"/>
        <v>-7.6333617147299471E-2</v>
      </c>
      <c r="K1204" s="18">
        <f>J1204*'Portfolio Details'!$D$9</f>
        <v>-1.203957229180334E-2</v>
      </c>
    </row>
    <row r="1205" spans="2:11" x14ac:dyDescent="0.35">
      <c r="B1205" t="s">
        <v>18</v>
      </c>
      <c r="C1205" s="1">
        <v>46108</v>
      </c>
      <c r="D1205">
        <v>481.6</v>
      </c>
      <c r="E1205">
        <v>468.31</v>
      </c>
      <c r="F1205">
        <v>472.8</v>
      </c>
      <c r="H1205" s="2">
        <f t="shared" si="36"/>
        <v>-2.75955149501661E-2</v>
      </c>
      <c r="I1205" s="18">
        <f>H1205*'Portfolio Details'!$D$9</f>
        <v>-4.3524492823515904E-3</v>
      </c>
      <c r="J1205" s="2">
        <f t="shared" si="37"/>
        <v>-8.4470846756922846E-2</v>
      </c>
      <c r="K1205" s="18">
        <f>J1205*'Portfolio Details'!$D$9</f>
        <v>-1.3323001111258011E-2</v>
      </c>
    </row>
    <row r="1206" spans="2:11" x14ac:dyDescent="0.35">
      <c r="B1206" t="s">
        <v>18</v>
      </c>
      <c r="C1206" s="1">
        <v>46111</v>
      </c>
      <c r="D1206">
        <v>468.31</v>
      </c>
      <c r="E1206">
        <v>451.93</v>
      </c>
      <c r="F1206">
        <v>456.94</v>
      </c>
      <c r="H1206" s="2">
        <f t="shared" si="36"/>
        <v>-3.4976831585915358E-2</v>
      </c>
      <c r="I1206" s="18">
        <f>H1206*'Portfolio Details'!$D$9</f>
        <v>-5.5166531883882606E-3</v>
      </c>
      <c r="J1206" s="2">
        <f t="shared" si="37"/>
        <v>-0.16884840886463359</v>
      </c>
      <c r="K1206" s="18">
        <f>J1206*'Portfolio Details'!$D$9</f>
        <v>-2.663128908144035E-2</v>
      </c>
    </row>
    <row r="1207" spans="2:11" x14ac:dyDescent="0.35">
      <c r="B1207" t="s">
        <v>18</v>
      </c>
      <c r="C1207" s="1">
        <v>46113</v>
      </c>
      <c r="D1207">
        <v>451.93</v>
      </c>
      <c r="E1207">
        <v>481.57</v>
      </c>
      <c r="F1207">
        <v>476.54</v>
      </c>
      <c r="H1207" s="2">
        <f t="shared" si="36"/>
        <v>6.5585378266545646E-2</v>
      </c>
      <c r="I1207" s="18">
        <f>H1207*'Portfolio Details'!$D$9</f>
        <v>1.0344327079399763E-2</v>
      </c>
      <c r="J1207" s="2">
        <f t="shared" si="37"/>
        <v>-0.14380407738868883</v>
      </c>
      <c r="K1207" s="18">
        <f>J1207*'Portfolio Details'!$D$9</f>
        <v>-2.2681220283800645E-2</v>
      </c>
    </row>
    <row r="1208" spans="2:11" x14ac:dyDescent="0.35">
      <c r="B1208" t="s">
        <v>18</v>
      </c>
      <c r="C1208" s="1">
        <v>46114</v>
      </c>
      <c r="D1208">
        <v>481.57</v>
      </c>
      <c r="E1208">
        <v>478.79</v>
      </c>
      <c r="F1208">
        <v>474.38</v>
      </c>
      <c r="H1208" s="2">
        <f t="shared" si="36"/>
        <v>-5.7727848495545686E-3</v>
      </c>
      <c r="I1208" s="18">
        <f>H1208*'Portfolio Details'!$D$9</f>
        <v>-9.1050133766257843E-4</v>
      </c>
      <c r="J1208" s="2">
        <f t="shared" si="37"/>
        <v>-0.10268114996925715</v>
      </c>
      <c r="K1208" s="18">
        <f>J1208*'Portfolio Details'!$D$9</f>
        <v>-1.6195186004022703E-2</v>
      </c>
    </row>
    <row r="1209" spans="2:11" x14ac:dyDescent="0.35">
      <c r="B1209" t="s">
        <v>18</v>
      </c>
      <c r="C1209" s="1">
        <v>46118</v>
      </c>
      <c r="D1209">
        <v>478.79</v>
      </c>
      <c r="E1209">
        <v>483.73</v>
      </c>
      <c r="F1209">
        <v>478.68</v>
      </c>
      <c r="H1209" s="2">
        <f t="shared" si="36"/>
        <v>1.0317675807765436E-2</v>
      </c>
      <c r="I1209" s="18">
        <f>H1209*'Portfolio Details'!$D$9</f>
        <v>1.6273354835429422E-3</v>
      </c>
      <c r="J1209" s="2">
        <f t="shared" si="37"/>
        <v>-9.6180913953270109E-2</v>
      </c>
      <c r="K1209" s="18">
        <f>J1209*'Portfolio Details'!$D$9</f>
        <v>-1.5169948836534062E-2</v>
      </c>
    </row>
    <row r="1210" spans="2:11" x14ac:dyDescent="0.35">
      <c r="B1210" t="s">
        <v>18</v>
      </c>
      <c r="C1210" s="1">
        <v>46119</v>
      </c>
      <c r="D1210">
        <v>483.73</v>
      </c>
      <c r="E1210">
        <v>506.45</v>
      </c>
      <c r="F1210">
        <v>496.63</v>
      </c>
      <c r="H1210" s="2">
        <f t="shared" si="36"/>
        <v>4.6968350112666091E-2</v>
      </c>
      <c r="I1210" s="18">
        <f>H1210*'Portfolio Details'!$D$9</f>
        <v>7.4079922810022176E-3</v>
      </c>
      <c r="J1210" s="2">
        <f t="shared" si="37"/>
        <v>-0.11267952555989236</v>
      </c>
      <c r="K1210" s="18">
        <f>J1210*'Portfolio Details'!$D$9</f>
        <v>-1.7772160477690931E-2</v>
      </c>
    </row>
    <row r="1211" spans="2:11" x14ac:dyDescent="0.35">
      <c r="B1211" t="s">
        <v>18</v>
      </c>
      <c r="C1211" s="1">
        <v>46120</v>
      </c>
      <c r="D1211">
        <v>506.45</v>
      </c>
      <c r="E1211">
        <v>523.77</v>
      </c>
      <c r="F1211">
        <v>522.12</v>
      </c>
      <c r="H1211" s="2">
        <f t="shared" si="36"/>
        <v>3.4198835028137031E-2</v>
      </c>
      <c r="I1211" s="18">
        <f>H1211*'Portfolio Details'!$D$9</f>
        <v>5.3939451843633569E-3</v>
      </c>
      <c r="J1211" s="2">
        <f t="shared" si="37"/>
        <v>-7.5391537763358718E-2</v>
      </c>
      <c r="K1211" s="18">
        <f>J1211*'Portfolio Details'!$D$9</f>
        <v>-1.1890984641021833E-2</v>
      </c>
    </row>
    <row r="1212" spans="2:11" x14ac:dyDescent="0.35">
      <c r="B1212" t="s">
        <v>18</v>
      </c>
      <c r="C1212" s="1">
        <v>46121</v>
      </c>
      <c r="D1212">
        <v>523.77</v>
      </c>
      <c r="E1212">
        <v>521.69000000000005</v>
      </c>
      <c r="F1212">
        <v>523.15</v>
      </c>
      <c r="H1212" s="2">
        <f t="shared" si="36"/>
        <v>-3.9712087366591264E-3</v>
      </c>
      <c r="I1212" s="18">
        <f>H1212*'Portfolio Details'!$D$9</f>
        <v>-6.2635122581165467E-4</v>
      </c>
      <c r="J1212" s="2">
        <f t="shared" si="37"/>
        <v>-5.6125064069707742E-2</v>
      </c>
      <c r="K1212" s="18">
        <f>J1212*'Portfolio Details'!$D$9</f>
        <v>-8.8522172995603443E-3</v>
      </c>
    </row>
    <row r="1213" spans="2:11" x14ac:dyDescent="0.35">
      <c r="B1213" t="s">
        <v>18</v>
      </c>
      <c r="C1213" s="1">
        <v>46122</v>
      </c>
      <c r="D1213">
        <v>521.69000000000005</v>
      </c>
      <c r="E1213">
        <v>527.54</v>
      </c>
      <c r="F1213">
        <v>528.83000000000004</v>
      </c>
      <c r="H1213" s="2">
        <f t="shared" si="36"/>
        <v>1.1213555943184517E-2</v>
      </c>
      <c r="I1213" s="18">
        <f>H1213*'Portfolio Details'!$D$9</f>
        <v>1.7686364471060211E-3</v>
      </c>
      <c r="J1213" s="2">
        <f t="shared" si="37"/>
        <v>-7.2867046202703123E-2</v>
      </c>
      <c r="K1213" s="18">
        <f>J1213*'Portfolio Details'!$D$9</f>
        <v>-1.1492814086809655E-2</v>
      </c>
    </row>
    <row r="1214" spans="2:11" x14ac:dyDescent="0.35">
      <c r="B1214" t="s">
        <v>18</v>
      </c>
      <c r="C1214" s="1">
        <v>46125</v>
      </c>
      <c r="D1214">
        <v>527.54</v>
      </c>
      <c r="E1214">
        <v>520.29999999999995</v>
      </c>
      <c r="F1214">
        <v>520.47</v>
      </c>
      <c r="H1214" s="2">
        <f t="shared" si="36"/>
        <v>-1.3724077795048695E-2</v>
      </c>
      <c r="I1214" s="18">
        <f>H1214*'Portfolio Details'!$D$9</f>
        <v>-2.1646036559878562E-3</v>
      </c>
      <c r="J1214" s="2">
        <f t="shared" si="37"/>
        <v>-5.7074910820451796E-2</v>
      </c>
      <c r="K1214" s="18">
        <f>J1214*'Portfolio Details'!$D$9</f>
        <v>-9.0020300432647367E-3</v>
      </c>
    </row>
    <row r="1215" spans="2:11" x14ac:dyDescent="0.35">
      <c r="B1215" t="s">
        <v>18</v>
      </c>
      <c r="C1215" s="1">
        <v>46127</v>
      </c>
      <c r="D1215">
        <v>520.29999999999995</v>
      </c>
      <c r="E1215">
        <v>527.28</v>
      </c>
      <c r="F1215">
        <v>531.25</v>
      </c>
      <c r="H1215" s="2">
        <f t="shared" si="36"/>
        <v>1.3415337305400676E-2</v>
      </c>
      <c r="I1215" s="18">
        <f>H1215*'Portfolio Details'!$D$9</f>
        <v>2.1159081587294039E-3</v>
      </c>
      <c r="J1215" s="2">
        <f t="shared" si="37"/>
        <v>3.7528340161489426E-2</v>
      </c>
      <c r="K1215" s="18">
        <f>J1215*'Portfolio Details'!$D$9</f>
        <v>5.9190849490829258E-3</v>
      </c>
    </row>
    <row r="1216" spans="2:11" x14ac:dyDescent="0.35">
      <c r="B1216" t="s">
        <v>18</v>
      </c>
      <c r="C1216" s="1">
        <v>46128</v>
      </c>
      <c r="D1216">
        <v>527.28</v>
      </c>
      <c r="E1216">
        <v>537.24</v>
      </c>
      <c r="F1216">
        <v>535.30999999999995</v>
      </c>
      <c r="H1216" s="2">
        <f t="shared" si="36"/>
        <v>1.8889394629039602E-2</v>
      </c>
      <c r="I1216" s="18">
        <f>H1216*'Portfolio Details'!$D$9</f>
        <v>2.9792932744936705E-3</v>
      </c>
      <c r="J1216" s="2">
        <f t="shared" si="37"/>
        <v>1.7906070312198485E-2</v>
      </c>
      <c r="K1216" s="18">
        <f>J1216*'Portfolio Details'!$D$9</f>
        <v>2.8242003463536131E-3</v>
      </c>
    </row>
    <row r="1217" spans="2:11" x14ac:dyDescent="0.35">
      <c r="B1217" t="s">
        <v>18</v>
      </c>
      <c r="C1217" s="1">
        <v>46129</v>
      </c>
      <c r="D1217">
        <v>537.24</v>
      </c>
      <c r="E1217">
        <v>535.11</v>
      </c>
      <c r="F1217">
        <v>538.04</v>
      </c>
      <c r="H1217" s="2">
        <f t="shared" si="36"/>
        <v>-3.9647085101630619E-3</v>
      </c>
      <c r="I1217" s="18">
        <f>H1217*'Portfolio Details'!$D$9</f>
        <v>-6.2532599014567751E-4</v>
      </c>
      <c r="J1217" s="2">
        <f t="shared" si="37"/>
        <v>2.890466531440139E-2</v>
      </c>
      <c r="K1217" s="18">
        <f>J1217*'Portfolio Details'!$D$9</f>
        <v>4.558932494337164E-3</v>
      </c>
    </row>
    <row r="1218" spans="2:11" x14ac:dyDescent="0.35">
      <c r="B1218" t="s">
        <v>18</v>
      </c>
      <c r="C1218" s="1">
        <v>46132</v>
      </c>
      <c r="D1218">
        <v>535.11</v>
      </c>
      <c r="E1218">
        <v>533.91</v>
      </c>
      <c r="F1218">
        <v>535.64</v>
      </c>
      <c r="H1218" s="2">
        <f t="shared" si="36"/>
        <v>-2.242529573358798E-3</v>
      </c>
      <c r="I1218" s="18">
        <f>H1218*'Portfolio Details'!$D$9</f>
        <v>-3.5369864450233675E-4</v>
      </c>
      <c r="J1218" s="2">
        <f t="shared" si="37"/>
        <v>3.4250200952810284E-2</v>
      </c>
      <c r="K1218" s="18">
        <f>J1218*'Portfolio Details'!$D$9</f>
        <v>5.4020467755960316E-3</v>
      </c>
    </row>
    <row r="1219" spans="2:11" x14ac:dyDescent="0.35">
      <c r="B1219" t="s">
        <v>18</v>
      </c>
      <c r="C1219" s="1">
        <v>46133</v>
      </c>
      <c r="D1219">
        <v>533.91</v>
      </c>
      <c r="E1219">
        <v>534.15</v>
      </c>
      <c r="F1219">
        <v>534.62</v>
      </c>
      <c r="H1219" s="2">
        <f t="shared" ref="H1219:H1242" si="38">E1219/D1219-1</f>
        <v>4.4951396302739255E-4</v>
      </c>
      <c r="I1219" s="18">
        <f>H1219*'Portfolio Details'!$D$9</f>
        <v>7.0898721379860236E-5</v>
      </c>
      <c r="J1219" s="2">
        <f t="shared" si="37"/>
        <v>3.9851307058917484E-2</v>
      </c>
      <c r="K1219" s="18">
        <f>J1219*'Portfolio Details'!$D$9</f>
        <v>6.2854704151231741E-3</v>
      </c>
    </row>
    <row r="1220" spans="2:11" x14ac:dyDescent="0.35">
      <c r="B1220" t="s">
        <v>18</v>
      </c>
      <c r="C1220" s="1">
        <v>46134</v>
      </c>
      <c r="D1220">
        <v>534.15</v>
      </c>
      <c r="E1220">
        <v>531.51</v>
      </c>
      <c r="F1220">
        <v>532.61</v>
      </c>
      <c r="H1220" s="2">
        <f t="shared" si="38"/>
        <v>-4.9424319011512896E-3</v>
      </c>
      <c r="I1220" s="18">
        <f>H1220*'Portfolio Details'!$D$9</f>
        <v>-7.7953552307629813E-4</v>
      </c>
      <c r="J1220" s="2">
        <f t="shared" si="37"/>
        <v>8.0878802510864212E-2</v>
      </c>
      <c r="K1220" s="18">
        <f>J1220*'Portfolio Details'!$D$9</f>
        <v>1.2756452872199368E-2</v>
      </c>
    </row>
    <row r="1221" spans="2:11" x14ac:dyDescent="0.35">
      <c r="B1221" t="s">
        <v>18</v>
      </c>
      <c r="C1221" s="1">
        <v>46135</v>
      </c>
      <c r="D1221">
        <v>531.51</v>
      </c>
      <c r="E1221">
        <v>526.6</v>
      </c>
      <c r="F1221">
        <v>528.25</v>
      </c>
      <c r="H1221" s="2">
        <f t="shared" si="38"/>
        <v>-9.2378318375947455E-3</v>
      </c>
      <c r="I1221" s="18">
        <f>H1221*'Portfolio Details'!$D$9</f>
        <v>-1.4570191795526509E-3</v>
      </c>
      <c r="J1221" s="2">
        <f t="shared" si="37"/>
        <v>6.8147793281034819E-2</v>
      </c>
      <c r="K1221" s="18">
        <f>J1221*'Portfolio Details'!$D$9</f>
        <v>1.0748479037101613E-2</v>
      </c>
    </row>
    <row r="1222" spans="2:11" x14ac:dyDescent="0.35">
      <c r="B1222" t="s">
        <v>18</v>
      </c>
      <c r="C1222" s="1">
        <v>46136</v>
      </c>
      <c r="D1222">
        <v>526.6</v>
      </c>
      <c r="E1222">
        <v>526.01</v>
      </c>
      <c r="F1222">
        <v>528.48</v>
      </c>
      <c r="H1222" s="2">
        <f t="shared" si="38"/>
        <v>-1.1203949867072405E-3</v>
      </c>
      <c r="I1222" s="18">
        <f>H1222*'Portfolio Details'!$D$9</f>
        <v>-1.7671213473096999E-4</v>
      </c>
      <c r="J1222" s="2">
        <f t="shared" si="37"/>
        <v>4.1637467881336043E-2</v>
      </c>
      <c r="K1222" s="18">
        <f>J1222*'Portfolio Details'!$D$9</f>
        <v>6.567189180065206E-3</v>
      </c>
    </row>
    <row r="1223" spans="2:11" x14ac:dyDescent="0.35">
      <c r="B1223" t="s">
        <v>18</v>
      </c>
      <c r="C1223" s="1">
        <v>46139</v>
      </c>
      <c r="D1223">
        <v>526.01</v>
      </c>
      <c r="E1223">
        <v>525.97</v>
      </c>
      <c r="F1223">
        <v>527.99</v>
      </c>
      <c r="H1223" s="2">
        <f t="shared" si="38"/>
        <v>-7.6044181669510102E-5</v>
      </c>
      <c r="I1223" s="18">
        <f>H1223*'Portfolio Details'!$D$9</f>
        <v>-1.1993921640243971E-5</v>
      </c>
      <c r="J1223" s="2">
        <f t="shared" si="37"/>
        <v>7.2321750631237247E-2</v>
      </c>
      <c r="K1223" s="18">
        <f>J1223*'Portfolio Details'!$D$9</f>
        <v>1.1406808396284142E-2</v>
      </c>
    </row>
    <row r="1224" spans="2:11" x14ac:dyDescent="0.35">
      <c r="B1224" t="s">
        <v>18</v>
      </c>
      <c r="C1224" s="1">
        <v>46140</v>
      </c>
      <c r="D1224">
        <v>525.97</v>
      </c>
      <c r="E1224">
        <v>523.77</v>
      </c>
      <c r="F1224">
        <v>526.26</v>
      </c>
      <c r="H1224" s="2">
        <f t="shared" si="38"/>
        <v>-4.182748065479136E-3</v>
      </c>
      <c r="I1224" s="18">
        <f>H1224*'Portfolio Details'!$D$9</f>
        <v>-6.5971585776632114E-4</v>
      </c>
      <c r="J1224" s="2">
        <f t="shared" si="37"/>
        <v>8.5999633871000514E-2</v>
      </c>
      <c r="K1224" s="18">
        <f>J1224*'Portfolio Details'!$D$9</f>
        <v>1.356412610528519E-2</v>
      </c>
    </row>
    <row r="1225" spans="2:11" x14ac:dyDescent="0.35">
      <c r="B1225" t="s">
        <v>18</v>
      </c>
      <c r="C1225" s="1">
        <v>46141</v>
      </c>
      <c r="D1225">
        <v>523.77</v>
      </c>
      <c r="E1225">
        <v>530.87</v>
      </c>
      <c r="F1225">
        <v>528.77</v>
      </c>
      <c r="H1225" s="2">
        <f t="shared" si="38"/>
        <v>1.3555568283788677E-2</v>
      </c>
      <c r="I1225" s="18">
        <f>H1225*'Portfolio Details'!$D$9</f>
        <v>2.1380258188763708E-3</v>
      </c>
      <c r="J1225" s="2">
        <f t="shared" si="37"/>
        <v>0.1681455190771961</v>
      </c>
      <c r="K1225" s="18">
        <f>J1225*'Portfolio Details'!$D$9</f>
        <v>2.6520427147664907E-2</v>
      </c>
    </row>
    <row r="1226" spans="2:11" x14ac:dyDescent="0.35">
      <c r="B1226" t="s">
        <v>18</v>
      </c>
      <c r="C1226" s="1">
        <v>46142</v>
      </c>
      <c r="D1226">
        <v>530.87</v>
      </c>
      <c r="E1226">
        <v>522.27</v>
      </c>
      <c r="F1226">
        <v>523.62</v>
      </c>
      <c r="H1226" s="2">
        <f t="shared" si="38"/>
        <v>-1.619982293216804E-2</v>
      </c>
      <c r="I1226" s="18">
        <f>H1226*'Portfolio Details'!$D$9</f>
        <v>-2.5550857747234472E-3</v>
      </c>
      <c r="J1226" s="2">
        <f t="shared" si="37"/>
        <v>0.14069785093140763</v>
      </c>
      <c r="K1226" s="18">
        <f>J1226*'Portfolio Details'!$D$9</f>
        <v>2.21912967169011E-2</v>
      </c>
    </row>
    <row r="1227" spans="2:11" x14ac:dyDescent="0.35">
      <c r="B1227" t="s">
        <v>18</v>
      </c>
      <c r="C1227" s="1">
        <v>46146</v>
      </c>
      <c r="D1227">
        <v>522.27</v>
      </c>
      <c r="E1227">
        <v>526.58000000000004</v>
      </c>
      <c r="F1227">
        <v>526.95000000000005</v>
      </c>
      <c r="H1227" s="2">
        <f t="shared" si="38"/>
        <v>8.2524364792158078E-3</v>
      </c>
      <c r="I1227" s="18">
        <f>H1227*'Portfolio Details'!$D$9</f>
        <v>1.3015996003871901E-3</v>
      </c>
      <c r="J1227" s="2">
        <f t="shared" si="37"/>
        <v>9.2213455149501522E-2</v>
      </c>
      <c r="K1227" s="18">
        <f>J1227*'Portfolio Details'!$D$9</f>
        <v>1.4544189061642884E-2</v>
      </c>
    </row>
    <row r="1228" spans="2:11" x14ac:dyDescent="0.35">
      <c r="B1228" t="s">
        <v>18</v>
      </c>
      <c r="C1228" s="1">
        <v>46147</v>
      </c>
      <c r="D1228">
        <v>526.58000000000004</v>
      </c>
      <c r="E1228">
        <v>522.32000000000005</v>
      </c>
      <c r="F1228">
        <v>524.01</v>
      </c>
      <c r="H1228" s="2">
        <f t="shared" si="38"/>
        <v>-8.089938850696976E-3</v>
      </c>
      <c r="I1228" s="18">
        <f>H1228*'Portfolio Details'!$D$9</f>
        <v>-1.2759699758663995E-3</v>
      </c>
      <c r="J1228" s="2">
        <f t="shared" si="37"/>
        <v>0.12312357199291069</v>
      </c>
      <c r="K1228" s="18">
        <f>J1228*'Portfolio Details'!$D$9</f>
        <v>1.9419427523960118E-2</v>
      </c>
    </row>
    <row r="1229" spans="2:11" x14ac:dyDescent="0.35">
      <c r="B1229" t="s">
        <v>18</v>
      </c>
      <c r="C1229" s="1">
        <v>46148</v>
      </c>
      <c r="D1229">
        <v>522.32000000000005</v>
      </c>
      <c r="E1229">
        <v>526.04</v>
      </c>
      <c r="F1229">
        <v>525.29</v>
      </c>
      <c r="H1229" s="2">
        <f t="shared" si="38"/>
        <v>7.1220707612189571E-3</v>
      </c>
      <c r="I1229" s="18">
        <f>H1229*'Portfolio Details'!$D$9</f>
        <v>1.1233148513265236E-3</v>
      </c>
      <c r="J1229" s="2">
        <f t="shared" si="37"/>
        <v>0.15564357311973098</v>
      </c>
      <c r="K1229" s="18">
        <f>J1229*'Portfolio Details'!$D$9</f>
        <v>2.454858187466195E-2</v>
      </c>
    </row>
    <row r="1230" spans="2:11" x14ac:dyDescent="0.35">
      <c r="B1230" t="s">
        <v>18</v>
      </c>
      <c r="C1230" s="1">
        <v>46149</v>
      </c>
      <c r="D1230">
        <v>526.04</v>
      </c>
      <c r="E1230">
        <v>531.55999999999995</v>
      </c>
      <c r="F1230">
        <v>530.16999999999996</v>
      </c>
      <c r="H1230" s="2">
        <f t="shared" si="38"/>
        <v>1.0493498593262762E-2</v>
      </c>
      <c r="I1230" s="18">
        <f>H1230*'Portfolio Details'!$D$9</f>
        <v>1.6550667927046248E-3</v>
      </c>
      <c r="J1230" s="2">
        <f t="shared" si="37"/>
        <v>8.4515231430529303E-2</v>
      </c>
      <c r="K1230" s="18">
        <f>J1230*'Portfolio Details'!$D$9</f>
        <v>1.3330001598153606E-2</v>
      </c>
    </row>
    <row r="1231" spans="2:11" x14ac:dyDescent="0.35">
      <c r="B1231" t="s">
        <v>18</v>
      </c>
      <c r="C1231" s="1">
        <v>46150</v>
      </c>
      <c r="D1231">
        <v>531.55999999999995</v>
      </c>
      <c r="E1231">
        <v>528.91999999999996</v>
      </c>
      <c r="F1231">
        <v>528.9</v>
      </c>
      <c r="H1231" s="2">
        <f t="shared" si="38"/>
        <v>-4.9665136579125635E-3</v>
      </c>
      <c r="I1231" s="18">
        <f>H1231*'Portfolio Details'!$D$9</f>
        <v>-7.8333377163671285E-4</v>
      </c>
      <c r="J1231" s="2">
        <f t="shared" si="37"/>
        <v>9.0812255895068805E-2</v>
      </c>
      <c r="K1231" s="18">
        <f>J1231*'Portfolio Details'!$D$9</f>
        <v>1.4323187616284802E-2</v>
      </c>
    </row>
    <row r="1232" spans="2:11" x14ac:dyDescent="0.35">
      <c r="B1232" t="s">
        <v>18</v>
      </c>
      <c r="C1232" s="1">
        <v>46153</v>
      </c>
      <c r="D1232">
        <v>528.91999999999996</v>
      </c>
      <c r="E1232">
        <v>531.04999999999995</v>
      </c>
      <c r="F1232">
        <v>530.28</v>
      </c>
      <c r="H1232" s="2">
        <f t="shared" si="38"/>
        <v>4.0270740376615599E-3</v>
      </c>
      <c r="I1232" s="18">
        <f>H1232*'Portfolio Details'!$D$9</f>
        <v>6.3516247248327851E-4</v>
      </c>
      <c r="J1232" s="2">
        <f t="shared" si="37"/>
        <v>8.7466148471254446E-2</v>
      </c>
      <c r="K1232" s="18">
        <f>J1232*'Portfolio Details'!$D$9</f>
        <v>1.3795429287376921E-2</v>
      </c>
    </row>
    <row r="1233" spans="2:11" x14ac:dyDescent="0.35">
      <c r="B1233" t="s">
        <v>18</v>
      </c>
      <c r="C1233" s="1">
        <v>46154</v>
      </c>
      <c r="D1233">
        <v>531.04999999999995</v>
      </c>
      <c r="E1233">
        <v>544.80999999999995</v>
      </c>
      <c r="F1233">
        <v>537.91999999999996</v>
      </c>
      <c r="H1233" s="2">
        <f t="shared" si="38"/>
        <v>2.5910931174089047E-2</v>
      </c>
      <c r="I1233" s="18">
        <f>H1233*'Portfolio Details'!$D$9</f>
        <v>4.0867515608019669E-3</v>
      </c>
      <c r="J1233" s="2">
        <f t="shared" si="37"/>
        <v>4.9580412676473395E-2</v>
      </c>
      <c r="K1233" s="18">
        <f>J1233*'Portfolio Details'!$D$9</f>
        <v>7.8199748025036733E-3</v>
      </c>
    </row>
    <row r="1234" spans="2:11" x14ac:dyDescent="0.35">
      <c r="B1234" t="s">
        <v>18</v>
      </c>
      <c r="C1234" s="1">
        <v>46155</v>
      </c>
      <c r="D1234">
        <v>544.80999999999995</v>
      </c>
      <c r="E1234">
        <v>543.47</v>
      </c>
      <c r="F1234">
        <v>545.58000000000004</v>
      </c>
      <c r="H1234" s="2">
        <f t="shared" si="38"/>
        <v>-2.4595730621682632E-3</v>
      </c>
      <c r="I1234" s="18">
        <f>H1234*'Portfolio Details'!$D$9</f>
        <v>-3.8793140945757656E-4</v>
      </c>
      <c r="J1234" s="2">
        <f t="shared" si="37"/>
        <v>9.8325600931705726E-3</v>
      </c>
      <c r="K1234" s="18">
        <f>J1234*'Portfolio Details'!$D$9</f>
        <v>1.5508215446779171E-3</v>
      </c>
    </row>
    <row r="1235" spans="2:11" x14ac:dyDescent="0.35">
      <c r="B1235" t="s">
        <v>18</v>
      </c>
      <c r="C1235" s="1">
        <v>46156</v>
      </c>
      <c r="D1235">
        <v>543.47</v>
      </c>
      <c r="E1235">
        <v>556.04</v>
      </c>
      <c r="F1235">
        <v>552.04999999999995</v>
      </c>
      <c r="H1235" s="2">
        <f t="shared" si="38"/>
        <v>2.3129151563103578E-2</v>
      </c>
      <c r="I1235" s="18">
        <f>H1235*'Portfolio Details'!$D$9</f>
        <v>3.648000745919235E-3</v>
      </c>
      <c r="J1235" s="2">
        <f t="shared" si="37"/>
        <v>1.3858805037474164E-2</v>
      </c>
      <c r="K1235" s="18">
        <f>J1235*'Portfolio Details'!$D$9</f>
        <v>2.1858532500130773E-3</v>
      </c>
    </row>
    <row r="1236" spans="2:11" x14ac:dyDescent="0.35">
      <c r="B1236" t="s">
        <v>18</v>
      </c>
      <c r="C1236" s="1">
        <v>46157</v>
      </c>
      <c r="D1236">
        <v>556.04</v>
      </c>
      <c r="E1236">
        <v>537.36</v>
      </c>
      <c r="F1236">
        <v>542.1</v>
      </c>
      <c r="H1236" s="2">
        <f t="shared" si="38"/>
        <v>-3.3594705416876369E-2</v>
      </c>
      <c r="I1236" s="18">
        <f>H1236*'Portfolio Details'!$D$9</f>
        <v>-5.2986600085756516E-3</v>
      </c>
      <c r="J1236" s="2">
        <f t="shared" si="37"/>
        <v>2.6159153808242852E-3</v>
      </c>
      <c r="K1236" s="18">
        <f>J1236*'Portfolio Details'!$D$9</f>
        <v>4.1259019962200833E-4</v>
      </c>
    </row>
    <row r="1237" spans="2:11" x14ac:dyDescent="0.35">
      <c r="B1237" t="s">
        <v>18</v>
      </c>
      <c r="C1237" s="1">
        <v>46160</v>
      </c>
      <c r="D1237">
        <v>537.36</v>
      </c>
      <c r="E1237">
        <v>537.55999999999995</v>
      </c>
      <c r="F1237">
        <v>532.23</v>
      </c>
      <c r="H1237" s="2">
        <f t="shared" si="38"/>
        <v>3.7218996575849594E-4</v>
      </c>
      <c r="I1237" s="18">
        <f>H1237*'Portfolio Details'!$D$9</f>
        <v>5.8702943296743154E-5</v>
      </c>
      <c r="J1237" s="2">
        <f t="shared" si="37"/>
        <v>4.4532000768787272E-2</v>
      </c>
      <c r="K1237" s="18">
        <f>J1237*'Portfolio Details'!$D$9</f>
        <v>7.023723787644774E-3</v>
      </c>
    </row>
    <row r="1238" spans="2:11" x14ac:dyDescent="0.35">
      <c r="B1238" t="s">
        <v>18</v>
      </c>
      <c r="C1238" s="1">
        <v>46161</v>
      </c>
      <c r="D1238">
        <v>537.55999999999995</v>
      </c>
      <c r="E1238">
        <v>545.11</v>
      </c>
      <c r="F1238">
        <v>544.61</v>
      </c>
      <c r="H1238" s="2">
        <f t="shared" si="38"/>
        <v>1.4044943820224809E-2</v>
      </c>
      <c r="I1238" s="18">
        <f>H1238*'Portfolio Details'!$D$9</f>
        <v>2.2152116299115456E-3</v>
      </c>
      <c r="J1238" s="2">
        <f t="shared" si="37"/>
        <v>1.9116977696859383E-2</v>
      </c>
      <c r="K1238" s="18">
        <f>J1238*'Portfolio Details'!$D$9</f>
        <v>3.0151883741863696E-3</v>
      </c>
    </row>
    <row r="1239" spans="2:11" x14ac:dyDescent="0.35">
      <c r="B1239" t="s">
        <v>18</v>
      </c>
      <c r="C1239" s="1">
        <v>46162</v>
      </c>
      <c r="D1239">
        <v>545.11</v>
      </c>
      <c r="E1239">
        <v>536.76</v>
      </c>
      <c r="F1239">
        <v>537.70000000000005</v>
      </c>
      <c r="H1239" s="2">
        <f t="shared" si="38"/>
        <v>-1.5318009209150496E-2</v>
      </c>
      <c r="I1239" s="18">
        <f>H1239*'Portfolio Details'!$D$9</f>
        <v>-2.4160034088807911E-3</v>
      </c>
      <c r="J1239" s="2">
        <f t="shared" si="37"/>
        <v>2.2336385972754336E-4</v>
      </c>
      <c r="K1239" s="18">
        <f>J1239*'Portfolio Details'!$D$9</f>
        <v>3.52296332476512E-5</v>
      </c>
    </row>
    <row r="1240" spans="2:11" x14ac:dyDescent="0.35">
      <c r="B1240" t="s">
        <v>18</v>
      </c>
      <c r="C1240" s="1">
        <v>46163</v>
      </c>
      <c r="D1240">
        <v>536.76</v>
      </c>
      <c r="E1240">
        <v>532.05999999999995</v>
      </c>
      <c r="F1240">
        <v>533.07000000000005</v>
      </c>
      <c r="H1240" s="2">
        <f t="shared" si="38"/>
        <v>-8.7562411506074689E-3</v>
      </c>
      <c r="I1240" s="18">
        <f>H1240*'Portfolio Details'!$D$9</f>
        <v>-1.3810612188568543E-3</v>
      </c>
      <c r="J1240" s="2">
        <f t="shared" si="37"/>
        <v>4.2047429500475797E-3</v>
      </c>
      <c r="K1240" s="18">
        <f>J1240*'Portfolio Details'!$D$9</f>
        <v>6.6318495844185511E-4</v>
      </c>
    </row>
    <row r="1241" spans="2:11" x14ac:dyDescent="0.35">
      <c r="B1241" t="s">
        <v>18</v>
      </c>
      <c r="C1241" s="1">
        <v>46164</v>
      </c>
      <c r="D1241">
        <v>532.05999999999995</v>
      </c>
      <c r="E1241">
        <v>534.25</v>
      </c>
      <c r="F1241">
        <v>536.02</v>
      </c>
      <c r="H1241" s="2">
        <f t="shared" si="38"/>
        <v>4.1160771341579583E-3</v>
      </c>
      <c r="I1241" s="18">
        <f>H1241*'Portfolio Details'!$D$9</f>
        <v>6.4920031392861407E-4</v>
      </c>
      <c r="J1241" s="2">
        <f t="shared" si="37"/>
        <v>5.3379783109512857E-3</v>
      </c>
      <c r="K1241" s="18">
        <f>J1241*'Portfolio Details'!$D$9</f>
        <v>8.4192231638599785E-4</v>
      </c>
    </row>
    <row r="1242" spans="2:11" x14ac:dyDescent="0.35">
      <c r="B1242" t="s">
        <v>18</v>
      </c>
      <c r="C1242" s="1">
        <v>46167</v>
      </c>
      <c r="D1242">
        <v>534.25</v>
      </c>
      <c r="E1242">
        <v>536.42999999999995</v>
      </c>
      <c r="F1242">
        <v>536.77</v>
      </c>
      <c r="H1242" s="2">
        <f t="shared" si="38"/>
        <v>4.0804866635468784E-3</v>
      </c>
      <c r="I1242" s="18">
        <f>H1242*'Portfolio Details'!$D$9</f>
        <v>6.4358687571050186E-4</v>
      </c>
      <c r="J1242" s="2">
        <f t="shared" ref="J1242" si="39">(INDEX(E1219:E2717,MATCH(EDATE(C1219,1),C1219:C2717,1))/E1219)-1</f>
        <v>-3.9127585884115579E-3</v>
      </c>
      <c r="K1242" s="18">
        <f>J1242*'Portfolio Details'!$D$9</f>
        <v>-6.1713228910208835E-4</v>
      </c>
    </row>
  </sheetData>
  <autoFilter ref="B1:F1" xr:uid="{78CFAC22-22F5-4343-98B8-FB07C6AC4F96}">
    <sortState xmlns:xlrd2="http://schemas.microsoft.com/office/spreadsheetml/2017/richdata2" ref="B2:F1242">
      <sortCondition ref="C1"/>
    </sortState>
  </autoFilter>
  <mergeCells count="8">
    <mergeCell ref="L8:L9"/>
    <mergeCell ref="M8:M9"/>
    <mergeCell ref="L2:L3"/>
    <mergeCell ref="M2:M3"/>
    <mergeCell ref="L4:L5"/>
    <mergeCell ref="M4:M5"/>
    <mergeCell ref="L6:L7"/>
    <mergeCell ref="M6:M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24940-F665-4BE1-8887-7532591BD49A}">
  <dimension ref="B1:M1242"/>
  <sheetViews>
    <sheetView topLeftCell="A1210" workbookViewId="0">
      <selection activeCell="K25" sqref="K25:K1242"/>
    </sheetView>
  </sheetViews>
  <sheetFormatPr defaultRowHeight="14.5" x14ac:dyDescent="0.35"/>
  <cols>
    <col min="3" max="3" width="9.7265625" bestFit="1" customWidth="1"/>
    <col min="4" max="4" width="10.26953125" bestFit="1" customWidth="1"/>
    <col min="5" max="5" width="10.6328125" bestFit="1" customWidth="1"/>
    <col min="6" max="6" width="12.453125" bestFit="1" customWidth="1"/>
    <col min="8" max="8" width="13.36328125" style="2" bestFit="1" customWidth="1"/>
    <col min="9" max="9" width="15.81640625" bestFit="1" customWidth="1"/>
    <col min="10" max="10" width="13.36328125" bestFit="1" customWidth="1"/>
    <col min="12" max="12" width="13.26953125" customWidth="1"/>
  </cols>
  <sheetData>
    <row r="1" spans="2:13" ht="43.5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H1" s="2" t="s">
        <v>20</v>
      </c>
      <c r="I1" t="s">
        <v>50</v>
      </c>
      <c r="J1" t="s">
        <v>57</v>
      </c>
      <c r="K1" s="3" t="s">
        <v>59</v>
      </c>
    </row>
    <row r="2" spans="2:13" x14ac:dyDescent="0.35">
      <c r="B2" t="s">
        <v>19</v>
      </c>
      <c r="C2" s="1">
        <v>44365</v>
      </c>
      <c r="D2">
        <v>100.87</v>
      </c>
      <c r="E2">
        <v>104.23</v>
      </c>
      <c r="F2">
        <v>103.83</v>
      </c>
      <c r="H2" s="2">
        <f t="shared" ref="H2:H48" si="0">E2/D2-1</f>
        <v>3.3310201249132643E-2</v>
      </c>
      <c r="I2" s="18">
        <f>H2*'Portfolio Details'!$D$10</f>
        <v>3.0737631739169696E-3</v>
      </c>
      <c r="L2" s="59" t="s">
        <v>21</v>
      </c>
      <c r="M2" s="60">
        <f>AVERAGE(H2:H1224)</f>
        <v>1.057328392666063E-3</v>
      </c>
    </row>
    <row r="3" spans="2:13" x14ac:dyDescent="0.35">
      <c r="B3" t="s">
        <v>19</v>
      </c>
      <c r="C3" s="1">
        <v>44368</v>
      </c>
      <c r="D3">
        <v>104.23</v>
      </c>
      <c r="E3">
        <v>103.41</v>
      </c>
      <c r="F3">
        <v>102.92</v>
      </c>
      <c r="H3" s="2">
        <f t="shared" si="0"/>
        <v>-7.8672167322269004E-3</v>
      </c>
      <c r="I3" s="18">
        <f>H3*'Portfolio Details'!$D$10</f>
        <v>-7.259626230379535E-4</v>
      </c>
      <c r="L3" s="59"/>
      <c r="M3" s="61"/>
    </row>
    <row r="4" spans="2:13" x14ac:dyDescent="0.35">
      <c r="B4" t="s">
        <v>19</v>
      </c>
      <c r="C4" s="1">
        <v>44369</v>
      </c>
      <c r="D4">
        <v>103.41</v>
      </c>
      <c r="E4">
        <v>103.57</v>
      </c>
      <c r="F4">
        <v>103.49</v>
      </c>
      <c r="H4" s="2">
        <f t="shared" si="0"/>
        <v>1.5472391451503142E-3</v>
      </c>
      <c r="I4" s="18">
        <f>H4*'Portfolio Details'!$D$10</f>
        <v>1.4277448130787398E-4</v>
      </c>
      <c r="L4" s="59" t="s">
        <v>22</v>
      </c>
      <c r="M4" s="60">
        <f>M2*20</f>
        <v>2.1146567853321259E-2</v>
      </c>
    </row>
    <row r="5" spans="2:13" x14ac:dyDescent="0.35">
      <c r="B5" t="s">
        <v>19</v>
      </c>
      <c r="C5" s="1">
        <v>44370</v>
      </c>
      <c r="D5">
        <v>103.57</v>
      </c>
      <c r="E5">
        <v>104.13</v>
      </c>
      <c r="F5">
        <v>104.32</v>
      </c>
      <c r="H5" s="2">
        <f t="shared" si="0"/>
        <v>5.4069711306363732E-3</v>
      </c>
      <c r="I5" s="18">
        <f>H5*'Portfolio Details'!$D$10</f>
        <v>4.9893870707896253E-4</v>
      </c>
      <c r="L5" s="59"/>
      <c r="M5" s="61"/>
    </row>
    <row r="6" spans="2:13" x14ac:dyDescent="0.35">
      <c r="B6" t="s">
        <v>19</v>
      </c>
      <c r="C6" s="1">
        <v>44371</v>
      </c>
      <c r="D6">
        <v>104.13</v>
      </c>
      <c r="E6">
        <v>104.97</v>
      </c>
      <c r="F6">
        <v>105.3</v>
      </c>
      <c r="H6" s="2">
        <f t="shared" si="0"/>
        <v>8.0668395275136362E-3</v>
      </c>
      <c r="I6" s="18">
        <f>H6*'Portfolio Details'!$D$10</f>
        <v>7.4438320213435607E-4</v>
      </c>
      <c r="L6" s="59" t="s">
        <v>23</v>
      </c>
      <c r="M6" s="60">
        <f>M2*252</f>
        <v>0.26644675495184789</v>
      </c>
    </row>
    <row r="7" spans="2:13" x14ac:dyDescent="0.35">
      <c r="B7" t="s">
        <v>19</v>
      </c>
      <c r="C7" s="1">
        <v>44372</v>
      </c>
      <c r="D7">
        <v>104.97</v>
      </c>
      <c r="E7">
        <v>105.34</v>
      </c>
      <c r="F7">
        <v>105.27</v>
      </c>
      <c r="H7" s="2">
        <f t="shared" si="0"/>
        <v>3.5248166142707316E-3</v>
      </c>
      <c r="I7" s="18">
        <f>H7*'Portfolio Details'!$D$10</f>
        <v>3.2525926285234275E-4</v>
      </c>
      <c r="L7" s="59"/>
      <c r="M7" s="61"/>
    </row>
    <row r="8" spans="2:13" x14ac:dyDescent="0.35">
      <c r="B8" t="s">
        <v>19</v>
      </c>
      <c r="C8" s="1">
        <v>44375</v>
      </c>
      <c r="D8">
        <v>105.34</v>
      </c>
      <c r="E8">
        <v>105.41</v>
      </c>
      <c r="F8">
        <v>105.26</v>
      </c>
      <c r="H8" s="2">
        <f t="shared" si="0"/>
        <v>6.6451490412000602E-4</v>
      </c>
      <c r="I8" s="18">
        <f>H8*'Portfolio Details'!$D$10</f>
        <v>6.1319396587441096E-5</v>
      </c>
      <c r="L8" s="59" t="s">
        <v>24</v>
      </c>
      <c r="M8" s="60">
        <f>(1+(E1224/E2-1))^(1/5)-1</f>
        <v>0.25976138349096822</v>
      </c>
    </row>
    <row r="9" spans="2:13" x14ac:dyDescent="0.35">
      <c r="B9" t="s">
        <v>19</v>
      </c>
      <c r="C9" s="1">
        <v>44376</v>
      </c>
      <c r="D9">
        <v>105.41</v>
      </c>
      <c r="E9">
        <v>106.47</v>
      </c>
      <c r="F9">
        <v>106.37</v>
      </c>
      <c r="H9" s="2">
        <f t="shared" si="0"/>
        <v>1.0055971919172846E-2</v>
      </c>
      <c r="I9" s="18">
        <f>H9*'Portfolio Details'!$D$10</f>
        <v>9.2793423647962792E-4</v>
      </c>
      <c r="L9" s="59"/>
      <c r="M9" s="61"/>
    </row>
    <row r="10" spans="2:13" x14ac:dyDescent="0.35">
      <c r="B10" t="s">
        <v>19</v>
      </c>
      <c r="C10" s="1">
        <v>44377</v>
      </c>
      <c r="D10">
        <v>106.47</v>
      </c>
      <c r="E10">
        <v>107.2</v>
      </c>
      <c r="F10">
        <v>107.16</v>
      </c>
      <c r="H10" s="2">
        <f t="shared" si="0"/>
        <v>6.8563914717760799E-3</v>
      </c>
      <c r="I10" s="18">
        <f>H10*'Portfolio Details'!$D$10</f>
        <v>6.3268676926569014E-4</v>
      </c>
      <c r="L10" t="s">
        <v>31</v>
      </c>
      <c r="M10" s="2">
        <f>_xlfn.STDEV.P(H2:H1224)</f>
        <v>1.3115288908815666E-2</v>
      </c>
    </row>
    <row r="11" spans="2:13" x14ac:dyDescent="0.35">
      <c r="B11" t="s">
        <v>19</v>
      </c>
      <c r="C11" s="1">
        <v>44378</v>
      </c>
      <c r="D11">
        <v>107.2</v>
      </c>
      <c r="E11">
        <v>107.25</v>
      </c>
      <c r="F11">
        <v>107.15</v>
      </c>
      <c r="H11" s="2">
        <f t="shared" si="0"/>
        <v>4.6641791044765846E-4</v>
      </c>
      <c r="I11" s="18">
        <f>H11*'Portfolio Details'!$D$10</f>
        <v>4.3039613782779124E-5</v>
      </c>
    </row>
    <row r="12" spans="2:13" x14ac:dyDescent="0.35">
      <c r="B12" t="s">
        <v>19</v>
      </c>
      <c r="C12" s="1">
        <v>44379</v>
      </c>
      <c r="D12">
        <v>107.25</v>
      </c>
      <c r="E12">
        <v>107.79</v>
      </c>
      <c r="F12">
        <v>107.54</v>
      </c>
      <c r="H12" s="2">
        <f t="shared" si="0"/>
        <v>5.0349650349650332E-3</v>
      </c>
      <c r="I12" s="18">
        <f>H12*'Portfolio Details'!$D$10</f>
        <v>4.6461112590360203E-4</v>
      </c>
    </row>
    <row r="13" spans="2:13" x14ac:dyDescent="0.35">
      <c r="B13" t="s">
        <v>19</v>
      </c>
      <c r="C13" s="1">
        <v>44382</v>
      </c>
      <c r="D13">
        <v>107.79</v>
      </c>
      <c r="E13">
        <v>108.33</v>
      </c>
      <c r="F13">
        <v>108.45</v>
      </c>
      <c r="H13" s="2">
        <f t="shared" si="0"/>
        <v>5.0097411633731603E-3</v>
      </c>
      <c r="I13" s="18">
        <f>H13*'Portfolio Details'!$D$10</f>
        <v>4.622835444211957E-4</v>
      </c>
    </row>
    <row r="14" spans="2:13" x14ac:dyDescent="0.35">
      <c r="B14" t="s">
        <v>19</v>
      </c>
      <c r="C14" s="1">
        <v>44383</v>
      </c>
      <c r="D14">
        <v>108.33</v>
      </c>
      <c r="E14">
        <v>108.13</v>
      </c>
      <c r="F14">
        <v>108.05</v>
      </c>
      <c r="H14" s="2">
        <f t="shared" si="0"/>
        <v>-1.8462106526354605E-3</v>
      </c>
      <c r="I14" s="18">
        <f>H14*'Portfolio Details'!$D$10</f>
        <v>-1.7036265475915905E-4</v>
      </c>
    </row>
    <row r="15" spans="2:13" x14ac:dyDescent="0.35">
      <c r="B15" t="s">
        <v>19</v>
      </c>
      <c r="C15" s="1">
        <v>44384</v>
      </c>
      <c r="D15">
        <v>108.13</v>
      </c>
      <c r="E15">
        <v>108.74</v>
      </c>
      <c r="F15">
        <v>108.63</v>
      </c>
      <c r="H15" s="2">
        <f t="shared" si="0"/>
        <v>5.6413576250808894E-3</v>
      </c>
      <c r="I15" s="18">
        <f>H15*'Portfolio Details'!$D$10</f>
        <v>5.2056717367688829E-4</v>
      </c>
    </row>
    <row r="16" spans="2:13" x14ac:dyDescent="0.35">
      <c r="B16" t="s">
        <v>19</v>
      </c>
      <c r="C16" s="1">
        <v>44385</v>
      </c>
      <c r="D16">
        <v>108.74</v>
      </c>
      <c r="E16">
        <v>108.19</v>
      </c>
      <c r="F16">
        <v>108.65</v>
      </c>
      <c r="H16" s="2">
        <f t="shared" si="0"/>
        <v>-5.057936361964277E-3</v>
      </c>
      <c r="I16" s="18">
        <f>H16*'Portfolio Details'!$D$10</f>
        <v>-4.6673084948191927E-4</v>
      </c>
    </row>
    <row r="17" spans="2:11" x14ac:dyDescent="0.35">
      <c r="B17" t="s">
        <v>19</v>
      </c>
      <c r="C17" s="1">
        <v>44386</v>
      </c>
      <c r="D17">
        <v>108.19</v>
      </c>
      <c r="E17">
        <v>108.56</v>
      </c>
      <c r="F17">
        <v>108.56</v>
      </c>
      <c r="H17" s="2">
        <f t="shared" si="0"/>
        <v>3.4199094186153634E-3</v>
      </c>
      <c r="I17" s="18">
        <f>H17*'Portfolio Details'!$D$10</f>
        <v>3.1557874869775571E-4</v>
      </c>
    </row>
    <row r="18" spans="2:11" x14ac:dyDescent="0.35">
      <c r="B18" t="s">
        <v>19</v>
      </c>
      <c r="C18" s="1">
        <v>44389</v>
      </c>
      <c r="D18">
        <v>108.56</v>
      </c>
      <c r="E18">
        <v>109.26</v>
      </c>
      <c r="F18">
        <v>109.12</v>
      </c>
      <c r="H18" s="2">
        <f t="shared" si="0"/>
        <v>6.4480471628591829E-3</v>
      </c>
      <c r="I18" s="18">
        <f>H18*'Portfolio Details'!$D$10</f>
        <v>5.9500600925947386E-4</v>
      </c>
    </row>
    <row r="19" spans="2:11" x14ac:dyDescent="0.35">
      <c r="B19" t="s">
        <v>19</v>
      </c>
      <c r="C19" s="1">
        <v>44390</v>
      </c>
      <c r="D19">
        <v>109.26</v>
      </c>
      <c r="E19">
        <v>109.61</v>
      </c>
      <c r="F19">
        <v>109.6</v>
      </c>
      <c r="H19" s="2">
        <f t="shared" si="0"/>
        <v>3.2033681127585645E-3</v>
      </c>
      <c r="I19" s="18">
        <f>H19*'Portfolio Details'!$D$10</f>
        <v>2.9559698135277901E-4</v>
      </c>
    </row>
    <row r="20" spans="2:11" x14ac:dyDescent="0.35">
      <c r="B20" t="s">
        <v>19</v>
      </c>
      <c r="C20" s="1">
        <v>44391</v>
      </c>
      <c r="D20">
        <v>109.61</v>
      </c>
      <c r="E20">
        <v>110.07</v>
      </c>
      <c r="F20">
        <v>109.81</v>
      </c>
      <c r="H20" s="2">
        <f t="shared" si="0"/>
        <v>4.196697381625647E-3</v>
      </c>
      <c r="I20" s="18">
        <f>H20*'Portfolio Details'!$D$10</f>
        <v>3.8725835870026683E-4</v>
      </c>
    </row>
    <row r="21" spans="2:11" x14ac:dyDescent="0.35">
      <c r="B21" t="s">
        <v>19</v>
      </c>
      <c r="C21" s="1">
        <v>44392</v>
      </c>
      <c r="D21">
        <v>110.07</v>
      </c>
      <c r="E21">
        <v>109.6</v>
      </c>
      <c r="F21">
        <v>109.86</v>
      </c>
      <c r="H21" s="2">
        <f t="shared" si="0"/>
        <v>-4.2700099936403557E-3</v>
      </c>
      <c r="I21" s="18">
        <f>H21*'Portfolio Details'!$D$10</f>
        <v>-3.9402342161024673E-4</v>
      </c>
    </row>
    <row r="22" spans="2:11" x14ac:dyDescent="0.35">
      <c r="B22" t="s">
        <v>19</v>
      </c>
      <c r="C22" s="1">
        <v>44393</v>
      </c>
      <c r="D22">
        <v>109.6</v>
      </c>
      <c r="E22">
        <v>109.02</v>
      </c>
      <c r="F22">
        <v>108.91</v>
      </c>
      <c r="H22" s="2">
        <f t="shared" si="0"/>
        <v>-5.2919708029196544E-3</v>
      </c>
      <c r="I22" s="18">
        <f>H22*'Portfolio Details'!$D$10</f>
        <v>-4.8832682966398484E-4</v>
      </c>
    </row>
    <row r="23" spans="2:11" x14ac:dyDescent="0.35">
      <c r="B23" t="s">
        <v>19</v>
      </c>
      <c r="C23" s="1">
        <v>44396</v>
      </c>
      <c r="D23">
        <v>109.02</v>
      </c>
      <c r="E23">
        <v>107.95</v>
      </c>
      <c r="F23">
        <v>108.01</v>
      </c>
      <c r="H23" s="2">
        <f t="shared" si="0"/>
        <v>-9.8147128967160935E-3</v>
      </c>
      <c r="I23" s="18">
        <f>H23*'Portfolio Details'!$D$10</f>
        <v>-9.0567159408199056E-4</v>
      </c>
    </row>
    <row r="24" spans="2:11" x14ac:dyDescent="0.35">
      <c r="B24" t="s">
        <v>19</v>
      </c>
      <c r="C24" s="1">
        <v>44397</v>
      </c>
      <c r="D24">
        <v>107.95</v>
      </c>
      <c r="E24">
        <v>107.71</v>
      </c>
      <c r="F24">
        <v>107.72</v>
      </c>
      <c r="H24" s="2">
        <f t="shared" si="0"/>
        <v>-2.2232515053266511E-3</v>
      </c>
      <c r="I24" s="18">
        <f>H24*'Portfolio Details'!$D$10</f>
        <v>-2.0515482786542666E-4</v>
      </c>
    </row>
    <row r="25" spans="2:11" x14ac:dyDescent="0.35">
      <c r="B25" t="s">
        <v>19</v>
      </c>
      <c r="C25" s="1">
        <v>44399</v>
      </c>
      <c r="D25">
        <v>107.71</v>
      </c>
      <c r="E25">
        <v>109.05</v>
      </c>
      <c r="F25">
        <v>109.19</v>
      </c>
      <c r="H25" s="2">
        <f t="shared" si="0"/>
        <v>1.2440813294958719E-2</v>
      </c>
      <c r="I25" s="18">
        <f>H25*'Portfolio Details'!$D$10</f>
        <v>1.1480000818252778E-3</v>
      </c>
      <c r="J25" s="2">
        <f>(INDEX(E2:E1500,MATCH(EDATE(C2,1),C2:C1500,1))/E2)-1</f>
        <v>4.5956058716300374E-2</v>
      </c>
      <c r="K25" s="18">
        <f>J25*'Portfolio Details'!$D$10</f>
        <v>4.2406841028679839E-3</v>
      </c>
    </row>
    <row r="26" spans="2:11" x14ac:dyDescent="0.35">
      <c r="B26" t="s">
        <v>19</v>
      </c>
      <c r="C26" s="1">
        <v>44400</v>
      </c>
      <c r="D26">
        <v>109.05</v>
      </c>
      <c r="E26">
        <v>110.05</v>
      </c>
      <c r="F26">
        <v>110.35</v>
      </c>
      <c r="H26" s="2">
        <f t="shared" si="0"/>
        <v>9.1701054562127737E-3</v>
      </c>
      <c r="I26" s="18">
        <f>H26*'Portfolio Details'!$D$10</f>
        <v>8.4618919716000947E-4</v>
      </c>
      <c r="J26" s="2">
        <f t="shared" ref="J26:J89" si="1">(INDEX(E3:E1501,MATCH(EDATE(C3,1),C3:C1501,1))/E3)-1</f>
        <v>4.158205202591625E-2</v>
      </c>
      <c r="K26" s="18">
        <f>J26*'Portfolio Details'!$D$10</f>
        <v>3.8370641851492564E-3</v>
      </c>
    </row>
    <row r="27" spans="2:11" x14ac:dyDescent="0.35">
      <c r="B27" t="s">
        <v>19</v>
      </c>
      <c r="C27" s="1">
        <v>44403</v>
      </c>
      <c r="D27">
        <v>110.05</v>
      </c>
      <c r="E27">
        <v>110.85</v>
      </c>
      <c r="F27">
        <v>110.93</v>
      </c>
      <c r="H27" s="2">
        <f t="shared" si="0"/>
        <v>7.2694229895502449E-3</v>
      </c>
      <c r="I27" s="18">
        <f>H27*'Portfolio Details'!$D$10</f>
        <v>6.7080005052466533E-4</v>
      </c>
      <c r="J27" s="2">
        <f t="shared" si="1"/>
        <v>5.2911074635512145E-2</v>
      </c>
      <c r="K27" s="18">
        <f>J27*'Portfolio Details'!$D$10</f>
        <v>4.8824716335583327E-3</v>
      </c>
    </row>
    <row r="28" spans="2:11" x14ac:dyDescent="0.35">
      <c r="B28" t="s">
        <v>19</v>
      </c>
      <c r="C28" s="1">
        <v>44404</v>
      </c>
      <c r="D28">
        <v>110.85</v>
      </c>
      <c r="E28">
        <v>111.12</v>
      </c>
      <c r="F28">
        <v>111.09</v>
      </c>
      <c r="H28" s="2">
        <f t="shared" si="0"/>
        <v>2.4357239512855511E-3</v>
      </c>
      <c r="I28" s="18">
        <f>H28*'Portfolio Details'!$D$10</f>
        <v>2.2476113330248962E-4</v>
      </c>
      <c r="J28" s="2">
        <f t="shared" si="1"/>
        <v>5.6852011908191669E-2</v>
      </c>
      <c r="K28" s="18">
        <f>J28*'Portfolio Details'!$D$10</f>
        <v>5.2461292340897775E-3</v>
      </c>
    </row>
    <row r="29" spans="2:11" x14ac:dyDescent="0.35">
      <c r="B29" t="s">
        <v>19</v>
      </c>
      <c r="C29" s="1">
        <v>44405</v>
      </c>
      <c r="D29">
        <v>111.12</v>
      </c>
      <c r="E29">
        <v>110.37</v>
      </c>
      <c r="F29">
        <v>110.06</v>
      </c>
      <c r="H29" s="2">
        <f t="shared" si="0"/>
        <v>-6.7494600431965424E-3</v>
      </c>
      <c r="I29" s="18">
        <f>H29*'Portfolio Details'!$D$10</f>
        <v>-6.2281946510730785E-4</v>
      </c>
      <c r="J29" s="2">
        <f t="shared" si="1"/>
        <v>4.8394779460798398E-2</v>
      </c>
      <c r="K29" s="18">
        <f>J29*'Portfolio Details'!$D$10</f>
        <v>4.46572177105381E-3</v>
      </c>
    </row>
    <row r="30" spans="2:11" x14ac:dyDescent="0.35">
      <c r="B30" t="s">
        <v>19</v>
      </c>
      <c r="C30" s="1">
        <v>44406</v>
      </c>
      <c r="D30">
        <v>110.37</v>
      </c>
      <c r="E30">
        <v>110.4</v>
      </c>
      <c r="F30">
        <v>110.36</v>
      </c>
      <c r="H30" s="2">
        <f t="shared" si="0"/>
        <v>2.7181299266110237E-4</v>
      </c>
      <c r="I30" s="18">
        <f>H30*'Portfolio Details'!$D$10</f>
        <v>2.5082069026995601E-5</v>
      </c>
      <c r="J30" s="2">
        <f t="shared" si="1"/>
        <v>4.4712359977216565E-2</v>
      </c>
      <c r="K30" s="18">
        <f>J30*'Portfolio Details'!$D$10</f>
        <v>4.1259193989548748E-3</v>
      </c>
    </row>
    <row r="31" spans="2:11" x14ac:dyDescent="0.35">
      <c r="B31" t="s">
        <v>19</v>
      </c>
      <c r="C31" s="1">
        <v>44407</v>
      </c>
      <c r="D31">
        <v>110.4</v>
      </c>
      <c r="E31">
        <v>109.51</v>
      </c>
      <c r="F31">
        <v>109.32</v>
      </c>
      <c r="H31" s="2">
        <f t="shared" si="0"/>
        <v>-8.0615942028985366E-3</v>
      </c>
      <c r="I31" s="18">
        <f>H31*'Portfolio Details'!$D$10</f>
        <v>-7.4389917967179124E-4</v>
      </c>
      <c r="J31" s="2">
        <f t="shared" si="1"/>
        <v>4.7054359168959392E-2</v>
      </c>
      <c r="K31" s="18">
        <f>J31*'Portfolio Details'!$D$10</f>
        <v>4.3420318989989826E-3</v>
      </c>
    </row>
    <row r="32" spans="2:11" x14ac:dyDescent="0.35">
      <c r="B32" t="s">
        <v>19</v>
      </c>
      <c r="C32" s="1">
        <v>44410</v>
      </c>
      <c r="D32">
        <v>109.51</v>
      </c>
      <c r="E32">
        <v>110.58</v>
      </c>
      <c r="F32">
        <v>110.67</v>
      </c>
      <c r="H32" s="2">
        <f t="shared" si="0"/>
        <v>9.770797187471425E-3</v>
      </c>
      <c r="I32" s="18">
        <f>H32*'Portfolio Details'!$D$10</f>
        <v>9.0161918716847125E-4</v>
      </c>
      <c r="J32" s="2">
        <f t="shared" si="1"/>
        <v>3.6911806142575498E-2</v>
      </c>
      <c r="K32" s="18">
        <f>J32*'Portfolio Details'!$D$10</f>
        <v>3.4061082235810592E-3</v>
      </c>
    </row>
    <row r="33" spans="2:11" x14ac:dyDescent="0.35">
      <c r="B33" t="s">
        <v>19</v>
      </c>
      <c r="C33" s="1">
        <v>44411</v>
      </c>
      <c r="D33">
        <v>110.58</v>
      </c>
      <c r="E33">
        <v>110.05</v>
      </c>
      <c r="F33">
        <v>110.14</v>
      </c>
      <c r="H33" s="2">
        <f t="shared" si="0"/>
        <v>-4.7929101103273419E-3</v>
      </c>
      <c r="I33" s="18">
        <f>H33*'Portfolio Details'!$D$10</f>
        <v>-4.4227504009457507E-4</v>
      </c>
      <c r="J33" s="2">
        <f t="shared" si="1"/>
        <v>2.1548507462686661E-2</v>
      </c>
      <c r="K33" s="18">
        <f>J33*'Portfolio Details'!$D$10</f>
        <v>1.9884301567648422E-3</v>
      </c>
    </row>
    <row r="34" spans="2:11" x14ac:dyDescent="0.35">
      <c r="B34" t="s">
        <v>19</v>
      </c>
      <c r="C34" s="1">
        <v>44412</v>
      </c>
      <c r="D34">
        <v>110.05</v>
      </c>
      <c r="E34">
        <v>110.45</v>
      </c>
      <c r="F34">
        <v>110.49</v>
      </c>
      <c r="H34" s="2">
        <f t="shared" si="0"/>
        <v>3.6347114947752335E-3</v>
      </c>
      <c r="I34" s="18">
        <f>H34*'Portfolio Details'!$D$10</f>
        <v>3.3540002526234291E-4</v>
      </c>
      <c r="J34" s="2">
        <f t="shared" si="1"/>
        <v>2.1072261072261123E-2</v>
      </c>
      <c r="K34" s="18">
        <f>J34*'Portfolio Details'!$D$10</f>
        <v>1.9444836010039694E-3</v>
      </c>
    </row>
    <row r="35" spans="2:11" x14ac:dyDescent="0.35">
      <c r="B35" t="s">
        <v>19</v>
      </c>
      <c r="C35" s="1">
        <v>44413</v>
      </c>
      <c r="D35">
        <v>110.45</v>
      </c>
      <c r="E35">
        <v>110.53</v>
      </c>
      <c r="F35">
        <v>110.62</v>
      </c>
      <c r="H35" s="2">
        <f t="shared" si="0"/>
        <v>7.2430964237213402E-4</v>
      </c>
      <c r="I35" s="18">
        <f>H35*'Portfolio Details'!$D$10</f>
        <v>6.6837071580118647E-5</v>
      </c>
      <c r="J35" s="2">
        <f t="shared" si="1"/>
        <v>2.5883662677428365E-2</v>
      </c>
      <c r="K35" s="18">
        <f>J35*'Portfolio Details'!$D$10</f>
        <v>2.388464979509545E-3</v>
      </c>
    </row>
    <row r="36" spans="2:11" x14ac:dyDescent="0.35">
      <c r="B36" t="s">
        <v>19</v>
      </c>
      <c r="C36" s="1">
        <v>44414</v>
      </c>
      <c r="D36">
        <v>110.53</v>
      </c>
      <c r="E36">
        <v>111.24</v>
      </c>
      <c r="F36">
        <v>111.34</v>
      </c>
      <c r="H36" s="2">
        <f t="shared" si="0"/>
        <v>6.4235954039626453E-3</v>
      </c>
      <c r="I36" s="18">
        <f>H36*'Portfolio Details'!$D$10</f>
        <v>5.9274967596771296E-4</v>
      </c>
      <c r="J36" s="2">
        <f t="shared" si="1"/>
        <v>2.0308317178990176E-2</v>
      </c>
      <c r="K36" s="18">
        <f>J36*'Portfolio Details'!$D$10</f>
        <v>1.8739892023507598E-3</v>
      </c>
    </row>
    <row r="37" spans="2:11" x14ac:dyDescent="0.35">
      <c r="B37" t="s">
        <v>19</v>
      </c>
      <c r="C37" s="1">
        <v>44417</v>
      </c>
      <c r="D37">
        <v>111.24</v>
      </c>
      <c r="E37">
        <v>110.82</v>
      </c>
      <c r="F37">
        <v>110.88</v>
      </c>
      <c r="H37" s="2">
        <f t="shared" si="0"/>
        <v>-3.7756202804746231E-3</v>
      </c>
      <c r="I37" s="18">
        <f>H37*'Portfolio Details'!$D$10</f>
        <v>-3.4840265569152472E-4</v>
      </c>
      <c r="J37" s="2">
        <f t="shared" si="1"/>
        <v>2.8761675760658356E-2</v>
      </c>
      <c r="K37" s="18">
        <f>J37*'Portfolio Details'!$D$10</f>
        <v>2.6540391969428283E-3</v>
      </c>
    </row>
    <row r="38" spans="2:11" x14ac:dyDescent="0.35">
      <c r="B38" t="s">
        <v>19</v>
      </c>
      <c r="C38" s="1">
        <v>44418</v>
      </c>
      <c r="D38">
        <v>110.82</v>
      </c>
      <c r="E38">
        <v>111.53</v>
      </c>
      <c r="F38">
        <v>111.3</v>
      </c>
      <c r="H38" s="2">
        <f t="shared" si="0"/>
        <v>6.4067857787404314E-3</v>
      </c>
      <c r="I38" s="18">
        <f>H38*'Portfolio Details'!$D$10</f>
        <v>5.9119853532497264E-4</v>
      </c>
      <c r="J38" s="2">
        <f t="shared" si="1"/>
        <v>2.2990619827110592E-2</v>
      </c>
      <c r="K38" s="18">
        <f>J38*'Portfolio Details'!$D$10</f>
        <v>2.1215038612814735E-3</v>
      </c>
    </row>
    <row r="39" spans="2:11" x14ac:dyDescent="0.35">
      <c r="B39" t="s">
        <v>19</v>
      </c>
      <c r="C39" s="1">
        <v>44419</v>
      </c>
      <c r="D39">
        <v>111.53</v>
      </c>
      <c r="E39">
        <v>110.9</v>
      </c>
      <c r="F39">
        <v>110.87</v>
      </c>
      <c r="H39" s="2">
        <f t="shared" si="0"/>
        <v>-5.6487043844705154E-3</v>
      </c>
      <c r="I39" s="18">
        <f>H39*'Portfolio Details'!$D$10</f>
        <v>-5.2124511009314005E-4</v>
      </c>
      <c r="J39" s="2">
        <f t="shared" si="1"/>
        <v>2.8191145207505208E-2</v>
      </c>
      <c r="K39" s="18">
        <f>J39*'Portfolio Details'!$D$10</f>
        <v>2.6013923879139493E-3</v>
      </c>
    </row>
    <row r="40" spans="2:11" x14ac:dyDescent="0.35">
      <c r="B40" t="s">
        <v>19</v>
      </c>
      <c r="C40" s="1">
        <v>44420</v>
      </c>
      <c r="D40">
        <v>110.9</v>
      </c>
      <c r="E40">
        <v>110.32</v>
      </c>
      <c r="F40">
        <v>110.42</v>
      </c>
      <c r="H40" s="2">
        <f t="shared" si="0"/>
        <v>-5.2299368800722279E-3</v>
      </c>
      <c r="I40" s="18">
        <f>H40*'Portfolio Details'!$D$10</f>
        <v>-4.8260252958678279E-4</v>
      </c>
      <c r="J40" s="2">
        <f t="shared" si="1"/>
        <v>2.0817980840088346E-2</v>
      </c>
      <c r="K40" s="18">
        <f>J40*'Portfolio Details'!$D$10</f>
        <v>1.9210194013234557E-3</v>
      </c>
    </row>
    <row r="41" spans="2:11" x14ac:dyDescent="0.35">
      <c r="B41" t="s">
        <v>19</v>
      </c>
      <c r="C41" s="1">
        <v>44421</v>
      </c>
      <c r="D41">
        <v>110.32</v>
      </c>
      <c r="E41">
        <v>110.88</v>
      </c>
      <c r="F41">
        <v>110.87</v>
      </c>
      <c r="H41" s="2">
        <f t="shared" si="0"/>
        <v>5.0761421319798217E-3</v>
      </c>
      <c r="I41" s="18">
        <f>H41*'Portfolio Details'!$D$10</f>
        <v>4.6841082208274649E-4</v>
      </c>
      <c r="J41" s="2">
        <f t="shared" si="1"/>
        <v>9.7016291414973033E-3</v>
      </c>
      <c r="K41" s="18">
        <f>J41*'Portfolio Details'!$D$10</f>
        <v>8.9523657209698208E-4</v>
      </c>
    </row>
    <row r="42" spans="2:11" x14ac:dyDescent="0.35">
      <c r="B42" t="s">
        <v>19</v>
      </c>
      <c r="C42" s="1">
        <v>44424</v>
      </c>
      <c r="D42">
        <v>110.88</v>
      </c>
      <c r="E42">
        <v>111.44</v>
      </c>
      <c r="F42">
        <v>111.21</v>
      </c>
      <c r="H42" s="2">
        <f t="shared" si="0"/>
        <v>5.050505050504972E-3</v>
      </c>
      <c r="I42" s="18">
        <f>H42*'Portfolio Details'!$D$10</f>
        <v>4.660451108600875E-4</v>
      </c>
      <c r="J42" s="2">
        <f t="shared" si="1"/>
        <v>1.1586534075358035E-2</v>
      </c>
      <c r="K42" s="18">
        <f>J42*'Portfolio Details'!$D$10</f>
        <v>1.0691698164116312E-3</v>
      </c>
    </row>
    <row r="43" spans="2:11" x14ac:dyDescent="0.35">
      <c r="B43" t="s">
        <v>19</v>
      </c>
      <c r="C43" s="1">
        <v>44425</v>
      </c>
      <c r="D43">
        <v>111.44</v>
      </c>
      <c r="E43">
        <v>111.01</v>
      </c>
      <c r="F43">
        <v>111.02</v>
      </c>
      <c r="H43" s="2">
        <f t="shared" si="0"/>
        <v>-3.858578607322305E-3</v>
      </c>
      <c r="I43" s="18">
        <f>H43*'Portfolio Details'!$D$10</f>
        <v>-3.5605779557275889E-4</v>
      </c>
      <c r="J43" s="2">
        <f t="shared" si="1"/>
        <v>7.3589533932951756E-3</v>
      </c>
      <c r="K43" s="18">
        <f>J43*'Portfolio Details'!$D$10</f>
        <v>6.7906164149851914E-4</v>
      </c>
    </row>
    <row r="44" spans="2:11" x14ac:dyDescent="0.35">
      <c r="B44" t="s">
        <v>19</v>
      </c>
      <c r="C44" s="1">
        <v>44426</v>
      </c>
      <c r="D44">
        <v>111.01</v>
      </c>
      <c r="E44">
        <v>109.82</v>
      </c>
      <c r="F44">
        <v>110.08</v>
      </c>
      <c r="H44" s="2">
        <f t="shared" si="0"/>
        <v>-1.071975497702915E-2</v>
      </c>
      <c r="I44" s="18">
        <f>H44*'Portfolio Details'!$D$10</f>
        <v>-9.8918610053919543E-4</v>
      </c>
      <c r="J44" s="2">
        <f t="shared" si="1"/>
        <v>1.167883211678844E-2</v>
      </c>
      <c r="K44" s="18">
        <f>J44*'Portfolio Details'!$D$10</f>
        <v>1.0776867964998505E-3</v>
      </c>
    </row>
    <row r="45" spans="2:11" x14ac:dyDescent="0.35">
      <c r="B45" t="s">
        <v>19</v>
      </c>
      <c r="C45" s="1">
        <v>44428</v>
      </c>
      <c r="D45">
        <v>109.82</v>
      </c>
      <c r="E45">
        <v>109.75</v>
      </c>
      <c r="F45">
        <v>109.78</v>
      </c>
      <c r="H45" s="2">
        <f t="shared" si="0"/>
        <v>-6.3740666545253344E-4</v>
      </c>
      <c r="I45" s="18">
        <f>H45*'Portfolio Details'!$D$10</f>
        <v>-5.8817931492630279E-5</v>
      </c>
      <c r="J45" s="2">
        <f t="shared" si="1"/>
        <v>2.2197761878554489E-2</v>
      </c>
      <c r="K45" s="18">
        <f>J45*'Portfolio Details'!$D$10</f>
        <v>2.0483413623163089E-3</v>
      </c>
    </row>
    <row r="46" spans="2:11" x14ac:dyDescent="0.35">
      <c r="B46" t="s">
        <v>19</v>
      </c>
      <c r="C46" s="1">
        <v>44431</v>
      </c>
      <c r="D46">
        <v>109.75</v>
      </c>
      <c r="E46">
        <v>111.19</v>
      </c>
      <c r="F46">
        <v>111.21</v>
      </c>
      <c r="H46" s="2">
        <f t="shared" si="0"/>
        <v>1.3120728929384873E-2</v>
      </c>
      <c r="I46" s="18">
        <f>H46*'Portfolio Details'!$D$10</f>
        <v>1.2107406105551642E-3</v>
      </c>
      <c r="J46" s="2">
        <f t="shared" si="1"/>
        <v>1.7322834645669305E-2</v>
      </c>
      <c r="K46" s="18">
        <f>J46*'Portfolio Details'!$D$10</f>
        <v>1.5984980337847043E-3</v>
      </c>
    </row>
    <row r="47" spans="2:11" x14ac:dyDescent="0.35">
      <c r="B47" t="s">
        <v>19</v>
      </c>
      <c r="C47" s="1">
        <v>44432</v>
      </c>
      <c r="D47">
        <v>111.19</v>
      </c>
      <c r="E47">
        <v>112.48</v>
      </c>
      <c r="F47">
        <v>112.39</v>
      </c>
      <c r="H47" s="2">
        <f t="shared" si="0"/>
        <v>1.1601762748448596E-2</v>
      </c>
      <c r="I47" s="18">
        <f>H47*'Portfolio Details'!$D$10</f>
        <v>1.0705750716421022E-3</v>
      </c>
      <c r="J47" s="2">
        <f t="shared" si="1"/>
        <v>1.893974561322076E-2</v>
      </c>
      <c r="K47" s="18">
        <f>J47*'Portfolio Details'!$D$10</f>
        <v>1.7477016171071416E-3</v>
      </c>
    </row>
    <row r="48" spans="2:11" x14ac:dyDescent="0.35">
      <c r="B48" t="s">
        <v>19</v>
      </c>
      <c r="C48" s="1">
        <v>44433</v>
      </c>
      <c r="D48">
        <v>112.48</v>
      </c>
      <c r="E48">
        <v>113.02</v>
      </c>
      <c r="F48">
        <v>112.97</v>
      </c>
      <c r="H48" s="2">
        <f t="shared" si="0"/>
        <v>4.8008534850638718E-3</v>
      </c>
      <c r="I48" s="18">
        <f>H48*'Portfolio Details'!$D$10</f>
        <v>4.4300803034459353E-4</v>
      </c>
      <c r="J48" s="2">
        <f t="shared" si="1"/>
        <v>6.4190738193490304E-3</v>
      </c>
      <c r="K48" s="18">
        <f>J48*'Portfolio Details'!$D$10</f>
        <v>5.9233243801201489E-4</v>
      </c>
    </row>
    <row r="49" spans="2:11" x14ac:dyDescent="0.35">
      <c r="B49" t="s">
        <v>19</v>
      </c>
      <c r="C49" s="1">
        <v>44434</v>
      </c>
      <c r="D49">
        <v>113.02</v>
      </c>
      <c r="E49">
        <v>112.69</v>
      </c>
      <c r="F49">
        <v>112.74</v>
      </c>
      <c r="H49" s="2">
        <f t="shared" ref="H49:H112" si="2">E49/D49-1</f>
        <v>-2.9198371969563208E-3</v>
      </c>
      <c r="I49" s="18">
        <f>H49*'Portfolio Details'!$D$10</f>
        <v>-2.6943361832948952E-4</v>
      </c>
      <c r="J49" s="2">
        <f t="shared" si="1"/>
        <v>1.0358927760109049E-2</v>
      </c>
      <c r="K49" s="18">
        <f>J49*'Portfolio Details'!$D$10</f>
        <v>9.5589007199764345E-4</v>
      </c>
    </row>
    <row r="50" spans="2:11" x14ac:dyDescent="0.35">
      <c r="B50" t="s">
        <v>19</v>
      </c>
      <c r="C50" s="1">
        <v>44435</v>
      </c>
      <c r="D50">
        <v>112.69</v>
      </c>
      <c r="E50">
        <v>112.61</v>
      </c>
      <c r="F50">
        <v>112.63</v>
      </c>
      <c r="H50" s="2">
        <f t="shared" si="2"/>
        <v>-7.0991214837157202E-4</v>
      </c>
      <c r="I50" s="18">
        <f>H50*'Portfolio Details'!$D$10</f>
        <v>-6.5508515005973953E-5</v>
      </c>
      <c r="J50" s="2">
        <f t="shared" si="1"/>
        <v>1.6599007668019805E-2</v>
      </c>
      <c r="K50" s="18">
        <f>J50*'Portfolio Details'!$D$10</f>
        <v>1.5317055010243509E-3</v>
      </c>
    </row>
    <row r="51" spans="2:11" x14ac:dyDescent="0.35">
      <c r="B51" t="s">
        <v>19</v>
      </c>
      <c r="C51" s="1">
        <v>44438</v>
      </c>
      <c r="D51">
        <v>112.61</v>
      </c>
      <c r="E51">
        <v>112.49</v>
      </c>
      <c r="F51">
        <v>112.56</v>
      </c>
      <c r="H51" s="2">
        <f t="shared" si="2"/>
        <v>-1.0656247224936077E-3</v>
      </c>
      <c r="I51" s="18">
        <f>H51*'Portfolio Details'!$D$10</f>
        <v>-9.8332580002098642E-5</v>
      </c>
      <c r="J51" s="2">
        <f t="shared" si="1"/>
        <v>1.3408927285817107E-2</v>
      </c>
      <c r="K51" s="18">
        <f>J51*'Portfolio Details'!$D$10</f>
        <v>1.2373346706798494E-3</v>
      </c>
    </row>
    <row r="52" spans="2:11" x14ac:dyDescent="0.35">
      <c r="B52" t="s">
        <v>19</v>
      </c>
      <c r="C52" s="1">
        <v>44439</v>
      </c>
      <c r="D52">
        <v>112.49</v>
      </c>
      <c r="E52">
        <v>113.54</v>
      </c>
      <c r="F52">
        <v>113.51</v>
      </c>
      <c r="H52" s="2">
        <f t="shared" si="2"/>
        <v>9.3341630367145267E-3</v>
      </c>
      <c r="I52" s="18">
        <f>H52*'Portfolio Details'!$D$10</f>
        <v>8.613279273519004E-4</v>
      </c>
      <c r="J52" s="2">
        <f t="shared" si="1"/>
        <v>2.0295370118691647E-2</v>
      </c>
      <c r="K52" s="18">
        <f>J52*'Portfolio Details'!$D$10</f>
        <v>1.8727944873486359E-3</v>
      </c>
    </row>
    <row r="53" spans="2:11" x14ac:dyDescent="0.35">
      <c r="B53" t="s">
        <v>19</v>
      </c>
      <c r="C53" s="1">
        <v>44440</v>
      </c>
      <c r="D53">
        <v>113.54</v>
      </c>
      <c r="E53">
        <v>113.07</v>
      </c>
      <c r="F53">
        <v>112.85</v>
      </c>
      <c r="H53" s="2">
        <f t="shared" si="2"/>
        <v>-4.1395103047385806E-3</v>
      </c>
      <c r="I53" s="18">
        <f>H53*'Portfolio Details'!$D$10</f>
        <v>-3.8198131069792251E-4</v>
      </c>
      <c r="J53" s="2">
        <f t="shared" si="1"/>
        <v>2.0018115942028958E-2</v>
      </c>
      <c r="K53" s="18">
        <f>J53*'Portfolio Details'!$D$10</f>
        <v>1.8472103225557969E-3</v>
      </c>
    </row>
    <row r="54" spans="2:11" x14ac:dyDescent="0.35">
      <c r="B54" t="s">
        <v>19</v>
      </c>
      <c r="C54" s="1">
        <v>44441</v>
      </c>
      <c r="D54">
        <v>113.07</v>
      </c>
      <c r="E54">
        <v>113.09</v>
      </c>
      <c r="F54">
        <v>113.09</v>
      </c>
      <c r="H54" s="2">
        <f t="shared" si="2"/>
        <v>1.768815777838384E-4</v>
      </c>
      <c r="I54" s="18">
        <f>H54*'Portfolio Details'!$D$10</f>
        <v>1.6322089316420732E-5</v>
      </c>
      <c r="J54" s="2">
        <f t="shared" si="1"/>
        <v>2.7212126746415821E-2</v>
      </c>
      <c r="K54" s="18">
        <f>J54*'Portfolio Details'!$D$10</f>
        <v>2.5110515680019175E-3</v>
      </c>
    </row>
    <row r="55" spans="2:11" x14ac:dyDescent="0.35">
      <c r="B55" t="s">
        <v>19</v>
      </c>
      <c r="C55" s="1">
        <v>44442</v>
      </c>
      <c r="D55">
        <v>113.09</v>
      </c>
      <c r="E55">
        <v>112.96</v>
      </c>
      <c r="F55">
        <v>113.01</v>
      </c>
      <c r="H55" s="2">
        <f t="shared" si="2"/>
        <v>-1.1495269254576668E-3</v>
      </c>
      <c r="I55" s="18">
        <f>H55*'Portfolio Details'!$D$10</f>
        <v>-1.0607481787549327E-4</v>
      </c>
      <c r="J55" s="2">
        <f t="shared" si="1"/>
        <v>2.2698498824380575E-2</v>
      </c>
      <c r="K55" s="18">
        <f>J55*'Portfolio Details'!$D$10</f>
        <v>2.094547831391303E-3</v>
      </c>
    </row>
    <row r="56" spans="2:11" x14ac:dyDescent="0.35">
      <c r="B56" t="s">
        <v>19</v>
      </c>
      <c r="C56" s="1">
        <v>44445</v>
      </c>
      <c r="D56">
        <v>112.96</v>
      </c>
      <c r="E56">
        <v>113.4</v>
      </c>
      <c r="F56">
        <v>113.36</v>
      </c>
      <c r="H56" s="2">
        <f t="shared" si="2"/>
        <v>3.8951841359773365E-3</v>
      </c>
      <c r="I56" s="18">
        <f>H56*'Portfolio Details'!$D$10</f>
        <v>3.5943564144946398E-4</v>
      </c>
      <c r="J56" s="2">
        <f t="shared" si="1"/>
        <v>2.6442526124488941E-2</v>
      </c>
      <c r="K56" s="18">
        <f>J56*'Portfolio Details'!$D$10</f>
        <v>2.4400351837834634E-3</v>
      </c>
    </row>
    <row r="57" spans="2:11" x14ac:dyDescent="0.35">
      <c r="B57" t="s">
        <v>19</v>
      </c>
      <c r="C57" s="1">
        <v>44446</v>
      </c>
      <c r="D57">
        <v>113.4</v>
      </c>
      <c r="E57">
        <v>113.5</v>
      </c>
      <c r="F57">
        <v>113.47</v>
      </c>
      <c r="H57" s="2">
        <f t="shared" si="2"/>
        <v>8.818342151675207E-4</v>
      </c>
      <c r="I57" s="18">
        <f>H57*'Portfolio Details'!$D$10</f>
        <v>8.1372955864458419E-5</v>
      </c>
      <c r="J57" s="2">
        <f t="shared" si="1"/>
        <v>2.2725215029425039E-2</v>
      </c>
      <c r="K57" s="18">
        <f>J57*'Portfolio Details'!$D$10</f>
        <v>2.0970131208261611E-3</v>
      </c>
    </row>
    <row r="58" spans="2:11" x14ac:dyDescent="0.35">
      <c r="B58" t="s">
        <v>19</v>
      </c>
      <c r="C58" s="1">
        <v>44447</v>
      </c>
      <c r="D58">
        <v>113.5</v>
      </c>
      <c r="E58">
        <v>113.77</v>
      </c>
      <c r="F58">
        <v>113.93</v>
      </c>
      <c r="H58" s="2">
        <f t="shared" si="2"/>
        <v>2.3788546255505416E-3</v>
      </c>
      <c r="I58" s="18">
        <f>H58*'Portfolio Details'!$D$10</f>
        <v>2.1951340640158077E-4</v>
      </c>
      <c r="J58" s="2">
        <f t="shared" si="1"/>
        <v>2.1984981452999097E-2</v>
      </c>
      <c r="K58" s="18">
        <f>J58*'Portfolio Details'!$D$10</f>
        <v>2.028706637466978E-3</v>
      </c>
    </row>
    <row r="59" spans="2:11" x14ac:dyDescent="0.35">
      <c r="B59" t="s">
        <v>19</v>
      </c>
      <c r="C59" s="1">
        <v>44448</v>
      </c>
      <c r="D59">
        <v>113.77</v>
      </c>
      <c r="E59">
        <v>113.34</v>
      </c>
      <c r="F59">
        <v>113.35</v>
      </c>
      <c r="H59" s="2">
        <f t="shared" si="2"/>
        <v>-3.7795552430340829E-3</v>
      </c>
      <c r="I59" s="18">
        <f>H59*'Portfolio Details'!$D$10</f>
        <v>-3.4876576196385097E-4</v>
      </c>
      <c r="J59" s="2">
        <f t="shared" si="1"/>
        <v>1.9417475728155331E-2</v>
      </c>
      <c r="K59" s="18">
        <f>J59*'Portfolio Details'!$D$10</f>
        <v>1.7917850864135674E-3</v>
      </c>
    </row>
    <row r="60" spans="2:11" x14ac:dyDescent="0.35">
      <c r="B60" t="s">
        <v>19</v>
      </c>
      <c r="C60" s="1">
        <v>44452</v>
      </c>
      <c r="D60">
        <v>113.34</v>
      </c>
      <c r="E60">
        <v>112.25</v>
      </c>
      <c r="F60">
        <v>112.27</v>
      </c>
      <c r="H60" s="2">
        <f t="shared" si="2"/>
        <v>-9.6170813481559758E-3</v>
      </c>
      <c r="I60" s="18">
        <f>H60*'Portfolio Details'!$D$10</f>
        <v>-8.8743476112427644E-4</v>
      </c>
      <c r="J60" s="2">
        <f t="shared" si="1"/>
        <v>2.2739577693557278E-2</v>
      </c>
      <c r="K60" s="18">
        <f>J60*'Portfolio Details'!$D$10</f>
        <v>2.0983384634069165E-3</v>
      </c>
    </row>
    <row r="61" spans="2:11" x14ac:dyDescent="0.35">
      <c r="B61" t="s">
        <v>19</v>
      </c>
      <c r="C61" s="1">
        <v>44453</v>
      </c>
      <c r="D61">
        <v>112.25</v>
      </c>
      <c r="E61">
        <v>112.35</v>
      </c>
      <c r="F61">
        <v>112.25</v>
      </c>
      <c r="H61" s="2">
        <f t="shared" si="2"/>
        <v>8.9086859688181086E-4</v>
      </c>
      <c r="I61" s="18">
        <f>H61*'Portfolio Details'!$D$10</f>
        <v>8.2206620891121007E-5</v>
      </c>
      <c r="J61" s="2">
        <f t="shared" si="1"/>
        <v>1.6228817358558301E-2</v>
      </c>
      <c r="K61" s="18">
        <f>J61*'Portfolio Details'!$D$10</f>
        <v>1.4975454750295117E-3</v>
      </c>
    </row>
    <row r="62" spans="2:11" x14ac:dyDescent="0.35">
      <c r="B62" t="s">
        <v>19</v>
      </c>
      <c r="C62" s="1">
        <v>44454</v>
      </c>
      <c r="D62">
        <v>112.35</v>
      </c>
      <c r="E62">
        <v>112.21</v>
      </c>
      <c r="F62">
        <v>112.18</v>
      </c>
      <c r="H62" s="2">
        <f t="shared" si="2"/>
        <v>-1.2461059190030932E-3</v>
      </c>
      <c r="I62" s="18">
        <f>H62*'Portfolio Details'!$D$10</f>
        <v>-1.1498683109071293E-4</v>
      </c>
      <c r="J62" s="2">
        <f t="shared" si="1"/>
        <v>2.2001803426510369E-2</v>
      </c>
      <c r="K62" s="18">
        <f>J62*'Portfolio Details'!$D$10</f>
        <v>2.0302589175719473E-3</v>
      </c>
    </row>
    <row r="63" spans="2:11" x14ac:dyDescent="0.35">
      <c r="B63" t="s">
        <v>19</v>
      </c>
      <c r="C63" s="1">
        <v>44455</v>
      </c>
      <c r="D63">
        <v>112.21</v>
      </c>
      <c r="E63">
        <v>112.06</v>
      </c>
      <c r="F63">
        <v>112.25</v>
      </c>
      <c r="H63" s="2">
        <f t="shared" si="2"/>
        <v>-1.3367792531858713E-3</v>
      </c>
      <c r="I63" s="18">
        <f>H63*'Portfolio Details'!$D$10</f>
        <v>-1.2335388817880384E-4</v>
      </c>
      <c r="J63" s="2">
        <f t="shared" si="1"/>
        <v>2.7374909354604959E-2</v>
      </c>
      <c r="K63" s="18">
        <f>J63*'Portfolio Details'!$D$10</f>
        <v>2.5260726476604789E-3</v>
      </c>
    </row>
    <row r="64" spans="2:11" x14ac:dyDescent="0.35">
      <c r="B64" t="s">
        <v>19</v>
      </c>
      <c r="C64" s="1">
        <v>44456</v>
      </c>
      <c r="D64">
        <v>112.06</v>
      </c>
      <c r="E64">
        <v>112.08</v>
      </c>
      <c r="F64">
        <v>112.26</v>
      </c>
      <c r="H64" s="2">
        <f t="shared" si="2"/>
        <v>1.784758165268574E-4</v>
      </c>
      <c r="I64" s="18">
        <f>H64*'Portfolio Details'!$D$10</f>
        <v>1.6469200776422829E-5</v>
      </c>
      <c r="J64" s="2">
        <f t="shared" si="1"/>
        <v>1.2355699855699953E-2</v>
      </c>
      <c r="K64" s="18">
        <f>J64*'Portfolio Details'!$D$10</f>
        <v>1.1401460747827408E-3</v>
      </c>
    </row>
    <row r="65" spans="2:11" x14ac:dyDescent="0.35">
      <c r="B65" t="s">
        <v>19</v>
      </c>
      <c r="C65" s="1">
        <v>44459</v>
      </c>
      <c r="D65">
        <v>112.08</v>
      </c>
      <c r="E65">
        <v>110.26</v>
      </c>
      <c r="F65">
        <v>110.6</v>
      </c>
      <c r="H65" s="2">
        <f t="shared" si="2"/>
        <v>-1.6238401142041337E-2</v>
      </c>
      <c r="I65" s="18">
        <f>H65*'Portfolio Details'!$D$10</f>
        <v>-1.4984298371658021E-3</v>
      </c>
      <c r="J65" s="2">
        <f t="shared" si="1"/>
        <v>5.5635319454414578E-3</v>
      </c>
      <c r="K65" s="18">
        <f>J65*'Portfolio Details'!$D$10</f>
        <v>5.1338565873281471E-4</v>
      </c>
    </row>
    <row r="66" spans="2:11" x14ac:dyDescent="0.35">
      <c r="B66" t="s">
        <v>19</v>
      </c>
      <c r="C66" s="1">
        <v>44460</v>
      </c>
      <c r="D66">
        <v>110.26</v>
      </c>
      <c r="E66">
        <v>109.23</v>
      </c>
      <c r="F66">
        <v>109.25</v>
      </c>
      <c r="H66" s="2">
        <f t="shared" si="2"/>
        <v>-9.3415563214220843E-3</v>
      </c>
      <c r="I66" s="18">
        <f>H66*'Portfolio Details'!$D$10</f>
        <v>-8.6201015698174886E-4</v>
      </c>
      <c r="J66" s="2">
        <f t="shared" si="1"/>
        <v>9.6387712818664095E-3</v>
      </c>
      <c r="K66" s="18">
        <f>J66*'Portfolio Details'!$D$10</f>
        <v>8.8943624166128068E-4</v>
      </c>
    </row>
    <row r="67" spans="2:11" x14ac:dyDescent="0.35">
      <c r="B67" t="s">
        <v>19</v>
      </c>
      <c r="C67" s="1">
        <v>44461</v>
      </c>
      <c r="D67">
        <v>109.23</v>
      </c>
      <c r="E67">
        <v>109.28</v>
      </c>
      <c r="F67">
        <v>109.23</v>
      </c>
      <c r="H67" s="2">
        <f t="shared" si="2"/>
        <v>4.5774970246270641E-4</v>
      </c>
      <c r="I67" s="18">
        <f>H67*'Portfolio Details'!$D$10</f>
        <v>4.2239738144420668E-5</v>
      </c>
      <c r="J67" s="2">
        <f t="shared" si="1"/>
        <v>2.0579129484611158E-2</v>
      </c>
      <c r="K67" s="18">
        <f>J67*'Portfolio Details'!$D$10</f>
        <v>1.8989789310478507E-3</v>
      </c>
    </row>
    <row r="68" spans="2:11" x14ac:dyDescent="0.35">
      <c r="B68" t="s">
        <v>19</v>
      </c>
      <c r="C68" s="1">
        <v>44462</v>
      </c>
      <c r="D68">
        <v>109.28</v>
      </c>
      <c r="E68">
        <v>110.37</v>
      </c>
      <c r="F68">
        <v>110.23</v>
      </c>
      <c r="H68" s="2">
        <f t="shared" si="2"/>
        <v>9.9743777452416804E-3</v>
      </c>
      <c r="I68" s="18">
        <f>H68*'Portfolio Details'!$D$10</f>
        <v>9.2040497644424099E-4</v>
      </c>
      <c r="J68" s="2">
        <f t="shared" si="1"/>
        <v>4.6469248291571841E-3</v>
      </c>
      <c r="K68" s="18">
        <f>J68*'Portfolio Details'!$D$10</f>
        <v>4.2880396623829115E-4</v>
      </c>
    </row>
    <row r="69" spans="2:11" x14ac:dyDescent="0.35">
      <c r="B69" t="s">
        <v>19</v>
      </c>
      <c r="C69" s="1">
        <v>44463</v>
      </c>
      <c r="D69">
        <v>110.37</v>
      </c>
      <c r="E69">
        <v>110.63</v>
      </c>
      <c r="F69">
        <v>110.8</v>
      </c>
      <c r="H69" s="2">
        <f t="shared" si="2"/>
        <v>2.3557126030624431E-3</v>
      </c>
      <c r="I69" s="18">
        <f>H69*'Portfolio Details'!$D$10</f>
        <v>2.1737793156725423E-4</v>
      </c>
      <c r="J69" s="2">
        <f t="shared" si="1"/>
        <v>-7.3747639176183766E-3</v>
      </c>
      <c r="K69" s="18">
        <f>J69*'Portfolio Details'!$D$10</f>
        <v>-6.8052058817558961E-4</v>
      </c>
    </row>
    <row r="70" spans="2:11" x14ac:dyDescent="0.35">
      <c r="B70" t="s">
        <v>19</v>
      </c>
      <c r="C70" s="1">
        <v>44466</v>
      </c>
      <c r="D70">
        <v>110.63</v>
      </c>
      <c r="E70">
        <v>110.95</v>
      </c>
      <c r="F70">
        <v>111.37</v>
      </c>
      <c r="H70" s="2">
        <f t="shared" si="2"/>
        <v>2.8925246316551245E-3</v>
      </c>
      <c r="I70" s="18">
        <f>H70*'Portfolio Details'!$D$10</f>
        <v>2.6691329859980289E-4</v>
      </c>
      <c r="J70" s="2">
        <f t="shared" si="1"/>
        <v>-1.6447368421052655E-2</v>
      </c>
      <c r="K70" s="18">
        <f>J70*'Portfolio Details'!$D$10</f>
        <v>-1.5177126965509687E-3</v>
      </c>
    </row>
    <row r="71" spans="2:11" x14ac:dyDescent="0.35">
      <c r="B71" t="s">
        <v>19</v>
      </c>
      <c r="C71" s="1">
        <v>44467</v>
      </c>
      <c r="D71">
        <v>110.95</v>
      </c>
      <c r="E71">
        <v>109.36</v>
      </c>
      <c r="F71">
        <v>110.05</v>
      </c>
      <c r="H71" s="2">
        <f t="shared" si="2"/>
        <v>-1.4330779630464252E-2</v>
      </c>
      <c r="I71" s="18">
        <f>H71*'Portfolio Details'!$D$10</f>
        <v>-1.3224003767550775E-3</v>
      </c>
      <c r="J71" s="2">
        <f t="shared" si="1"/>
        <v>-2.114669969916827E-2</v>
      </c>
      <c r="K71" s="18">
        <f>J71*'Portfolio Details'!$D$10</f>
        <v>-1.9513525691135538E-3</v>
      </c>
    </row>
    <row r="72" spans="2:11" x14ac:dyDescent="0.35">
      <c r="B72" t="s">
        <v>19</v>
      </c>
      <c r="C72" s="1">
        <v>44468</v>
      </c>
      <c r="D72">
        <v>109.36</v>
      </c>
      <c r="E72">
        <v>108.52</v>
      </c>
      <c r="F72">
        <v>108.51</v>
      </c>
      <c r="H72" s="2">
        <f t="shared" si="2"/>
        <v>-7.6810534016094056E-3</v>
      </c>
      <c r="I72" s="18">
        <f>H72*'Portfolio Details'!$D$10</f>
        <v>-7.08784042046922E-4</v>
      </c>
      <c r="J72" s="2">
        <f t="shared" si="1"/>
        <v>-1.8280237820569756E-2</v>
      </c>
      <c r="K72" s="18">
        <f>J72*'Portfolio Details'!$D$10</f>
        <v>-1.6868442614039931E-3</v>
      </c>
    </row>
    <row r="73" spans="2:11" x14ac:dyDescent="0.35">
      <c r="B73" t="s">
        <v>19</v>
      </c>
      <c r="C73" s="1">
        <v>44469</v>
      </c>
      <c r="D73">
        <v>108.52</v>
      </c>
      <c r="E73">
        <v>108.44</v>
      </c>
      <c r="F73">
        <v>108.36</v>
      </c>
      <c r="H73" s="2">
        <f t="shared" si="2"/>
        <v>-7.3719130114258125E-4</v>
      </c>
      <c r="I73" s="18">
        <f>H73*'Portfolio Details'!$D$10</f>
        <v>-6.8025751529886174E-5</v>
      </c>
      <c r="J73" s="2">
        <f t="shared" si="1"/>
        <v>-1.4741141994494278E-2</v>
      </c>
      <c r="K73" s="18">
        <f>J73*'Portfolio Details'!$D$10</f>
        <v>-1.3602673566956399E-3</v>
      </c>
    </row>
    <row r="74" spans="2:11" x14ac:dyDescent="0.35">
      <c r="B74" t="s">
        <v>19</v>
      </c>
      <c r="C74" s="1">
        <v>44470</v>
      </c>
      <c r="D74">
        <v>108.44</v>
      </c>
      <c r="E74">
        <v>107.53</v>
      </c>
      <c r="F74">
        <v>107.32</v>
      </c>
      <c r="H74" s="2">
        <f t="shared" si="2"/>
        <v>-8.3917373662855121E-3</v>
      </c>
      <c r="I74" s="18">
        <f>H74*'Portfolio Details'!$D$10</f>
        <v>-7.7436377789350756E-4</v>
      </c>
      <c r="J74" s="2">
        <f t="shared" si="1"/>
        <v>-3.6003200284469683E-2</v>
      </c>
      <c r="K74" s="18">
        <f>J74*'Portfolio Details'!$D$10</f>
        <v>-3.3222648626429858E-3</v>
      </c>
    </row>
    <row r="75" spans="2:11" x14ac:dyDescent="0.35">
      <c r="B75" t="s">
        <v>19</v>
      </c>
      <c r="C75" s="1">
        <v>44473</v>
      </c>
      <c r="D75">
        <v>107.53</v>
      </c>
      <c r="E75">
        <v>107.81</v>
      </c>
      <c r="F75">
        <v>107.94</v>
      </c>
      <c r="H75" s="2">
        <f t="shared" si="2"/>
        <v>2.6039244861899569E-3</v>
      </c>
      <c r="I75" s="18">
        <f>H75*'Portfolio Details'!$D$10</f>
        <v>2.4028216261586733E-4</v>
      </c>
      <c r="J75" s="2">
        <f t="shared" si="1"/>
        <v>-4.4918090540778666E-2</v>
      </c>
      <c r="K75" s="18">
        <f>J75*'Portfolio Details'!$D$10</f>
        <v>-4.1449035841687916E-3</v>
      </c>
    </row>
    <row r="76" spans="2:11" x14ac:dyDescent="0.35">
      <c r="B76" t="s">
        <v>19</v>
      </c>
      <c r="C76" s="1">
        <v>44474</v>
      </c>
      <c r="D76">
        <v>107.81</v>
      </c>
      <c r="E76">
        <v>107.06</v>
      </c>
      <c r="F76">
        <v>106.99</v>
      </c>
      <c r="H76" s="2">
        <f t="shared" si="2"/>
        <v>-6.9566830535200408E-3</v>
      </c>
      <c r="I76" s="18">
        <f>H76*'Portfolio Details'!$D$10</f>
        <v>-6.419413687294654E-4</v>
      </c>
      <c r="J76" s="2">
        <f t="shared" si="1"/>
        <v>-4.8996197046077605E-2</v>
      </c>
      <c r="K76" s="18">
        <f>J76*'Portfolio Details'!$D$10</f>
        <v>-4.5212187406443328E-3</v>
      </c>
    </row>
    <row r="77" spans="2:11" x14ac:dyDescent="0.35">
      <c r="B77" t="s">
        <v>19</v>
      </c>
      <c r="C77" s="1">
        <v>44475</v>
      </c>
      <c r="D77">
        <v>107.06</v>
      </c>
      <c r="E77">
        <v>106.59</v>
      </c>
      <c r="F77">
        <v>107.05</v>
      </c>
      <c r="H77" s="2">
        <f t="shared" si="2"/>
        <v>-4.3900616476741927E-3</v>
      </c>
      <c r="I77" s="18">
        <f>H77*'Portfolio Details'!$D$10</f>
        <v>-4.0510141992004795E-4</v>
      </c>
      <c r="J77" s="2">
        <f t="shared" si="1"/>
        <v>-4.9164382350340485E-2</v>
      </c>
      <c r="K77" s="18">
        <f>J77*'Portfolio Details'!$D$10</f>
        <v>-4.5367383645208382E-3</v>
      </c>
    </row>
    <row r="78" spans="2:11" x14ac:dyDescent="0.35">
      <c r="B78" t="s">
        <v>19</v>
      </c>
      <c r="C78" s="1">
        <v>44476</v>
      </c>
      <c r="D78">
        <v>106.59</v>
      </c>
      <c r="E78">
        <v>109.35</v>
      </c>
      <c r="F78">
        <v>109.17</v>
      </c>
      <c r="H78" s="2">
        <f t="shared" si="2"/>
        <v>2.5893611032929753E-2</v>
      </c>
      <c r="I78" s="18">
        <f>H78*'Portfolio Details'!$D$10</f>
        <v>2.3893829832331639E-3</v>
      </c>
      <c r="J78" s="2">
        <f t="shared" si="1"/>
        <v>-4.8070113314447549E-2</v>
      </c>
      <c r="K78" s="18">
        <f>J78*'Portfolio Details'!$D$10</f>
        <v>-4.4357625751604273E-3</v>
      </c>
    </row>
    <row r="79" spans="2:11" x14ac:dyDescent="0.35">
      <c r="B79" t="s">
        <v>19</v>
      </c>
      <c r="C79" s="1">
        <v>44477</v>
      </c>
      <c r="D79">
        <v>109.35</v>
      </c>
      <c r="E79">
        <v>109.37</v>
      </c>
      <c r="F79">
        <v>109.44</v>
      </c>
      <c r="H79" s="2">
        <f t="shared" si="2"/>
        <v>1.8289894833123377E-4</v>
      </c>
      <c r="I79" s="18">
        <f>H79*'Portfolio Details'!$D$10</f>
        <v>1.6877353808942469E-5</v>
      </c>
      <c r="J79" s="2">
        <f t="shared" si="1"/>
        <v>-6.0052910052910025E-2</v>
      </c>
      <c r="K79" s="18">
        <f>J79*'Portfolio Details'!$D$10</f>
        <v>-5.5414982943697904E-3</v>
      </c>
    </row>
    <row r="80" spans="2:11" x14ac:dyDescent="0.35">
      <c r="B80" t="s">
        <v>19</v>
      </c>
      <c r="C80" s="1">
        <v>44480</v>
      </c>
      <c r="D80">
        <v>109.37</v>
      </c>
      <c r="E80">
        <v>109.38</v>
      </c>
      <c r="F80">
        <v>109.13</v>
      </c>
      <c r="H80" s="2">
        <f t="shared" si="2"/>
        <v>9.1432751211373287E-5</v>
      </c>
      <c r="I80" s="18">
        <f>H80*'Portfolio Details'!$D$10</f>
        <v>8.4371337615604902E-6</v>
      </c>
      <c r="J80" s="2">
        <f t="shared" si="1"/>
        <v>-3.6563876651982463E-2</v>
      </c>
      <c r="K80" s="18">
        <f>J80*'Portfolio Details'!$D$10</f>
        <v>-3.3740023576541035E-3</v>
      </c>
    </row>
    <row r="81" spans="2:11" x14ac:dyDescent="0.35">
      <c r="B81" t="s">
        <v>19</v>
      </c>
      <c r="C81" s="1">
        <v>44481</v>
      </c>
      <c r="D81">
        <v>109.38</v>
      </c>
      <c r="E81">
        <v>109.56</v>
      </c>
      <c r="F81">
        <v>108.94</v>
      </c>
      <c r="H81" s="2">
        <f t="shared" si="2"/>
        <v>1.645639056500281E-3</v>
      </c>
      <c r="I81" s="18">
        <f>H81*'Portfolio Details'!$D$10</f>
        <v>1.5185452323143028E-4</v>
      </c>
      <c r="J81" s="2">
        <f t="shared" si="1"/>
        <v>-3.8674518765931198E-2</v>
      </c>
      <c r="K81" s="18">
        <f>J81*'Portfolio Details'!$D$10</f>
        <v>-3.5687659363743858E-3</v>
      </c>
    </row>
    <row r="82" spans="2:11" x14ac:dyDescent="0.35">
      <c r="B82" t="s">
        <v>19</v>
      </c>
      <c r="C82" s="1">
        <v>44482</v>
      </c>
      <c r="D82">
        <v>109.56</v>
      </c>
      <c r="E82">
        <v>108.54</v>
      </c>
      <c r="F82">
        <v>108.63</v>
      </c>
      <c r="H82" s="2">
        <f t="shared" si="2"/>
        <v>-9.3099671412923968E-3</v>
      </c>
      <c r="I82" s="18">
        <f>H82*'Portfolio Details'!$D$10</f>
        <v>-8.5909520435655602E-4</v>
      </c>
      <c r="J82" s="2">
        <f t="shared" si="1"/>
        <v>-3.5027351332274526E-2</v>
      </c>
      <c r="K82" s="18">
        <f>J82*'Portfolio Details'!$D$10</f>
        <v>-3.2322165152875032E-3</v>
      </c>
    </row>
    <row r="83" spans="2:11" x14ac:dyDescent="0.35">
      <c r="B83" t="s">
        <v>19</v>
      </c>
      <c r="C83" s="1">
        <v>44483</v>
      </c>
      <c r="D83">
        <v>108.54</v>
      </c>
      <c r="E83">
        <v>110.15</v>
      </c>
      <c r="F83">
        <v>109.74</v>
      </c>
      <c r="H83" s="2">
        <f t="shared" si="2"/>
        <v>1.4833241201400504E-2</v>
      </c>
      <c r="I83" s="18">
        <f>H83*'Portfolio Details'!$D$10</f>
        <v>1.3687659889440023E-3</v>
      </c>
      <c r="J83" s="2">
        <f t="shared" si="1"/>
        <v>-3.3051224944320667E-2</v>
      </c>
      <c r="K83" s="18">
        <f>J83*'Portfolio Details'!$D$10</f>
        <v>-3.0498656350610954E-3</v>
      </c>
    </row>
    <row r="84" spans="2:11" x14ac:dyDescent="0.35">
      <c r="B84" t="s">
        <v>19</v>
      </c>
      <c r="C84" s="1">
        <v>44487</v>
      </c>
      <c r="D84">
        <v>110.15</v>
      </c>
      <c r="E84">
        <v>111.48</v>
      </c>
      <c r="F84">
        <v>111.46</v>
      </c>
      <c r="H84" s="2">
        <f t="shared" si="2"/>
        <v>1.2074443940081725E-2</v>
      </c>
      <c r="I84" s="18">
        <f>H84*'Portfolio Details'!$D$10</f>
        <v>1.1141926417966186E-3</v>
      </c>
      <c r="J84" s="2">
        <f t="shared" si="1"/>
        <v>-1.9581664441477464E-2</v>
      </c>
      <c r="K84" s="18">
        <f>J84*'Portfolio Details'!$D$10</f>
        <v>-1.8069359171398009E-3</v>
      </c>
    </row>
    <row r="85" spans="2:11" x14ac:dyDescent="0.35">
      <c r="B85" t="s">
        <v>19</v>
      </c>
      <c r="C85" s="1">
        <v>44488</v>
      </c>
      <c r="D85">
        <v>111.48</v>
      </c>
      <c r="E85">
        <v>112.5</v>
      </c>
      <c r="F85">
        <v>112.51</v>
      </c>
      <c r="H85" s="2">
        <f t="shared" si="2"/>
        <v>9.1496232508072595E-3</v>
      </c>
      <c r="I85" s="18">
        <f>H85*'Portfolio Details'!$D$10</f>
        <v>8.442991620856128E-4</v>
      </c>
      <c r="J85" s="2">
        <f t="shared" si="1"/>
        <v>-1.8358435077087454E-2</v>
      </c>
      <c r="K85" s="18">
        <f>J85*'Portfolio Details'!$D$10</f>
        <v>-1.6940600643223769E-3</v>
      </c>
    </row>
    <row r="86" spans="2:11" x14ac:dyDescent="0.35">
      <c r="B86" t="s">
        <v>19</v>
      </c>
      <c r="C86" s="1">
        <v>44489</v>
      </c>
      <c r="D86">
        <v>112.5</v>
      </c>
      <c r="E86">
        <v>113.44</v>
      </c>
      <c r="F86">
        <v>112.93</v>
      </c>
      <c r="H86" s="2">
        <f t="shared" si="2"/>
        <v>8.3555555555554495E-3</v>
      </c>
      <c r="I86" s="18">
        <f>H86*'Portfolio Details'!$D$10</f>
        <v>7.7102503140693104E-4</v>
      </c>
      <c r="J86" s="2">
        <f t="shared" si="1"/>
        <v>-1.7044440478315104E-2</v>
      </c>
      <c r="K86" s="18">
        <f>J86*'Portfolio Details'!$D$10</f>
        <v>-1.5728086741484005E-3</v>
      </c>
    </row>
    <row r="87" spans="2:11" x14ac:dyDescent="0.35">
      <c r="B87" t="s">
        <v>19</v>
      </c>
      <c r="C87" s="1">
        <v>44490</v>
      </c>
      <c r="D87">
        <v>113.44</v>
      </c>
      <c r="E87">
        <v>113.17</v>
      </c>
      <c r="F87">
        <v>112.97</v>
      </c>
      <c r="H87" s="2">
        <f t="shared" si="2"/>
        <v>-2.3801128349788536E-3</v>
      </c>
      <c r="I87" s="18">
        <f>H87*'Portfolio Details'!$D$10</f>
        <v>-2.1962951010737634E-4</v>
      </c>
      <c r="J87" s="2">
        <f t="shared" si="1"/>
        <v>-1.7219842969307564E-2</v>
      </c>
      <c r="K87" s="18">
        <f>J87*'Portfolio Details'!$D$10</f>
        <v>-1.5889942778736248E-3</v>
      </c>
    </row>
    <row r="88" spans="2:11" x14ac:dyDescent="0.35">
      <c r="B88" t="s">
        <v>19</v>
      </c>
      <c r="C88" s="1">
        <v>44491</v>
      </c>
      <c r="D88">
        <v>113.17</v>
      </c>
      <c r="E88">
        <v>113.46</v>
      </c>
      <c r="F88">
        <v>113.3</v>
      </c>
      <c r="H88" s="2">
        <f t="shared" si="2"/>
        <v>2.5625165679949991E-3</v>
      </c>
      <c r="I88" s="18">
        <f>H88*'Portfolio Details'!$D$10</f>
        <v>2.3646116696638767E-4</v>
      </c>
      <c r="J88" s="2">
        <f t="shared" si="1"/>
        <v>2.8840921458371138E-2</v>
      </c>
      <c r="K88" s="18">
        <f>J88*'Portfolio Details'!$D$10</f>
        <v>2.6613517467980251E-3</v>
      </c>
    </row>
    <row r="89" spans="2:11" x14ac:dyDescent="0.35">
      <c r="B89" t="s">
        <v>19</v>
      </c>
      <c r="C89" s="1">
        <v>44494</v>
      </c>
      <c r="D89">
        <v>113.46</v>
      </c>
      <c r="E89">
        <v>113.58</v>
      </c>
      <c r="F89">
        <v>113.3</v>
      </c>
      <c r="H89" s="2">
        <f t="shared" si="2"/>
        <v>1.0576414595453443E-3</v>
      </c>
      <c r="I89" s="18">
        <f>H89*'Portfolio Details'!$D$10</f>
        <v>9.7595908990280402E-5</v>
      </c>
      <c r="J89" s="2">
        <f t="shared" si="1"/>
        <v>3.6070676554060155E-2</v>
      </c>
      <c r="K89" s="18">
        <f>J89*'Portfolio Details'!$D$10</f>
        <v>3.3284913657802458E-3</v>
      </c>
    </row>
    <row r="90" spans="2:11" x14ac:dyDescent="0.35">
      <c r="B90" t="s">
        <v>19</v>
      </c>
      <c r="C90" s="1">
        <v>44495</v>
      </c>
      <c r="D90">
        <v>113.58</v>
      </c>
      <c r="E90">
        <v>114.93</v>
      </c>
      <c r="F90">
        <v>114.91</v>
      </c>
      <c r="H90" s="2">
        <f t="shared" si="2"/>
        <v>1.188589540412055E-2</v>
      </c>
      <c r="I90" s="18">
        <f>H90*'Portfolio Details'!$D$10</f>
        <v>1.0967939613744009E-3</v>
      </c>
      <c r="J90" s="2">
        <f t="shared" ref="J90:J153" si="3">(INDEX(E67:E1565,MATCH(EDATE(C67,1),C67:C1565,1))/E67)-1</f>
        <v>3.8250366032210659E-2</v>
      </c>
      <c r="K90" s="18">
        <f>J90*'Portfolio Details'!$D$10</f>
        <v>3.529626423428322E-3</v>
      </c>
    </row>
    <row r="91" spans="2:11" x14ac:dyDescent="0.35">
      <c r="B91" t="s">
        <v>19</v>
      </c>
      <c r="C91" s="1">
        <v>44496</v>
      </c>
      <c r="D91">
        <v>114.93</v>
      </c>
      <c r="E91">
        <v>115.02</v>
      </c>
      <c r="F91">
        <v>114.89</v>
      </c>
      <c r="H91" s="2">
        <f t="shared" si="2"/>
        <v>7.8308535630378096E-4</v>
      </c>
      <c r="I91" s="18">
        <f>H91*'Portfolio Details'!$D$10</f>
        <v>7.2260714134919456E-5</v>
      </c>
      <c r="J91" s="2">
        <f t="shared" si="3"/>
        <v>2.7996738244087993E-2</v>
      </c>
      <c r="K91" s="18">
        <f>J91*'Portfolio Details'!$D$10</f>
        <v>2.5834531097800348E-3</v>
      </c>
    </row>
    <row r="92" spans="2:11" x14ac:dyDescent="0.35">
      <c r="B92" t="s">
        <v>19</v>
      </c>
      <c r="C92" s="1">
        <v>44497</v>
      </c>
      <c r="D92">
        <v>115.02</v>
      </c>
      <c r="E92">
        <v>115.24</v>
      </c>
      <c r="F92">
        <v>115.11</v>
      </c>
      <c r="H92" s="2">
        <f t="shared" si="2"/>
        <v>1.9127108328986786E-3</v>
      </c>
      <c r="I92" s="18">
        <f>H92*'Portfolio Details'!$D$10</f>
        <v>1.7649908736799063E-4</v>
      </c>
      <c r="J92" s="2">
        <f t="shared" si="3"/>
        <v>2.5580764711199411E-2</v>
      </c>
      <c r="K92" s="18">
        <f>J92*'Portfolio Details'!$D$10</f>
        <v>2.360514484491952E-3</v>
      </c>
    </row>
    <row r="93" spans="2:11" x14ac:dyDescent="0.35">
      <c r="B93" t="s">
        <v>19</v>
      </c>
      <c r="C93" s="1">
        <v>44498</v>
      </c>
      <c r="D93">
        <v>115.24</v>
      </c>
      <c r="E93">
        <v>115.73</v>
      </c>
      <c r="F93">
        <v>115.39</v>
      </c>
      <c r="H93" s="2">
        <f t="shared" si="2"/>
        <v>4.2519958347797537E-3</v>
      </c>
      <c r="I93" s="18">
        <f>H93*'Portfolio Details'!$D$10</f>
        <v>3.9236113029892511E-4</v>
      </c>
      <c r="J93" s="2">
        <f t="shared" si="3"/>
        <v>3.6683190626408235E-2</v>
      </c>
      <c r="K93" s="18">
        <f>J93*'Portfolio Details'!$D$10</f>
        <v>3.3850122851529101E-3</v>
      </c>
    </row>
    <row r="94" spans="2:11" x14ac:dyDescent="0.35">
      <c r="B94" t="s">
        <v>19</v>
      </c>
      <c r="C94" s="1">
        <v>44501</v>
      </c>
      <c r="D94">
        <v>115.73</v>
      </c>
      <c r="E94">
        <v>117.29</v>
      </c>
      <c r="F94">
        <v>117.32</v>
      </c>
      <c r="H94" s="2">
        <f t="shared" si="2"/>
        <v>1.3479650911604635E-2</v>
      </c>
      <c r="I94" s="18">
        <f>H94*'Portfolio Details'!$D$10</f>
        <v>1.2438608298839236E-3</v>
      </c>
      <c r="J94" s="2">
        <f t="shared" si="3"/>
        <v>5.3767373811265395E-2</v>
      </c>
      <c r="K94" s="18">
        <f>J94*'Portfolio Details'!$D$10</f>
        <v>4.9614882943284123E-3</v>
      </c>
    </row>
    <row r="95" spans="2:11" x14ac:dyDescent="0.35">
      <c r="B95" t="s">
        <v>19</v>
      </c>
      <c r="C95" s="1">
        <v>44502</v>
      </c>
      <c r="D95">
        <v>117.29</v>
      </c>
      <c r="E95">
        <v>117.26</v>
      </c>
      <c r="F95">
        <v>117.3</v>
      </c>
      <c r="H95" s="2">
        <f t="shared" si="2"/>
        <v>-2.5577628101292049E-4</v>
      </c>
      <c r="I95" s="18">
        <f>H95*'Portfolio Details'!$D$10</f>
        <v>-2.3602250477529758E-5</v>
      </c>
      <c r="J95" s="2">
        <f t="shared" si="3"/>
        <v>6.6439366015481172E-2</v>
      </c>
      <c r="K95" s="18">
        <f>J95*'Portfolio Details'!$D$10</f>
        <v>6.1308208566315482E-3</v>
      </c>
    </row>
    <row r="96" spans="2:11" x14ac:dyDescent="0.35">
      <c r="B96" t="s">
        <v>19</v>
      </c>
      <c r="C96" s="1">
        <v>44503</v>
      </c>
      <c r="D96">
        <v>117.26</v>
      </c>
      <c r="E96">
        <v>117.57</v>
      </c>
      <c r="F96">
        <v>117.54</v>
      </c>
      <c r="H96" s="2">
        <f t="shared" si="2"/>
        <v>2.6436977656489891E-3</v>
      </c>
      <c r="I96" s="18">
        <f>H96*'Portfolio Details'!$D$10</f>
        <v>2.4395231881794866E-4</v>
      </c>
      <c r="J96" s="2">
        <f t="shared" si="3"/>
        <v>6.7226115824419175E-2</v>
      </c>
      <c r="K96" s="18">
        <f>J96*'Portfolio Details'!$D$10</f>
        <v>6.2034197152128307E-3</v>
      </c>
    </row>
    <row r="97" spans="2:11" x14ac:dyDescent="0.35">
      <c r="B97" t="s">
        <v>19</v>
      </c>
      <c r="C97" s="1">
        <v>44504</v>
      </c>
      <c r="D97">
        <v>117.57</v>
      </c>
      <c r="E97">
        <v>120.09</v>
      </c>
      <c r="F97">
        <v>119.66</v>
      </c>
      <c r="H97" s="2">
        <f t="shared" si="2"/>
        <v>2.1434039295738838E-2</v>
      </c>
      <c r="I97" s="18">
        <f>H97*'Portfolio Details'!$D$10</f>
        <v>1.9778673855129223E-3</v>
      </c>
      <c r="J97" s="2">
        <f t="shared" si="3"/>
        <v>9.0765367804333641E-2</v>
      </c>
      <c r="K97" s="18">
        <f>J97*'Portfolio Details'!$D$10</f>
        <v>8.3755496683243329E-3</v>
      </c>
    </row>
    <row r="98" spans="2:11" x14ac:dyDescent="0.35">
      <c r="B98" t="s">
        <v>19</v>
      </c>
      <c r="C98" s="1">
        <v>44508</v>
      </c>
      <c r="D98">
        <v>120.09</v>
      </c>
      <c r="E98">
        <v>119.71</v>
      </c>
      <c r="F98">
        <v>119.64</v>
      </c>
      <c r="H98" s="2">
        <f t="shared" si="2"/>
        <v>-3.1642934465817563E-3</v>
      </c>
      <c r="I98" s="18">
        <f>H98*'Portfolio Details'!$D$10</f>
        <v>-2.9199129104100105E-4</v>
      </c>
      <c r="J98" s="2">
        <f t="shared" si="3"/>
        <v>0.11390409052963557</v>
      </c>
      <c r="K98" s="18">
        <f>J98*'Portfolio Details'!$D$10</f>
        <v>1.0510720010663851E-2</v>
      </c>
    </row>
    <row r="99" spans="2:11" x14ac:dyDescent="0.35">
      <c r="B99" t="s">
        <v>19</v>
      </c>
      <c r="C99" s="1">
        <v>44509</v>
      </c>
      <c r="D99">
        <v>119.71</v>
      </c>
      <c r="E99">
        <v>119.41</v>
      </c>
      <c r="F99">
        <v>119.36</v>
      </c>
      <c r="H99" s="2">
        <f t="shared" si="2"/>
        <v>-2.5060563027315963E-3</v>
      </c>
      <c r="I99" s="18">
        <f>H99*'Portfolio Details'!$D$10</f>
        <v>-2.3125118691078082E-4</v>
      </c>
      <c r="J99" s="2">
        <f t="shared" si="3"/>
        <v>0.12170745376424441</v>
      </c>
      <c r="K99" s="18">
        <f>J99*'Portfolio Details'!$D$10</f>
        <v>1.1230790428847314E-2</v>
      </c>
    </row>
    <row r="100" spans="2:11" x14ac:dyDescent="0.35">
      <c r="B100" t="s">
        <v>19</v>
      </c>
      <c r="C100" s="1">
        <v>44510</v>
      </c>
      <c r="D100">
        <v>119.41</v>
      </c>
      <c r="E100">
        <v>118.2</v>
      </c>
      <c r="F100">
        <v>118.1</v>
      </c>
      <c r="H100" s="2">
        <f t="shared" si="2"/>
        <v>-1.0133154677162692E-2</v>
      </c>
      <c r="I100" s="18">
        <f>H100*'Portfolio Details'!$D$10</f>
        <v>-9.3505642458639336E-4</v>
      </c>
      <c r="J100" s="2">
        <f t="shared" si="3"/>
        <v>0.12665353222628761</v>
      </c>
      <c r="K100" s="18">
        <f>J100*'Portfolio Details'!$D$10</f>
        <v>1.1687199374510113E-2</v>
      </c>
    </row>
    <row r="101" spans="2:11" x14ac:dyDescent="0.35">
      <c r="B101" t="s">
        <v>19</v>
      </c>
      <c r="C101" s="1">
        <v>44511</v>
      </c>
      <c r="D101">
        <v>118.2</v>
      </c>
      <c r="E101">
        <v>118.36</v>
      </c>
      <c r="F101">
        <v>118.26</v>
      </c>
      <c r="H101" s="2">
        <f t="shared" si="2"/>
        <v>1.353637901861271E-3</v>
      </c>
      <c r="I101" s="18">
        <f>H101*'Portfolio Details'!$D$10</f>
        <v>1.2490955255539768E-4</v>
      </c>
      <c r="J101" s="2">
        <f t="shared" si="3"/>
        <v>9.8216735253772391E-2</v>
      </c>
      <c r="K101" s="18">
        <f>J101*'Portfolio Details'!$D$10</f>
        <v>9.0631389953928637E-3</v>
      </c>
    </row>
    <row r="102" spans="2:11" x14ac:dyDescent="0.35">
      <c r="B102" t="s">
        <v>19</v>
      </c>
      <c r="C102" s="1">
        <v>44512</v>
      </c>
      <c r="D102">
        <v>118.36</v>
      </c>
      <c r="E102">
        <v>117.8</v>
      </c>
      <c r="F102">
        <v>117.87</v>
      </c>
      <c r="H102" s="2">
        <f t="shared" si="2"/>
        <v>-4.7313281514025363E-3</v>
      </c>
      <c r="I102" s="18">
        <f>H102*'Portfolio Details'!$D$10</f>
        <v>-4.365924458615047E-4</v>
      </c>
      <c r="J102" s="2">
        <f t="shared" si="3"/>
        <v>9.4541464752674331E-2</v>
      </c>
      <c r="K102" s="18">
        <f>J102*'Portfolio Details'!$D$10</f>
        <v>8.7239963094640979E-3</v>
      </c>
    </row>
    <row r="103" spans="2:11" x14ac:dyDescent="0.35">
      <c r="B103" t="s">
        <v>19</v>
      </c>
      <c r="C103" s="1">
        <v>44515</v>
      </c>
      <c r="D103">
        <v>117.8</v>
      </c>
      <c r="E103">
        <v>118.88</v>
      </c>
      <c r="F103">
        <v>119.04</v>
      </c>
      <c r="H103" s="2">
        <f t="shared" si="2"/>
        <v>9.1680814940577893E-3</v>
      </c>
      <c r="I103" s="18">
        <f>H103*'Portfolio Details'!$D$10</f>
        <v>8.4600243214196403E-4</v>
      </c>
      <c r="J103" s="2">
        <f t="shared" si="3"/>
        <v>8.2099104040958215E-2</v>
      </c>
      <c r="K103" s="18">
        <f>J103*'Portfolio Details'!$D$10</f>
        <v>7.5758534367679998E-3</v>
      </c>
    </row>
    <row r="104" spans="2:11" x14ac:dyDescent="0.35">
      <c r="B104" t="s">
        <v>19</v>
      </c>
      <c r="C104" s="1">
        <v>44516</v>
      </c>
      <c r="D104">
        <v>118.88</v>
      </c>
      <c r="E104">
        <v>118.62</v>
      </c>
      <c r="F104">
        <v>119.13</v>
      </c>
      <c r="H104" s="2">
        <f t="shared" si="2"/>
        <v>-2.1870794078061584E-3</v>
      </c>
      <c r="I104" s="18">
        <f>H104*'Portfolio Details'!$D$10</f>
        <v>-2.0181697768402861E-4</v>
      </c>
      <c r="J104" s="2">
        <f t="shared" si="3"/>
        <v>7.5209930631617405E-2</v>
      </c>
      <c r="K104" s="18">
        <f>J104*'Portfolio Details'!$D$10</f>
        <v>6.9401416508804497E-3</v>
      </c>
    </row>
    <row r="105" spans="2:11" x14ac:dyDescent="0.35">
      <c r="B105" t="s">
        <v>19</v>
      </c>
      <c r="C105" s="1">
        <v>44517</v>
      </c>
      <c r="D105">
        <v>118.62</v>
      </c>
      <c r="E105">
        <v>119.42</v>
      </c>
      <c r="F105">
        <v>119.49</v>
      </c>
      <c r="H105" s="2">
        <f t="shared" si="2"/>
        <v>6.7442252571234818E-3</v>
      </c>
      <c r="I105" s="18">
        <f>H105*'Portfolio Details'!$D$10</f>
        <v>6.2233641510906965E-4</v>
      </c>
      <c r="J105" s="2">
        <f t="shared" si="3"/>
        <v>8.5314169891284264E-2</v>
      </c>
      <c r="K105" s="18">
        <f>J105*'Portfolio Details'!$D$10</f>
        <v>7.8725298494542652E-3</v>
      </c>
    </row>
    <row r="106" spans="2:11" x14ac:dyDescent="0.35">
      <c r="B106" t="s">
        <v>19</v>
      </c>
      <c r="C106" s="1">
        <v>44518</v>
      </c>
      <c r="D106">
        <v>119.42</v>
      </c>
      <c r="E106">
        <v>118.74</v>
      </c>
      <c r="F106">
        <v>119.35</v>
      </c>
      <c r="H106" s="2">
        <f t="shared" si="2"/>
        <v>-5.6941885781276458E-3</v>
      </c>
      <c r="I106" s="18">
        <f>H106*'Portfolio Details'!$D$10</f>
        <v>-5.2544225193605328E-4</v>
      </c>
      <c r="J106" s="2">
        <f t="shared" si="3"/>
        <v>6.9450748978665322E-2</v>
      </c>
      <c r="K106" s="18">
        <f>J106*'Portfolio Details'!$D$10</f>
        <v>6.4087020374015815E-3</v>
      </c>
    </row>
    <row r="107" spans="2:11" x14ac:dyDescent="0.35">
      <c r="B107" t="s">
        <v>19</v>
      </c>
      <c r="C107" s="1">
        <v>44522</v>
      </c>
      <c r="D107">
        <v>118.74</v>
      </c>
      <c r="E107">
        <v>121.29</v>
      </c>
      <c r="F107">
        <v>121.38</v>
      </c>
      <c r="H107" s="2">
        <f t="shared" si="2"/>
        <v>2.1475492673067365E-2</v>
      </c>
      <c r="I107" s="18">
        <f>H107*'Portfolio Details'!$D$10</f>
        <v>1.981692575991777E-3</v>
      </c>
      <c r="J107" s="2">
        <f t="shared" si="3"/>
        <v>6.5123789020451905E-2</v>
      </c>
      <c r="K107" s="18">
        <f>J107*'Portfolio Details'!$D$10</f>
        <v>6.0094234477858543E-3</v>
      </c>
    </row>
    <row r="108" spans="2:11" x14ac:dyDescent="0.35">
      <c r="B108" t="s">
        <v>19</v>
      </c>
      <c r="C108" s="1">
        <v>44523</v>
      </c>
      <c r="D108">
        <v>121.29</v>
      </c>
      <c r="E108">
        <v>119.81</v>
      </c>
      <c r="F108">
        <v>119.72</v>
      </c>
      <c r="H108" s="2">
        <f t="shared" si="2"/>
        <v>-1.2202160112127935E-2</v>
      </c>
      <c r="I108" s="18">
        <f>H108*'Portfolio Details'!$D$10</f>
        <v>-1.1259778983134794E-3</v>
      </c>
      <c r="J108" s="2">
        <f t="shared" si="3"/>
        <v>5.5466666666666553E-2</v>
      </c>
      <c r="K108" s="18">
        <f>J108*'Portfolio Details'!$D$10</f>
        <v>5.1182938255098943E-3</v>
      </c>
    </row>
    <row r="109" spans="2:11" x14ac:dyDescent="0.35">
      <c r="B109" t="s">
        <v>19</v>
      </c>
      <c r="C109" s="1">
        <v>44524</v>
      </c>
      <c r="D109">
        <v>119.81</v>
      </c>
      <c r="E109">
        <v>119.46</v>
      </c>
      <c r="F109">
        <v>119.6</v>
      </c>
      <c r="H109" s="2">
        <f t="shared" si="2"/>
        <v>-2.92129204573921E-3</v>
      </c>
      <c r="I109" s="18">
        <f>H109*'Portfolio Details'!$D$10</f>
        <v>-2.6956786731162613E-4</v>
      </c>
      <c r="J109" s="2">
        <f t="shared" si="3"/>
        <v>4.6720733427362493E-2</v>
      </c>
      <c r="K109" s="18">
        <f>J109*'Portfolio Details'!$D$10</f>
        <v>4.3112459391447776E-3</v>
      </c>
    </row>
    <row r="110" spans="2:11" x14ac:dyDescent="0.35">
      <c r="B110" t="s">
        <v>19</v>
      </c>
      <c r="C110" s="1">
        <v>44525</v>
      </c>
      <c r="D110">
        <v>119.46</v>
      </c>
      <c r="E110">
        <v>120.76</v>
      </c>
      <c r="F110">
        <v>120.57</v>
      </c>
      <c r="H110" s="2">
        <f t="shared" si="2"/>
        <v>1.0882303699983442E-2</v>
      </c>
      <c r="I110" s="18">
        <f>H110*'Portfolio Details'!$D$10</f>
        <v>1.0041855979858565E-3</v>
      </c>
      <c r="J110" s="2">
        <f t="shared" si="3"/>
        <v>4.9217990633560138E-2</v>
      </c>
      <c r="K110" s="18">
        <f>J110*'Portfolio Details'!$D$10</f>
        <v>4.5416851724234706E-3</v>
      </c>
    </row>
    <row r="111" spans="2:11" x14ac:dyDescent="0.35">
      <c r="B111" t="s">
        <v>19</v>
      </c>
      <c r="C111" s="1">
        <v>44526</v>
      </c>
      <c r="D111">
        <v>120.76</v>
      </c>
      <c r="E111">
        <v>119.24</v>
      </c>
      <c r="F111">
        <v>119.59</v>
      </c>
      <c r="H111" s="2">
        <f t="shared" si="2"/>
        <v>-1.2586949320967267E-2</v>
      </c>
      <c r="I111" s="18">
        <f>H111*'Portfolio Details'!$D$10</f>
        <v>-1.1614850659527557E-3</v>
      </c>
      <c r="J111" s="2">
        <f t="shared" si="3"/>
        <v>6.9011105235325276E-2</v>
      </c>
      <c r="K111" s="18">
        <f>J111*'Portfolio Details'!$D$10</f>
        <v>6.3681330616150176E-3</v>
      </c>
    </row>
    <row r="112" spans="2:11" x14ac:dyDescent="0.35">
      <c r="B112" t="s">
        <v>19</v>
      </c>
      <c r="C112" s="1">
        <v>44529</v>
      </c>
      <c r="D112">
        <v>119.24</v>
      </c>
      <c r="E112">
        <v>119.52</v>
      </c>
      <c r="F112">
        <v>119.37</v>
      </c>
      <c r="H112" s="2">
        <f t="shared" si="2"/>
        <v>2.3482053002348291E-3</v>
      </c>
      <c r="I112" s="18">
        <f>H112*'Portfolio Details'!$D$10</f>
        <v>2.166851806951002E-4</v>
      </c>
      <c r="J112" s="2">
        <f t="shared" si="3"/>
        <v>6.3215354815988833E-2</v>
      </c>
      <c r="K112" s="18">
        <f>J112*'Portfolio Details'!$D$10</f>
        <v>5.8333189945689928E-3</v>
      </c>
    </row>
    <row r="113" spans="2:11" x14ac:dyDescent="0.35">
      <c r="B113" t="s">
        <v>19</v>
      </c>
      <c r="C113" s="1">
        <v>44530</v>
      </c>
      <c r="D113">
        <v>119.52</v>
      </c>
      <c r="E113">
        <v>120.35</v>
      </c>
      <c r="F113">
        <v>120.53</v>
      </c>
      <c r="H113" s="2">
        <f t="shared" ref="H113:H176" si="4">E113/D113-1</f>
        <v>6.9444444444444198E-3</v>
      </c>
      <c r="I113" s="18">
        <f>H113*'Portfolio Details'!$D$10</f>
        <v>6.4081202743262804E-4</v>
      </c>
      <c r="J113" s="2">
        <f t="shared" si="3"/>
        <v>3.7501087618550422E-2</v>
      </c>
      <c r="K113" s="18">
        <f>J113*'Portfolio Details'!$D$10</f>
        <v>3.4604853102391687E-3</v>
      </c>
    </row>
    <row r="114" spans="2:11" x14ac:dyDescent="0.35">
      <c r="B114" t="s">
        <v>19</v>
      </c>
      <c r="C114" s="1">
        <v>44531</v>
      </c>
      <c r="D114">
        <v>120.35</v>
      </c>
      <c r="E114">
        <v>120.9</v>
      </c>
      <c r="F114">
        <v>120.77</v>
      </c>
      <c r="H114" s="2">
        <f t="shared" si="4"/>
        <v>4.5700041545493342E-3</v>
      </c>
      <c r="I114" s="18">
        <f>H114*'Portfolio Details'!$D$10</f>
        <v>4.2170596238193155E-4</v>
      </c>
      <c r="J114" s="2">
        <f t="shared" si="3"/>
        <v>3.6689271431055381E-2</v>
      </c>
      <c r="K114" s="18">
        <f>J114*'Portfolio Details'!$D$10</f>
        <v>3.3855734031495379E-3</v>
      </c>
    </row>
    <row r="115" spans="2:11" x14ac:dyDescent="0.35">
      <c r="B115" t="s">
        <v>19</v>
      </c>
      <c r="C115" s="1">
        <v>44532</v>
      </c>
      <c r="D115">
        <v>120.9</v>
      </c>
      <c r="E115">
        <v>118.16</v>
      </c>
      <c r="F115">
        <v>118.08</v>
      </c>
      <c r="H115" s="2">
        <f t="shared" si="4"/>
        <v>-2.2663358147229196E-2</v>
      </c>
      <c r="I115" s="18">
        <f>H115*'Portfolio Details'!$D$10</f>
        <v>-2.0913051575171177E-3</v>
      </c>
      <c r="J115" s="2">
        <f t="shared" si="3"/>
        <v>3.4710170079833347E-2</v>
      </c>
      <c r="K115" s="18">
        <f>J115*'Portfolio Details'!$D$10</f>
        <v>3.2029480024400778E-3</v>
      </c>
    </row>
    <row r="116" spans="2:11" x14ac:dyDescent="0.35">
      <c r="B116" t="s">
        <v>19</v>
      </c>
      <c r="C116" s="1">
        <v>44533</v>
      </c>
      <c r="D116">
        <v>118.16</v>
      </c>
      <c r="E116">
        <v>118.39</v>
      </c>
      <c r="F116">
        <v>118.6</v>
      </c>
      <c r="H116" s="2">
        <f t="shared" si="4"/>
        <v>1.9465132024374387E-3</v>
      </c>
      <c r="I116" s="18">
        <f>H116*'Portfolio Details'!$D$10</f>
        <v>1.7961826632167764E-4</v>
      </c>
      <c r="J116" s="2">
        <f t="shared" si="3"/>
        <v>3.2748639073705954E-2</v>
      </c>
      <c r="K116" s="18">
        <f>J116*'Portfolio Details'!$D$10</f>
        <v>3.0219439392692596E-3</v>
      </c>
    </row>
    <row r="117" spans="2:11" x14ac:dyDescent="0.35">
      <c r="B117" t="s">
        <v>19</v>
      </c>
      <c r="C117" s="1">
        <v>44536</v>
      </c>
      <c r="D117">
        <v>118.39</v>
      </c>
      <c r="E117">
        <v>116.57</v>
      </c>
      <c r="F117">
        <v>116.9</v>
      </c>
      <c r="H117" s="2">
        <f t="shared" si="4"/>
        <v>-1.5372920010136015E-2</v>
      </c>
      <c r="I117" s="18">
        <f>H117*'Portfolio Details'!$D$10</f>
        <v>-1.4185658936527073E-3</v>
      </c>
      <c r="J117" s="2">
        <f t="shared" si="3"/>
        <v>3.07784124818824E-2</v>
      </c>
      <c r="K117" s="18">
        <f>J117*'Portfolio Details'!$D$10</f>
        <v>2.8401374741288885E-3</v>
      </c>
    </row>
    <row r="118" spans="2:11" x14ac:dyDescent="0.35">
      <c r="B118" t="s">
        <v>19</v>
      </c>
      <c r="C118" s="1">
        <v>44537</v>
      </c>
      <c r="D118">
        <v>116.57</v>
      </c>
      <c r="E118">
        <v>119.28</v>
      </c>
      <c r="F118">
        <v>118.54</v>
      </c>
      <c r="H118" s="2">
        <f t="shared" si="4"/>
        <v>2.3247833919533445E-2</v>
      </c>
      <c r="I118" s="18">
        <f>H118*'Portfolio Details'!$D$10</f>
        <v>2.1452387885846349E-3</v>
      </c>
      <c r="J118" s="2">
        <f t="shared" si="3"/>
        <v>7.6752515776905561E-3</v>
      </c>
      <c r="K118" s="18">
        <f>J118*'Portfolio Details'!$D$10</f>
        <v>7.0824866753597471E-4</v>
      </c>
    </row>
    <row r="119" spans="2:11" x14ac:dyDescent="0.35">
      <c r="B119" t="s">
        <v>19</v>
      </c>
      <c r="C119" s="1">
        <v>44538</v>
      </c>
      <c r="D119">
        <v>119.28</v>
      </c>
      <c r="E119">
        <v>121.11</v>
      </c>
      <c r="F119">
        <v>121.34</v>
      </c>
      <c r="H119" s="2">
        <f t="shared" si="4"/>
        <v>1.5342052313883192E-2</v>
      </c>
      <c r="I119" s="18">
        <f>H119*'Portfolio Details'!$D$10</f>
        <v>1.4157175173461229E-3</v>
      </c>
      <c r="J119" s="2">
        <f t="shared" si="3"/>
        <v>6.9745683422641758E-3</v>
      </c>
      <c r="K119" s="18">
        <f>J119*'Portfolio Details'!$D$10</f>
        <v>6.4359176830181941E-4</v>
      </c>
    </row>
    <row r="120" spans="2:11" x14ac:dyDescent="0.35">
      <c r="B120" t="s">
        <v>19</v>
      </c>
      <c r="C120" s="1">
        <v>44539</v>
      </c>
      <c r="D120">
        <v>121.11</v>
      </c>
      <c r="E120">
        <v>121.39</v>
      </c>
      <c r="F120">
        <v>121.4</v>
      </c>
      <c r="H120" s="2">
        <f t="shared" si="4"/>
        <v>2.3119478160349427E-3</v>
      </c>
      <c r="I120" s="18">
        <f>H120*'Portfolio Details'!$D$10</f>
        <v>2.1333945129289826E-4</v>
      </c>
      <c r="J120" s="2">
        <f t="shared" si="3"/>
        <v>-1.4156049629444611E-2</v>
      </c>
      <c r="K120" s="18">
        <f>J120*'Portfolio Details'!$D$10</f>
        <v>-1.3062768283413125E-3</v>
      </c>
    </row>
    <row r="121" spans="2:11" x14ac:dyDescent="0.35">
      <c r="B121" t="s">
        <v>19</v>
      </c>
      <c r="C121" s="1">
        <v>44540</v>
      </c>
      <c r="D121">
        <v>121.39</v>
      </c>
      <c r="E121">
        <v>120.86</v>
      </c>
      <c r="F121">
        <v>120.6</v>
      </c>
      <c r="H121" s="2">
        <f t="shared" si="4"/>
        <v>-4.3660927588763387E-3</v>
      </c>
      <c r="I121" s="18">
        <f>H121*'Portfolio Details'!$D$10</f>
        <v>-4.0288964439952411E-4</v>
      </c>
      <c r="J121" s="2">
        <f t="shared" si="3"/>
        <v>1.1694929412747523E-2</v>
      </c>
      <c r="K121" s="18">
        <f>J121*'Portfolio Details'!$D$10</f>
        <v>1.0791722055836508E-3</v>
      </c>
    </row>
    <row r="122" spans="2:11" x14ac:dyDescent="0.35">
      <c r="B122" t="s">
        <v>19</v>
      </c>
      <c r="C122" s="1">
        <v>44543</v>
      </c>
      <c r="D122">
        <v>120.86</v>
      </c>
      <c r="E122">
        <v>121.98</v>
      </c>
      <c r="F122">
        <v>122.13</v>
      </c>
      <c r="H122" s="2">
        <f t="shared" si="4"/>
        <v>9.2669204037729713E-3</v>
      </c>
      <c r="I122" s="18">
        <f>H122*'Portfolio Details'!$D$10</f>
        <v>8.5512298348779364E-4</v>
      </c>
      <c r="J122" s="2">
        <f t="shared" si="3"/>
        <v>1.6581525835357214E-2</v>
      </c>
      <c r="K122" s="18">
        <f>J122*'Portfolio Details'!$D$10</f>
        <v>1.5300923311413785E-3</v>
      </c>
    </row>
    <row r="123" spans="2:11" x14ac:dyDescent="0.35">
      <c r="B123" t="s">
        <v>19</v>
      </c>
      <c r="C123" s="1">
        <v>44544</v>
      </c>
      <c r="D123">
        <v>121.98</v>
      </c>
      <c r="E123">
        <v>120.15</v>
      </c>
      <c r="F123">
        <v>120.27</v>
      </c>
      <c r="H123" s="2">
        <f t="shared" si="4"/>
        <v>-1.5002459419577008E-2</v>
      </c>
      <c r="I123" s="18">
        <f>H123*'Portfolio Details'!$D$10</f>
        <v>-1.3843809269474263E-3</v>
      </c>
      <c r="J123" s="2">
        <f t="shared" si="3"/>
        <v>2.2504230118443269E-2</v>
      </c>
      <c r="K123" s="18">
        <f>J123*'Portfolio Details'!$D$10</f>
        <v>2.0766213112334534E-3</v>
      </c>
    </row>
    <row r="124" spans="2:11" x14ac:dyDescent="0.35">
      <c r="B124" t="s">
        <v>19</v>
      </c>
      <c r="C124" s="1">
        <v>44545</v>
      </c>
      <c r="D124">
        <v>120.15</v>
      </c>
      <c r="E124">
        <v>119.16</v>
      </c>
      <c r="F124">
        <v>119.4</v>
      </c>
      <c r="H124" s="2">
        <f t="shared" si="4"/>
        <v>-8.2397003745319219E-3</v>
      </c>
      <c r="I124" s="18">
        <f>H124*'Portfolio Details'!$D$10</f>
        <v>-7.6033427075153338E-4</v>
      </c>
      <c r="J124" s="2">
        <f t="shared" si="3"/>
        <v>2.1122000675904085E-2</v>
      </c>
      <c r="K124" s="18">
        <f>J124*'Portfolio Details'!$D$10</f>
        <v>1.9490734190245656E-3</v>
      </c>
    </row>
    <row r="125" spans="2:11" x14ac:dyDescent="0.35">
      <c r="B125" t="s">
        <v>19</v>
      </c>
      <c r="C125" s="1">
        <v>44546</v>
      </c>
      <c r="D125">
        <v>119.16</v>
      </c>
      <c r="E125">
        <v>122.1</v>
      </c>
      <c r="F125">
        <v>122.13</v>
      </c>
      <c r="H125" s="2">
        <f t="shared" si="4"/>
        <v>2.4672708962739209E-2</v>
      </c>
      <c r="I125" s="18">
        <f>H125*'Portfolio Details'!$D$10</f>
        <v>2.2767218859842124E-3</v>
      </c>
      <c r="J125" s="2">
        <f t="shared" si="3"/>
        <v>2.5976230899830144E-2</v>
      </c>
      <c r="K125" s="18">
        <f>J125*'Portfolio Details'!$D$10</f>
        <v>2.3970068910688742E-3</v>
      </c>
    </row>
    <row r="126" spans="2:11" x14ac:dyDescent="0.35">
      <c r="B126" t="s">
        <v>19</v>
      </c>
      <c r="C126" s="1">
        <v>44547</v>
      </c>
      <c r="D126">
        <v>122.1</v>
      </c>
      <c r="E126">
        <v>118.28</v>
      </c>
      <c r="F126">
        <v>118.56</v>
      </c>
      <c r="H126" s="2">
        <f t="shared" si="4"/>
        <v>-3.1285831285831178E-2</v>
      </c>
      <c r="I126" s="18">
        <f>H126*'Portfolio Details'!$D$10</f>
        <v>-2.8869605245711717E-3</v>
      </c>
      <c r="J126" s="2">
        <f t="shared" si="3"/>
        <v>2.3553162853298115E-3</v>
      </c>
      <c r="K126" s="18">
        <f>J126*'Portfolio Details'!$D$10</f>
        <v>2.1734136058280948E-4</v>
      </c>
    </row>
    <row r="127" spans="2:11" x14ac:dyDescent="0.35">
      <c r="B127" t="s">
        <v>19</v>
      </c>
      <c r="C127" s="1">
        <v>44550</v>
      </c>
      <c r="D127">
        <v>118.28</v>
      </c>
      <c r="E127">
        <v>116.68</v>
      </c>
      <c r="F127">
        <v>117.03</v>
      </c>
      <c r="H127" s="2">
        <f t="shared" si="4"/>
        <v>-1.3527223537368904E-2</v>
      </c>
      <c r="I127" s="18">
        <f>H127*'Portfolio Details'!$D$10</f>
        <v>-1.24825068583427E-3</v>
      </c>
      <c r="J127" s="2">
        <f t="shared" si="3"/>
        <v>2.9337379868487501E-2</v>
      </c>
      <c r="K127" s="18">
        <f>J127*'Portfolio Details'!$D$10</f>
        <v>2.707163405724486E-3</v>
      </c>
    </row>
    <row r="128" spans="2:11" x14ac:dyDescent="0.35">
      <c r="B128" t="s">
        <v>19</v>
      </c>
      <c r="C128" s="1">
        <v>44551</v>
      </c>
      <c r="D128">
        <v>116.68</v>
      </c>
      <c r="E128">
        <v>117.27</v>
      </c>
      <c r="F128">
        <v>117.63</v>
      </c>
      <c r="H128" s="2">
        <f t="shared" si="4"/>
        <v>5.0565649640039734E-3</v>
      </c>
      <c r="I128" s="18">
        <f>H128*'Portfolio Details'!$D$10</f>
        <v>4.6660430108565957E-4</v>
      </c>
      <c r="J128" s="2">
        <f t="shared" si="3"/>
        <v>-9.5461396750963212E-3</v>
      </c>
      <c r="K128" s="18">
        <f>J128*'Portfolio Details'!$D$10</f>
        <v>-8.8088848118691033E-4</v>
      </c>
    </row>
    <row r="129" spans="2:11" x14ac:dyDescent="0.35">
      <c r="B129" t="s">
        <v>19</v>
      </c>
      <c r="C129" s="1">
        <v>44552</v>
      </c>
      <c r="D129">
        <v>117.27</v>
      </c>
      <c r="E129">
        <v>118.54</v>
      </c>
      <c r="F129">
        <v>118.65</v>
      </c>
      <c r="H129" s="2">
        <f t="shared" si="4"/>
        <v>1.0829709218043826E-2</v>
      </c>
      <c r="I129" s="18">
        <f>H129*'Portfolio Details'!$D$10</f>
        <v>9.9933234055495329E-4</v>
      </c>
      <c r="J129" s="2">
        <f t="shared" si="3"/>
        <v>-3.8740104429846323E-3</v>
      </c>
      <c r="K129" s="18">
        <f>J129*'Portfolio Details'!$D$10</f>
        <v>-3.5748179802203966E-4</v>
      </c>
    </row>
    <row r="130" spans="2:11" x14ac:dyDescent="0.35">
      <c r="B130" t="s">
        <v>19</v>
      </c>
      <c r="C130" s="1">
        <v>44553</v>
      </c>
      <c r="D130">
        <v>118.54</v>
      </c>
      <c r="E130">
        <v>119.78</v>
      </c>
      <c r="F130">
        <v>119.9</v>
      </c>
      <c r="H130" s="2">
        <f t="shared" si="4"/>
        <v>1.0460604015522179E-2</v>
      </c>
      <c r="I130" s="18">
        <f>H130*'Portfolio Details'!$D$10</f>
        <v>9.6527244489936213E-4</v>
      </c>
      <c r="J130" s="2">
        <f t="shared" si="3"/>
        <v>-2.2672932640778298E-2</v>
      </c>
      <c r="K130" s="18">
        <f>J130*'Portfolio Details'!$D$10</f>
        <v>-2.0921886624068065E-3</v>
      </c>
    </row>
    <row r="131" spans="2:11" x14ac:dyDescent="0.35">
      <c r="B131" t="s">
        <v>19</v>
      </c>
      <c r="C131" s="1">
        <v>44554</v>
      </c>
      <c r="D131">
        <v>119.78</v>
      </c>
      <c r="E131">
        <v>120.54</v>
      </c>
      <c r="F131">
        <v>120.47</v>
      </c>
      <c r="H131" s="2">
        <f t="shared" si="4"/>
        <v>6.3449657705794138E-3</v>
      </c>
      <c r="I131" s="18">
        <f>H131*'Portfolio Details'!$D$10</f>
        <v>5.8549397463873156E-4</v>
      </c>
      <c r="J131" s="2">
        <f t="shared" si="3"/>
        <v>-2.5039646106339575E-4</v>
      </c>
      <c r="K131" s="18">
        <f>J131*'Portfolio Details'!$D$10</f>
        <v>-2.3105817198142604E-5</v>
      </c>
    </row>
    <row r="132" spans="2:11" x14ac:dyDescent="0.35">
      <c r="B132" t="s">
        <v>19</v>
      </c>
      <c r="C132" s="1">
        <v>44557</v>
      </c>
      <c r="D132">
        <v>120.54</v>
      </c>
      <c r="E132">
        <v>120.75</v>
      </c>
      <c r="F132">
        <v>120.85</v>
      </c>
      <c r="H132" s="2">
        <f t="shared" si="4"/>
        <v>1.7421602787455193E-3</v>
      </c>
      <c r="I132" s="18">
        <f>H132*'Portfolio Details'!$D$10</f>
        <v>1.607612054883138E-4</v>
      </c>
      <c r="J132" s="2">
        <f t="shared" si="3"/>
        <v>9.0406830738323229E-3</v>
      </c>
      <c r="K132" s="18">
        <f>J132*'Portfolio Details'!$D$10</f>
        <v>8.3424649678824311E-4</v>
      </c>
    </row>
    <row r="133" spans="2:11" x14ac:dyDescent="0.35">
      <c r="B133" t="s">
        <v>19</v>
      </c>
      <c r="C133" s="1">
        <v>44558</v>
      </c>
      <c r="D133">
        <v>120.75</v>
      </c>
      <c r="E133">
        <v>122.08</v>
      </c>
      <c r="F133">
        <v>121.95</v>
      </c>
      <c r="H133" s="2">
        <f t="shared" si="4"/>
        <v>1.1014492753623095E-2</v>
      </c>
      <c r="I133" s="18">
        <f>H133*'Portfolio Details'!$D$10</f>
        <v>1.0163835982931373E-3</v>
      </c>
      <c r="J133" s="2">
        <f t="shared" si="3"/>
        <v>-1.8217952964557638E-3</v>
      </c>
      <c r="K133" s="18">
        <f>J133*'Portfolio Details'!$D$10</f>
        <v>-1.6810968059842286E-4</v>
      </c>
    </row>
    <row r="134" spans="2:11" x14ac:dyDescent="0.35">
      <c r="B134" t="s">
        <v>19</v>
      </c>
      <c r="C134" s="1">
        <v>44559</v>
      </c>
      <c r="D134">
        <v>122.08</v>
      </c>
      <c r="E134">
        <v>122.42</v>
      </c>
      <c r="F134">
        <v>122.18</v>
      </c>
      <c r="H134" s="2">
        <f t="shared" si="4"/>
        <v>2.7850589777196344E-3</v>
      </c>
      <c r="I134" s="18">
        <f>H134*'Portfolio Details'!$D$10</f>
        <v>2.5699669776460332E-4</v>
      </c>
      <c r="J134" s="2">
        <f t="shared" si="3"/>
        <v>1.0902381751090262E-2</v>
      </c>
      <c r="K134" s="18">
        <f>J134*'Portfolio Details'!$D$10</f>
        <v>1.0060383389415351E-3</v>
      </c>
    </row>
    <row r="135" spans="2:11" x14ac:dyDescent="0.35">
      <c r="B135" t="s">
        <v>19</v>
      </c>
      <c r="C135" s="1">
        <v>44560</v>
      </c>
      <c r="D135">
        <v>122.42</v>
      </c>
      <c r="E135">
        <v>121.31</v>
      </c>
      <c r="F135">
        <v>121.28</v>
      </c>
      <c r="H135" s="2">
        <f t="shared" si="4"/>
        <v>-9.0671458911942837E-3</v>
      </c>
      <c r="I135" s="18">
        <f>H135*'Portfolio Details'!$D$10</f>
        <v>-8.3668840438516591E-4</v>
      </c>
      <c r="J135" s="2">
        <f t="shared" si="3"/>
        <v>2.4263721552878259E-2</v>
      </c>
      <c r="K135" s="18">
        <f>J135*'Portfolio Details'!$D$10</f>
        <v>2.2389817825959443E-3</v>
      </c>
    </row>
    <row r="136" spans="2:11" x14ac:dyDescent="0.35">
      <c r="B136" t="s">
        <v>19</v>
      </c>
      <c r="C136" s="1">
        <v>44561</v>
      </c>
      <c r="D136">
        <v>121.31</v>
      </c>
      <c r="E136">
        <v>120.57</v>
      </c>
      <c r="F136">
        <v>120.29</v>
      </c>
      <c r="H136" s="2">
        <f t="shared" si="4"/>
        <v>-6.10007419009162E-3</v>
      </c>
      <c r="I136" s="18">
        <f>H136*'Portfolio Details'!$D$10</f>
        <v>-5.6289613093085829E-4</v>
      </c>
      <c r="J136" s="2">
        <f t="shared" si="3"/>
        <v>7.976734524304252E-3</v>
      </c>
      <c r="K136" s="18">
        <f>J136*'Portfolio Details'!$D$10</f>
        <v>7.3606858888482219E-4</v>
      </c>
    </row>
    <row r="137" spans="2:11" x14ac:dyDescent="0.35">
      <c r="B137" t="s">
        <v>19</v>
      </c>
      <c r="C137" s="1">
        <v>44564</v>
      </c>
      <c r="D137">
        <v>120.57</v>
      </c>
      <c r="E137">
        <v>120.27</v>
      </c>
      <c r="F137">
        <v>120.39</v>
      </c>
      <c r="H137" s="2">
        <f t="shared" si="4"/>
        <v>-2.4881811395869313E-3</v>
      </c>
      <c r="I137" s="18">
        <f>H137*'Portfolio Details'!$D$10</f>
        <v>-2.2960172169768009E-4</v>
      </c>
      <c r="J137" s="2">
        <f t="shared" si="3"/>
        <v>-2.7295285359802968E-3</v>
      </c>
      <c r="K137" s="18">
        <f>J137*'Portfolio Details'!$D$10</f>
        <v>-2.5187251897105243E-4</v>
      </c>
    </row>
    <row r="138" spans="2:11" x14ac:dyDescent="0.35">
      <c r="B138" t="s">
        <v>19</v>
      </c>
      <c r="C138" s="1">
        <v>44565</v>
      </c>
      <c r="D138">
        <v>120.27</v>
      </c>
      <c r="E138">
        <v>121.47</v>
      </c>
      <c r="F138">
        <v>121.43</v>
      </c>
      <c r="H138" s="2">
        <f t="shared" si="4"/>
        <v>9.97755051134952E-3</v>
      </c>
      <c r="I138" s="18">
        <f>H138*'Portfolio Details'!$D$10</f>
        <v>9.206977495664683E-4</v>
      </c>
      <c r="J138" s="2">
        <f t="shared" si="3"/>
        <v>2.0396073121191627E-2</v>
      </c>
      <c r="K138" s="18">
        <f>J138*'Portfolio Details'!$D$10</f>
        <v>1.8820870514575175E-3</v>
      </c>
    </row>
    <row r="139" spans="2:11" x14ac:dyDescent="0.35">
      <c r="B139" t="s">
        <v>19</v>
      </c>
      <c r="C139" s="1">
        <v>44566</v>
      </c>
      <c r="D139">
        <v>121.47</v>
      </c>
      <c r="E139">
        <v>119.54</v>
      </c>
      <c r="F139">
        <v>119.57</v>
      </c>
      <c r="H139" s="2">
        <f t="shared" si="4"/>
        <v>-1.5888696797563107E-2</v>
      </c>
      <c r="I139" s="18">
        <f>H139*'Portfolio Details'!$D$10</f>
        <v>-1.4661601931676607E-3</v>
      </c>
      <c r="J139" s="2">
        <f t="shared" si="3"/>
        <v>1.5879719570909723E-2</v>
      </c>
      <c r="K139" s="18">
        <f>J139*'Portfolio Details'!$D$10</f>
        <v>1.465331802234664E-3</v>
      </c>
    </row>
    <row r="140" spans="2:11" x14ac:dyDescent="0.35">
      <c r="B140" t="s">
        <v>19</v>
      </c>
      <c r="C140" s="1">
        <v>44567</v>
      </c>
      <c r="D140">
        <v>119.54</v>
      </c>
      <c r="E140">
        <v>115.81</v>
      </c>
      <c r="F140">
        <v>116.26</v>
      </c>
      <c r="H140" s="2">
        <f t="shared" si="4"/>
        <v>-3.1202944621047335E-2</v>
      </c>
      <c r="I140" s="18">
        <f>H140*'Portfolio Details'!$D$10</f>
        <v>-2.8793119974453258E-3</v>
      </c>
      <c r="J140" s="2">
        <f t="shared" si="3"/>
        <v>-6.5196877412712073E-3</v>
      </c>
      <c r="K140" s="18">
        <f>J140*'Portfolio Details'!$D$10</f>
        <v>-6.0161678203848022E-4</v>
      </c>
    </row>
    <row r="141" spans="2:11" x14ac:dyDescent="0.35">
      <c r="B141" t="s">
        <v>19</v>
      </c>
      <c r="C141" s="1">
        <v>44568</v>
      </c>
      <c r="D141">
        <v>115.81</v>
      </c>
      <c r="E141">
        <v>116.71</v>
      </c>
      <c r="F141">
        <v>116.49</v>
      </c>
      <c r="H141" s="2">
        <f t="shared" si="4"/>
        <v>7.7713496243847491E-3</v>
      </c>
      <c r="I141" s="18">
        <f>H141*'Portfolio Details'!$D$10</f>
        <v>7.171163004513313E-4</v>
      </c>
      <c r="J141" s="2">
        <f t="shared" si="3"/>
        <v>-2.1545942320590261E-2</v>
      </c>
      <c r="K141" s="18">
        <f>J141*'Portfolio Details'!$D$10</f>
        <v>-1.9881934533221698E-3</v>
      </c>
    </row>
    <row r="142" spans="2:11" x14ac:dyDescent="0.35">
      <c r="B142" t="s">
        <v>19</v>
      </c>
      <c r="C142" s="1">
        <v>44571</v>
      </c>
      <c r="D142">
        <v>116.71</v>
      </c>
      <c r="E142">
        <v>115.06</v>
      </c>
      <c r="F142">
        <v>115.35</v>
      </c>
      <c r="H142" s="2">
        <f t="shared" si="4"/>
        <v>-1.4137606032045169E-2</v>
      </c>
      <c r="I142" s="18">
        <f>H142*'Portfolio Details'!$D$10</f>
        <v>-1.3045749097591653E-3</v>
      </c>
      <c r="J142" s="2">
        <f t="shared" si="3"/>
        <v>-3.6330608537693099E-2</v>
      </c>
      <c r="K142" s="18">
        <f>J142*'Portfolio Details'!$D$10</f>
        <v>-3.3524770917456492E-3</v>
      </c>
    </row>
    <row r="143" spans="2:11" x14ac:dyDescent="0.35">
      <c r="B143" t="s">
        <v>19</v>
      </c>
      <c r="C143" s="1">
        <v>44572</v>
      </c>
      <c r="D143">
        <v>115.06</v>
      </c>
      <c r="E143">
        <v>114.93</v>
      </c>
      <c r="F143">
        <v>114.84</v>
      </c>
      <c r="H143" s="2">
        <f t="shared" si="4"/>
        <v>-1.1298452981053364E-3</v>
      </c>
      <c r="I143" s="18">
        <f>H143*'Portfolio Details'!$D$10</f>
        <v>-1.0425865768763115E-4</v>
      </c>
      <c r="J143" s="2">
        <f t="shared" si="3"/>
        <v>-3.8553422851964836E-2</v>
      </c>
      <c r="K143" s="18">
        <f>J143*'Portfolio Details'!$D$10</f>
        <v>-3.5575915769618526E-3</v>
      </c>
    </row>
    <row r="144" spans="2:11" x14ac:dyDescent="0.35">
      <c r="B144" t="s">
        <v>19</v>
      </c>
      <c r="C144" s="1">
        <v>44573</v>
      </c>
      <c r="D144">
        <v>114.93</v>
      </c>
      <c r="E144">
        <v>115.64</v>
      </c>
      <c r="F144">
        <v>115.67</v>
      </c>
      <c r="H144" s="2">
        <f t="shared" si="4"/>
        <v>6.177673366396963E-3</v>
      </c>
      <c r="I144" s="18">
        <f>H144*'Portfolio Details'!$D$10</f>
        <v>5.7005674484218564E-4</v>
      </c>
      <c r="J144" s="2">
        <f t="shared" si="3"/>
        <v>-4.7989409233824221E-2</v>
      </c>
      <c r="K144" s="18">
        <f>J144*'Portfolio Details'!$D$10</f>
        <v>-4.428315450204637E-3</v>
      </c>
    </row>
    <row r="145" spans="2:11" x14ac:dyDescent="0.35">
      <c r="B145" t="s">
        <v>19</v>
      </c>
      <c r="C145" s="1">
        <v>44574</v>
      </c>
      <c r="D145">
        <v>115.64</v>
      </c>
      <c r="E145">
        <v>116.27</v>
      </c>
      <c r="F145">
        <v>116.18</v>
      </c>
      <c r="H145" s="2">
        <f t="shared" si="4"/>
        <v>5.447941888619745E-3</v>
      </c>
      <c r="I145" s="18">
        <f>H145*'Portfolio Details'!$D$10</f>
        <v>5.0271936292534635E-4</v>
      </c>
      <c r="J145" s="2">
        <f t="shared" si="3"/>
        <v>-4.6810952615182866E-2</v>
      </c>
      <c r="K145" s="18">
        <f>J145*'Portfolio Details'!$D$10</f>
        <v>-4.3195710889998894E-3</v>
      </c>
    </row>
    <row r="146" spans="2:11" x14ac:dyDescent="0.35">
      <c r="B146" t="s">
        <v>19</v>
      </c>
      <c r="C146" s="1">
        <v>44575</v>
      </c>
      <c r="D146">
        <v>116.27</v>
      </c>
      <c r="E146">
        <v>114.17</v>
      </c>
      <c r="F146">
        <v>113.81</v>
      </c>
      <c r="H146" s="2">
        <f t="shared" si="4"/>
        <v>-1.8061408789885602E-2</v>
      </c>
      <c r="I146" s="18">
        <f>H146*'Portfolio Details'!$D$10</f>
        <v>-1.6666513898308017E-3</v>
      </c>
      <c r="J146" s="2">
        <f t="shared" si="3"/>
        <v>-4.9771119434040778E-2</v>
      </c>
      <c r="K146" s="18">
        <f>J146*'Portfolio Details'!$D$10</f>
        <v>-4.5927262011051734E-3</v>
      </c>
    </row>
    <row r="147" spans="2:11" x14ac:dyDescent="0.35">
      <c r="B147" t="s">
        <v>19</v>
      </c>
      <c r="C147" s="1">
        <v>44578</v>
      </c>
      <c r="D147">
        <v>114.17</v>
      </c>
      <c r="E147">
        <v>114.46</v>
      </c>
      <c r="F147">
        <v>114.45</v>
      </c>
      <c r="H147" s="2">
        <f t="shared" si="4"/>
        <v>2.5400718227204244E-3</v>
      </c>
      <c r="I147" s="18">
        <f>H147*'Portfolio Details'!$D$10</f>
        <v>2.3439003473404394E-4</v>
      </c>
      <c r="J147" s="2">
        <f t="shared" si="3"/>
        <v>-4.1876468613628703E-2</v>
      </c>
      <c r="K147" s="18">
        <f>J147*'Portfolio Details'!$D$10</f>
        <v>-3.8642320445786377E-3</v>
      </c>
    </row>
    <row r="148" spans="2:11" x14ac:dyDescent="0.35">
      <c r="B148" t="s">
        <v>19</v>
      </c>
      <c r="C148" s="1">
        <v>44579</v>
      </c>
      <c r="D148">
        <v>114.46</v>
      </c>
      <c r="E148">
        <v>113.67</v>
      </c>
      <c r="F148">
        <v>113.76</v>
      </c>
      <c r="H148" s="2">
        <f t="shared" si="4"/>
        <v>-6.9019744889043944E-3</v>
      </c>
      <c r="I148" s="18">
        <f>H148*'Portfolio Details'!$D$10</f>
        <v>-6.3689303023532892E-4</v>
      </c>
      <c r="J148" s="2">
        <f t="shared" si="3"/>
        <v>-6.4946764946764879E-2</v>
      </c>
      <c r="K148" s="18">
        <f>J148*'Portfolio Details'!$D$10</f>
        <v>-5.9930882093846716E-3</v>
      </c>
    </row>
    <row r="149" spans="2:11" x14ac:dyDescent="0.35">
      <c r="B149" t="s">
        <v>19</v>
      </c>
      <c r="C149" s="1">
        <v>44580</v>
      </c>
      <c r="D149">
        <v>113.67</v>
      </c>
      <c r="E149">
        <v>112.81</v>
      </c>
      <c r="F149">
        <v>112.28</v>
      </c>
      <c r="H149" s="2">
        <f t="shared" si="4"/>
        <v>-7.5657605348816714E-3</v>
      </c>
      <c r="I149" s="18">
        <f>H149*'Portfolio Details'!$D$10</f>
        <v>-6.9814517002953196E-4</v>
      </c>
      <c r="J149" s="2">
        <f t="shared" si="3"/>
        <v>-3.2296246195468448E-2</v>
      </c>
      <c r="K149" s="18">
        <f>J149*'Portfolio Details'!$D$10</f>
        <v>-2.9801985124293371E-3</v>
      </c>
    </row>
    <row r="150" spans="2:11" x14ac:dyDescent="0.35">
      <c r="B150" t="s">
        <v>19</v>
      </c>
      <c r="C150" s="1">
        <v>44581</v>
      </c>
      <c r="D150">
        <v>112.81</v>
      </c>
      <c r="E150">
        <v>112.08</v>
      </c>
      <c r="F150">
        <v>111.75</v>
      </c>
      <c r="H150" s="2">
        <f t="shared" si="4"/>
        <v>-6.4710575303608131E-3</v>
      </c>
      <c r="I150" s="18">
        <f>H150*'Portfolio Details'!$D$10</f>
        <v>-5.9712933537557308E-4</v>
      </c>
      <c r="J150" s="2">
        <f t="shared" si="3"/>
        <v>-3.942406582104907E-2</v>
      </c>
      <c r="K150" s="18">
        <f>J150*'Portfolio Details'!$D$10</f>
        <v>-3.6379318389730443E-3</v>
      </c>
    </row>
    <row r="151" spans="2:11" x14ac:dyDescent="0.35">
      <c r="B151" t="s">
        <v>19</v>
      </c>
      <c r="C151" s="1">
        <v>44582</v>
      </c>
      <c r="D151">
        <v>112.08</v>
      </c>
      <c r="E151">
        <v>108.49</v>
      </c>
      <c r="F151">
        <v>109.06</v>
      </c>
      <c r="H151" s="2">
        <f t="shared" si="4"/>
        <v>-3.2030692362598145E-2</v>
      </c>
      <c r="I151" s="18">
        <f>H151*'Portfolio Details'!$D$10</f>
        <v>-2.9556940194644232E-3</v>
      </c>
      <c r="J151" s="2">
        <f t="shared" si="3"/>
        <v>-7.4869958216082555E-2</v>
      </c>
      <c r="K151" s="18">
        <f>J151*'Portfolio Details'!$D$10</f>
        <v>-6.9087700394271619E-3</v>
      </c>
    </row>
    <row r="152" spans="2:11" x14ac:dyDescent="0.35">
      <c r="B152" t="s">
        <v>19</v>
      </c>
      <c r="C152" s="1">
        <v>44585</v>
      </c>
      <c r="D152">
        <v>108.49</v>
      </c>
      <c r="E152">
        <v>107.27</v>
      </c>
      <c r="F152">
        <v>107.16</v>
      </c>
      <c r="H152" s="2">
        <f t="shared" si="4"/>
        <v>-1.124527606230985E-2</v>
      </c>
      <c r="I152" s="18">
        <f>H152*'Portfolio Details'!$D$10</f>
        <v>-1.0376795739640897E-3</v>
      </c>
      <c r="J152" s="2">
        <f t="shared" si="3"/>
        <v>-8.4781508351611357E-2</v>
      </c>
      <c r="K152" s="18">
        <f>J152*'Portfolio Details'!$D$10</f>
        <v>-7.8233774768053273E-3</v>
      </c>
    </row>
    <row r="153" spans="2:11" x14ac:dyDescent="0.35">
      <c r="B153" t="s">
        <v>19</v>
      </c>
      <c r="C153" s="1">
        <v>44586</v>
      </c>
      <c r="D153">
        <v>107.27</v>
      </c>
      <c r="E153">
        <v>106.32</v>
      </c>
      <c r="F153">
        <v>106.07</v>
      </c>
      <c r="H153" s="2">
        <f t="shared" si="4"/>
        <v>-8.8561573599329479E-3</v>
      </c>
      <c r="I153" s="18">
        <f>H153*'Portfolio Details'!$D$10</f>
        <v>-8.1721903004367013E-4</v>
      </c>
      <c r="J153" s="2">
        <f t="shared" si="3"/>
        <v>-9.4256136249791345E-2</v>
      </c>
      <c r="K153" s="18">
        <f>J153*'Portfolio Details'!$D$10</f>
        <v>-8.6976670706200836E-3</v>
      </c>
    </row>
    <row r="154" spans="2:11" x14ac:dyDescent="0.35">
      <c r="B154" t="s">
        <v>19</v>
      </c>
      <c r="C154" s="1">
        <v>44588</v>
      </c>
      <c r="D154">
        <v>106.32</v>
      </c>
      <c r="E154">
        <v>105.88</v>
      </c>
      <c r="F154">
        <v>105.03</v>
      </c>
      <c r="H154" s="2">
        <f t="shared" si="4"/>
        <v>-4.138449962377666E-3</v>
      </c>
      <c r="I154" s="18">
        <f>H154*'Portfolio Details'!$D$10</f>
        <v>-3.8188346555804038E-4</v>
      </c>
      <c r="J154" s="2">
        <f t="shared" ref="J154:J217" si="5">(INDEX(E131:E1629,MATCH(EDATE(C131,1),C131:C1629,1))/E131)-1</f>
        <v>-0.1100879376140701</v>
      </c>
      <c r="K154" s="18">
        <f>J154*'Portfolio Details'!$D$10</f>
        <v>-1.0158577127762282E-2</v>
      </c>
    </row>
    <row r="155" spans="2:11" x14ac:dyDescent="0.35">
      <c r="B155" t="s">
        <v>19</v>
      </c>
      <c r="C155" s="1">
        <v>44589</v>
      </c>
      <c r="D155">
        <v>105.88</v>
      </c>
      <c r="E155">
        <v>105.24</v>
      </c>
      <c r="F155">
        <v>105.74</v>
      </c>
      <c r="H155" s="2">
        <f t="shared" si="4"/>
        <v>-6.0445787684171304E-3</v>
      </c>
      <c r="I155" s="18">
        <f>H155*'Portfolio Details'!$D$10</f>
        <v>-5.5777518368144824E-4</v>
      </c>
      <c r="J155" s="2">
        <f t="shared" si="5"/>
        <v>-0.12314699792960671</v>
      </c>
      <c r="K155" s="18">
        <f>J155*'Portfolio Details'!$D$10</f>
        <v>-1.1363627147833901E-2</v>
      </c>
    </row>
    <row r="156" spans="2:11" x14ac:dyDescent="0.35">
      <c r="B156" t="s">
        <v>19</v>
      </c>
      <c r="C156" s="1">
        <v>44592</v>
      </c>
      <c r="D156">
        <v>105.24</v>
      </c>
      <c r="E156">
        <v>107.46</v>
      </c>
      <c r="F156">
        <v>108.03</v>
      </c>
      <c r="H156" s="2">
        <f t="shared" si="4"/>
        <v>2.109464082098067E-2</v>
      </c>
      <c r="I156" s="18">
        <f>H156*'Portfolio Details'!$D$10</f>
        <v>1.9465487355536278E-3</v>
      </c>
      <c r="J156" s="2">
        <f t="shared" si="5"/>
        <v>-0.13794233289646141</v>
      </c>
      <c r="K156" s="18">
        <f>J156*'Portfolio Details'!$D$10</f>
        <v>-1.2728895265752228E-2</v>
      </c>
    </row>
    <row r="157" spans="2:11" x14ac:dyDescent="0.35">
      <c r="B157" t="s">
        <v>19</v>
      </c>
      <c r="C157" s="1">
        <v>44593</v>
      </c>
      <c r="D157">
        <v>107.46</v>
      </c>
      <c r="E157">
        <v>110.16</v>
      </c>
      <c r="F157">
        <v>110.49</v>
      </c>
      <c r="H157" s="2">
        <f t="shared" si="4"/>
        <v>2.5125628140703515E-2</v>
      </c>
      <c r="I157" s="18">
        <f>H157*'Portfolio Details'!$D$10</f>
        <v>2.3185158781482101E-3</v>
      </c>
      <c r="J157" s="2">
        <f t="shared" si="5"/>
        <v>-0.14033654631596149</v>
      </c>
      <c r="K157" s="18">
        <f>J157*'Portfolio Details'!$D$10</f>
        <v>-1.2949825934537928E-2</v>
      </c>
    </row>
    <row r="158" spans="2:11" x14ac:dyDescent="0.35">
      <c r="B158" t="s">
        <v>19</v>
      </c>
      <c r="C158" s="1">
        <v>44594</v>
      </c>
      <c r="D158">
        <v>110.16</v>
      </c>
      <c r="E158">
        <v>112.63</v>
      </c>
      <c r="F158">
        <v>112.33</v>
      </c>
      <c r="H158" s="2">
        <f t="shared" si="4"/>
        <v>2.2421931735657319E-2</v>
      </c>
      <c r="I158" s="18">
        <f>H158*'Portfolio Details'!$D$10</f>
        <v>2.0690270689654945E-3</v>
      </c>
      <c r="J158" s="2">
        <f t="shared" si="5"/>
        <v>-0.13247053004698717</v>
      </c>
      <c r="K158" s="18">
        <f>J158*'Portfolio Details'!$D$10</f>
        <v>-1.2223974086565842E-2</v>
      </c>
    </row>
    <row r="159" spans="2:11" x14ac:dyDescent="0.35">
      <c r="B159" t="s">
        <v>19</v>
      </c>
      <c r="C159" s="1">
        <v>44595</v>
      </c>
      <c r="D159">
        <v>112.63</v>
      </c>
      <c r="E159">
        <v>109.57</v>
      </c>
      <c r="F159">
        <v>109.85</v>
      </c>
      <c r="H159" s="2">
        <f t="shared" si="4"/>
        <v>-2.7168605167362192E-2</v>
      </c>
      <c r="I159" s="18">
        <f>H159*'Portfolio Details'!$D$10</f>
        <v>-2.5070355302132161E-3</v>
      </c>
      <c r="J159" s="2">
        <f t="shared" si="5"/>
        <v>-0.10873351579995028</v>
      </c>
      <c r="K159" s="18">
        <f>J159*'Portfolio Details'!$D$10</f>
        <v>-1.0033595238188748E-2</v>
      </c>
    </row>
    <row r="160" spans="2:11" x14ac:dyDescent="0.35">
      <c r="B160" t="s">
        <v>19</v>
      </c>
      <c r="C160" s="1">
        <v>44596</v>
      </c>
      <c r="D160">
        <v>109.57</v>
      </c>
      <c r="E160">
        <v>108.7</v>
      </c>
      <c r="F160">
        <v>109.05</v>
      </c>
      <c r="H160" s="2">
        <f t="shared" si="4"/>
        <v>-7.9401295975174424E-3</v>
      </c>
      <c r="I160" s="18">
        <f>H160*'Portfolio Details'!$D$10</f>
        <v>-7.3269079854667012E-4</v>
      </c>
      <c r="J160" s="2">
        <f t="shared" si="5"/>
        <v>-8.8966492059532776E-2</v>
      </c>
      <c r="K160" s="18">
        <f>J160*'Portfolio Details'!$D$10</f>
        <v>-8.2095549336343009E-3</v>
      </c>
    </row>
    <row r="161" spans="2:11" x14ac:dyDescent="0.35">
      <c r="B161" t="s">
        <v>19</v>
      </c>
      <c r="C161" s="1">
        <v>44599</v>
      </c>
      <c r="D161">
        <v>108.7</v>
      </c>
      <c r="E161">
        <v>108.2</v>
      </c>
      <c r="F161">
        <v>109.06</v>
      </c>
      <c r="H161" s="2">
        <f t="shared" si="4"/>
        <v>-4.5998160073597028E-3</v>
      </c>
      <c r="I161" s="18">
        <f>H161*'Portfolio Details'!$D$10</f>
        <v>-4.2445690869502626E-4</v>
      </c>
      <c r="J161" s="2">
        <f t="shared" si="5"/>
        <v>-0.10512883839631182</v>
      </c>
      <c r="K161" s="18">
        <f>J161*'Portfolio Details'!$D$10</f>
        <v>-9.7009666667104213E-3</v>
      </c>
    </row>
    <row r="162" spans="2:11" x14ac:dyDescent="0.35">
      <c r="B162" t="s">
        <v>19</v>
      </c>
      <c r="C162" s="1">
        <v>44600</v>
      </c>
      <c r="D162">
        <v>108.2</v>
      </c>
      <c r="E162">
        <v>107.91</v>
      </c>
      <c r="F162">
        <v>107.83</v>
      </c>
      <c r="H162" s="2">
        <f t="shared" si="4"/>
        <v>-2.680221811460326E-3</v>
      </c>
      <c r="I162" s="18">
        <f>H162*'Portfolio Details'!$D$10</f>
        <v>-2.4732264570783097E-4</v>
      </c>
      <c r="J162" s="2">
        <f t="shared" si="5"/>
        <v>-9.068094361719925E-2</v>
      </c>
      <c r="K162" s="18">
        <f>J162*'Portfolio Details'!$D$10</f>
        <v>-8.367759263353175E-3</v>
      </c>
    </row>
    <row r="163" spans="2:11" x14ac:dyDescent="0.35">
      <c r="B163" t="s">
        <v>19</v>
      </c>
      <c r="C163" s="1">
        <v>44601</v>
      </c>
      <c r="D163">
        <v>107.91</v>
      </c>
      <c r="E163">
        <v>109.85</v>
      </c>
      <c r="F163">
        <v>109.52</v>
      </c>
      <c r="H163" s="2">
        <f t="shared" si="4"/>
        <v>1.7977944583449146E-2</v>
      </c>
      <c r="I163" s="18">
        <f>H163*'Portfolio Details'!$D$10</f>
        <v>1.6589495689331791E-3</v>
      </c>
      <c r="J163" s="2">
        <f t="shared" si="5"/>
        <v>-6.1393662032639629E-2</v>
      </c>
      <c r="K163" s="18">
        <f>J163*'Portfolio Details'!$D$10</f>
        <v>-5.6652187735655281E-3</v>
      </c>
    </row>
    <row r="164" spans="2:11" x14ac:dyDescent="0.35">
      <c r="B164" t="s">
        <v>19</v>
      </c>
      <c r="C164" s="1">
        <v>44602</v>
      </c>
      <c r="D164">
        <v>109.85</v>
      </c>
      <c r="E164">
        <v>110.8</v>
      </c>
      <c r="F164">
        <v>110.88</v>
      </c>
      <c r="H164" s="2">
        <f t="shared" si="4"/>
        <v>8.6481565771507896E-3</v>
      </c>
      <c r="I164" s="18">
        <f>H164*'Portfolio Details'!$D$10</f>
        <v>7.9802535596527207E-4</v>
      </c>
      <c r="J164" s="2">
        <f t="shared" si="5"/>
        <v>-7.2915774141033229E-2</v>
      </c>
      <c r="K164" s="18">
        <f>J164*'Portfolio Details'!$D$10</f>
        <v>-6.7284439285154778E-3</v>
      </c>
    </row>
    <row r="165" spans="2:11" x14ac:dyDescent="0.35">
      <c r="B165" t="s">
        <v>19</v>
      </c>
      <c r="C165" s="1">
        <v>44603</v>
      </c>
      <c r="D165">
        <v>110.8</v>
      </c>
      <c r="E165">
        <v>108.76</v>
      </c>
      <c r="F165">
        <v>108.66</v>
      </c>
      <c r="H165" s="2">
        <f t="shared" si="4"/>
        <v>-1.8411552346570326E-2</v>
      </c>
      <c r="I165" s="18">
        <f>H165*'Portfolio Details'!$D$10</f>
        <v>-1.6989615629838335E-3</v>
      </c>
      <c r="J165" s="2">
        <f t="shared" si="5"/>
        <v>-3.7024161307144143E-2</v>
      </c>
      <c r="K165" s="18">
        <f>J165*'Portfolio Details'!$D$10</f>
        <v>-3.4164760134562247E-3</v>
      </c>
    </row>
    <row r="166" spans="2:11" x14ac:dyDescent="0.35">
      <c r="B166" t="s">
        <v>19</v>
      </c>
      <c r="C166" s="1">
        <v>44606</v>
      </c>
      <c r="D166">
        <v>108.76</v>
      </c>
      <c r="E166">
        <v>106.68</v>
      </c>
      <c r="F166">
        <v>106.67</v>
      </c>
      <c r="H166" s="2">
        <f t="shared" si="4"/>
        <v>-1.9124678190511224E-2</v>
      </c>
      <c r="I166" s="18">
        <f>H166*'Portfolio Details'!$D$10</f>
        <v>-1.764766627957167E-3</v>
      </c>
      <c r="J166" s="2">
        <f t="shared" si="5"/>
        <v>-5.3684851648829746E-2</v>
      </c>
      <c r="K166" s="18">
        <f>J166*'Portfolio Details'!$D$10</f>
        <v>-4.9538734023609468E-3</v>
      </c>
    </row>
    <row r="167" spans="2:11" x14ac:dyDescent="0.35">
      <c r="B167" t="s">
        <v>19</v>
      </c>
      <c r="C167" s="1">
        <v>44607</v>
      </c>
      <c r="D167">
        <v>106.68</v>
      </c>
      <c r="E167">
        <v>108.94</v>
      </c>
      <c r="F167">
        <v>107.95</v>
      </c>
      <c r="H167" s="2">
        <f t="shared" si="4"/>
        <v>2.1184851893513157E-2</v>
      </c>
      <c r="I167" s="18">
        <f>H167*'Portfolio Details'!$D$10</f>
        <v>1.9548731365548713E-3</v>
      </c>
      <c r="J167" s="2">
        <f t="shared" si="5"/>
        <v>-5.949498443445167E-2</v>
      </c>
      <c r="K167" s="18">
        <f>J167*'Portfolio Details'!$D$10</f>
        <v>-5.4900146300419809E-3</v>
      </c>
    </row>
    <row r="168" spans="2:11" x14ac:dyDescent="0.35">
      <c r="B168" t="s">
        <v>19</v>
      </c>
      <c r="C168" s="1">
        <v>44608</v>
      </c>
      <c r="D168">
        <v>108.94</v>
      </c>
      <c r="E168">
        <v>109.77</v>
      </c>
      <c r="F168">
        <v>109.57</v>
      </c>
      <c r="H168" s="2">
        <f t="shared" si="4"/>
        <v>7.6188727740040818E-3</v>
      </c>
      <c r="I168" s="18">
        <f>H168*'Portfolio Details'!$D$10</f>
        <v>7.0304620450475864E-4</v>
      </c>
      <c r="J168" s="2">
        <f t="shared" si="5"/>
        <v>-6.4591038100971776E-2</v>
      </c>
      <c r="K168" s="18">
        <f>J168*'Portfolio Details'!$D$10</f>
        <v>-5.9602628274425268E-3</v>
      </c>
    </row>
    <row r="169" spans="2:11" x14ac:dyDescent="0.35">
      <c r="B169" t="s">
        <v>19</v>
      </c>
      <c r="C169" s="1">
        <v>44609</v>
      </c>
      <c r="D169">
        <v>109.77</v>
      </c>
      <c r="E169">
        <v>107.96</v>
      </c>
      <c r="F169">
        <v>108.14</v>
      </c>
      <c r="H169" s="2">
        <f t="shared" si="4"/>
        <v>-1.648902250159423E-2</v>
      </c>
      <c r="I169" s="18">
        <f>H169*'Portfolio Details'!$D$10</f>
        <v>-1.521556407306556E-3</v>
      </c>
      <c r="J169" s="2">
        <f t="shared" si="5"/>
        <v>-6.5603923973022615E-2</v>
      </c>
      <c r="K169" s="18">
        <f>J169*'Portfolio Details'!$D$10</f>
        <v>-6.0537288281311812E-3</v>
      </c>
    </row>
    <row r="170" spans="2:11" x14ac:dyDescent="0.35">
      <c r="B170" t="s">
        <v>19</v>
      </c>
      <c r="C170" s="1">
        <v>44610</v>
      </c>
      <c r="D170">
        <v>107.96</v>
      </c>
      <c r="E170">
        <v>108.3</v>
      </c>
      <c r="F170">
        <v>107.18</v>
      </c>
      <c r="H170" s="2">
        <f t="shared" si="4"/>
        <v>3.1493145609484685E-3</v>
      </c>
      <c r="I170" s="18">
        <f>H170*'Portfolio Details'!$D$10</f>
        <v>2.9060908543072683E-4</v>
      </c>
      <c r="J170" s="2">
        <f t="shared" si="5"/>
        <v>-5.6788397693517401E-2</v>
      </c>
      <c r="K170" s="18">
        <f>J170*'Portfolio Details'!$D$10</f>
        <v>-5.2402591095312085E-3</v>
      </c>
    </row>
    <row r="171" spans="2:11" x14ac:dyDescent="0.35">
      <c r="B171" t="s">
        <v>19</v>
      </c>
      <c r="C171" s="1">
        <v>44613</v>
      </c>
      <c r="D171">
        <v>108.3</v>
      </c>
      <c r="E171">
        <v>103.43</v>
      </c>
      <c r="F171">
        <v>103.95</v>
      </c>
      <c r="H171" s="2">
        <f t="shared" si="4"/>
        <v>-4.4967682363804107E-2</v>
      </c>
      <c r="I171" s="18">
        <f>H171*'Portfolio Details'!$D$10</f>
        <v>-4.149479765447401E-3</v>
      </c>
      <c r="J171" s="2">
        <f t="shared" si="5"/>
        <v>-4.7242016363156503E-2</v>
      </c>
      <c r="K171" s="18">
        <f>J171*'Portfolio Details'!$D$10</f>
        <v>-4.359348329137893E-3</v>
      </c>
    </row>
    <row r="172" spans="2:11" x14ac:dyDescent="0.35">
      <c r="B172" t="s">
        <v>19</v>
      </c>
      <c r="C172" s="1">
        <v>44614</v>
      </c>
      <c r="D172">
        <v>103.43</v>
      </c>
      <c r="E172">
        <v>101.63</v>
      </c>
      <c r="F172">
        <v>102.47</v>
      </c>
      <c r="H172" s="2">
        <f t="shared" si="4"/>
        <v>-1.7403074543169361E-2</v>
      </c>
      <c r="I172" s="18">
        <f>H172*'Portfolio Details'!$D$10</f>
        <v>-1.605902325346016E-3</v>
      </c>
      <c r="J172" s="2">
        <f t="shared" si="5"/>
        <v>-3.9978725290311212E-2</v>
      </c>
      <c r="K172" s="18">
        <f>J172*'Portfolio Details'!$D$10</f>
        <v>-3.689114113073736E-3</v>
      </c>
    </row>
    <row r="173" spans="2:11" x14ac:dyDescent="0.35">
      <c r="B173" t="s">
        <v>19</v>
      </c>
      <c r="C173" s="1">
        <v>44615</v>
      </c>
      <c r="D173">
        <v>101.63</v>
      </c>
      <c r="E173">
        <v>102.57</v>
      </c>
      <c r="F173">
        <v>103.07</v>
      </c>
      <c r="H173" s="2">
        <f t="shared" si="4"/>
        <v>9.2492374298926983E-3</v>
      </c>
      <c r="I173" s="18">
        <f>H173*'Portfolio Details'!$D$10</f>
        <v>8.5349125291036469E-4</v>
      </c>
      <c r="J173" s="2">
        <f t="shared" si="5"/>
        <v>-3.3725910064239861E-2</v>
      </c>
      <c r="K173" s="18">
        <f>J173*'Portfolio Details'!$D$10</f>
        <v>-3.1121235079597576E-3</v>
      </c>
    </row>
    <row r="174" spans="2:11" x14ac:dyDescent="0.35">
      <c r="B174" t="s">
        <v>19</v>
      </c>
      <c r="C174" s="1">
        <v>44616</v>
      </c>
      <c r="D174">
        <v>102.57</v>
      </c>
      <c r="E174">
        <v>98.36</v>
      </c>
      <c r="F174">
        <v>98.79</v>
      </c>
      <c r="H174" s="2">
        <f t="shared" si="4"/>
        <v>-4.1045139904455463E-2</v>
      </c>
      <c r="I174" s="18">
        <f>H174*'Portfolio Details'!$D$10</f>
        <v>-3.7875195818539292E-3</v>
      </c>
      <c r="J174" s="2">
        <f t="shared" si="5"/>
        <v>-4.6640243340399956E-2</v>
      </c>
      <c r="K174" s="18">
        <f>J174*'Portfolio Details'!$D$10</f>
        <v>-4.3038185608674619E-3</v>
      </c>
    </row>
    <row r="175" spans="2:11" x14ac:dyDescent="0.35">
      <c r="B175" t="s">
        <v>19</v>
      </c>
      <c r="C175" s="1">
        <v>44617</v>
      </c>
      <c r="D175">
        <v>98.36</v>
      </c>
      <c r="E175">
        <v>103.31</v>
      </c>
      <c r="F175">
        <v>103.19</v>
      </c>
      <c r="H175" s="2">
        <f t="shared" si="4"/>
        <v>5.0325335502236612E-2</v>
      </c>
      <c r="I175" s="18">
        <f>H175*'Portfolio Details'!$D$10</f>
        <v>4.643867559515842E-3</v>
      </c>
      <c r="J175" s="2">
        <f t="shared" si="5"/>
        <v>-8.3061433765265202E-2</v>
      </c>
      <c r="K175" s="18">
        <f>J175*'Portfolio Details'!$D$10</f>
        <v>-7.6646542712516252E-3</v>
      </c>
    </row>
    <row r="176" spans="2:11" x14ac:dyDescent="0.35">
      <c r="B176" t="s">
        <v>19</v>
      </c>
      <c r="C176" s="1">
        <v>44620</v>
      </c>
      <c r="D176">
        <v>103.31</v>
      </c>
      <c r="E176">
        <v>104.01</v>
      </c>
      <c r="F176">
        <v>103.59</v>
      </c>
      <c r="H176" s="2">
        <f t="shared" si="4"/>
        <v>6.7757235504790625E-3</v>
      </c>
      <c r="I176" s="18">
        <f>H176*'Portfolio Details'!$D$10</f>
        <v>6.2524298098159319E-4</v>
      </c>
      <c r="J176" s="2">
        <f t="shared" si="5"/>
        <v>-2.8310759969902066E-2</v>
      </c>
      <c r="K176" s="18">
        <f>J176*'Portfolio Details'!$D$10</f>
        <v>-2.6124300712038954E-3</v>
      </c>
    </row>
    <row r="177" spans="2:11" x14ac:dyDescent="0.35">
      <c r="B177" t="s">
        <v>19</v>
      </c>
      <c r="C177" s="1">
        <v>44622</v>
      </c>
      <c r="D177">
        <v>104.01</v>
      </c>
      <c r="E177">
        <v>104.95</v>
      </c>
      <c r="F177">
        <v>104.64</v>
      </c>
      <c r="H177" s="2">
        <f t="shared" ref="H177:H240" si="6">E177/D177-1</f>
        <v>9.0375925391787959E-3</v>
      </c>
      <c r="I177" s="18">
        <f>H177*'Portfolio Details'!$D$10</f>
        <v>8.3396131173232955E-4</v>
      </c>
      <c r="J177" s="2">
        <f t="shared" si="5"/>
        <v>-2.427276161692471E-2</v>
      </c>
      <c r="K177" s="18">
        <f>J177*'Portfolio Details'!$D$10</f>
        <v>-2.2398159719707851E-3</v>
      </c>
    </row>
    <row r="178" spans="2:11" x14ac:dyDescent="0.35">
      <c r="B178" t="s">
        <v>19</v>
      </c>
      <c r="C178" s="1">
        <v>44623</v>
      </c>
      <c r="D178">
        <v>104.95</v>
      </c>
      <c r="E178">
        <v>105.79</v>
      </c>
      <c r="F178">
        <v>105.93</v>
      </c>
      <c r="H178" s="2">
        <f t="shared" si="6"/>
        <v>8.0038113387328469E-3</v>
      </c>
      <c r="I178" s="18">
        <f>H178*'Portfolio Details'!$D$10</f>
        <v>7.3856715424728051E-4</v>
      </c>
      <c r="J178" s="2">
        <f t="shared" si="5"/>
        <v>-1.168757126567832E-2</v>
      </c>
      <c r="K178" s="18">
        <f>J178*'Portfolio Details'!$D$10</f>
        <v>-1.0784932183472656E-3</v>
      </c>
    </row>
    <row r="179" spans="2:11" x14ac:dyDescent="0.35">
      <c r="B179" t="s">
        <v>19</v>
      </c>
      <c r="C179" s="1">
        <v>44624</v>
      </c>
      <c r="D179">
        <v>105.79</v>
      </c>
      <c r="E179">
        <v>104.29</v>
      </c>
      <c r="F179">
        <v>103.92</v>
      </c>
      <c r="H179" s="2">
        <f t="shared" si="6"/>
        <v>-1.4179033935154517E-2</v>
      </c>
      <c r="I179" s="18">
        <f>H179*'Portfolio Details'!$D$10</f>
        <v>-1.3083977495552302E-3</v>
      </c>
      <c r="J179" s="2">
        <f t="shared" si="5"/>
        <v>-3.2104969290898788E-2</v>
      </c>
      <c r="K179" s="18">
        <f>J179*'Portfolio Details'!$D$10</f>
        <v>-2.962548066522699E-3</v>
      </c>
    </row>
    <row r="180" spans="2:11" x14ac:dyDescent="0.35">
      <c r="B180" t="s">
        <v>19</v>
      </c>
      <c r="C180" s="1">
        <v>44627</v>
      </c>
      <c r="D180">
        <v>104.29</v>
      </c>
      <c r="E180">
        <v>103.05</v>
      </c>
      <c r="F180">
        <v>102.73</v>
      </c>
      <c r="H180" s="2">
        <f t="shared" si="6"/>
        <v>-1.1889922331959069E-2</v>
      </c>
      <c r="I180" s="18">
        <f>H180*'Portfolio Details'!$D$10</f>
        <v>-1.0971655539205245E-3</v>
      </c>
      <c r="J180" s="2">
        <f t="shared" si="5"/>
        <v>-5.5827886710239527E-2</v>
      </c>
      <c r="K180" s="18">
        <f>J180*'Portfolio Details'!$D$10</f>
        <v>-5.1516261028897612E-3</v>
      </c>
    </row>
    <row r="181" spans="2:11" x14ac:dyDescent="0.35">
      <c r="B181" t="s">
        <v>19</v>
      </c>
      <c r="C181" s="1">
        <v>44628</v>
      </c>
      <c r="D181">
        <v>103.05</v>
      </c>
      <c r="E181">
        <v>103.29</v>
      </c>
      <c r="F181">
        <v>102.18</v>
      </c>
      <c r="H181" s="2">
        <f t="shared" si="6"/>
        <v>2.3289665211063681E-3</v>
      </c>
      <c r="I181" s="18">
        <f>H181*'Portfolio Details'!$D$10</f>
        <v>2.1490988518265639E-4</v>
      </c>
      <c r="J181" s="2">
        <f t="shared" si="5"/>
        <v>-6.8187871792595112E-2</v>
      </c>
      <c r="K181" s="18">
        <f>J181*'Portfolio Details'!$D$10</f>
        <v>-6.2921676052409958E-3</v>
      </c>
    </row>
    <row r="182" spans="2:11" x14ac:dyDescent="0.35">
      <c r="B182" t="s">
        <v>19</v>
      </c>
      <c r="C182" s="1">
        <v>44629</v>
      </c>
      <c r="D182">
        <v>103.29</v>
      </c>
      <c r="E182">
        <v>102.56</v>
      </c>
      <c r="F182">
        <v>102.46</v>
      </c>
      <c r="H182" s="2">
        <f t="shared" si="6"/>
        <v>-7.0674799109303743E-3</v>
      </c>
      <c r="I182" s="18">
        <f>H182*'Portfolio Details'!$D$10</f>
        <v>-6.5216536280102567E-4</v>
      </c>
      <c r="J182" s="2">
        <f t="shared" si="5"/>
        <v>-3.4498494113352041E-2</v>
      </c>
      <c r="K182" s="18">
        <f>J182*'Portfolio Details'!$D$10</f>
        <v>-3.1834151936855687E-3</v>
      </c>
    </row>
    <row r="183" spans="2:11" x14ac:dyDescent="0.35">
      <c r="B183" t="s">
        <v>19</v>
      </c>
      <c r="C183" s="1">
        <v>44630</v>
      </c>
      <c r="D183">
        <v>102.56</v>
      </c>
      <c r="E183">
        <v>102.8</v>
      </c>
      <c r="F183">
        <v>103.47</v>
      </c>
      <c r="H183" s="2">
        <f t="shared" si="6"/>
        <v>2.3400936037440978E-3</v>
      </c>
      <c r="I183" s="18">
        <f>H183*'Portfolio Details'!$D$10</f>
        <v>2.1593665823002351E-4</v>
      </c>
      <c r="J183" s="2">
        <f t="shared" si="5"/>
        <v>-4.0570377184912521E-2</v>
      </c>
      <c r="K183" s="18">
        <f>J183*'Portfolio Details'!$D$10</f>
        <v>-3.7437099346901261E-3</v>
      </c>
    </row>
    <row r="184" spans="2:11" x14ac:dyDescent="0.35">
      <c r="B184" t="s">
        <v>19</v>
      </c>
      <c r="C184" s="1">
        <v>44631</v>
      </c>
      <c r="D184">
        <v>102.8</v>
      </c>
      <c r="E184">
        <v>102.73</v>
      </c>
      <c r="F184">
        <v>102.61</v>
      </c>
      <c r="H184" s="2">
        <f t="shared" si="6"/>
        <v>-6.8093385213996438E-4</v>
      </c>
      <c r="I184" s="18">
        <f>H184*'Portfolio Details'!$D$10</f>
        <v>-6.2834486736574292E-5</v>
      </c>
      <c r="J184" s="2">
        <f t="shared" si="5"/>
        <v>-4.7597042513863319E-2</v>
      </c>
      <c r="K184" s="18">
        <f>J184*'Portfolio Details'!$D$10</f>
        <v>-4.3921090530872429E-3</v>
      </c>
    </row>
    <row r="185" spans="2:11" x14ac:dyDescent="0.35">
      <c r="B185" t="s">
        <v>19</v>
      </c>
      <c r="C185" s="1">
        <v>44634</v>
      </c>
      <c r="D185">
        <v>102.73</v>
      </c>
      <c r="E185">
        <v>102.65</v>
      </c>
      <c r="F185">
        <v>101.91</v>
      </c>
      <c r="H185" s="2">
        <f t="shared" si="6"/>
        <v>-7.7874038742331564E-4</v>
      </c>
      <c r="I185" s="18">
        <f>H185*'Portfolio Details'!$D$10</f>
        <v>-7.1859773737210591E-5</v>
      </c>
      <c r="J185" s="2">
        <f t="shared" si="5"/>
        <v>-4.2813455657492283E-2</v>
      </c>
      <c r="K185" s="18">
        <f>J185*'Portfolio Details'!$D$10</f>
        <v>-3.9506943342635494E-3</v>
      </c>
    </row>
    <row r="186" spans="2:11" x14ac:dyDescent="0.35">
      <c r="B186" t="s">
        <v>19</v>
      </c>
      <c r="C186" s="1">
        <v>44635</v>
      </c>
      <c r="D186">
        <v>102.65</v>
      </c>
      <c r="E186">
        <v>99.43</v>
      </c>
      <c r="F186">
        <v>99.56</v>
      </c>
      <c r="H186" s="2">
        <f t="shared" si="6"/>
        <v>-3.1368728689722292E-2</v>
      </c>
      <c r="I186" s="18">
        <f>H186*'Portfolio Details'!$D$10</f>
        <v>-2.8946100426688885E-3</v>
      </c>
      <c r="J186" s="2">
        <f t="shared" si="5"/>
        <v>-6.6363222576240277E-2</v>
      </c>
      <c r="K186" s="18">
        <f>J186*'Portfolio Details'!$D$10</f>
        <v>-6.1237945736702546E-3</v>
      </c>
    </row>
    <row r="187" spans="2:11" x14ac:dyDescent="0.35">
      <c r="B187" t="s">
        <v>19</v>
      </c>
      <c r="C187" s="1">
        <v>44636</v>
      </c>
      <c r="D187">
        <v>99.43</v>
      </c>
      <c r="E187">
        <v>104.6</v>
      </c>
      <c r="F187">
        <v>103.4</v>
      </c>
      <c r="H187" s="2">
        <f t="shared" si="6"/>
        <v>5.1996379362365452E-2</v>
      </c>
      <c r="I187" s="18">
        <f>H187*'Portfolio Details'!$D$10</f>
        <v>4.7980663600829159E-3</v>
      </c>
      <c r="J187" s="2">
        <f t="shared" si="5"/>
        <v>-7.2202166064981976E-2</v>
      </c>
      <c r="K187" s="18">
        <f>J187*'Portfolio Details'!$D$10</f>
        <v>-6.6625943646425123E-3</v>
      </c>
    </row>
    <row r="188" spans="2:11" x14ac:dyDescent="0.35">
      <c r="B188" t="s">
        <v>19</v>
      </c>
      <c r="C188" s="1">
        <v>44637</v>
      </c>
      <c r="D188">
        <v>104.6</v>
      </c>
      <c r="E188">
        <v>106.61</v>
      </c>
      <c r="F188">
        <v>106.18</v>
      </c>
      <c r="H188" s="2">
        <f t="shared" si="6"/>
        <v>1.9216061185468591E-2</v>
      </c>
      <c r="I188" s="18">
        <f>H188*'Portfolio Details'!$D$10</f>
        <v>1.7731991703642627E-3</v>
      </c>
      <c r="J188" s="2">
        <f t="shared" si="5"/>
        <v>-5.5443177638837771E-2</v>
      </c>
      <c r="K188" s="18">
        <f>J188*'Portfolio Details'!$D$10</f>
        <v>-5.1161263300873588E-3</v>
      </c>
    </row>
    <row r="189" spans="2:11" x14ac:dyDescent="0.35">
      <c r="B189" t="s">
        <v>19</v>
      </c>
      <c r="C189" s="1">
        <v>44641</v>
      </c>
      <c r="D189">
        <v>106.61</v>
      </c>
      <c r="E189">
        <v>107.75</v>
      </c>
      <c r="F189">
        <v>107.99</v>
      </c>
      <c r="H189" s="2">
        <f t="shared" si="6"/>
        <v>1.0693180752274545E-2</v>
      </c>
      <c r="I189" s="18">
        <f>H189*'Portfolio Details'!$D$10</f>
        <v>9.8673391260988268E-4</v>
      </c>
      <c r="J189" s="2">
        <f t="shared" si="5"/>
        <v>-3.7776527934008208E-2</v>
      </c>
      <c r="K189" s="18">
        <f>J189*'Portfolio Details'!$D$10</f>
        <v>-3.4859020974850356E-3</v>
      </c>
    </row>
    <row r="190" spans="2:11" x14ac:dyDescent="0.35">
      <c r="B190" t="s">
        <v>19</v>
      </c>
      <c r="C190" s="1">
        <v>44642</v>
      </c>
      <c r="D190">
        <v>107.75</v>
      </c>
      <c r="E190">
        <v>109.25</v>
      </c>
      <c r="F190">
        <v>108.84</v>
      </c>
      <c r="H190" s="2">
        <f t="shared" si="6"/>
        <v>1.3921113689095099E-2</v>
      </c>
      <c r="I190" s="18">
        <f>H190*'Portfolio Details'!$D$10</f>
        <v>1.284597660561001E-3</v>
      </c>
      <c r="J190" s="2">
        <f t="shared" si="5"/>
        <v>-8.7295759133467876E-2</v>
      </c>
      <c r="K190" s="18">
        <f>J190*'Portfolio Details'!$D$10</f>
        <v>-8.0553848251086867E-3</v>
      </c>
    </row>
    <row r="191" spans="2:11" x14ac:dyDescent="0.35">
      <c r="B191" t="s">
        <v>19</v>
      </c>
      <c r="C191" s="1">
        <v>44643</v>
      </c>
      <c r="D191">
        <v>109.25</v>
      </c>
      <c r="E191">
        <v>111.74</v>
      </c>
      <c r="F191">
        <v>111</v>
      </c>
      <c r="H191" s="2">
        <f t="shared" si="6"/>
        <v>2.2791762013729899E-2</v>
      </c>
      <c r="I191" s="18">
        <f>H191*'Portfolio Details'!$D$10</f>
        <v>2.1031538723683581E-3</v>
      </c>
      <c r="J191" s="2">
        <f t="shared" si="5"/>
        <v>-4.7098478637150443E-2</v>
      </c>
      <c r="K191" s="18">
        <f>J191*'Portfolio Details'!$D$10</f>
        <v>-4.3461031081629313E-3</v>
      </c>
    </row>
    <row r="192" spans="2:11" x14ac:dyDescent="0.35">
      <c r="B192" t="s">
        <v>19</v>
      </c>
      <c r="C192" s="1">
        <v>44644</v>
      </c>
      <c r="D192">
        <v>111.74</v>
      </c>
      <c r="E192">
        <v>110.55</v>
      </c>
      <c r="F192">
        <v>109.94</v>
      </c>
      <c r="H192" s="2">
        <f t="shared" si="6"/>
        <v>-1.0649722570252318E-2</v>
      </c>
      <c r="I192" s="18">
        <f>H192*'Portfolio Details'!$D$10</f>
        <v>-9.8272372490473391E-4</v>
      </c>
      <c r="J192" s="2">
        <f t="shared" si="5"/>
        <v>-1.2504631344942507E-2</v>
      </c>
      <c r="K192" s="18">
        <f>J192*'Portfolio Details'!$D$10</f>
        <v>-1.1538890156808327E-3</v>
      </c>
    </row>
    <row r="193" spans="2:11" x14ac:dyDescent="0.35">
      <c r="B193" t="s">
        <v>19</v>
      </c>
      <c r="C193" s="1">
        <v>44645</v>
      </c>
      <c r="D193">
        <v>110.55</v>
      </c>
      <c r="E193">
        <v>112.91</v>
      </c>
      <c r="F193">
        <v>112.13</v>
      </c>
      <c r="H193" s="2">
        <f t="shared" si="6"/>
        <v>2.134780642243328E-2</v>
      </c>
      <c r="I193" s="18">
        <f>H193*'Portfolio Details'!$D$10</f>
        <v>1.9699100805310268E-3</v>
      </c>
      <c r="J193" s="2">
        <f t="shared" si="5"/>
        <v>-1.5604801477377639E-2</v>
      </c>
      <c r="K193" s="18">
        <f>J193*'Portfolio Details'!$D$10</f>
        <v>-1.439963204025898E-3</v>
      </c>
    </row>
    <row r="194" spans="2:11" x14ac:dyDescent="0.35">
      <c r="B194" t="s">
        <v>19</v>
      </c>
      <c r="C194" s="1">
        <v>44648</v>
      </c>
      <c r="D194">
        <v>112.91</v>
      </c>
      <c r="E194">
        <v>112.99</v>
      </c>
      <c r="F194">
        <v>112.24</v>
      </c>
      <c r="H194" s="2">
        <f t="shared" si="6"/>
        <v>7.0852891683648167E-4</v>
      </c>
      <c r="I194" s="18">
        <f>H194*'Portfolio Details'!$D$10</f>
        <v>6.5380874643738906E-5</v>
      </c>
      <c r="J194" s="2">
        <f t="shared" si="5"/>
        <v>4.1767378903606156E-2</v>
      </c>
      <c r="K194" s="18">
        <f>J194*'Portfolio Details'!$D$10</f>
        <v>3.8541655808304095E-3</v>
      </c>
    </row>
    <row r="195" spans="2:11" x14ac:dyDescent="0.35">
      <c r="B195" t="s">
        <v>19</v>
      </c>
      <c r="C195" s="1">
        <v>44649</v>
      </c>
      <c r="D195">
        <v>112.99</v>
      </c>
      <c r="E195">
        <v>113.77</v>
      </c>
      <c r="F195">
        <v>113.63</v>
      </c>
      <c r="H195" s="2">
        <f t="shared" si="6"/>
        <v>6.9032657757324145E-3</v>
      </c>
      <c r="I195" s="18">
        <f>H195*'Portfolio Details'!$D$10</f>
        <v>6.3701218622208642E-4</v>
      </c>
      <c r="J195" s="2">
        <f t="shared" si="5"/>
        <v>7.4977860867853963E-2</v>
      </c>
      <c r="K195" s="18">
        <f>J195*'Portfolio Details'!$D$10</f>
        <v>6.9187269650819285E-3</v>
      </c>
    </row>
    <row r="196" spans="2:11" x14ac:dyDescent="0.35">
      <c r="B196" t="s">
        <v>19</v>
      </c>
      <c r="C196" s="1">
        <v>44650</v>
      </c>
      <c r="D196">
        <v>113.77</v>
      </c>
      <c r="E196">
        <v>116.01</v>
      </c>
      <c r="F196">
        <v>115.43</v>
      </c>
      <c r="H196" s="2">
        <f t="shared" si="6"/>
        <v>1.9688845917201547E-2</v>
      </c>
      <c r="I196" s="18">
        <f>H196*'Portfolio Details'!$D$10</f>
        <v>1.8168262948815249E-3</v>
      </c>
      <c r="J196" s="2">
        <f t="shared" si="5"/>
        <v>8.9402359364336492E-2</v>
      </c>
      <c r="K196" s="18">
        <f>J196*'Portfolio Details'!$D$10</f>
        <v>8.2497754312590345E-3</v>
      </c>
    </row>
    <row r="197" spans="2:11" x14ac:dyDescent="0.35">
      <c r="B197" t="s">
        <v>19</v>
      </c>
      <c r="C197" s="1">
        <v>44651</v>
      </c>
      <c r="D197">
        <v>116.01</v>
      </c>
      <c r="E197">
        <v>116.21</v>
      </c>
      <c r="F197">
        <v>115.66</v>
      </c>
      <c r="H197" s="2">
        <f t="shared" si="6"/>
        <v>1.7239893112661608E-3</v>
      </c>
      <c r="I197" s="18">
        <f>H197*'Portfolio Details'!$D$10</f>
        <v>1.5908444435874995E-4</v>
      </c>
      <c r="J197" s="2">
        <f t="shared" si="5"/>
        <v>0.12393249288328589</v>
      </c>
      <c r="K197" s="18">
        <f>J197*'Portfolio Details'!$D$10</f>
        <v>1.1436110212221857E-2</v>
      </c>
    </row>
    <row r="198" spans="2:11" x14ac:dyDescent="0.35">
      <c r="B198" t="s">
        <v>19</v>
      </c>
      <c r="C198" s="1">
        <v>44652</v>
      </c>
      <c r="D198">
        <v>116.21</v>
      </c>
      <c r="E198">
        <v>115.59</v>
      </c>
      <c r="F198">
        <v>115.76</v>
      </c>
      <c r="H198" s="2">
        <f t="shared" si="6"/>
        <v>-5.3351690904396287E-3</v>
      </c>
      <c r="I198" s="18">
        <f>H198*'Portfolio Details'!$D$10</f>
        <v>-4.9231303510183493E-4</v>
      </c>
      <c r="J198" s="2">
        <f t="shared" si="5"/>
        <v>9.2924208692285237E-2</v>
      </c>
      <c r="K198" s="18">
        <f>J198*'Portfolio Details'!$D$10</f>
        <v>8.5747608820333655E-3</v>
      </c>
    </row>
    <row r="199" spans="2:11" x14ac:dyDescent="0.35">
      <c r="B199" t="s">
        <v>19</v>
      </c>
      <c r="C199" s="1">
        <v>44655</v>
      </c>
      <c r="D199">
        <v>115.59</v>
      </c>
      <c r="E199">
        <v>115.85</v>
      </c>
      <c r="F199">
        <v>115.78</v>
      </c>
      <c r="H199" s="2">
        <f t="shared" si="6"/>
        <v>2.2493295267755897E-3</v>
      </c>
      <c r="I199" s="18">
        <f>H199*'Portfolio Details'!$D$10</f>
        <v>2.0756122767606882E-4</v>
      </c>
      <c r="J199" s="2">
        <f t="shared" si="5"/>
        <v>8.6337852129602766E-2</v>
      </c>
      <c r="K199" s="18">
        <f>J199*'Portfolio Details'!$D$10</f>
        <v>7.9669921056983121E-3</v>
      </c>
    </row>
    <row r="200" spans="2:11" x14ac:dyDescent="0.35">
      <c r="B200" t="s">
        <v>19</v>
      </c>
      <c r="C200" s="1">
        <v>44656</v>
      </c>
      <c r="D200">
        <v>115.85</v>
      </c>
      <c r="E200">
        <v>115.94</v>
      </c>
      <c r="F200">
        <v>116.48</v>
      </c>
      <c r="H200" s="2">
        <f t="shared" si="6"/>
        <v>7.7686663789378052E-4</v>
      </c>
      <c r="I200" s="18">
        <f>H200*'Portfolio Details'!$D$10</f>
        <v>7.1686869879381774E-5</v>
      </c>
      <c r="J200" s="2">
        <f t="shared" si="5"/>
        <v>0.10138161029061465</v>
      </c>
      <c r="K200" s="18">
        <f>J200*'Portfolio Details'!$D$10</f>
        <v>9.3551839537987565E-3</v>
      </c>
    </row>
    <row r="201" spans="2:11" x14ac:dyDescent="0.35">
      <c r="B201" t="s">
        <v>19</v>
      </c>
      <c r="C201" s="1">
        <v>44657</v>
      </c>
      <c r="D201">
        <v>115.94</v>
      </c>
      <c r="E201">
        <v>114</v>
      </c>
      <c r="F201">
        <v>114.29</v>
      </c>
      <c r="H201" s="2">
        <f t="shared" si="6"/>
        <v>-1.6732792823874409E-2</v>
      </c>
      <c r="I201" s="18">
        <f>H201*'Portfolio Details'!$D$10</f>
        <v>-1.5440507847471064E-3</v>
      </c>
      <c r="J201" s="2">
        <f t="shared" si="5"/>
        <v>9.2636355043009599E-2</v>
      </c>
      <c r="K201" s="18">
        <f>J201*'Portfolio Details'!$D$10</f>
        <v>8.5481986304275122E-3</v>
      </c>
    </row>
    <row r="202" spans="2:11" x14ac:dyDescent="0.35">
      <c r="B202" t="s">
        <v>19</v>
      </c>
      <c r="C202" s="1">
        <v>44658</v>
      </c>
      <c r="D202">
        <v>114</v>
      </c>
      <c r="E202">
        <v>112.91</v>
      </c>
      <c r="F202">
        <v>112.89</v>
      </c>
      <c r="H202" s="2">
        <f t="shared" si="6"/>
        <v>-9.5614035087719929E-3</v>
      </c>
      <c r="I202" s="18">
        <f>H202*'Portfolio Details'!$D$10</f>
        <v>-8.8229698092830101E-4</v>
      </c>
      <c r="J202" s="2">
        <f t="shared" si="5"/>
        <v>0.11084475980439157</v>
      </c>
      <c r="K202" s="18">
        <f>J202*'Portfolio Details'!$D$10</f>
        <v>1.0228414357517052E-2</v>
      </c>
    </row>
    <row r="203" spans="2:11" x14ac:dyDescent="0.35">
      <c r="B203" t="s">
        <v>19</v>
      </c>
      <c r="C203" s="1">
        <v>44659</v>
      </c>
      <c r="D203">
        <v>112.91</v>
      </c>
      <c r="E203">
        <v>113.93</v>
      </c>
      <c r="F203">
        <v>113.81</v>
      </c>
      <c r="H203" s="2">
        <f t="shared" si="6"/>
        <v>9.0337436896643641E-3</v>
      </c>
      <c r="I203" s="18">
        <f>H203*'Portfolio Details'!$D$10</f>
        <v>8.3360615170759936E-4</v>
      </c>
      <c r="J203" s="2">
        <f t="shared" si="5"/>
        <v>9.5681707908782165E-2</v>
      </c>
      <c r="K203" s="18">
        <f>J203*'Portfolio Details'!$D$10</f>
        <v>8.8292144495870552E-3</v>
      </c>
    </row>
    <row r="204" spans="2:11" x14ac:dyDescent="0.35">
      <c r="B204" t="s">
        <v>19</v>
      </c>
      <c r="C204" s="1">
        <v>44662</v>
      </c>
      <c r="D204">
        <v>113.93</v>
      </c>
      <c r="E204">
        <v>112.16</v>
      </c>
      <c r="F204">
        <v>112.75</v>
      </c>
      <c r="H204" s="2">
        <f t="shared" si="6"/>
        <v>-1.5535855349776306E-2</v>
      </c>
      <c r="I204" s="18">
        <f>H204*'Portfolio Details'!$D$10</f>
        <v>-1.4336010669009933E-3</v>
      </c>
      <c r="J204" s="2">
        <f t="shared" si="5"/>
        <v>0.10301094007164302</v>
      </c>
      <c r="K204" s="18">
        <f>J204*'Portfolio Details'!$D$10</f>
        <v>9.5055335071273072E-3</v>
      </c>
    </row>
    <row r="205" spans="2:11" x14ac:dyDescent="0.35">
      <c r="B205" t="s">
        <v>19</v>
      </c>
      <c r="C205" s="1">
        <v>44663</v>
      </c>
      <c r="D205">
        <v>112.16</v>
      </c>
      <c r="E205">
        <v>111.48</v>
      </c>
      <c r="F205">
        <v>111.51</v>
      </c>
      <c r="H205" s="2">
        <f t="shared" si="6"/>
        <v>-6.0627674750356464E-3</v>
      </c>
      <c r="I205" s="18">
        <f>H205*'Portfolio Details'!$D$10</f>
        <v>-5.5945358172434904E-4</v>
      </c>
      <c r="J205" s="2">
        <f t="shared" si="5"/>
        <v>0.11086193447737913</v>
      </c>
      <c r="K205" s="18">
        <f>J205*'Portfolio Details'!$D$10</f>
        <v>1.0229999183647594E-2</v>
      </c>
    </row>
    <row r="206" spans="2:11" x14ac:dyDescent="0.35">
      <c r="B206" t="s">
        <v>19</v>
      </c>
      <c r="C206" s="1">
        <v>44664</v>
      </c>
      <c r="D206">
        <v>111.48</v>
      </c>
      <c r="E206">
        <v>112.07</v>
      </c>
      <c r="F206">
        <v>112.03</v>
      </c>
      <c r="H206" s="2">
        <f t="shared" si="6"/>
        <v>5.2924291352707264E-3</v>
      </c>
      <c r="I206" s="18">
        <f>H206*'Portfolio Details'!$D$10</f>
        <v>4.883691231671554E-4</v>
      </c>
      <c r="J206" s="2">
        <f t="shared" si="5"/>
        <v>0.10826848249027243</v>
      </c>
      <c r="K206" s="18">
        <f>J206*'Portfolio Details'!$D$10</f>
        <v>9.9906833911169828E-3</v>
      </c>
    </row>
    <row r="207" spans="2:11" x14ac:dyDescent="0.35">
      <c r="B207" t="s">
        <v>19</v>
      </c>
      <c r="C207" s="1">
        <v>44669</v>
      </c>
      <c r="D207">
        <v>112.07</v>
      </c>
      <c r="E207">
        <v>111.81</v>
      </c>
      <c r="F207">
        <v>111.47</v>
      </c>
      <c r="H207" s="2">
        <f t="shared" si="6"/>
        <v>-2.3199785848130317E-3</v>
      </c>
      <c r="I207" s="18">
        <f>H207*'Portfolio Details'!$D$10</f>
        <v>-2.1408050599694254E-4</v>
      </c>
      <c r="J207" s="2">
        <f t="shared" si="5"/>
        <v>9.1794023167526495E-2</v>
      </c>
      <c r="K207" s="18">
        <f>J207*'Portfolio Details'!$D$10</f>
        <v>8.4704708292739905E-3</v>
      </c>
    </row>
    <row r="208" spans="2:11" x14ac:dyDescent="0.35">
      <c r="B208" t="s">
        <v>19</v>
      </c>
      <c r="C208" s="1">
        <v>44670</v>
      </c>
      <c r="D208">
        <v>111.81</v>
      </c>
      <c r="E208">
        <v>111.02</v>
      </c>
      <c r="F208">
        <v>111.62</v>
      </c>
      <c r="H208" s="2">
        <f t="shared" si="6"/>
        <v>-7.065557642429221E-3</v>
      </c>
      <c r="I208" s="18">
        <f>H208*'Portfolio Details'!$D$10</f>
        <v>-6.5198798176135454E-4</v>
      </c>
      <c r="J208" s="2">
        <f t="shared" si="5"/>
        <v>9.1768144179249722E-2</v>
      </c>
      <c r="K208" s="18">
        <f>J208*'Portfolio Details'!$D$10</f>
        <v>8.4680827956338314E-3</v>
      </c>
    </row>
    <row r="209" spans="2:11" x14ac:dyDescent="0.35">
      <c r="B209" t="s">
        <v>19</v>
      </c>
      <c r="C209" s="1">
        <v>44671</v>
      </c>
      <c r="D209">
        <v>111.02</v>
      </c>
      <c r="E209">
        <v>111.78</v>
      </c>
      <c r="F209">
        <v>112.05</v>
      </c>
      <c r="H209" s="2">
        <f t="shared" si="6"/>
        <v>6.8456134029903914E-3</v>
      </c>
      <c r="I209" s="18">
        <f>H209*'Portfolio Details'!$D$10</f>
        <v>6.3169220214579749E-4</v>
      </c>
      <c r="J209" s="2">
        <f t="shared" si="5"/>
        <v>0.1271246102785879</v>
      </c>
      <c r="K209" s="18">
        <f>J209*'Portfolio Details'!$D$10</f>
        <v>1.1730669011885506E-2</v>
      </c>
    </row>
    <row r="210" spans="2:11" x14ac:dyDescent="0.35">
      <c r="B210" t="s">
        <v>19</v>
      </c>
      <c r="C210" s="1">
        <v>44672</v>
      </c>
      <c r="D210">
        <v>111.78</v>
      </c>
      <c r="E210">
        <v>110.66</v>
      </c>
      <c r="F210">
        <v>110.87</v>
      </c>
      <c r="H210" s="2">
        <f t="shared" si="6"/>
        <v>-1.0019681517266066E-2</v>
      </c>
      <c r="I210" s="18">
        <f>H210*'Portfolio Details'!$D$10</f>
        <v>-9.2458546953242706E-4</v>
      </c>
      <c r="J210" s="2">
        <f t="shared" si="5"/>
        <v>7.1414913957934978E-2</v>
      </c>
      <c r="K210" s="18">
        <f>J210*'Portfolio Details'!$D$10</f>
        <v>6.5899491555328074E-3</v>
      </c>
    </row>
    <row r="211" spans="2:11" x14ac:dyDescent="0.35">
      <c r="B211" t="s">
        <v>19</v>
      </c>
      <c r="C211" s="1">
        <v>44673</v>
      </c>
      <c r="D211">
        <v>110.66</v>
      </c>
      <c r="E211">
        <v>109.94</v>
      </c>
      <c r="F211">
        <v>109.9</v>
      </c>
      <c r="H211" s="2">
        <f t="shared" si="6"/>
        <v>-6.5064160491595802E-3</v>
      </c>
      <c r="I211" s="18">
        <f>H211*'Portfolio Details'!$D$10</f>
        <v>-6.0039211100863029E-4</v>
      </c>
      <c r="J211" s="2">
        <f t="shared" si="5"/>
        <v>5.1214707813525884E-2</v>
      </c>
      <c r="K211" s="18">
        <f>J211*'Portfolio Details'!$D$10</f>
        <v>4.7259361077631621E-3</v>
      </c>
    </row>
    <row r="212" spans="2:11" x14ac:dyDescent="0.35">
      <c r="B212" t="s">
        <v>19</v>
      </c>
      <c r="C212" s="1">
        <v>44676</v>
      </c>
      <c r="D212">
        <v>109.94</v>
      </c>
      <c r="E212">
        <v>107.71</v>
      </c>
      <c r="F212">
        <v>108.66</v>
      </c>
      <c r="H212" s="2">
        <f t="shared" si="6"/>
        <v>-2.0283791158813957E-2</v>
      </c>
      <c r="I212" s="18">
        <f>H212*'Portfolio Details'!$D$10</f>
        <v>-1.8717260164559473E-3</v>
      </c>
      <c r="J212" s="2">
        <f t="shared" si="5"/>
        <v>2.7006960556844595E-2</v>
      </c>
      <c r="K212" s="18">
        <f>J212*'Portfolio Details'!$D$10</f>
        <v>2.4921194614883515E-3</v>
      </c>
    </row>
    <row r="213" spans="2:11" x14ac:dyDescent="0.35">
      <c r="B213" t="s">
        <v>19</v>
      </c>
      <c r="C213" s="1">
        <v>44677</v>
      </c>
      <c r="D213">
        <v>107.71</v>
      </c>
      <c r="E213">
        <v>108.55</v>
      </c>
      <c r="F213">
        <v>108.84</v>
      </c>
      <c r="H213" s="2">
        <f t="shared" si="6"/>
        <v>7.7987187819144044E-3</v>
      </c>
      <c r="I213" s="18">
        <f>H213*'Portfolio Details'!$D$10</f>
        <v>7.196418423382324E-4</v>
      </c>
      <c r="J213" s="2">
        <f t="shared" si="5"/>
        <v>6.3157894736842746E-3</v>
      </c>
      <c r="K213" s="18">
        <f>J213*'Portfolio Details'!$D$10</f>
        <v>5.8280167547557704E-4</v>
      </c>
    </row>
    <row r="214" spans="2:11" x14ac:dyDescent="0.35">
      <c r="B214" t="s">
        <v>19</v>
      </c>
      <c r="C214" s="1">
        <v>44678</v>
      </c>
      <c r="D214">
        <v>108.55</v>
      </c>
      <c r="E214">
        <v>105.62</v>
      </c>
      <c r="F214">
        <v>106.24</v>
      </c>
      <c r="H214" s="2">
        <f t="shared" si="6"/>
        <v>-2.6992169507139452E-2</v>
      </c>
      <c r="I214" s="18">
        <f>H214*'Portfolio Details'!$D$10</f>
        <v>-2.4907545888012365E-3</v>
      </c>
      <c r="J214" s="2">
        <f t="shared" si="5"/>
        <v>-1.6108824055843907E-2</v>
      </c>
      <c r="K214" s="18">
        <f>J214*'Portfolio Details'!$D$10</f>
        <v>-1.4864728612004438E-3</v>
      </c>
    </row>
    <row r="215" spans="2:11" x14ac:dyDescent="0.35">
      <c r="B215" t="s">
        <v>19</v>
      </c>
      <c r="C215" s="1">
        <v>44679</v>
      </c>
      <c r="D215">
        <v>105.62</v>
      </c>
      <c r="E215">
        <v>107.76</v>
      </c>
      <c r="F215">
        <v>107.37</v>
      </c>
      <c r="H215" s="2">
        <f t="shared" si="6"/>
        <v>2.0261314145048281E-2</v>
      </c>
      <c r="I215" s="18">
        <f>H215*'Portfolio Details'!$D$10</f>
        <v>1.8696519065862461E-3</v>
      </c>
      <c r="J215" s="2">
        <f t="shared" si="5"/>
        <v>-5.5178652193577093E-3</v>
      </c>
      <c r="K215" s="18">
        <f>J215*'Portfolio Details'!$D$10</f>
        <v>-5.0917167335759168E-4</v>
      </c>
    </row>
    <row r="216" spans="2:11" x14ac:dyDescent="0.35">
      <c r="B216" t="s">
        <v>19</v>
      </c>
      <c r="C216" s="1">
        <v>44680</v>
      </c>
      <c r="D216">
        <v>107.76</v>
      </c>
      <c r="E216">
        <v>108.32</v>
      </c>
      <c r="F216">
        <v>108.43</v>
      </c>
      <c r="H216" s="2">
        <f t="shared" si="6"/>
        <v>5.1967334818112665E-3</v>
      </c>
      <c r="I216" s="18">
        <f>H216*'Portfolio Details'!$D$10</f>
        <v>4.7953862186493737E-4</v>
      </c>
      <c r="J216" s="2">
        <f t="shared" si="5"/>
        <v>-4.6054379594367201E-2</v>
      </c>
      <c r="K216" s="18">
        <f>J216*'Portfolio Details'!$D$10</f>
        <v>-4.2497568518426497E-3</v>
      </c>
    </row>
    <row r="217" spans="2:11" x14ac:dyDescent="0.35">
      <c r="B217" t="s">
        <v>19</v>
      </c>
      <c r="C217" s="1">
        <v>44683</v>
      </c>
      <c r="D217">
        <v>108.32</v>
      </c>
      <c r="E217">
        <v>108.05</v>
      </c>
      <c r="F217">
        <v>107.05</v>
      </c>
      <c r="H217" s="2">
        <f t="shared" si="6"/>
        <v>-2.4926144756277635E-3</v>
      </c>
      <c r="I217" s="18">
        <f>H217*'Portfolio Details'!$D$10</f>
        <v>-2.3001081634583276E-4</v>
      </c>
      <c r="J217" s="2">
        <f t="shared" si="5"/>
        <v>-4.6287282060359258E-2</v>
      </c>
      <c r="K217" s="18">
        <f>J217*'Portfolio Details'!$D$10</f>
        <v>-4.2712483768480563E-3</v>
      </c>
    </row>
    <row r="218" spans="2:11" x14ac:dyDescent="0.35">
      <c r="B218" t="s">
        <v>19</v>
      </c>
      <c r="C218" s="1">
        <v>44685</v>
      </c>
      <c r="D218">
        <v>108.05</v>
      </c>
      <c r="E218">
        <v>107.63</v>
      </c>
      <c r="F218">
        <v>108.34</v>
      </c>
      <c r="H218" s="2">
        <f t="shared" si="6"/>
        <v>-3.8870893105044102E-3</v>
      </c>
      <c r="I218" s="18">
        <f>H218*'Portfolio Details'!$D$10</f>
        <v>-3.5868867579014917E-4</v>
      </c>
      <c r="J218" s="2">
        <f t="shared" ref="J218:J281" si="7">(INDEX(E195:E1693,MATCH(EDATE(C195,1),C195:C1693,1))/E195)-1</f>
        <v>-4.7903665289619424E-2</v>
      </c>
      <c r="K218" s="18">
        <f>J218*'Portfolio Details'!$D$10</f>
        <v>-4.4204032621001001E-3</v>
      </c>
    </row>
    <row r="219" spans="2:11" x14ac:dyDescent="0.35">
      <c r="B219" t="s">
        <v>19</v>
      </c>
      <c r="C219" s="1">
        <v>44686</v>
      </c>
      <c r="D219">
        <v>107.63</v>
      </c>
      <c r="E219">
        <v>107.95</v>
      </c>
      <c r="F219">
        <v>108.5</v>
      </c>
      <c r="H219" s="2">
        <f t="shared" si="6"/>
        <v>2.9731487503483756E-3</v>
      </c>
      <c r="I219" s="18">
        <f>H219*'Portfolio Details'!$D$10</f>
        <v>2.7435304491401285E-4</v>
      </c>
      <c r="J219" s="2">
        <f t="shared" si="7"/>
        <v>-6.6287389018188203E-2</v>
      </c>
      <c r="K219" s="18">
        <f>J219*'Portfolio Details'!$D$10</f>
        <v>-6.1167968855943347E-3</v>
      </c>
    </row>
    <row r="220" spans="2:11" x14ac:dyDescent="0.35">
      <c r="B220" t="s">
        <v>19</v>
      </c>
      <c r="C220" s="1">
        <v>44687</v>
      </c>
      <c r="D220">
        <v>107.95</v>
      </c>
      <c r="E220">
        <v>104.57</v>
      </c>
      <c r="F220">
        <v>104.69</v>
      </c>
      <c r="H220" s="2">
        <f t="shared" si="6"/>
        <v>-3.1310792033348855E-2</v>
      </c>
      <c r="I220" s="18">
        <f>H220*'Portfolio Details'!$D$10</f>
        <v>-2.889263825771289E-3</v>
      </c>
      <c r="J220" s="2">
        <f t="shared" si="7"/>
        <v>-6.7894329231563577E-2</v>
      </c>
      <c r="K220" s="18">
        <f>J220*'Portfolio Details'!$D$10</f>
        <v>-6.2650803983121724E-3</v>
      </c>
    </row>
    <row r="221" spans="2:11" x14ac:dyDescent="0.35">
      <c r="B221" t="s">
        <v>19</v>
      </c>
      <c r="C221" s="1">
        <v>44690</v>
      </c>
      <c r="D221">
        <v>104.57</v>
      </c>
      <c r="E221">
        <v>103.18</v>
      </c>
      <c r="F221">
        <v>103.87</v>
      </c>
      <c r="H221" s="2">
        <f t="shared" si="6"/>
        <v>-1.3292531318733758E-2</v>
      </c>
      <c r="I221" s="18">
        <f>H221*'Portfolio Details'!$D$10</f>
        <v>-1.2265940079460101E-3</v>
      </c>
      <c r="J221" s="2">
        <f t="shared" si="7"/>
        <v>-6.2894714075612201E-2</v>
      </c>
      <c r="K221" s="18">
        <f>J221*'Portfolio Details'!$D$10</f>
        <v>-5.8037312507887651E-3</v>
      </c>
    </row>
    <row r="222" spans="2:11" x14ac:dyDescent="0.35">
      <c r="B222" t="s">
        <v>19</v>
      </c>
      <c r="C222" s="1">
        <v>44691</v>
      </c>
      <c r="D222">
        <v>103.18</v>
      </c>
      <c r="E222">
        <v>103.41</v>
      </c>
      <c r="F222">
        <v>102.74</v>
      </c>
      <c r="H222" s="2">
        <f t="shared" si="6"/>
        <v>2.2291141694126271E-3</v>
      </c>
      <c r="I222" s="18">
        <f>H222*'Portfolio Details'!$D$10</f>
        <v>2.0569581652033573E-4</v>
      </c>
      <c r="J222" s="2">
        <f t="shared" si="7"/>
        <v>-7.0953819594303025E-2</v>
      </c>
      <c r="K222" s="18">
        <f>J222*'Portfolio Details'!$D$10</f>
        <v>-6.5474007823172753E-3</v>
      </c>
    </row>
    <row r="223" spans="2:11" x14ac:dyDescent="0.35">
      <c r="B223" t="s">
        <v>19</v>
      </c>
      <c r="C223" s="1">
        <v>44692</v>
      </c>
      <c r="D223">
        <v>103.41</v>
      </c>
      <c r="E223">
        <v>103.99</v>
      </c>
      <c r="F223">
        <v>103.81</v>
      </c>
      <c r="H223" s="2">
        <f t="shared" si="6"/>
        <v>5.6087419011701112E-3</v>
      </c>
      <c r="I223" s="18">
        <f>H223*'Portfolio Details'!$D$10</f>
        <v>5.1755749474106363E-4</v>
      </c>
      <c r="J223" s="2">
        <f t="shared" si="7"/>
        <v>-6.8914956011730144E-2</v>
      </c>
      <c r="K223" s="18">
        <f>J223*'Portfolio Details'!$D$10</f>
        <v>-6.3592607062522549E-3</v>
      </c>
    </row>
    <row r="224" spans="2:11" x14ac:dyDescent="0.35">
      <c r="B224" t="s">
        <v>19</v>
      </c>
      <c r="C224" s="1">
        <v>44693</v>
      </c>
      <c r="D224">
        <v>103.99</v>
      </c>
      <c r="E224">
        <v>101.35</v>
      </c>
      <c r="F224">
        <v>102.13</v>
      </c>
      <c r="H224" s="2">
        <f t="shared" si="6"/>
        <v>-2.5387056447735312E-2</v>
      </c>
      <c r="I224" s="18">
        <f>H224*'Portfolio Details'!$D$10</f>
        <v>-2.3426396802460649E-3</v>
      </c>
      <c r="J224" s="2">
        <f t="shared" si="7"/>
        <v>-8.2719298245614081E-2</v>
      </c>
      <c r="K224" s="18">
        <f>J224*'Portfolio Details'!$D$10</f>
        <v>-7.6330830551869988E-3</v>
      </c>
    </row>
    <row r="225" spans="2:11" x14ac:dyDescent="0.35">
      <c r="B225" t="s">
        <v>19</v>
      </c>
      <c r="C225" s="1">
        <v>44694</v>
      </c>
      <c r="D225">
        <v>101.35</v>
      </c>
      <c r="E225">
        <v>103.06</v>
      </c>
      <c r="F225">
        <v>102.74</v>
      </c>
      <c r="H225" s="2">
        <f t="shared" si="6"/>
        <v>1.687222496299956E-2</v>
      </c>
      <c r="I225" s="18">
        <f>H225*'Portfolio Details'!$D$10</f>
        <v>1.5569171547608425E-3</v>
      </c>
      <c r="J225" s="2">
        <f t="shared" si="7"/>
        <v>-7.3864139580196664E-2</v>
      </c>
      <c r="K225" s="18">
        <f>J225*'Portfolio Details'!$D$10</f>
        <v>-6.8159561816091771E-3</v>
      </c>
    </row>
    <row r="226" spans="2:11" x14ac:dyDescent="0.35">
      <c r="B226" t="s">
        <v>19</v>
      </c>
      <c r="C226" s="1">
        <v>44697</v>
      </c>
      <c r="D226">
        <v>103.06</v>
      </c>
      <c r="E226">
        <v>103.97</v>
      </c>
      <c r="F226">
        <v>104.12</v>
      </c>
      <c r="H226" s="2">
        <f t="shared" si="6"/>
        <v>8.8298078789055268E-3</v>
      </c>
      <c r="I226" s="18">
        <f>H226*'Portfolio Details'!$D$10</f>
        <v>8.147875807759772E-4</v>
      </c>
      <c r="J226" s="2">
        <f t="shared" si="7"/>
        <v>-8.2155709646274167E-2</v>
      </c>
      <c r="K226" s="18">
        <f>J226*'Portfolio Details'!$D$10</f>
        <v>-7.5810768283577452E-3</v>
      </c>
    </row>
    <row r="227" spans="2:11" x14ac:dyDescent="0.35">
      <c r="B227" t="s">
        <v>19</v>
      </c>
      <c r="C227" s="1">
        <v>44698</v>
      </c>
      <c r="D227">
        <v>103.97</v>
      </c>
      <c r="E227">
        <v>103.97</v>
      </c>
      <c r="F227">
        <v>103.99</v>
      </c>
      <c r="H227" s="2">
        <f t="shared" si="6"/>
        <v>0</v>
      </c>
      <c r="I227" s="18">
        <f>H227*'Portfolio Details'!$D$10</f>
        <v>0</v>
      </c>
      <c r="J227" s="2">
        <f t="shared" si="7"/>
        <v>-7.2842368045649142E-2</v>
      </c>
      <c r="K227" s="18">
        <f>J227*'Portfolio Details'!$D$10</f>
        <v>-6.7216702392469832E-3</v>
      </c>
    </row>
    <row r="228" spans="2:11" x14ac:dyDescent="0.35">
      <c r="B228" t="s">
        <v>19</v>
      </c>
      <c r="C228" s="1">
        <v>44699</v>
      </c>
      <c r="D228">
        <v>103.97</v>
      </c>
      <c r="E228">
        <v>104.26</v>
      </c>
      <c r="F228">
        <v>104.7</v>
      </c>
      <c r="H228" s="2">
        <f t="shared" si="6"/>
        <v>2.789266134461954E-3</v>
      </c>
      <c r="I228" s="18">
        <f>H228*'Portfolio Details'!$D$10</f>
        <v>2.5738492128101864E-4</v>
      </c>
      <c r="J228" s="2">
        <f t="shared" si="7"/>
        <v>-9.086831718693944E-2</v>
      </c>
      <c r="K228" s="18">
        <f>J228*'Portfolio Details'!$D$10</f>
        <v>-8.3850495214973734E-3</v>
      </c>
    </row>
    <row r="229" spans="2:11" x14ac:dyDescent="0.35">
      <c r="B229" t="s">
        <v>19</v>
      </c>
      <c r="C229" s="1">
        <v>44700</v>
      </c>
      <c r="D229">
        <v>104.26</v>
      </c>
      <c r="E229">
        <v>99.99</v>
      </c>
      <c r="F229">
        <v>100.64</v>
      </c>
      <c r="H229" s="2">
        <f t="shared" si="6"/>
        <v>-4.0955304047573415E-2</v>
      </c>
      <c r="I229" s="18">
        <f>H229*'Portfolio Details'!$D$10</f>
        <v>-3.7792298046017275E-3</v>
      </c>
      <c r="J229" s="2">
        <f t="shared" si="7"/>
        <v>-8.0396180958329566E-2</v>
      </c>
      <c r="K229" s="18">
        <f>J229*'Portfolio Details'!$D$10</f>
        <v>-7.4187129193556828E-3</v>
      </c>
    </row>
    <row r="230" spans="2:11" x14ac:dyDescent="0.35">
      <c r="B230" t="s">
        <v>19</v>
      </c>
      <c r="C230" s="1">
        <v>44701</v>
      </c>
      <c r="D230">
        <v>99.99</v>
      </c>
      <c r="E230">
        <v>100.96</v>
      </c>
      <c r="F230">
        <v>101.25</v>
      </c>
      <c r="H230" s="2">
        <f t="shared" si="6"/>
        <v>9.7009700970096535E-3</v>
      </c>
      <c r="I230" s="18">
        <f>H230*'Portfolio Details'!$D$10</f>
        <v>8.9517575749364301E-4</v>
      </c>
      <c r="J230" s="2">
        <f t="shared" si="7"/>
        <v>-6.7525266076379542E-2</v>
      </c>
      <c r="K230" s="18">
        <f>J230*'Portfolio Details'!$D$10</f>
        <v>-6.2310243826558922E-3</v>
      </c>
    </row>
    <row r="231" spans="2:11" x14ac:dyDescent="0.35">
      <c r="B231" t="s">
        <v>19</v>
      </c>
      <c r="C231" s="1">
        <v>44704</v>
      </c>
      <c r="D231">
        <v>100.96</v>
      </c>
      <c r="E231">
        <v>100.88</v>
      </c>
      <c r="F231">
        <v>100.96</v>
      </c>
      <c r="H231" s="2">
        <f t="shared" si="6"/>
        <v>-7.9239302694134039E-4</v>
      </c>
      <c r="I231" s="18">
        <f>H231*'Portfolio Details'!$D$10</f>
        <v>-7.3119597424957326E-5</v>
      </c>
      <c r="J231" s="2">
        <f t="shared" si="7"/>
        <v>-9.9351468203927262E-2</v>
      </c>
      <c r="K231" s="18">
        <f>J231*'Portfolio Details'!$D$10</f>
        <v>-9.1678486706160672E-3</v>
      </c>
    </row>
    <row r="232" spans="2:11" x14ac:dyDescent="0.35">
      <c r="B232" t="s">
        <v>19</v>
      </c>
      <c r="C232" s="1">
        <v>44705</v>
      </c>
      <c r="D232">
        <v>100.88</v>
      </c>
      <c r="E232">
        <v>99.72</v>
      </c>
      <c r="F232">
        <v>100.01</v>
      </c>
      <c r="H232" s="2">
        <f t="shared" si="6"/>
        <v>-1.1498810467882592E-2</v>
      </c>
      <c r="I232" s="18">
        <f>H232*'Portfolio Details'!$D$10</f>
        <v>-1.061074951054185E-3</v>
      </c>
      <c r="J232" s="2">
        <f t="shared" si="7"/>
        <v>-9.6797280372159622E-2</v>
      </c>
      <c r="K232" s="18">
        <f>J232*'Portfolio Details'!$D$10</f>
        <v>-8.9321560538757633E-3</v>
      </c>
    </row>
    <row r="233" spans="2:11" x14ac:dyDescent="0.35">
      <c r="B233" t="s">
        <v>19</v>
      </c>
      <c r="C233" s="1">
        <v>44706</v>
      </c>
      <c r="D233">
        <v>99.72</v>
      </c>
      <c r="E233">
        <v>98.89</v>
      </c>
      <c r="F233">
        <v>99.2</v>
      </c>
      <c r="H233" s="2">
        <f t="shared" si="6"/>
        <v>-8.3233052547131425E-3</v>
      </c>
      <c r="I233" s="18">
        <f>H233*'Portfolio Details'!$D$10</f>
        <v>-7.6804907259072882E-4</v>
      </c>
      <c r="J233" s="2">
        <f t="shared" si="7"/>
        <v>-8.7655882884511094E-2</v>
      </c>
      <c r="K233" s="18">
        <f>J233*'Portfolio Details'!$D$10</f>
        <v>-8.088615939977388E-3</v>
      </c>
    </row>
    <row r="234" spans="2:11" x14ac:dyDescent="0.35">
      <c r="B234" t="s">
        <v>19</v>
      </c>
      <c r="C234" s="1">
        <v>44707</v>
      </c>
      <c r="D234">
        <v>98.89</v>
      </c>
      <c r="E234">
        <v>98.39</v>
      </c>
      <c r="F234">
        <v>98.44</v>
      </c>
      <c r="H234" s="2">
        <f t="shared" si="6"/>
        <v>-5.0561229649105366E-3</v>
      </c>
      <c r="I234" s="18">
        <f>H234*'Portfolio Details'!$D$10</f>
        <v>-4.6656351476539239E-4</v>
      </c>
      <c r="J234" s="2">
        <f t="shared" si="7"/>
        <v>-8.1680916863743902E-2</v>
      </c>
      <c r="K234" s="18">
        <f>J234*'Portfolio Details'!$D$10</f>
        <v>-7.5372644070737065E-3</v>
      </c>
    </row>
    <row r="235" spans="2:11" x14ac:dyDescent="0.35">
      <c r="B235" t="s">
        <v>19</v>
      </c>
      <c r="C235" s="1">
        <v>44708</v>
      </c>
      <c r="D235">
        <v>98.39</v>
      </c>
      <c r="E235">
        <v>99.41</v>
      </c>
      <c r="F235">
        <v>99.76</v>
      </c>
      <c r="H235" s="2">
        <f t="shared" si="6"/>
        <v>1.0366907206016851E-2</v>
      </c>
      <c r="I235" s="18">
        <f>H235*'Portfolio Details'!$D$10</f>
        <v>9.5662639078467884E-4</v>
      </c>
      <c r="J235" s="2">
        <f t="shared" si="7"/>
        <v>-8.1886547210101135E-2</v>
      </c>
      <c r="K235" s="18">
        <f>J235*'Portfolio Details'!$D$10</f>
        <v>-7.5562393445514292E-3</v>
      </c>
    </row>
    <row r="236" spans="2:11" x14ac:dyDescent="0.35">
      <c r="B236" t="s">
        <v>19</v>
      </c>
      <c r="C236" s="1">
        <v>44711</v>
      </c>
      <c r="D236">
        <v>99.41</v>
      </c>
      <c r="E236">
        <v>100.54</v>
      </c>
      <c r="F236">
        <v>100.74</v>
      </c>
      <c r="H236" s="2">
        <f t="shared" si="6"/>
        <v>1.1367065687556632E-2</v>
      </c>
      <c r="I236" s="18">
        <f>H236*'Portfolio Details'!$D$10</f>
        <v>1.0489179469252393E-3</v>
      </c>
      <c r="J236" s="2">
        <f t="shared" si="7"/>
        <v>-9.3597420543528265E-2</v>
      </c>
      <c r="K236" s="18">
        <f>J236*'Portfolio Details'!$D$10</f>
        <v>-8.6368828062186528E-3</v>
      </c>
    </row>
    <row r="237" spans="2:11" x14ac:dyDescent="0.35">
      <c r="B237" t="s">
        <v>19</v>
      </c>
      <c r="C237" s="1">
        <v>44712</v>
      </c>
      <c r="D237">
        <v>100.54</v>
      </c>
      <c r="E237">
        <v>100.81</v>
      </c>
      <c r="F237">
        <v>100.69</v>
      </c>
      <c r="H237" s="2">
        <f t="shared" si="6"/>
        <v>2.6854983091306739E-3</v>
      </c>
      <c r="I237" s="18">
        <f>H237*'Portfolio Details'!$D$10</f>
        <v>2.478095447242936E-4</v>
      </c>
      <c r="J237" s="2">
        <f t="shared" si="7"/>
        <v>-5.8795682635864543E-2</v>
      </c>
      <c r="K237" s="18">
        <f>J237*'Portfolio Details'!$D$10</f>
        <v>-5.4254852055610351E-3</v>
      </c>
    </row>
    <row r="238" spans="2:11" x14ac:dyDescent="0.35">
      <c r="B238" t="s">
        <v>19</v>
      </c>
      <c r="C238" s="1">
        <v>44713</v>
      </c>
      <c r="D238">
        <v>100.81</v>
      </c>
      <c r="E238">
        <v>100.14</v>
      </c>
      <c r="F238">
        <v>100.63</v>
      </c>
      <c r="H238" s="2">
        <f t="shared" si="6"/>
        <v>-6.6461660549548274E-3</v>
      </c>
      <c r="I238" s="18">
        <f>H238*'Portfolio Details'!$D$10</f>
        <v>-6.1328781278345221E-4</v>
      </c>
      <c r="J238" s="2">
        <f t="shared" si="7"/>
        <v>-7.7487008166295501E-2</v>
      </c>
      <c r="K238" s="18">
        <f>J238*'Portfolio Details'!$D$10</f>
        <v>-7.1502633795934942E-3</v>
      </c>
    </row>
    <row r="239" spans="2:11" x14ac:dyDescent="0.35">
      <c r="B239" t="s">
        <v>19</v>
      </c>
      <c r="C239" s="1">
        <v>44714</v>
      </c>
      <c r="D239">
        <v>100.14</v>
      </c>
      <c r="E239">
        <v>100.4</v>
      </c>
      <c r="F239">
        <v>100.44</v>
      </c>
      <c r="H239" s="2">
        <f t="shared" si="6"/>
        <v>2.5963650888756185E-3</v>
      </c>
      <c r="I239" s="18">
        <f>H239*'Portfolio Details'!$D$10</f>
        <v>2.3958460462430685E-4</v>
      </c>
      <c r="J239" s="2">
        <f t="shared" si="7"/>
        <v>-8.2256277695716418E-2</v>
      </c>
      <c r="K239" s="18">
        <f>J239*'Portfolio Details'!$D$10</f>
        <v>-7.5903569394125021E-3</v>
      </c>
    </row>
    <row r="240" spans="2:11" x14ac:dyDescent="0.35">
      <c r="B240" t="s">
        <v>19</v>
      </c>
      <c r="C240" s="1">
        <v>44715</v>
      </c>
      <c r="D240">
        <v>100.4</v>
      </c>
      <c r="E240">
        <v>101.37</v>
      </c>
      <c r="F240">
        <v>101.51</v>
      </c>
      <c r="H240" s="2">
        <f t="shared" si="6"/>
        <v>9.661354581673276E-3</v>
      </c>
      <c r="I240" s="18">
        <f>H240*'Portfolio Details'!$D$10</f>
        <v>8.9152015928077209E-4</v>
      </c>
      <c r="J240" s="2">
        <f t="shared" si="7"/>
        <v>-7.0800555298472845E-2</v>
      </c>
      <c r="K240" s="18">
        <f>J240*'Portfolio Details'!$D$10</f>
        <v>-6.5332580233205435E-3</v>
      </c>
    </row>
    <row r="241" spans="2:11" x14ac:dyDescent="0.35">
      <c r="B241" t="s">
        <v>19</v>
      </c>
      <c r="C241" s="1">
        <v>44718</v>
      </c>
      <c r="D241">
        <v>101.37</v>
      </c>
      <c r="E241">
        <v>100.73</v>
      </c>
      <c r="F241">
        <v>100.92</v>
      </c>
      <c r="H241" s="2">
        <f t="shared" ref="H241:H304" si="8">E241/D241-1</f>
        <v>-6.3135049817499844E-3</v>
      </c>
      <c r="I241" s="18">
        <f>H241*'Portfolio Details'!$D$10</f>
        <v>-5.8259086956881552E-4</v>
      </c>
      <c r="J241" s="2">
        <f t="shared" si="7"/>
        <v>-5.8162222428690846E-2</v>
      </c>
      <c r="K241" s="18">
        <f>J241*'Portfolio Details'!$D$10</f>
        <v>-5.3670314411304459E-3</v>
      </c>
    </row>
    <row r="242" spans="2:11" x14ac:dyDescent="0.35">
      <c r="B242" t="s">
        <v>19</v>
      </c>
      <c r="C242" s="1">
        <v>44719</v>
      </c>
      <c r="D242">
        <v>100.73</v>
      </c>
      <c r="E242">
        <v>100.51</v>
      </c>
      <c r="F242">
        <v>100.64</v>
      </c>
      <c r="H242" s="2">
        <f t="shared" si="8"/>
        <v>-2.1840563883649411E-3</v>
      </c>
      <c r="I242" s="18">
        <f>H242*'Portfolio Details'!$D$10</f>
        <v>-2.0153802272476697E-4</v>
      </c>
      <c r="J242" s="2">
        <f t="shared" si="7"/>
        <v>-6.0954145437702612E-2</v>
      </c>
      <c r="K242" s="18">
        <f>J242*'Portfolio Details'!$D$10</f>
        <v>-5.6246615306434974E-3</v>
      </c>
    </row>
    <row r="243" spans="2:11" x14ac:dyDescent="0.35">
      <c r="B243" t="s">
        <v>19</v>
      </c>
      <c r="C243" s="1">
        <v>44720</v>
      </c>
      <c r="D243">
        <v>100.51</v>
      </c>
      <c r="E243">
        <v>99.9</v>
      </c>
      <c r="F243">
        <v>100.05</v>
      </c>
      <c r="H243" s="2">
        <f t="shared" si="8"/>
        <v>-6.0690478559347616E-3</v>
      </c>
      <c r="I243" s="18">
        <f>H243*'Portfolio Details'!$D$10</f>
        <v>-5.6003311600519865E-4</v>
      </c>
      <c r="J243" s="2">
        <f t="shared" si="7"/>
        <v>-3.6721813139523718E-2</v>
      </c>
      <c r="K243" s="18">
        <f>J243*'Portfolio Details'!$D$10</f>
        <v>-3.3885762521674171E-3</v>
      </c>
    </row>
    <row r="244" spans="2:11" x14ac:dyDescent="0.35">
      <c r="B244" t="s">
        <v>19</v>
      </c>
      <c r="C244" s="1">
        <v>44721</v>
      </c>
      <c r="D244">
        <v>99.9</v>
      </c>
      <c r="E244">
        <v>100.92</v>
      </c>
      <c r="F244">
        <v>100.1</v>
      </c>
      <c r="H244" s="2">
        <f t="shared" si="8"/>
        <v>1.021021021021018E-2</v>
      </c>
      <c r="I244" s="18">
        <f>H244*'Portfolio Details'!$D$10</f>
        <v>9.4216687276581039E-4</v>
      </c>
      <c r="J244" s="2">
        <f t="shared" si="7"/>
        <v>-2.1903469664663722E-2</v>
      </c>
      <c r="K244" s="18">
        <f>J244*'Portfolio Details'!$D$10</f>
        <v>-2.0211849797216073E-3</v>
      </c>
    </row>
    <row r="245" spans="2:11" x14ac:dyDescent="0.35">
      <c r="B245" t="s">
        <v>19</v>
      </c>
      <c r="C245" s="1">
        <v>44722</v>
      </c>
      <c r="D245">
        <v>100.92</v>
      </c>
      <c r="E245">
        <v>99.45</v>
      </c>
      <c r="F245">
        <v>99.82</v>
      </c>
      <c r="H245" s="2">
        <f t="shared" si="8"/>
        <v>-1.456599286563609E-2</v>
      </c>
      <c r="I245" s="18">
        <f>H245*'Portfolio Details'!$D$10</f>
        <v>-1.3441051324508389E-3</v>
      </c>
      <c r="J245" s="2">
        <f t="shared" si="7"/>
        <v>-3.829416884247161E-2</v>
      </c>
      <c r="K245" s="18">
        <f>J245*'Portfolio Details'!$D$10</f>
        <v>-3.5336684123700038E-3</v>
      </c>
    </row>
    <row r="246" spans="2:11" x14ac:dyDescent="0.35">
      <c r="B246" t="s">
        <v>19</v>
      </c>
      <c r="C246" s="1">
        <v>44725</v>
      </c>
      <c r="D246">
        <v>99.45</v>
      </c>
      <c r="E246">
        <v>97.03</v>
      </c>
      <c r="F246">
        <v>97.65</v>
      </c>
      <c r="H246" s="2">
        <f t="shared" si="8"/>
        <v>-2.4333836098542005E-2</v>
      </c>
      <c r="I246" s="18">
        <f>H246*'Portfolio Details'!$D$10</f>
        <v>-2.245451737754884E-3</v>
      </c>
      <c r="J246" s="2">
        <f t="shared" si="7"/>
        <v>-4.3658044042696353E-2</v>
      </c>
      <c r="K246" s="18">
        <f>J246*'Portfolio Details'!$D$10</f>
        <v>-4.0286303592110377E-3</v>
      </c>
    </row>
    <row r="247" spans="2:11" x14ac:dyDescent="0.35">
      <c r="B247" t="s">
        <v>19</v>
      </c>
      <c r="C247" s="1">
        <v>44726</v>
      </c>
      <c r="D247">
        <v>97.03</v>
      </c>
      <c r="E247">
        <v>95.37</v>
      </c>
      <c r="F247">
        <v>96.06</v>
      </c>
      <c r="H247" s="2">
        <f t="shared" si="8"/>
        <v>-1.7108110893538031E-2</v>
      </c>
      <c r="I247" s="18">
        <f>H247*'Portfolio Details'!$D$10</f>
        <v>-1.578683984721174E-3</v>
      </c>
      <c r="J247" s="2">
        <f t="shared" si="7"/>
        <v>-1.8746916625554944E-2</v>
      </c>
      <c r="K247" s="18">
        <f>J247*'Portfolio Details'!$D$10</f>
        <v>-1.729907949734258E-3</v>
      </c>
    </row>
    <row r="248" spans="2:11" x14ac:dyDescent="0.35">
      <c r="B248" t="s">
        <v>19</v>
      </c>
      <c r="C248" s="1">
        <v>44727</v>
      </c>
      <c r="D248">
        <v>95.37</v>
      </c>
      <c r="E248">
        <v>94.75</v>
      </c>
      <c r="F248">
        <v>95.62</v>
      </c>
      <c r="H248" s="2">
        <f t="shared" si="8"/>
        <v>-6.5009961203733591E-3</v>
      </c>
      <c r="I248" s="18">
        <f>H248*'Portfolio Details'!$D$10</f>
        <v>-5.9989197660884877E-4</v>
      </c>
      <c r="J248" s="2">
        <f t="shared" si="7"/>
        <v>-5.8509606054725438E-2</v>
      </c>
      <c r="K248" s="18">
        <f>J248*'Portfolio Details'!$D$10</f>
        <v>-5.3990869363506879E-3</v>
      </c>
    </row>
    <row r="249" spans="2:11" x14ac:dyDescent="0.35">
      <c r="B249" t="s">
        <v>19</v>
      </c>
      <c r="C249" s="1">
        <v>44728</v>
      </c>
      <c r="D249">
        <v>94.75</v>
      </c>
      <c r="E249">
        <v>94.32</v>
      </c>
      <c r="F249">
        <v>95.32</v>
      </c>
      <c r="H249" s="2">
        <f t="shared" si="8"/>
        <v>-4.5382585751979621E-3</v>
      </c>
      <c r="I249" s="18">
        <f>H249*'Portfolio Details'!$D$10</f>
        <v>-4.1877657771640216E-4</v>
      </c>
      <c r="J249" s="2">
        <f t="shared" si="7"/>
        <v>-9.2815235163989707E-2</v>
      </c>
      <c r="K249" s="18">
        <f>J249*'Portfolio Details'!$D$10</f>
        <v>-8.5647051391784558E-3</v>
      </c>
    </row>
    <row r="250" spans="2:11" x14ac:dyDescent="0.35">
      <c r="B250" t="s">
        <v>19</v>
      </c>
      <c r="C250" s="1">
        <v>44729</v>
      </c>
      <c r="D250">
        <v>94.32</v>
      </c>
      <c r="E250">
        <v>96.57</v>
      </c>
      <c r="F250">
        <v>95.09</v>
      </c>
      <c r="H250" s="2">
        <f t="shared" si="8"/>
        <v>2.385496183206115E-2</v>
      </c>
      <c r="I250" s="18">
        <f>H250*'Portfolio Details'!$D$10</f>
        <v>2.2012626896540811E-3</v>
      </c>
      <c r="J250" s="2">
        <f t="shared" si="7"/>
        <v>-7.1174377224199392E-2</v>
      </c>
      <c r="K250" s="18">
        <f>J250*'Portfolio Details'!$D$10</f>
        <v>-6.5677531637223412E-3</v>
      </c>
    </row>
    <row r="251" spans="2:11" x14ac:dyDescent="0.35">
      <c r="B251" t="s">
        <v>19</v>
      </c>
      <c r="C251" s="1">
        <v>44732</v>
      </c>
      <c r="D251">
        <v>96.57</v>
      </c>
      <c r="E251">
        <v>92.17</v>
      </c>
      <c r="F251">
        <v>93.04</v>
      </c>
      <c r="H251" s="2">
        <f t="shared" si="8"/>
        <v>-4.5562804183493788E-2</v>
      </c>
      <c r="I251" s="18">
        <f>H251*'Portfolio Details'!$D$10</f>
        <v>-4.204395781105044E-3</v>
      </c>
      <c r="J251" s="2">
        <f t="shared" si="7"/>
        <v>-7.3757912910032752E-2</v>
      </c>
      <c r="K251" s="18">
        <f>J251*'Portfolio Details'!$D$10</f>
        <v>-6.8061539103951548E-3</v>
      </c>
    </row>
    <row r="252" spans="2:11" x14ac:dyDescent="0.35">
      <c r="B252" t="s">
        <v>19</v>
      </c>
      <c r="C252" s="1">
        <v>44733</v>
      </c>
      <c r="D252">
        <v>92.17</v>
      </c>
      <c r="E252">
        <v>92.34</v>
      </c>
      <c r="F252">
        <v>93.21</v>
      </c>
      <c r="H252" s="2">
        <f t="shared" si="8"/>
        <v>1.8444179234025082E-3</v>
      </c>
      <c r="I252" s="18">
        <f>H252*'Portfolio Details'!$D$10</f>
        <v>1.7019722720572461E-4</v>
      </c>
      <c r="J252" s="2">
        <f t="shared" si="7"/>
        <v>-3.4203420342034274E-2</v>
      </c>
      <c r="K252" s="18">
        <f>J252*'Portfolio Details'!$D$10</f>
        <v>-3.1561866913693611E-3</v>
      </c>
    </row>
    <row r="253" spans="2:11" x14ac:dyDescent="0.35">
      <c r="B253" t="s">
        <v>19</v>
      </c>
      <c r="C253" s="1">
        <v>44734</v>
      </c>
      <c r="D253">
        <v>92.34</v>
      </c>
      <c r="E253">
        <v>90.64</v>
      </c>
      <c r="F253">
        <v>91.8</v>
      </c>
      <c r="H253" s="2">
        <f t="shared" si="8"/>
        <v>-1.8410223088585642E-2</v>
      </c>
      <c r="I253" s="18">
        <f>H253*'Portfolio Details'!$D$10</f>
        <v>-1.6988389031352363E-3</v>
      </c>
      <c r="J253" s="2">
        <f t="shared" si="7"/>
        <v>-8.7064183835182218E-2</v>
      </c>
      <c r="K253" s="18">
        <f>J253*'Portfolio Details'!$D$10</f>
        <v>-8.0340157670674116E-3</v>
      </c>
    </row>
    <row r="254" spans="2:11" x14ac:dyDescent="0.35">
      <c r="B254" t="s">
        <v>19</v>
      </c>
      <c r="C254" s="1">
        <v>44735</v>
      </c>
      <c r="D254">
        <v>90.64</v>
      </c>
      <c r="E254">
        <v>89.97</v>
      </c>
      <c r="F254">
        <v>90.28</v>
      </c>
      <c r="H254" s="2">
        <f t="shared" si="8"/>
        <v>-7.3918799646954803E-3</v>
      </c>
      <c r="I254" s="18">
        <f>H254*'Portfolio Details'!$D$10</f>
        <v>-6.8210000448698169E-4</v>
      </c>
      <c r="J254" s="2">
        <f t="shared" si="7"/>
        <v>-0.10814829500396506</v>
      </c>
      <c r="K254" s="18">
        <f>J254*'Portfolio Details'!$D$10</f>
        <v>-9.9795928586217195E-3</v>
      </c>
    </row>
    <row r="255" spans="2:11" x14ac:dyDescent="0.35">
      <c r="B255" t="s">
        <v>19</v>
      </c>
      <c r="C255" s="1">
        <v>44736</v>
      </c>
      <c r="D255">
        <v>89.97</v>
      </c>
      <c r="E255">
        <v>91.53</v>
      </c>
      <c r="F255">
        <v>91.37</v>
      </c>
      <c r="H255" s="2">
        <f t="shared" si="8"/>
        <v>1.733911303767921E-2</v>
      </c>
      <c r="I255" s="18">
        <f>H255*'Portfolio Details'!$D$10</f>
        <v>1.6000001538564626E-3</v>
      </c>
      <c r="J255" s="2">
        <f t="shared" si="7"/>
        <v>-8.2129963898916913E-2</v>
      </c>
      <c r="K255" s="18">
        <f>J255*'Portfolio Details'!$D$10</f>
        <v>-7.5787010897808505E-3</v>
      </c>
    </row>
    <row r="256" spans="2:11" x14ac:dyDescent="0.35">
      <c r="B256" t="s">
        <v>19</v>
      </c>
      <c r="C256" s="1">
        <v>44739</v>
      </c>
      <c r="D256">
        <v>91.53</v>
      </c>
      <c r="E256">
        <v>94.45</v>
      </c>
      <c r="F256">
        <v>94.06</v>
      </c>
      <c r="H256" s="2">
        <f t="shared" si="8"/>
        <v>3.1902108598273804E-2</v>
      </c>
      <c r="I256" s="18">
        <f>H256*'Portfolio Details'!$D$10</f>
        <v>2.943828704193953E-3</v>
      </c>
      <c r="J256" s="2">
        <f t="shared" si="7"/>
        <v>-7.4426130043482641E-2</v>
      </c>
      <c r="K256" s="18">
        <f>J256*'Portfolio Details'!$D$10</f>
        <v>-6.8678149373465336E-3</v>
      </c>
    </row>
    <row r="257" spans="2:11" x14ac:dyDescent="0.35">
      <c r="B257" t="s">
        <v>19</v>
      </c>
      <c r="C257" s="1">
        <v>44740</v>
      </c>
      <c r="D257">
        <v>94.45</v>
      </c>
      <c r="E257">
        <v>92.5</v>
      </c>
      <c r="F257">
        <v>92.75</v>
      </c>
      <c r="H257" s="2">
        <f t="shared" si="8"/>
        <v>-2.0645844362096377E-2</v>
      </c>
      <c r="I257" s="18">
        <f>H257*'Portfolio Details'!$D$10</f>
        <v>-1.9051351752576268E-3</v>
      </c>
      <c r="J257" s="2">
        <f t="shared" si="7"/>
        <v>-6.9722532777721336E-2</v>
      </c>
      <c r="K257" s="18">
        <f>J257*'Portfolio Details'!$D$10</f>
        <v>-6.4337814125322666E-3</v>
      </c>
    </row>
    <row r="258" spans="2:11" x14ac:dyDescent="0.35">
      <c r="B258" t="s">
        <v>19</v>
      </c>
      <c r="C258" s="1">
        <v>44741</v>
      </c>
      <c r="D258">
        <v>92.5</v>
      </c>
      <c r="E258">
        <v>89.84</v>
      </c>
      <c r="F258">
        <v>90.22</v>
      </c>
      <c r="H258" s="2">
        <f t="shared" si="8"/>
        <v>-2.8756756756756707E-2</v>
      </c>
      <c r="I258" s="18">
        <f>H258*'Portfolio Details'!$D$10</f>
        <v>-2.6535852863545329E-3</v>
      </c>
      <c r="J258" s="2">
        <f t="shared" si="7"/>
        <v>-4.9894376823257147E-2</v>
      </c>
      <c r="K258" s="18">
        <f>J258*'Portfolio Details'!$D$10</f>
        <v>-4.6041000148222639E-3</v>
      </c>
    </row>
    <row r="259" spans="2:11" x14ac:dyDescent="0.35">
      <c r="B259" t="s">
        <v>19</v>
      </c>
      <c r="C259" s="1">
        <v>44742</v>
      </c>
      <c r="D259">
        <v>89.84</v>
      </c>
      <c r="E259">
        <v>89.91</v>
      </c>
      <c r="F259">
        <v>90.06</v>
      </c>
      <c r="H259" s="2">
        <f t="shared" si="8"/>
        <v>7.7916295636670796E-4</v>
      </c>
      <c r="I259" s="18">
        <f>H259*'Portfolio Details'!$D$10</f>
        <v>7.1898767102844321E-5</v>
      </c>
      <c r="J259" s="2">
        <f t="shared" si="7"/>
        <v>-0.10572906305947893</v>
      </c>
      <c r="K259" s="18">
        <f>J259*'Portfolio Details'!$D$10</f>
        <v>-9.7563535571083843E-3</v>
      </c>
    </row>
    <row r="260" spans="2:11" x14ac:dyDescent="0.35">
      <c r="B260" t="s">
        <v>19</v>
      </c>
      <c r="C260" s="1">
        <v>44743</v>
      </c>
      <c r="D260">
        <v>89.91</v>
      </c>
      <c r="E260">
        <v>88.45</v>
      </c>
      <c r="F260">
        <v>88.85</v>
      </c>
      <c r="H260" s="2">
        <f t="shared" si="8"/>
        <v>-1.623846068290502E-2</v>
      </c>
      <c r="I260" s="18">
        <f>H260*'Portfolio Details'!$D$10</f>
        <v>-1.4984353314140286E-3</v>
      </c>
      <c r="J260" s="2">
        <f t="shared" si="7"/>
        <v>-0.10812419402837026</v>
      </c>
      <c r="K260" s="18">
        <f>J260*'Portfolio Details'!$D$10</f>
        <v>-9.9773688945368217E-3</v>
      </c>
    </row>
    <row r="261" spans="2:11" x14ac:dyDescent="0.35">
      <c r="B261" t="s">
        <v>19</v>
      </c>
      <c r="C261" s="1">
        <v>44746</v>
      </c>
      <c r="D261">
        <v>88.45</v>
      </c>
      <c r="E261">
        <v>90.07</v>
      </c>
      <c r="F261">
        <v>89.82</v>
      </c>
      <c r="H261" s="2">
        <f t="shared" si="8"/>
        <v>1.8315432447710389E-2</v>
      </c>
      <c r="I261" s="18">
        <f>H261*'Portfolio Details'!$D$10</f>
        <v>1.6900919136176656E-3</v>
      </c>
      <c r="J261" s="2">
        <f t="shared" si="7"/>
        <v>-0.11673656880367478</v>
      </c>
      <c r="K261" s="18">
        <f>J261*'Portfolio Details'!$D$10</f>
        <v>-1.0772092415608068E-2</v>
      </c>
    </row>
    <row r="262" spans="2:11" x14ac:dyDescent="0.35">
      <c r="B262" t="s">
        <v>19</v>
      </c>
      <c r="C262" s="1">
        <v>44747</v>
      </c>
      <c r="D262">
        <v>90.07</v>
      </c>
      <c r="E262">
        <v>89.81</v>
      </c>
      <c r="F262">
        <v>90.35</v>
      </c>
      <c r="H262" s="2">
        <f t="shared" si="8"/>
        <v>-2.8866437215497864E-3</v>
      </c>
      <c r="I262" s="18">
        <f>H262*'Portfolio Details'!$D$10</f>
        <v>-2.6637062625820679E-4</v>
      </c>
      <c r="J262" s="2">
        <f t="shared" si="7"/>
        <v>-0.11902390438247012</v>
      </c>
      <c r="K262" s="18">
        <f>J262*'Portfolio Details'!$D$10</f>
        <v>-1.0983160725160063E-2</v>
      </c>
    </row>
    <row r="263" spans="2:11" x14ac:dyDescent="0.35">
      <c r="B263" t="s">
        <v>19</v>
      </c>
      <c r="C263" s="1">
        <v>44748</v>
      </c>
      <c r="D263">
        <v>89.81</v>
      </c>
      <c r="E263">
        <v>91.92</v>
      </c>
      <c r="F263">
        <v>91.69</v>
      </c>
      <c r="H263" s="2">
        <f t="shared" si="8"/>
        <v>2.3494042979623542E-2</v>
      </c>
      <c r="I263" s="18">
        <f>H263*'Portfolio Details'!$D$10</f>
        <v>2.1679582052681161E-3</v>
      </c>
      <c r="J263" s="2">
        <f t="shared" si="7"/>
        <v>-0.12745388181907868</v>
      </c>
      <c r="K263" s="18">
        <f>J263*'Portfolio Details'!$D$10</f>
        <v>-1.1761053179420545E-2</v>
      </c>
    </row>
    <row r="264" spans="2:11" x14ac:dyDescent="0.35">
      <c r="B264" t="s">
        <v>19</v>
      </c>
      <c r="C264" s="1">
        <v>44749</v>
      </c>
      <c r="D264">
        <v>91.92</v>
      </c>
      <c r="E264">
        <v>92.7</v>
      </c>
      <c r="F264">
        <v>92.56</v>
      </c>
      <c r="H264" s="2">
        <f t="shared" si="8"/>
        <v>8.4856396866841433E-3</v>
      </c>
      <c r="I264" s="18">
        <f>H264*'Portfolio Details'!$D$10</f>
        <v>7.8302879592290718E-4</v>
      </c>
      <c r="J264" s="2">
        <f t="shared" si="7"/>
        <v>-8.7461530824977651E-2</v>
      </c>
      <c r="K264" s="18">
        <f>J264*'Portfolio Details'!$D$10</f>
        <v>-8.070681728205421E-3</v>
      </c>
    </row>
    <row r="265" spans="2:11" x14ac:dyDescent="0.35">
      <c r="B265" t="s">
        <v>19</v>
      </c>
      <c r="C265" s="1">
        <v>44750</v>
      </c>
      <c r="D265">
        <v>92.7</v>
      </c>
      <c r="E265">
        <v>94.13</v>
      </c>
      <c r="F265">
        <v>94.08</v>
      </c>
      <c r="H265" s="2">
        <f t="shared" si="8"/>
        <v>1.5426105717367689E-2</v>
      </c>
      <c r="I265" s="18">
        <f>H265*'Portfolio Details'!$D$10</f>
        <v>1.4234737075396529E-3</v>
      </c>
      <c r="J265" s="2">
        <f t="shared" si="7"/>
        <v>-7.7703711073525028E-2</v>
      </c>
      <c r="K265" s="18">
        <f>J265*'Portfolio Details'!$D$10</f>
        <v>-7.1702600590173452E-3</v>
      </c>
    </row>
    <row r="266" spans="2:11" x14ac:dyDescent="0.35">
      <c r="B266" t="s">
        <v>19</v>
      </c>
      <c r="C266" s="1">
        <v>44753</v>
      </c>
      <c r="D266">
        <v>94.13</v>
      </c>
      <c r="E266">
        <v>93.33</v>
      </c>
      <c r="F266">
        <v>93.54</v>
      </c>
      <c r="H266" s="2">
        <f t="shared" si="8"/>
        <v>-8.4988845214065689E-3</v>
      </c>
      <c r="I266" s="18">
        <f>H266*'Portfolio Details'!$D$10</f>
        <v>-7.842509886352814E-4</v>
      </c>
      <c r="J266" s="2">
        <f t="shared" si="7"/>
        <v>-5.7757757757757822E-2</v>
      </c>
      <c r="K266" s="18">
        <f>J266*'Portfolio Details'!$D$10</f>
        <v>-5.3297086822144592E-3</v>
      </c>
    </row>
    <row r="267" spans="2:11" x14ac:dyDescent="0.35">
      <c r="B267" t="s">
        <v>19</v>
      </c>
      <c r="C267" s="1">
        <v>44754</v>
      </c>
      <c r="D267">
        <v>93.33</v>
      </c>
      <c r="E267">
        <v>91.47</v>
      </c>
      <c r="F267">
        <v>91.81</v>
      </c>
      <c r="H267" s="2">
        <f t="shared" si="8"/>
        <v>-1.9929283188685254E-2</v>
      </c>
      <c r="I267" s="18">
        <f>H267*'Portfolio Details'!$D$10</f>
        <v>-1.8390131086205423E-3</v>
      </c>
      <c r="J267" s="2">
        <f t="shared" si="7"/>
        <v>-6.7281014665081296E-2</v>
      </c>
      <c r="K267" s="18">
        <f>J267*'Portfolio Details'!$D$10</f>
        <v>-6.2084856117967597E-3</v>
      </c>
    </row>
    <row r="268" spans="2:11" x14ac:dyDescent="0.35">
      <c r="B268" t="s">
        <v>19</v>
      </c>
      <c r="C268" s="1">
        <v>44755</v>
      </c>
      <c r="D268">
        <v>91.47</v>
      </c>
      <c r="E268">
        <v>91.93</v>
      </c>
      <c r="F268">
        <v>91.63</v>
      </c>
      <c r="H268" s="2">
        <f t="shared" si="8"/>
        <v>5.0289712474036463E-3</v>
      </c>
      <c r="I268" s="18">
        <f>H268*'Portfolio Details'!$D$10</f>
        <v>4.6405803757667538E-4</v>
      </c>
      <c r="J268" s="2">
        <f t="shared" si="7"/>
        <v>-5.3494218200100585E-2</v>
      </c>
      <c r="K268" s="18">
        <f>J268*'Portfolio Details'!$D$10</f>
        <v>-4.936282332585115E-3</v>
      </c>
    </row>
    <row r="269" spans="2:11" x14ac:dyDescent="0.35">
      <c r="B269" t="s">
        <v>19</v>
      </c>
      <c r="C269" s="1">
        <v>44756</v>
      </c>
      <c r="D269">
        <v>91.93</v>
      </c>
      <c r="E269">
        <v>91.62</v>
      </c>
      <c r="F269">
        <v>91.98</v>
      </c>
      <c r="H269" s="2">
        <f t="shared" si="8"/>
        <v>-3.3721309692157364E-3</v>
      </c>
      <c r="I269" s="18">
        <f>H269*'Portfolio Details'!$D$10</f>
        <v>-3.111698999738155E-4</v>
      </c>
      <c r="J269" s="2">
        <f t="shared" si="7"/>
        <v>-5.2561063588580814E-2</v>
      </c>
      <c r="K269" s="18">
        <f>J269*'Portfolio Details'!$D$10</f>
        <v>-4.8501736879987978E-3</v>
      </c>
    </row>
    <row r="270" spans="2:11" x14ac:dyDescent="0.35">
      <c r="B270" t="s">
        <v>19</v>
      </c>
      <c r="C270" s="1">
        <v>44757</v>
      </c>
      <c r="D270">
        <v>91.62</v>
      </c>
      <c r="E270">
        <v>92.55</v>
      </c>
      <c r="F270">
        <v>92.65</v>
      </c>
      <c r="H270" s="2">
        <f t="shared" si="8"/>
        <v>1.015062213490503E-2</v>
      </c>
      <c r="I270" s="18">
        <f>H270*'Portfolio Details'!$D$10</f>
        <v>9.3666826799582777E-4</v>
      </c>
      <c r="J270" s="2">
        <f t="shared" si="7"/>
        <v>-3.9320541050644864E-2</v>
      </c>
      <c r="K270" s="18">
        <f>J270*'Portfolio Details'!$D$10</f>
        <v>-3.6283788907792852E-3</v>
      </c>
    </row>
    <row r="271" spans="2:11" x14ac:dyDescent="0.35">
      <c r="B271" t="s">
        <v>19</v>
      </c>
      <c r="C271" s="1">
        <v>44760</v>
      </c>
      <c r="D271">
        <v>92.55</v>
      </c>
      <c r="E271">
        <v>94.95</v>
      </c>
      <c r="F271">
        <v>94.68</v>
      </c>
      <c r="H271" s="2">
        <f t="shared" si="8"/>
        <v>2.5931928687196182E-2</v>
      </c>
      <c r="I271" s="18">
        <f>H271*'Portfolio Details'!$D$10</f>
        <v>2.3929188188084025E-3</v>
      </c>
      <c r="J271" s="2">
        <f t="shared" si="7"/>
        <v>-2.3218997361477589E-2</v>
      </c>
      <c r="K271" s="18">
        <f>J271*'Portfolio Details'!$D$10</f>
        <v>-2.1425778394792341E-3</v>
      </c>
    </row>
    <row r="272" spans="2:11" x14ac:dyDescent="0.35">
      <c r="B272" t="s">
        <v>19</v>
      </c>
      <c r="C272" s="1">
        <v>44761</v>
      </c>
      <c r="D272">
        <v>94.95</v>
      </c>
      <c r="E272">
        <v>93.75</v>
      </c>
      <c r="F272">
        <v>93.61</v>
      </c>
      <c r="H272" s="2">
        <f t="shared" si="8"/>
        <v>-1.2638230647709303E-2</v>
      </c>
      <c r="I272" s="18">
        <f>H272*'Portfolio Details'!$D$10</f>
        <v>-1.1662171494508516E-3</v>
      </c>
      <c r="J272" s="2">
        <f t="shared" si="7"/>
        <v>-1.8765903307887966E-2</v>
      </c>
      <c r="K272" s="18">
        <f>J272*'Portfolio Details'!$D$10</f>
        <v>-1.7316599825278642E-3</v>
      </c>
    </row>
    <row r="273" spans="2:11" x14ac:dyDescent="0.35">
      <c r="B273" t="s">
        <v>19</v>
      </c>
      <c r="C273" s="1">
        <v>44762</v>
      </c>
      <c r="D273">
        <v>93.75</v>
      </c>
      <c r="E273">
        <v>96.04</v>
      </c>
      <c r="F273">
        <v>96.07</v>
      </c>
      <c r="H273" s="2">
        <f t="shared" si="8"/>
        <v>2.4426666666666819E-2</v>
      </c>
      <c r="I273" s="18">
        <f>H273*'Portfolio Details'!$D$10</f>
        <v>2.2540178577726451E-3</v>
      </c>
      <c r="J273" s="2">
        <f t="shared" si="7"/>
        <v>-4.1627834731282953E-2</v>
      </c>
      <c r="K273" s="18">
        <f>J273*'Portfolio Details'!$D$10</f>
        <v>-3.8412888727368806E-3</v>
      </c>
    </row>
    <row r="274" spans="2:11" x14ac:dyDescent="0.35">
      <c r="B274" t="s">
        <v>19</v>
      </c>
      <c r="C274" s="1">
        <v>44763</v>
      </c>
      <c r="D274">
        <v>96.04</v>
      </c>
      <c r="E274">
        <v>97.32</v>
      </c>
      <c r="F274">
        <v>97.06</v>
      </c>
      <c r="H274" s="2">
        <f t="shared" si="8"/>
        <v>1.3327780091628272E-2</v>
      </c>
      <c r="I274" s="18">
        <f>H274*'Portfolio Details'!$D$10</f>
        <v>1.2298466565637287E-3</v>
      </c>
      <c r="J274" s="2">
        <f t="shared" si="7"/>
        <v>4.1987631550395976E-2</v>
      </c>
      <c r="K274" s="18">
        <f>J274*'Portfolio Details'!$D$10</f>
        <v>3.8744898193301069E-3</v>
      </c>
    </row>
    <row r="275" spans="2:11" x14ac:dyDescent="0.35">
      <c r="B275" t="s">
        <v>19</v>
      </c>
      <c r="C275" s="1">
        <v>44764</v>
      </c>
      <c r="D275">
        <v>97.32</v>
      </c>
      <c r="E275">
        <v>97.9</v>
      </c>
      <c r="F275">
        <v>97.76</v>
      </c>
      <c r="H275" s="2">
        <f t="shared" si="8"/>
        <v>5.9597205096590944E-3</v>
      </c>
      <c r="I275" s="18">
        <f>H275*'Portfolio Details'!$D$10</f>
        <v>5.4994472391261217E-4</v>
      </c>
      <c r="J275" s="2">
        <f t="shared" si="7"/>
        <v>5.3931124106562534E-2</v>
      </c>
      <c r="K275" s="18">
        <f>J275*'Portfolio Details'!$D$10</f>
        <v>4.9765986691843881E-3</v>
      </c>
    </row>
    <row r="276" spans="2:11" x14ac:dyDescent="0.35">
      <c r="B276" t="s">
        <v>19</v>
      </c>
      <c r="C276" s="1">
        <v>44767</v>
      </c>
      <c r="D276">
        <v>97.9</v>
      </c>
      <c r="E276">
        <v>96.98</v>
      </c>
      <c r="F276">
        <v>96.53</v>
      </c>
      <c r="H276" s="2">
        <f t="shared" si="8"/>
        <v>-9.3973442288048936E-3</v>
      </c>
      <c r="I276" s="18">
        <f>H276*'Portfolio Details'!$D$10</f>
        <v>-8.67158093914962E-4</v>
      </c>
      <c r="J276" s="2">
        <f t="shared" si="7"/>
        <v>8.0097087378640852E-2</v>
      </c>
      <c r="K276" s="18">
        <f>J276*'Portfolio Details'!$D$10</f>
        <v>7.3911134814559762E-3</v>
      </c>
    </row>
    <row r="277" spans="2:11" x14ac:dyDescent="0.35">
      <c r="B277" t="s">
        <v>19</v>
      </c>
      <c r="C277" s="1">
        <v>44768</v>
      </c>
      <c r="D277">
        <v>96.98</v>
      </c>
      <c r="E277">
        <v>95.28</v>
      </c>
      <c r="F277">
        <v>95.62</v>
      </c>
      <c r="H277" s="2">
        <f t="shared" si="8"/>
        <v>-1.7529387502577931E-2</v>
      </c>
      <c r="I277" s="18">
        <f>H277*'Portfolio Details'!$D$10</f>
        <v>-1.6175580977058014E-3</v>
      </c>
      <c r="J277" s="2">
        <f t="shared" si="7"/>
        <v>8.8140491274869559E-2</v>
      </c>
      <c r="K277" s="18">
        <f>J277*'Portfolio Details'!$D$10</f>
        <v>8.1333341154370409E-3</v>
      </c>
    </row>
    <row r="278" spans="2:11" x14ac:dyDescent="0.35">
      <c r="B278" t="s">
        <v>19</v>
      </c>
      <c r="C278" s="1">
        <v>44769</v>
      </c>
      <c r="D278">
        <v>95.28</v>
      </c>
      <c r="E278">
        <v>95.98</v>
      </c>
      <c r="F278">
        <v>95.58</v>
      </c>
      <c r="H278" s="2">
        <f t="shared" si="8"/>
        <v>7.3467674223341994E-3</v>
      </c>
      <c r="I278" s="18">
        <f>H278*'Portfolio Details'!$D$10</f>
        <v>6.779371574854048E-4</v>
      </c>
      <c r="J278" s="2">
        <f t="shared" si="7"/>
        <v>6.9594668414727501E-2</v>
      </c>
      <c r="K278" s="18">
        <f>J278*'Portfolio Details'!$D$10</f>
        <v>6.4219824814094164E-3</v>
      </c>
    </row>
    <row r="279" spans="2:11" x14ac:dyDescent="0.35">
      <c r="B279" t="s">
        <v>19</v>
      </c>
      <c r="C279" s="1">
        <v>44770</v>
      </c>
      <c r="D279">
        <v>95.98</v>
      </c>
      <c r="E279">
        <v>97.12</v>
      </c>
      <c r="F279">
        <v>97.62</v>
      </c>
      <c r="H279" s="2">
        <f t="shared" si="8"/>
        <v>1.1877474473848793E-2</v>
      </c>
      <c r="I279" s="18">
        <f>H279*'Portfolio Details'!$D$10</f>
        <v>1.0960169037647555E-3</v>
      </c>
      <c r="J279" s="2">
        <f t="shared" si="7"/>
        <v>1.6199047114875631E-2</v>
      </c>
      <c r="K279" s="18">
        <f>J279*'Portfolio Details'!$D$10</f>
        <v>1.4947983682790621E-3</v>
      </c>
    </row>
    <row r="280" spans="2:11" x14ac:dyDescent="0.35">
      <c r="B280" t="s">
        <v>19</v>
      </c>
      <c r="C280" s="1">
        <v>44771</v>
      </c>
      <c r="D280">
        <v>97.12</v>
      </c>
      <c r="E280">
        <v>99.3</v>
      </c>
      <c r="F280">
        <v>99.38</v>
      </c>
      <c r="H280" s="2">
        <f t="shared" si="8"/>
        <v>2.2446457990115354E-2</v>
      </c>
      <c r="I280" s="18">
        <f>H280*'Portfolio Details'!$D$10</f>
        <v>2.0712902764791143E-3</v>
      </c>
      <c r="J280" s="2">
        <f t="shared" si="7"/>
        <v>4.9945945945945924E-2</v>
      </c>
      <c r="K280" s="18">
        <f>J280*'Portfolio Details'!$D$10</f>
        <v>4.6088586552473524E-3</v>
      </c>
    </row>
    <row r="281" spans="2:11" x14ac:dyDescent="0.35">
      <c r="B281" t="s">
        <v>19</v>
      </c>
      <c r="C281" s="1">
        <v>44774</v>
      </c>
      <c r="D281">
        <v>99.3</v>
      </c>
      <c r="E281">
        <v>100.13</v>
      </c>
      <c r="F281">
        <v>99.86</v>
      </c>
      <c r="H281" s="2">
        <f t="shared" si="8"/>
        <v>8.3585095669687082E-3</v>
      </c>
      <c r="I281" s="18">
        <f>H281*'Portfolio Details'!$D$10</f>
        <v>7.7129761851709268E-4</v>
      </c>
      <c r="J281" s="2">
        <f t="shared" si="7"/>
        <v>0.10529830810329477</v>
      </c>
      <c r="K281" s="18">
        <f>J281*'Portfolio Details'!$D$10</f>
        <v>9.7166048113293234E-3</v>
      </c>
    </row>
    <row r="282" spans="2:11" x14ac:dyDescent="0.35">
      <c r="B282" t="s">
        <v>19</v>
      </c>
      <c r="C282" s="1">
        <v>44775</v>
      </c>
      <c r="D282">
        <v>100.13</v>
      </c>
      <c r="E282">
        <v>98.93</v>
      </c>
      <c r="F282">
        <v>99.28</v>
      </c>
      <c r="H282" s="2">
        <f t="shared" si="8"/>
        <v>-1.1984420253670081E-2</v>
      </c>
      <c r="I282" s="18">
        <f>H282*'Portfolio Details'!$D$10</f>
        <v>-1.1058855322116962E-3</v>
      </c>
      <c r="J282" s="2">
        <f t="shared" ref="J282:J345" si="9">(INDEX(E259:E1757,MATCH(EDATE(C259,1),C259:C1757,1))/E259)-1</f>
        <v>0.10443777110443775</v>
      </c>
      <c r="K282" s="18">
        <f>J282*'Portfolio Details'!$D$10</f>
        <v>9.6371970972450802E-3</v>
      </c>
    </row>
    <row r="283" spans="2:11" x14ac:dyDescent="0.35">
      <c r="B283" t="s">
        <v>19</v>
      </c>
      <c r="C283" s="1">
        <v>44776</v>
      </c>
      <c r="D283">
        <v>98.93</v>
      </c>
      <c r="E283">
        <v>99.67</v>
      </c>
      <c r="F283">
        <v>99.36</v>
      </c>
      <c r="H283" s="2">
        <f t="shared" si="8"/>
        <v>7.4800363893661181E-3</v>
      </c>
      <c r="I283" s="18">
        <f>H283*'Portfolio Details'!$D$10</f>
        <v>6.9023480888729576E-4</v>
      </c>
      <c r="J283" s="2">
        <f t="shared" si="9"/>
        <v>0.13205200678349338</v>
      </c>
      <c r="K283" s="18">
        <f>J283*'Portfolio Details'!$D$10</f>
        <v>1.218535404386081E-2</v>
      </c>
    </row>
    <row r="284" spans="2:11" x14ac:dyDescent="0.35">
      <c r="B284" t="s">
        <v>19</v>
      </c>
      <c r="C284" s="1">
        <v>44777</v>
      </c>
      <c r="D284">
        <v>99.67</v>
      </c>
      <c r="E284">
        <v>102.71</v>
      </c>
      <c r="F284">
        <v>102.18</v>
      </c>
      <c r="H284" s="2">
        <f t="shared" si="8"/>
        <v>3.0500652152101848E-2</v>
      </c>
      <c r="I284" s="18">
        <f>H284*'Portfolio Details'!$D$10</f>
        <v>2.8145066030792359E-3</v>
      </c>
      <c r="J284" s="2">
        <f t="shared" si="9"/>
        <v>0.14033529477073392</v>
      </c>
      <c r="K284" s="18">
        <f>J284*'Portfolio Details'!$D$10</f>
        <v>1.2949710445784132E-2</v>
      </c>
    </row>
    <row r="285" spans="2:11" x14ac:dyDescent="0.35">
      <c r="B285" t="s">
        <v>19</v>
      </c>
      <c r="C285" s="1">
        <v>44778</v>
      </c>
      <c r="D285">
        <v>102.71</v>
      </c>
      <c r="E285">
        <v>102.95</v>
      </c>
      <c r="F285">
        <v>102.92</v>
      </c>
      <c r="H285" s="2">
        <f t="shared" si="8"/>
        <v>2.3366760782788099E-3</v>
      </c>
      <c r="I285" s="18">
        <f>H285*'Portfolio Details'!$D$10</f>
        <v>2.1562129946522471E-4</v>
      </c>
      <c r="J285" s="2">
        <f t="shared" si="9"/>
        <v>0.14630887429016814</v>
      </c>
      <c r="K285" s="18">
        <f>J285*'Portfolio Details'!$D$10</f>
        <v>1.3500934036598662E-2</v>
      </c>
    </row>
    <row r="286" spans="2:11" x14ac:dyDescent="0.35">
      <c r="B286" t="s">
        <v>19</v>
      </c>
      <c r="C286" s="1">
        <v>44781</v>
      </c>
      <c r="D286">
        <v>102.95</v>
      </c>
      <c r="E286">
        <v>102.63</v>
      </c>
      <c r="F286">
        <v>102.54</v>
      </c>
      <c r="H286" s="2">
        <f t="shared" si="8"/>
        <v>-3.1083050024284242E-3</v>
      </c>
      <c r="I286" s="18">
        <f>H286*'Portfolio Details'!$D$10</f>
        <v>-2.8682484918986093E-4</v>
      </c>
      <c r="J286" s="2">
        <f t="shared" si="9"/>
        <v>0.11999564838990429</v>
      </c>
      <c r="K286" s="18">
        <f>J286*'Portfolio Details'!$D$10</f>
        <v>1.1072830280807175E-2</v>
      </c>
    </row>
    <row r="287" spans="2:11" x14ac:dyDescent="0.35">
      <c r="B287" t="s">
        <v>19</v>
      </c>
      <c r="C287" s="1">
        <v>44783</v>
      </c>
      <c r="D287">
        <v>102.63</v>
      </c>
      <c r="E287">
        <v>101.21</v>
      </c>
      <c r="F287">
        <v>101.03</v>
      </c>
      <c r="H287" s="2">
        <f t="shared" si="8"/>
        <v>-1.3836110299132787E-2</v>
      </c>
      <c r="I287" s="18">
        <f>H287*'Portfolio Details'!$D$10</f>
        <v>-1.2767538085299041E-3</v>
      </c>
      <c r="J287" s="2">
        <f t="shared" si="9"/>
        <v>0.11057173678532894</v>
      </c>
      <c r="K287" s="18">
        <f>J287*'Portfolio Details'!$D$10</f>
        <v>1.0203220630966146E-2</v>
      </c>
    </row>
    <row r="288" spans="2:11" x14ac:dyDescent="0.35">
      <c r="B288" t="s">
        <v>19</v>
      </c>
      <c r="C288" s="1">
        <v>44784</v>
      </c>
      <c r="D288">
        <v>101.21</v>
      </c>
      <c r="E288">
        <v>103.55</v>
      </c>
      <c r="F288">
        <v>103.76</v>
      </c>
      <c r="H288" s="2">
        <f t="shared" si="8"/>
        <v>2.3120245035075593E-2</v>
      </c>
      <c r="I288" s="18">
        <f>H288*'Portfolio Details'!$D$10</f>
        <v>2.1334652777759032E-3</v>
      </c>
      <c r="J288" s="2">
        <f t="shared" si="9"/>
        <v>9.0300648039944864E-2</v>
      </c>
      <c r="K288" s="18">
        <f>J288*'Portfolio Details'!$D$10</f>
        <v>8.3326667542498716E-3</v>
      </c>
    </row>
    <row r="289" spans="2:11" x14ac:dyDescent="0.35">
      <c r="B289" t="s">
        <v>19</v>
      </c>
      <c r="C289" s="1">
        <v>44785</v>
      </c>
      <c r="D289">
        <v>103.55</v>
      </c>
      <c r="E289">
        <v>103.79</v>
      </c>
      <c r="F289">
        <v>103.49</v>
      </c>
      <c r="H289" s="2">
        <f t="shared" si="8"/>
        <v>2.3177209077740457E-3</v>
      </c>
      <c r="I289" s="18">
        <f>H289*'Portfolio Details'!$D$10</f>
        <v>2.1387217448645029E-4</v>
      </c>
      <c r="J289" s="2">
        <f t="shared" si="9"/>
        <v>0.10950391085395905</v>
      </c>
      <c r="K289" s="18">
        <f>J289*'Portfolio Details'!$D$10</f>
        <v>1.0104684930162361E-2</v>
      </c>
    </row>
    <row r="290" spans="2:11" x14ac:dyDescent="0.35">
      <c r="B290" t="s">
        <v>19</v>
      </c>
      <c r="C290" s="1">
        <v>44789</v>
      </c>
      <c r="D290">
        <v>103.79</v>
      </c>
      <c r="E290">
        <v>105.24</v>
      </c>
      <c r="F290">
        <v>105.09</v>
      </c>
      <c r="H290" s="2">
        <f t="shared" si="8"/>
        <v>1.3970517390885284E-2</v>
      </c>
      <c r="I290" s="18">
        <f>H290*'Portfolio Details'!$D$10</f>
        <v>1.2891564825891868E-3</v>
      </c>
      <c r="J290" s="2">
        <f t="shared" si="9"/>
        <v>0.13468896906089434</v>
      </c>
      <c r="K290" s="18">
        <f>J290*'Portfolio Details'!$D$10</f>
        <v>1.2428684832488043E-2</v>
      </c>
    </row>
    <row r="291" spans="2:11" x14ac:dyDescent="0.35">
      <c r="B291" t="s">
        <v>19</v>
      </c>
      <c r="C291" s="1">
        <v>44790</v>
      </c>
      <c r="D291">
        <v>105.24</v>
      </c>
      <c r="E291">
        <v>104.78</v>
      </c>
      <c r="F291">
        <v>105.02</v>
      </c>
      <c r="H291" s="2">
        <f t="shared" si="8"/>
        <v>-4.3709616115544803E-3</v>
      </c>
      <c r="I291" s="18">
        <f>H291*'Portfolio Details'!$D$10</f>
        <v>-4.0333892718678101E-4</v>
      </c>
      <c r="J291" s="2">
        <f t="shared" si="9"/>
        <v>0.12901120417709122</v>
      </c>
      <c r="K291" s="18">
        <f>J291*'Portfolio Details'!$D$10</f>
        <v>1.1904758108675546E-2</v>
      </c>
    </row>
    <row r="292" spans="2:11" x14ac:dyDescent="0.35">
      <c r="B292" t="s">
        <v>19</v>
      </c>
      <c r="C292" s="1">
        <v>44791</v>
      </c>
      <c r="D292">
        <v>104.78</v>
      </c>
      <c r="E292">
        <v>104.19</v>
      </c>
      <c r="F292">
        <v>103.81</v>
      </c>
      <c r="H292" s="2">
        <f t="shared" si="8"/>
        <v>-5.6308455812178471E-3</v>
      </c>
      <c r="I292" s="18">
        <f>H292*'Portfolio Details'!$D$10</f>
        <v>-5.1959715452067979E-4</v>
      </c>
      <c r="J292" s="2">
        <f t="shared" si="9"/>
        <v>0.13283125955031649</v>
      </c>
      <c r="K292" s="18">
        <f>J292*'Portfolio Details'!$D$10</f>
        <v>1.2257261098397029E-2</v>
      </c>
    </row>
    <row r="293" spans="2:11" x14ac:dyDescent="0.35">
      <c r="B293" t="s">
        <v>19</v>
      </c>
      <c r="C293" s="1">
        <v>44792</v>
      </c>
      <c r="D293">
        <v>104.19</v>
      </c>
      <c r="E293">
        <v>103.46</v>
      </c>
      <c r="F293">
        <v>103.82</v>
      </c>
      <c r="H293" s="2">
        <f t="shared" si="8"/>
        <v>-7.0064305595547438E-3</v>
      </c>
      <c r="I293" s="18">
        <f>H293*'Portfolio Details'!$D$10</f>
        <v>-6.4653191595852679E-4</v>
      </c>
      <c r="J293" s="2">
        <f t="shared" si="9"/>
        <v>0.12144786601836866</v>
      </c>
      <c r="K293" s="18">
        <f>J293*'Portfolio Details'!$D$10</f>
        <v>1.1206836468086005E-2</v>
      </c>
    </row>
    <row r="294" spans="2:11" x14ac:dyDescent="0.35">
      <c r="B294" t="s">
        <v>19</v>
      </c>
      <c r="C294" s="1">
        <v>44795</v>
      </c>
      <c r="D294">
        <v>103.46</v>
      </c>
      <c r="E294">
        <v>102.15</v>
      </c>
      <c r="F294">
        <v>102.02</v>
      </c>
      <c r="H294" s="2">
        <f t="shared" si="8"/>
        <v>-1.2661898318190534E-2</v>
      </c>
      <c r="I294" s="18">
        <f>H294*'Portfolio Details'!$D$10</f>
        <v>-1.1684011294692703E-3</v>
      </c>
      <c r="J294" s="2">
        <f t="shared" si="9"/>
        <v>9.7314375987361812E-2</v>
      </c>
      <c r="K294" s="18">
        <f>J294*'Portfolio Details'!$D$10</f>
        <v>8.9798720507715743E-3</v>
      </c>
    </row>
    <row r="295" spans="2:11" x14ac:dyDescent="0.35">
      <c r="B295" t="s">
        <v>19</v>
      </c>
      <c r="C295" s="1">
        <v>44796</v>
      </c>
      <c r="D295">
        <v>102.15</v>
      </c>
      <c r="E295">
        <v>101.3</v>
      </c>
      <c r="F295">
        <v>100.86</v>
      </c>
      <c r="H295" s="2">
        <f t="shared" si="8"/>
        <v>-8.3210964268233267E-3</v>
      </c>
      <c r="I295" s="18">
        <f>H295*'Portfolio Details'!$D$10</f>
        <v>-7.6784524872985027E-4</v>
      </c>
      <c r="J295" s="2">
        <f t="shared" si="9"/>
        <v>0.1035733333333333</v>
      </c>
      <c r="K295" s="18">
        <f>J295*'Portfolio Details'!$D$10</f>
        <v>9.5574294318656067E-3</v>
      </c>
    </row>
    <row r="296" spans="2:11" x14ac:dyDescent="0.35">
      <c r="B296" t="s">
        <v>19</v>
      </c>
      <c r="C296" s="1">
        <v>44797</v>
      </c>
      <c r="D296">
        <v>101.3</v>
      </c>
      <c r="E296">
        <v>99.84</v>
      </c>
      <c r="F296">
        <v>100.13</v>
      </c>
      <c r="H296" s="2">
        <f t="shared" si="8"/>
        <v>-1.4412635735439272E-2</v>
      </c>
      <c r="I296" s="18">
        <f>H296*'Portfolio Details'!$D$10</f>
        <v>-1.329953806983574E-3</v>
      </c>
      <c r="J296" s="2">
        <f t="shared" si="9"/>
        <v>7.7259475218658835E-2</v>
      </c>
      <c r="K296" s="18">
        <f>J296*'Portfolio Details'!$D$10</f>
        <v>7.1292673372679747E-3</v>
      </c>
    </row>
    <row r="297" spans="2:11" x14ac:dyDescent="0.35">
      <c r="B297" t="s">
        <v>19</v>
      </c>
      <c r="C297" s="1">
        <v>44798</v>
      </c>
      <c r="D297">
        <v>99.84</v>
      </c>
      <c r="E297">
        <v>101.46</v>
      </c>
      <c r="F297">
        <v>101.38</v>
      </c>
      <c r="H297" s="2">
        <f t="shared" si="8"/>
        <v>1.6225961538461453E-2</v>
      </c>
      <c r="I297" s="18">
        <f>H297*'Portfolio Details'!$D$10</f>
        <v>1.4972819487127725E-3</v>
      </c>
      <c r="J297" s="2">
        <f t="shared" si="9"/>
        <v>6.3090834360871373E-2</v>
      </c>
      <c r="K297" s="18">
        <f>J297*'Portfolio Details'!$D$10</f>
        <v>5.8218286290056985E-3</v>
      </c>
    </row>
    <row r="298" spans="2:11" x14ac:dyDescent="0.35">
      <c r="B298" t="s">
        <v>19</v>
      </c>
      <c r="C298" s="1">
        <v>44799</v>
      </c>
      <c r="D298">
        <v>101.46</v>
      </c>
      <c r="E298">
        <v>101.54</v>
      </c>
      <c r="F298">
        <v>101.83</v>
      </c>
      <c r="H298" s="2">
        <f t="shared" si="8"/>
        <v>7.8848807411802113E-4</v>
      </c>
      <c r="I298" s="18">
        <f>H298*'Portfolio Details'!$D$10</f>
        <v>7.2759260359010758E-5</v>
      </c>
      <c r="J298" s="2">
        <f t="shared" si="9"/>
        <v>4.3411644535239935E-2</v>
      </c>
      <c r="K298" s="18">
        <f>J298*'Portfolio Details'!$D$10</f>
        <v>4.0058933686288947E-3</v>
      </c>
    </row>
    <row r="299" spans="2:11" x14ac:dyDescent="0.35">
      <c r="B299" t="s">
        <v>19</v>
      </c>
      <c r="C299" s="1">
        <v>44802</v>
      </c>
      <c r="D299">
        <v>101.54</v>
      </c>
      <c r="E299">
        <v>98.32</v>
      </c>
      <c r="F299">
        <v>98.27</v>
      </c>
      <c r="H299" s="2">
        <f t="shared" si="8"/>
        <v>-3.1711640732716262E-2</v>
      </c>
      <c r="I299" s="18">
        <f>H299*'Portfolio Details'!$D$10</f>
        <v>-2.926252913925181E-3</v>
      </c>
      <c r="J299" s="2">
        <f t="shared" si="9"/>
        <v>4.6195091771499275E-2</v>
      </c>
      <c r="K299" s="18">
        <f>J299*'Portfolio Details'!$D$10</f>
        <v>4.262741339836445E-3</v>
      </c>
    </row>
    <row r="300" spans="2:11" x14ac:dyDescent="0.35">
      <c r="B300" t="s">
        <v>19</v>
      </c>
      <c r="C300" s="1">
        <v>44803</v>
      </c>
      <c r="D300">
        <v>98.32</v>
      </c>
      <c r="E300">
        <v>99.04</v>
      </c>
      <c r="F300">
        <v>98.74</v>
      </c>
      <c r="H300" s="2">
        <f t="shared" si="8"/>
        <v>7.3230268510986463E-3</v>
      </c>
      <c r="I300" s="18">
        <f>H300*'Portfolio Details'!$D$10</f>
        <v>6.7574645040904043E-4</v>
      </c>
      <c r="J300" s="2">
        <f t="shared" si="9"/>
        <v>6.5701091519731358E-2</v>
      </c>
      <c r="K300" s="18">
        <f>J300*'Portfolio Details'!$D$10</f>
        <v>6.0626951512266014E-3</v>
      </c>
    </row>
    <row r="301" spans="2:11" x14ac:dyDescent="0.35">
      <c r="B301" t="s">
        <v>19</v>
      </c>
      <c r="C301" s="1">
        <v>44805</v>
      </c>
      <c r="D301">
        <v>99.04</v>
      </c>
      <c r="E301">
        <v>95.33</v>
      </c>
      <c r="F301">
        <v>96.33</v>
      </c>
      <c r="H301" s="2">
        <f t="shared" si="8"/>
        <v>-3.7459612277867649E-2</v>
      </c>
      <c r="I301" s="18">
        <f>H301*'Portfolio Details'!$D$10</f>
        <v>-3.456658093049369E-3</v>
      </c>
      <c r="J301" s="2">
        <f t="shared" si="9"/>
        <v>5.7928735153156996E-2</v>
      </c>
      <c r="K301" s="18">
        <f>J301*'Portfolio Details'!$D$10</f>
        <v>5.3454859516947478E-3</v>
      </c>
    </row>
    <row r="302" spans="2:11" x14ac:dyDescent="0.35">
      <c r="B302" t="s">
        <v>19</v>
      </c>
      <c r="C302" s="1">
        <v>44806</v>
      </c>
      <c r="D302">
        <v>95.33</v>
      </c>
      <c r="E302">
        <v>96.53</v>
      </c>
      <c r="F302">
        <v>96.37</v>
      </c>
      <c r="H302" s="2">
        <f t="shared" si="8"/>
        <v>1.2587852722123261E-2</v>
      </c>
      <c r="I302" s="18">
        <f>H302*'Portfolio Details'!$D$10</f>
        <v>1.1615684290397512E-3</v>
      </c>
      <c r="J302" s="2">
        <f t="shared" si="9"/>
        <v>4.5510708401977018E-2</v>
      </c>
      <c r="K302" s="18">
        <f>J302*'Portfolio Details'!$D$10</f>
        <v>4.1995885422191235E-3</v>
      </c>
    </row>
    <row r="303" spans="2:11" x14ac:dyDescent="0.35">
      <c r="B303" t="s">
        <v>19</v>
      </c>
      <c r="C303" s="1">
        <v>44809</v>
      </c>
      <c r="D303">
        <v>96.53</v>
      </c>
      <c r="E303">
        <v>94.97</v>
      </c>
      <c r="F303">
        <v>95.32</v>
      </c>
      <c r="H303" s="2">
        <f t="shared" si="8"/>
        <v>-1.6160779032425188E-2</v>
      </c>
      <c r="I303" s="18">
        <f>H303*'Portfolio Details'!$D$10</f>
        <v>-1.4912671070389141E-3</v>
      </c>
      <c r="J303" s="2">
        <f t="shared" si="9"/>
        <v>-9.8690835850957503E-3</v>
      </c>
      <c r="K303" s="18">
        <f>J303*'Portfolio Details'!$D$10</f>
        <v>-9.1068875439369106E-4</v>
      </c>
    </row>
    <row r="304" spans="2:11" x14ac:dyDescent="0.35">
      <c r="B304" t="s">
        <v>19</v>
      </c>
      <c r="C304" s="1">
        <v>44810</v>
      </c>
      <c r="D304">
        <v>94.97</v>
      </c>
      <c r="E304">
        <v>95.9</v>
      </c>
      <c r="F304">
        <v>95.84</v>
      </c>
      <c r="H304" s="2">
        <f t="shared" si="8"/>
        <v>9.7925660734969888E-3</v>
      </c>
      <c r="I304" s="18">
        <f>H304*'Portfolio Details'!$D$10</f>
        <v>9.0362795318288597E-4</v>
      </c>
      <c r="J304" s="2">
        <f t="shared" si="9"/>
        <v>-4.7937681014680877E-2</v>
      </c>
      <c r="K304" s="18">
        <f>J304*'Portfolio Details'!$D$10</f>
        <v>-4.4235421288468359E-3</v>
      </c>
    </row>
    <row r="305" spans="2:11" x14ac:dyDescent="0.35">
      <c r="B305" t="s">
        <v>19</v>
      </c>
      <c r="C305" s="1">
        <v>44811</v>
      </c>
      <c r="D305">
        <v>95.9</v>
      </c>
      <c r="E305">
        <v>94.77</v>
      </c>
      <c r="F305">
        <v>94.53</v>
      </c>
      <c r="H305" s="2">
        <f t="shared" ref="H305:H368" si="10">E305/D305-1</f>
        <v>-1.178310740354549E-2</v>
      </c>
      <c r="I305" s="18">
        <f>H305*'Portfolio Details'!$D$10</f>
        <v>-1.0873090000400286E-3</v>
      </c>
      <c r="J305" s="2">
        <f t="shared" si="9"/>
        <v>-2.4259577479025629E-2</v>
      </c>
      <c r="K305" s="18">
        <f>J305*'Portfolio Details'!$D$10</f>
        <v>-2.2385993801750485E-3</v>
      </c>
    </row>
    <row r="306" spans="2:11" x14ac:dyDescent="0.35">
      <c r="B306" t="s">
        <v>19</v>
      </c>
      <c r="C306" s="1">
        <v>44812</v>
      </c>
      <c r="D306">
        <v>94.77</v>
      </c>
      <c r="E306">
        <v>96.26</v>
      </c>
      <c r="F306">
        <v>96.2</v>
      </c>
      <c r="H306" s="2">
        <f t="shared" si="10"/>
        <v>1.5722274981534445E-2</v>
      </c>
      <c r="I306" s="18">
        <f>H306*'Portfolio Details'!$D$10</f>
        <v>1.4508032985749387E-3</v>
      </c>
      <c r="J306" s="2">
        <f t="shared" si="9"/>
        <v>-3.1503963078157948E-2</v>
      </c>
      <c r="K306" s="18">
        <f>J306*'Portfolio Details'!$D$10</f>
        <v>-2.9070890571279056E-3</v>
      </c>
    </row>
    <row r="307" spans="2:11" x14ac:dyDescent="0.35">
      <c r="B307" t="s">
        <v>19</v>
      </c>
      <c r="C307" s="1">
        <v>44813</v>
      </c>
      <c r="D307">
        <v>96.26</v>
      </c>
      <c r="E307">
        <v>97.29</v>
      </c>
      <c r="F307">
        <v>97</v>
      </c>
      <c r="H307" s="2">
        <f t="shared" si="10"/>
        <v>1.0700186993559013E-2</v>
      </c>
      <c r="I307" s="18">
        <f>H307*'Portfolio Details'!$D$10</f>
        <v>9.8738042706011703E-4</v>
      </c>
      <c r="J307" s="2">
        <f t="shared" si="9"/>
        <v>-6.0169409015675135E-2</v>
      </c>
      <c r="K307" s="18">
        <f>J307*'Portfolio Details'!$D$10</f>
        <v>-5.552248461229147E-3</v>
      </c>
    </row>
    <row r="308" spans="2:11" x14ac:dyDescent="0.35">
      <c r="B308" t="s">
        <v>19</v>
      </c>
      <c r="C308" s="1">
        <v>44816</v>
      </c>
      <c r="D308">
        <v>97.29</v>
      </c>
      <c r="E308">
        <v>98.72</v>
      </c>
      <c r="F308">
        <v>98.45</v>
      </c>
      <c r="H308" s="2">
        <f t="shared" si="10"/>
        <v>1.4698324596566836E-2</v>
      </c>
      <c r="I308" s="18">
        <f>H308*'Portfolio Details'!$D$10</f>
        <v>1.3563162985808005E-3</v>
      </c>
      <c r="J308" s="2">
        <f t="shared" si="9"/>
        <v>-7.7513355998057309E-2</v>
      </c>
      <c r="K308" s="18">
        <f>J308*'Portfolio Details'!$D$10</f>
        <v>-7.1526946766720164E-3</v>
      </c>
    </row>
    <row r="309" spans="2:11" x14ac:dyDescent="0.35">
      <c r="B309" t="s">
        <v>19</v>
      </c>
      <c r="C309" s="1">
        <v>44817</v>
      </c>
      <c r="D309">
        <v>98.72</v>
      </c>
      <c r="E309">
        <v>99.01</v>
      </c>
      <c r="F309">
        <v>99.18</v>
      </c>
      <c r="H309" s="2">
        <f t="shared" si="10"/>
        <v>2.9376012965964815E-3</v>
      </c>
      <c r="I309" s="18">
        <f>H309*'Portfolio Details'!$D$10</f>
        <v>2.7107283494314291E-4</v>
      </c>
      <c r="J309" s="2">
        <f t="shared" si="9"/>
        <v>-6.2067621553152041E-2</v>
      </c>
      <c r="K309" s="18">
        <f>J309*'Portfolio Details'!$D$10</f>
        <v>-5.7274096903771081E-3</v>
      </c>
    </row>
    <row r="310" spans="2:11" x14ac:dyDescent="0.35">
      <c r="B310" t="s">
        <v>19</v>
      </c>
      <c r="C310" s="1">
        <v>44818</v>
      </c>
      <c r="D310">
        <v>99.01</v>
      </c>
      <c r="E310">
        <v>96.19</v>
      </c>
      <c r="F310">
        <v>95.64</v>
      </c>
      <c r="H310" s="2">
        <f t="shared" si="10"/>
        <v>-2.8481971518028559E-2</v>
      </c>
      <c r="I310" s="18">
        <f>H310*'Portfolio Details'!$D$10</f>
        <v>-2.6282289475794691E-3</v>
      </c>
      <c r="J310" s="2">
        <f t="shared" si="9"/>
        <v>-3.8731350657049579E-2</v>
      </c>
      <c r="K310" s="18">
        <f>J310*'Portfolio Details'!$D$10</f>
        <v>-3.5740102089237232E-3</v>
      </c>
    </row>
    <row r="311" spans="2:11" x14ac:dyDescent="0.35">
      <c r="B311" t="s">
        <v>19</v>
      </c>
      <c r="C311" s="1">
        <v>44819</v>
      </c>
      <c r="D311">
        <v>96.19</v>
      </c>
      <c r="E311">
        <v>96.9</v>
      </c>
      <c r="F311">
        <v>96.5</v>
      </c>
      <c r="H311" s="2">
        <f t="shared" si="10"/>
        <v>7.3812246595281739E-3</v>
      </c>
      <c r="I311" s="18">
        <f>H311*'Portfolio Details'!$D$10</f>
        <v>6.811167656171484E-4</v>
      </c>
      <c r="J311" s="2">
        <f t="shared" si="9"/>
        <v>-6.0453887011105656E-2</v>
      </c>
      <c r="K311" s="18">
        <f>J311*'Portfolio Details'!$D$10</f>
        <v>-5.5784992178548468E-3</v>
      </c>
    </row>
    <row r="312" spans="2:11" x14ac:dyDescent="0.35">
      <c r="B312" t="s">
        <v>19</v>
      </c>
      <c r="C312" s="1">
        <v>44820</v>
      </c>
      <c r="D312">
        <v>96.9</v>
      </c>
      <c r="E312">
        <v>94.15</v>
      </c>
      <c r="F312">
        <v>94.2</v>
      </c>
      <c r="H312" s="2">
        <f t="shared" si="10"/>
        <v>-2.8379772961816263E-2</v>
      </c>
      <c r="I312" s="18">
        <f>H312*'Portfolio Details'!$D$10</f>
        <v>-2.618798378362448E-3</v>
      </c>
      <c r="J312" s="2">
        <f t="shared" si="9"/>
        <v>-4.8848636670199563E-2</v>
      </c>
      <c r="K312" s="18">
        <f>J312*'Portfolio Details'!$D$10</f>
        <v>-4.5076023218808738E-3</v>
      </c>
    </row>
    <row r="313" spans="2:11" x14ac:dyDescent="0.35">
      <c r="B313" t="s">
        <v>19</v>
      </c>
      <c r="C313" s="1">
        <v>44823</v>
      </c>
      <c r="D313">
        <v>94.15</v>
      </c>
      <c r="E313">
        <v>93.33</v>
      </c>
      <c r="F313">
        <v>93.76</v>
      </c>
      <c r="H313" s="2">
        <f t="shared" si="10"/>
        <v>-8.7095061072757218E-3</v>
      </c>
      <c r="I313" s="18">
        <f>H313*'Portfolio Details'!$D$10</f>
        <v>-8.0368650238179325E-4</v>
      </c>
      <c r="J313" s="2">
        <f t="shared" si="9"/>
        <v>-0.10537818320030401</v>
      </c>
      <c r="K313" s="18">
        <f>J313*'Portfolio Details'!$D$10</f>
        <v>-9.7239754402205694E-3</v>
      </c>
    </row>
    <row r="314" spans="2:11" x14ac:dyDescent="0.35">
      <c r="B314" t="s">
        <v>19</v>
      </c>
      <c r="C314" s="1">
        <v>44824</v>
      </c>
      <c r="D314">
        <v>93.33</v>
      </c>
      <c r="E314">
        <v>94.09</v>
      </c>
      <c r="F314">
        <v>94.77</v>
      </c>
      <c r="H314" s="2">
        <f t="shared" si="10"/>
        <v>8.1431479695703857E-3</v>
      </c>
      <c r="I314" s="18">
        <f>H314*'Portfolio Details'!$D$10</f>
        <v>7.5142471104926005E-4</v>
      </c>
      <c r="J314" s="2">
        <f t="shared" si="9"/>
        <v>-0.10145065852261881</v>
      </c>
      <c r="K314" s="18">
        <f>J314*'Portfolio Details'!$D$10</f>
        <v>-9.3615555128046934E-3</v>
      </c>
    </row>
    <row r="315" spans="2:11" x14ac:dyDescent="0.35">
      <c r="B315" t="s">
        <v>19</v>
      </c>
      <c r="C315" s="1">
        <v>44825</v>
      </c>
      <c r="D315">
        <v>94.09</v>
      </c>
      <c r="E315">
        <v>93.56</v>
      </c>
      <c r="F315">
        <v>93.86</v>
      </c>
      <c r="H315" s="2">
        <f t="shared" si="10"/>
        <v>-5.6329046657456194E-3</v>
      </c>
      <c r="I315" s="18">
        <f>H315*'Portfolio Details'!$D$10</f>
        <v>-5.1978716052352889E-4</v>
      </c>
      <c r="J315" s="2">
        <f t="shared" si="9"/>
        <v>-9.6362414819080477E-2</v>
      </c>
      <c r="K315" s="18">
        <f>J315*'Portfolio Details'!$D$10</f>
        <v>-8.8920279948267508E-3</v>
      </c>
    </row>
    <row r="316" spans="2:11" x14ac:dyDescent="0.35">
      <c r="B316" t="s">
        <v>19</v>
      </c>
      <c r="C316" s="1">
        <v>44826</v>
      </c>
      <c r="D316">
        <v>93.56</v>
      </c>
      <c r="E316">
        <v>93.12</v>
      </c>
      <c r="F316">
        <v>92.65</v>
      </c>
      <c r="H316" s="2">
        <f t="shared" si="10"/>
        <v>-4.7028644719965262E-3</v>
      </c>
      <c r="I316" s="18">
        <f>H316*'Portfolio Details'!$D$10</f>
        <v>-4.3396590485390119E-4</v>
      </c>
      <c r="J316" s="2">
        <f t="shared" si="9"/>
        <v>-9.7912236613183823E-2</v>
      </c>
      <c r="K316" s="18">
        <f>J316*'Portfolio Details'!$D$10</f>
        <v>-9.0350407950563153E-3</v>
      </c>
    </row>
    <row r="317" spans="2:11" x14ac:dyDescent="0.35">
      <c r="B317" t="s">
        <v>19</v>
      </c>
      <c r="C317" s="1">
        <v>44827</v>
      </c>
      <c r="D317">
        <v>93.12</v>
      </c>
      <c r="E317">
        <v>91.38</v>
      </c>
      <c r="F317">
        <v>91.77</v>
      </c>
      <c r="H317" s="2">
        <f t="shared" si="10"/>
        <v>-1.8685567010309323E-2</v>
      </c>
      <c r="I317" s="18">
        <f>H317*'Portfolio Details'!$D$10</f>
        <v>-1.7242467954630609E-3</v>
      </c>
      <c r="J317" s="2">
        <f t="shared" si="9"/>
        <v>-8.8399412628487495E-2</v>
      </c>
      <c r="K317" s="18">
        <f>J317*'Portfolio Details'!$D$10</f>
        <v>-8.1572265835653211E-3</v>
      </c>
    </row>
    <row r="318" spans="2:11" x14ac:dyDescent="0.35">
      <c r="B318" t="s">
        <v>19</v>
      </c>
      <c r="C318" s="1">
        <v>44830</v>
      </c>
      <c r="D318">
        <v>91.38</v>
      </c>
      <c r="E318">
        <v>90.99</v>
      </c>
      <c r="F318">
        <v>91.14</v>
      </c>
      <c r="H318" s="2">
        <f t="shared" si="10"/>
        <v>-4.2678923177937866E-3</v>
      </c>
      <c r="I318" s="18">
        <f>H318*'Portfolio Details'!$D$10</f>
        <v>-3.938280089802601E-4</v>
      </c>
      <c r="J318" s="2">
        <f t="shared" si="9"/>
        <v>-9.7926949654491668E-2</v>
      </c>
      <c r="K318" s="18">
        <f>J318*'Portfolio Details'!$D$10</f>
        <v>-9.0363984693678599E-3</v>
      </c>
    </row>
    <row r="319" spans="2:11" x14ac:dyDescent="0.35">
      <c r="B319" t="s">
        <v>19</v>
      </c>
      <c r="C319" s="1">
        <v>44831</v>
      </c>
      <c r="D319">
        <v>90.99</v>
      </c>
      <c r="E319">
        <v>91.92</v>
      </c>
      <c r="F319">
        <v>91.8</v>
      </c>
      <c r="H319" s="2">
        <f t="shared" si="10"/>
        <v>1.0220903395977698E-2</v>
      </c>
      <c r="I319" s="18">
        <f>H319*'Portfolio Details'!$D$10</f>
        <v>9.4315360714121162E-4</v>
      </c>
      <c r="J319" s="2">
        <f t="shared" si="9"/>
        <v>-8.4735576923076983E-2</v>
      </c>
      <c r="K319" s="18">
        <f>J319*'Portfolio Details'!$D$10</f>
        <v>-7.8191390655000803E-3</v>
      </c>
    </row>
    <row r="320" spans="2:11" x14ac:dyDescent="0.35">
      <c r="B320" t="s">
        <v>19</v>
      </c>
      <c r="C320" s="1">
        <v>44832</v>
      </c>
      <c r="D320">
        <v>91.92</v>
      </c>
      <c r="E320">
        <v>90.82</v>
      </c>
      <c r="F320">
        <v>90.84</v>
      </c>
      <c r="H320" s="2">
        <f t="shared" si="10"/>
        <v>-1.1966927763272461E-2</v>
      </c>
      <c r="I320" s="18">
        <f>H320*'Portfolio Details'!$D$10</f>
        <v>-1.1042713788656339E-3</v>
      </c>
      <c r="J320" s="2">
        <f t="shared" si="9"/>
        <v>-9.9349497338852788E-2</v>
      </c>
      <c r="K320" s="18">
        <f>J320*'Portfolio Details'!$D$10</f>
        <v>-9.1676668052337075E-3</v>
      </c>
    </row>
    <row r="321" spans="2:11" x14ac:dyDescent="0.35">
      <c r="B321" t="s">
        <v>19</v>
      </c>
      <c r="C321" s="1">
        <v>44833</v>
      </c>
      <c r="D321">
        <v>90.82</v>
      </c>
      <c r="E321">
        <v>92.67</v>
      </c>
      <c r="F321">
        <v>92.6</v>
      </c>
      <c r="H321" s="2">
        <f t="shared" si="10"/>
        <v>2.0369962563312249E-2</v>
      </c>
      <c r="I321" s="18">
        <f>H321*'Portfolio Details'!$D$10</f>
        <v>1.8796776492848977E-3</v>
      </c>
      <c r="J321" s="2">
        <f t="shared" si="9"/>
        <v>-0.10389994090998633</v>
      </c>
      <c r="K321" s="18">
        <f>J321*'Portfolio Details'!$D$10</f>
        <v>-9.5875677769908709E-3</v>
      </c>
    </row>
    <row r="322" spans="2:11" x14ac:dyDescent="0.35">
      <c r="B322" t="s">
        <v>19</v>
      </c>
      <c r="C322" s="1">
        <v>44834</v>
      </c>
      <c r="D322">
        <v>92.67</v>
      </c>
      <c r="E322">
        <v>91.06</v>
      </c>
      <c r="F322">
        <v>90.88</v>
      </c>
      <c r="H322" s="2">
        <f t="shared" si="10"/>
        <v>-1.7373475774252745E-2</v>
      </c>
      <c r="I322" s="18">
        <f>H322*'Portfolio Details'!$D$10</f>
        <v>-1.6031710417608847E-3</v>
      </c>
      <c r="J322" s="2">
        <f t="shared" si="9"/>
        <v>-5.7465419039869681E-2</v>
      </c>
      <c r="K322" s="18">
        <f>J322*'Portfolio Details'!$D$10</f>
        <v>-5.3027325622374572E-3</v>
      </c>
    </row>
    <row r="323" spans="2:11" x14ac:dyDescent="0.35">
      <c r="B323" t="s">
        <v>19</v>
      </c>
      <c r="C323" s="1">
        <v>44837</v>
      </c>
      <c r="D323">
        <v>91.06</v>
      </c>
      <c r="E323">
        <v>90.68</v>
      </c>
      <c r="F323">
        <v>89.87</v>
      </c>
      <c r="H323" s="2">
        <f t="shared" si="10"/>
        <v>-4.1730726993191025E-3</v>
      </c>
      <c r="I323" s="18">
        <f>H323*'Portfolio Details'!$D$10</f>
        <v>-3.8507834549871841E-4</v>
      </c>
      <c r="J323" s="2">
        <f t="shared" si="9"/>
        <v>-8.0573505654281119E-2</v>
      </c>
      <c r="K323" s="18">
        <f>J323*'Portfolio Details'!$D$10</f>
        <v>-7.4350758982571112E-3</v>
      </c>
    </row>
    <row r="324" spans="2:11" x14ac:dyDescent="0.35">
      <c r="B324" t="s">
        <v>19</v>
      </c>
      <c r="C324" s="1">
        <v>44838</v>
      </c>
      <c r="D324">
        <v>90.68</v>
      </c>
      <c r="E324">
        <v>92.38</v>
      </c>
      <c r="F324">
        <v>92.03</v>
      </c>
      <c r="H324" s="2">
        <f t="shared" si="10"/>
        <v>1.8747243052492202E-2</v>
      </c>
      <c r="I324" s="18">
        <f>H324*'Portfolio Details'!$D$10</f>
        <v>1.7299380714105343E-3</v>
      </c>
      <c r="J324" s="2">
        <f t="shared" si="9"/>
        <v>-4.4791775936221523E-2</v>
      </c>
      <c r="K324" s="18">
        <f>J324*'Portfolio Details'!$D$10</f>
        <v>-4.1332476599997428E-3</v>
      </c>
    </row>
    <row r="325" spans="2:11" x14ac:dyDescent="0.35">
      <c r="B325" t="s">
        <v>19</v>
      </c>
      <c r="C325" s="1">
        <v>44840</v>
      </c>
      <c r="D325">
        <v>92.38</v>
      </c>
      <c r="E325">
        <v>93.75</v>
      </c>
      <c r="F325">
        <v>93.59</v>
      </c>
      <c r="H325" s="2">
        <f t="shared" si="10"/>
        <v>1.4830049794327893E-2</v>
      </c>
      <c r="I325" s="18">
        <f>H325*'Portfolio Details'!$D$10</f>
        <v>1.3684714956907372E-3</v>
      </c>
      <c r="J325" s="2">
        <f t="shared" si="9"/>
        <v>-5.6666321350875348E-2</v>
      </c>
      <c r="K325" s="18">
        <f>J325*'Portfolio Details'!$D$10</f>
        <v>-5.2289942791684868E-3</v>
      </c>
    </row>
    <row r="326" spans="2:11" x14ac:dyDescent="0.35">
      <c r="B326" t="s">
        <v>19</v>
      </c>
      <c r="C326" s="1">
        <v>44841</v>
      </c>
      <c r="D326">
        <v>93.75</v>
      </c>
      <c r="E326">
        <v>93.68</v>
      </c>
      <c r="F326">
        <v>93.56</v>
      </c>
      <c r="H326" s="2">
        <f t="shared" si="10"/>
        <v>-7.4666666666656223E-4</v>
      </c>
      <c r="I326" s="18">
        <f>H326*'Portfolio Details'!$D$10</f>
        <v>-6.8900109189546776E-5</v>
      </c>
      <c r="J326" s="2">
        <f t="shared" si="9"/>
        <v>-2.7271770032641918E-2</v>
      </c>
      <c r="K326" s="18">
        <f>J326*'Portfolio Details'!$D$10</f>
        <v>-2.5165552674662954E-3</v>
      </c>
    </row>
    <row r="327" spans="2:11" x14ac:dyDescent="0.35">
      <c r="B327" t="s">
        <v>19</v>
      </c>
      <c r="C327" s="1">
        <v>44844</v>
      </c>
      <c r="D327">
        <v>93.68</v>
      </c>
      <c r="E327">
        <v>90.49</v>
      </c>
      <c r="F327">
        <v>90.27</v>
      </c>
      <c r="H327" s="2">
        <f t="shared" si="10"/>
        <v>-3.4052092228864295E-2</v>
      </c>
      <c r="I327" s="18">
        <f>H327*'Portfolio Details'!$D$10</f>
        <v>-3.1422225973682079E-3</v>
      </c>
      <c r="J327" s="2">
        <f t="shared" si="9"/>
        <v>-2.2419186652763323E-2</v>
      </c>
      <c r="K327" s="18">
        <f>J327*'Portfolio Details'!$D$10</f>
        <v>-2.0687737611380873E-3</v>
      </c>
    </row>
    <row r="328" spans="2:11" x14ac:dyDescent="0.35">
      <c r="B328" t="s">
        <v>19</v>
      </c>
      <c r="C328" s="1">
        <v>44845</v>
      </c>
      <c r="D328">
        <v>90.49</v>
      </c>
      <c r="E328">
        <v>89.76</v>
      </c>
      <c r="F328">
        <v>89.25</v>
      </c>
      <c r="H328" s="2">
        <f t="shared" si="10"/>
        <v>-8.0671897447230911E-3</v>
      </c>
      <c r="I328" s="18">
        <f>H328*'Portfolio Details'!$D$10</f>
        <v>-7.4441551910396078E-4</v>
      </c>
      <c r="J328" s="2">
        <f t="shared" si="9"/>
        <v>-1.1501530020048389E-2</v>
      </c>
      <c r="K328" s="18">
        <f>J328*'Portfolio Details'!$D$10</f>
        <v>-1.0613259029843235E-3</v>
      </c>
    </row>
    <row r="329" spans="2:11" x14ac:dyDescent="0.35">
      <c r="B329" t="s">
        <v>19</v>
      </c>
      <c r="C329" s="1">
        <v>44846</v>
      </c>
      <c r="D329">
        <v>89.76</v>
      </c>
      <c r="E329">
        <v>88.55</v>
      </c>
      <c r="F329">
        <v>88.79</v>
      </c>
      <c r="H329" s="2">
        <f t="shared" si="10"/>
        <v>-1.3480392156862808E-2</v>
      </c>
      <c r="I329" s="18">
        <f>H329*'Portfolio Details'!$D$10</f>
        <v>-1.2439292297221705E-3</v>
      </c>
      <c r="J329" s="2">
        <f t="shared" si="9"/>
        <v>-2.6802410139206256E-2</v>
      </c>
      <c r="K329" s="18">
        <f>J329*'Portfolio Details'!$D$10</f>
        <v>-2.4732441765195332E-3</v>
      </c>
    </row>
    <row r="330" spans="2:11" x14ac:dyDescent="0.35">
      <c r="B330" t="s">
        <v>19</v>
      </c>
      <c r="C330" s="1">
        <v>44847</v>
      </c>
      <c r="D330">
        <v>88.55</v>
      </c>
      <c r="E330">
        <v>88.7</v>
      </c>
      <c r="F330">
        <v>88.4</v>
      </c>
      <c r="H330" s="2">
        <f t="shared" si="10"/>
        <v>1.6939582156973998E-3</v>
      </c>
      <c r="I330" s="18">
        <f>H330*'Portfolio Details'!$D$10</f>
        <v>1.5631326699655848E-4</v>
      </c>
      <c r="J330" s="2">
        <f t="shared" si="9"/>
        <v>-3.7105560694829842E-2</v>
      </c>
      <c r="K330" s="18">
        <f>J330*'Portfolio Details'!$D$10</f>
        <v>-3.4239872992144938E-3</v>
      </c>
    </row>
    <row r="331" spans="2:11" x14ac:dyDescent="0.35">
      <c r="B331" t="s">
        <v>19</v>
      </c>
      <c r="C331" s="1">
        <v>44848</v>
      </c>
      <c r="D331">
        <v>88.7</v>
      </c>
      <c r="E331">
        <v>89.62</v>
      </c>
      <c r="F331">
        <v>90.29</v>
      </c>
      <c r="H331" s="2">
        <f t="shared" si="10"/>
        <v>1.0372040586245745E-2</v>
      </c>
      <c r="I331" s="18">
        <f>H331*'Portfolio Details'!$D$10</f>
        <v>9.5710008336273556E-4</v>
      </c>
      <c r="J331" s="2">
        <f t="shared" si="9"/>
        <v>-0.10301863857374394</v>
      </c>
      <c r="K331" s="18">
        <f>J331*'Portfolio Details'!$D$10</f>
        <v>-9.5062439012817933E-3</v>
      </c>
    </row>
    <row r="332" spans="2:11" x14ac:dyDescent="0.35">
      <c r="B332" t="s">
        <v>19</v>
      </c>
      <c r="C332" s="1">
        <v>44851</v>
      </c>
      <c r="D332">
        <v>89.62</v>
      </c>
      <c r="E332">
        <v>88.77</v>
      </c>
      <c r="F332">
        <v>88.17</v>
      </c>
      <c r="H332" s="2">
        <f t="shared" si="10"/>
        <v>-9.4844900691810619E-3</v>
      </c>
      <c r="I332" s="18">
        <f>H332*'Portfolio Details'!$D$10</f>
        <v>-8.7519964469710528E-4</v>
      </c>
      <c r="J332" s="2">
        <f t="shared" si="9"/>
        <v>-0.10413089586910418</v>
      </c>
      <c r="K332" s="18">
        <f>J332*'Portfolio Details'!$D$10</f>
        <v>-9.6088795920369723E-3</v>
      </c>
    </row>
    <row r="333" spans="2:11" x14ac:dyDescent="0.35">
      <c r="B333" t="s">
        <v>19</v>
      </c>
      <c r="C333" s="1">
        <v>44852</v>
      </c>
      <c r="D333">
        <v>88.77</v>
      </c>
      <c r="E333">
        <v>91.47</v>
      </c>
      <c r="F333">
        <v>91.23</v>
      </c>
      <c r="H333" s="2">
        <f t="shared" si="10"/>
        <v>3.0415680973301829E-2</v>
      </c>
      <c r="I333" s="18">
        <f>H333*'Portfolio Details'!$D$10</f>
        <v>2.8066657233953695E-3</v>
      </c>
      <c r="J333" s="2">
        <f t="shared" si="9"/>
        <v>-6.8302318328308465E-2</v>
      </c>
      <c r="K333" s="18">
        <f>J333*'Portfolio Details'!$D$10</f>
        <v>-6.302728380428964E-3</v>
      </c>
    </row>
    <row r="334" spans="2:11" x14ac:dyDescent="0.35">
      <c r="B334" t="s">
        <v>19</v>
      </c>
      <c r="C334" s="1">
        <v>44853</v>
      </c>
      <c r="D334">
        <v>91.47</v>
      </c>
      <c r="E334">
        <v>91.5</v>
      </c>
      <c r="F334">
        <v>91.56</v>
      </c>
      <c r="H334" s="2">
        <f t="shared" si="10"/>
        <v>3.2797638570025711E-4</v>
      </c>
      <c r="I334" s="18">
        <f>H334*'Portfolio Details'!$D$10</f>
        <v>3.0264654624567566E-5</v>
      </c>
      <c r="J334" s="2">
        <f t="shared" si="9"/>
        <v>-7.5128998968008287E-2</v>
      </c>
      <c r="K334" s="18">
        <f>J334*'Portfolio Details'!$D$10</f>
        <v>-6.9326735252649664E-3</v>
      </c>
    </row>
    <row r="335" spans="2:11" x14ac:dyDescent="0.35">
      <c r="B335" t="s">
        <v>19</v>
      </c>
      <c r="C335" s="1">
        <v>44854</v>
      </c>
      <c r="D335">
        <v>91.5</v>
      </c>
      <c r="E335">
        <v>90.66</v>
      </c>
      <c r="F335">
        <v>90.42</v>
      </c>
      <c r="H335" s="2">
        <f t="shared" si="10"/>
        <v>-9.1803278688524781E-3</v>
      </c>
      <c r="I335" s="18">
        <f>H335*'Portfolio Details'!$D$10</f>
        <v>-8.4713249003553137E-4</v>
      </c>
      <c r="J335" s="2">
        <f t="shared" si="9"/>
        <v>-4.8114710568242125E-2</v>
      </c>
      <c r="K335" s="18">
        <f>J335*'Portfolio Details'!$D$10</f>
        <v>-4.439877872913999E-3</v>
      </c>
    </row>
    <row r="336" spans="2:11" x14ac:dyDescent="0.35">
      <c r="B336" t="s">
        <v>19</v>
      </c>
      <c r="C336" s="1">
        <v>44855</v>
      </c>
      <c r="D336">
        <v>90.66</v>
      </c>
      <c r="E336">
        <v>89.81</v>
      </c>
      <c r="F336">
        <v>89.96</v>
      </c>
      <c r="H336" s="2">
        <f t="shared" si="10"/>
        <v>-9.3756893889256343E-3</v>
      </c>
      <c r="I336" s="18">
        <f>H336*'Portfolio Details'!$D$10</f>
        <v>-8.65159851729029E-4</v>
      </c>
      <c r="J336" s="2">
        <f t="shared" si="9"/>
        <v>-1.9607843137254832E-2</v>
      </c>
      <c r="K336" s="18">
        <f>J336*'Portfolio Details'!$D$10</f>
        <v>-1.8093516068685967E-3</v>
      </c>
    </row>
    <row r="337" spans="2:11" x14ac:dyDescent="0.35">
      <c r="B337" t="s">
        <v>19</v>
      </c>
      <c r="C337" s="1">
        <v>44858</v>
      </c>
      <c r="D337">
        <v>89.81</v>
      </c>
      <c r="E337">
        <v>91.85</v>
      </c>
      <c r="F337">
        <v>91.84</v>
      </c>
      <c r="H337" s="2">
        <f t="shared" si="10"/>
        <v>2.2714619752811416E-2</v>
      </c>
      <c r="I337" s="18">
        <f>H337*'Portfolio Details'!$D$10</f>
        <v>2.0960354212070909E-3</v>
      </c>
      <c r="J337" s="2">
        <f t="shared" si="9"/>
        <v>-3.6454458497183651E-2</v>
      </c>
      <c r="K337" s="18">
        <f>J337*'Portfolio Details'!$D$10</f>
        <v>-3.3639055860296063E-3</v>
      </c>
    </row>
    <row r="338" spans="2:11" x14ac:dyDescent="0.35">
      <c r="B338" t="s">
        <v>19</v>
      </c>
      <c r="C338" s="1">
        <v>44859</v>
      </c>
      <c r="D338">
        <v>91.85</v>
      </c>
      <c r="E338">
        <v>91.88</v>
      </c>
      <c r="F338">
        <v>92.19</v>
      </c>
      <c r="H338" s="2">
        <f t="shared" si="10"/>
        <v>3.266194882960427E-4</v>
      </c>
      <c r="I338" s="18">
        <f>H338*'Portfolio Details'!$D$10</f>
        <v>3.0139444295135337E-5</v>
      </c>
      <c r="J338" s="2">
        <f t="shared" si="9"/>
        <v>-4.0081231295425401E-2</v>
      </c>
      <c r="K338" s="18">
        <f>J338*'Portfolio Details'!$D$10</f>
        <v>-3.6985730527321547E-3</v>
      </c>
    </row>
    <row r="339" spans="2:11" x14ac:dyDescent="0.35">
      <c r="B339" t="s">
        <v>19</v>
      </c>
      <c r="C339" s="1">
        <v>44861</v>
      </c>
      <c r="D339">
        <v>91.88</v>
      </c>
      <c r="E339">
        <v>91.51</v>
      </c>
      <c r="F339">
        <v>91.69</v>
      </c>
      <c r="H339" s="2">
        <f t="shared" si="10"/>
        <v>-4.0269917283412004E-3</v>
      </c>
      <c r="I339" s="18">
        <f>H339*'Portfolio Details'!$D$10</f>
        <v>-3.7159844168055693E-4</v>
      </c>
      <c r="J339" s="2">
        <f t="shared" si="9"/>
        <v>-3.5545532646048095E-2</v>
      </c>
      <c r="K339" s="18">
        <f>J339*'Portfolio Details'!$D$10</f>
        <v>-3.280032697116503E-3</v>
      </c>
    </row>
    <row r="340" spans="2:11" x14ac:dyDescent="0.35">
      <c r="B340" t="s">
        <v>19</v>
      </c>
      <c r="C340" s="1">
        <v>44862</v>
      </c>
      <c r="D340">
        <v>91.51</v>
      </c>
      <c r="E340">
        <v>90.4</v>
      </c>
      <c r="F340">
        <v>90.31</v>
      </c>
      <c r="H340" s="2">
        <f t="shared" si="10"/>
        <v>-1.2129821877390423E-2</v>
      </c>
      <c r="I340" s="18">
        <f>H340*'Portfolio Details'!$D$10</f>
        <v>-1.1193027479492012E-3</v>
      </c>
      <c r="J340" s="2">
        <f t="shared" si="9"/>
        <v>-1.7181002407528956E-2</v>
      </c>
      <c r="K340" s="18">
        <f>J340*'Portfolio Details'!$D$10</f>
        <v>-1.5854101899974687E-3</v>
      </c>
    </row>
    <row r="341" spans="2:11" x14ac:dyDescent="0.35">
      <c r="B341" t="s">
        <v>19</v>
      </c>
      <c r="C341" s="1">
        <v>44865</v>
      </c>
      <c r="D341">
        <v>90.4</v>
      </c>
      <c r="E341">
        <v>92.52</v>
      </c>
      <c r="F341">
        <v>92.44</v>
      </c>
      <c r="H341" s="2">
        <f t="shared" si="10"/>
        <v>2.34513274336281E-2</v>
      </c>
      <c r="I341" s="18">
        <f>H341*'Portfolio Details'!$D$10</f>
        <v>2.1640165457370748E-3</v>
      </c>
      <c r="J341" s="2">
        <f t="shared" si="9"/>
        <v>9.7812946477635609E-3</v>
      </c>
      <c r="K341" s="18">
        <f>J341*'Portfolio Details'!$D$10</f>
        <v>9.0258786059749967E-4</v>
      </c>
    </row>
    <row r="342" spans="2:11" x14ac:dyDescent="0.35">
      <c r="B342" t="s">
        <v>19</v>
      </c>
      <c r="C342" s="1">
        <v>44866</v>
      </c>
      <c r="D342">
        <v>92.52</v>
      </c>
      <c r="E342">
        <v>93.59</v>
      </c>
      <c r="F342">
        <v>93.02</v>
      </c>
      <c r="H342" s="2">
        <f t="shared" si="10"/>
        <v>1.1565067012538011E-2</v>
      </c>
      <c r="I342" s="18">
        <f>H342*'Portfolio Details'!$D$10</f>
        <v>1.067188901716615E-3</v>
      </c>
      <c r="J342" s="2">
        <f t="shared" si="9"/>
        <v>-4.4604003481287791E-3</v>
      </c>
      <c r="K342" s="18">
        <f>J342*'Portfolio Details'!$D$10</f>
        <v>-4.1159205939536825E-4</v>
      </c>
    </row>
    <row r="343" spans="2:11" x14ac:dyDescent="0.35">
      <c r="B343" t="s">
        <v>19</v>
      </c>
      <c r="C343" s="1">
        <v>44867</v>
      </c>
      <c r="D343">
        <v>93.59</v>
      </c>
      <c r="E343">
        <v>92.68</v>
      </c>
      <c r="F343">
        <v>92.51</v>
      </c>
      <c r="H343" s="2">
        <f t="shared" si="10"/>
        <v>-9.7232610321614787E-3</v>
      </c>
      <c r="I343" s="18">
        <f>H343*'Portfolio Details'!$D$10</f>
        <v>-8.9723269659975648E-4</v>
      </c>
      <c r="J343" s="2">
        <f t="shared" si="9"/>
        <v>-4.6245320414004532E-3</v>
      </c>
      <c r="K343" s="18">
        <f>J343*'Portfolio Details'!$D$10</f>
        <v>-4.2673762848628586E-4</v>
      </c>
    </row>
    <row r="344" spans="2:11" x14ac:dyDescent="0.35">
      <c r="B344" t="s">
        <v>19</v>
      </c>
      <c r="C344" s="1">
        <v>44868</v>
      </c>
      <c r="D344">
        <v>92.68</v>
      </c>
      <c r="E344">
        <v>89.46</v>
      </c>
      <c r="F344">
        <v>89.69</v>
      </c>
      <c r="H344" s="2">
        <f t="shared" si="10"/>
        <v>-3.4743202416918528E-2</v>
      </c>
      <c r="I344" s="18">
        <f>H344*'Portfolio Details'!$D$10</f>
        <v>-3.2059961251614463E-3</v>
      </c>
      <c r="J344" s="2">
        <f t="shared" si="9"/>
        <v>-2.449552174382208E-2</v>
      </c>
      <c r="K344" s="18">
        <f>J344*'Portfolio Details'!$D$10</f>
        <v>-2.2603715930417335E-3</v>
      </c>
    </row>
    <row r="345" spans="2:11" x14ac:dyDescent="0.35">
      <c r="B345" t="s">
        <v>19</v>
      </c>
      <c r="C345" s="1">
        <v>44869</v>
      </c>
      <c r="D345">
        <v>89.46</v>
      </c>
      <c r="E345">
        <v>88.16</v>
      </c>
      <c r="F345">
        <v>88.04</v>
      </c>
      <c r="H345" s="2">
        <f t="shared" si="10"/>
        <v>-1.4531634249944081E-2</v>
      </c>
      <c r="I345" s="18">
        <f>H345*'Portfolio Details'!$D$10</f>
        <v>-1.3409346248087208E-3</v>
      </c>
      <c r="J345" s="2">
        <f t="shared" si="9"/>
        <v>-7.2479683725016342E-3</v>
      </c>
      <c r="K345" s="18">
        <f>J345*'Portfolio Details'!$D$10</f>
        <v>-6.6882028428725095E-4</v>
      </c>
    </row>
    <row r="346" spans="2:11" x14ac:dyDescent="0.35">
      <c r="B346" t="s">
        <v>19</v>
      </c>
      <c r="C346" s="1">
        <v>44872</v>
      </c>
      <c r="D346">
        <v>88.16</v>
      </c>
      <c r="E346">
        <v>88.68</v>
      </c>
      <c r="F346">
        <v>88.4</v>
      </c>
      <c r="H346" s="2">
        <f t="shared" si="10"/>
        <v>5.898366606170713E-3</v>
      </c>
      <c r="I346" s="18">
        <f>H346*'Portfolio Details'!$D$10</f>
        <v>5.4428317393552951E-4</v>
      </c>
      <c r="J346" s="2">
        <f t="shared" ref="J346:J409" si="11">(INDEX(E323:E1821,MATCH(EDATE(C323,1),C323:C1821,1))/E323)-1</f>
        <v>-1.3453903837671088E-2</v>
      </c>
      <c r="K346" s="18">
        <f>J346*'Portfolio Details'!$D$10</f>
        <v>-1.2414849688946383E-3</v>
      </c>
    </row>
    <row r="347" spans="2:11" x14ac:dyDescent="0.35">
      <c r="B347" t="s">
        <v>19</v>
      </c>
      <c r="C347" s="1">
        <v>44874</v>
      </c>
      <c r="D347">
        <v>88.68</v>
      </c>
      <c r="E347">
        <v>89</v>
      </c>
      <c r="F347">
        <v>89.25</v>
      </c>
      <c r="H347" s="2">
        <f t="shared" si="10"/>
        <v>3.6084799278304214E-3</v>
      </c>
      <c r="I347" s="18">
        <f>H347*'Portfolio Details'!$D$10</f>
        <v>3.329794567444268E-4</v>
      </c>
      <c r="J347" s="2">
        <f t="shared" si="11"/>
        <v>-4.5680883308075293E-2</v>
      </c>
      <c r="K347" s="18">
        <f>J347*'Portfolio Details'!$D$10</f>
        <v>-4.2152917604488024E-3</v>
      </c>
    </row>
    <row r="348" spans="2:11" x14ac:dyDescent="0.35">
      <c r="B348" t="s">
        <v>19</v>
      </c>
      <c r="C348" s="1">
        <v>44875</v>
      </c>
      <c r="D348">
        <v>89</v>
      </c>
      <c r="E348">
        <v>87.52</v>
      </c>
      <c r="F348">
        <v>87.65</v>
      </c>
      <c r="H348" s="2">
        <f t="shared" si="10"/>
        <v>-1.6629213483146166E-2</v>
      </c>
      <c r="I348" s="18">
        <f>H348*'Portfolio Details'!$D$10</f>
        <v>-1.5344928009712695E-3</v>
      </c>
      <c r="J348" s="2">
        <f t="shared" si="11"/>
        <v>-5.9626666666666717E-2</v>
      </c>
      <c r="K348" s="18">
        <f>J348*'Portfolio Details'!$D$10</f>
        <v>-5.5021658624231518E-3</v>
      </c>
    </row>
    <row r="349" spans="2:11" x14ac:dyDescent="0.35">
      <c r="B349" t="s">
        <v>19</v>
      </c>
      <c r="C349" s="1">
        <v>44876</v>
      </c>
      <c r="D349">
        <v>87.52</v>
      </c>
      <c r="E349">
        <v>91.92</v>
      </c>
      <c r="F349">
        <v>91.51</v>
      </c>
      <c r="H349" s="2">
        <f t="shared" si="10"/>
        <v>5.0274223034735055E-2</v>
      </c>
      <c r="I349" s="18">
        <f>H349*'Portfolio Details'!$D$10</f>
        <v>4.6391510578303891E-3</v>
      </c>
      <c r="J349" s="2">
        <f t="shared" si="11"/>
        <v>-5.3373185311699434E-2</v>
      </c>
      <c r="K349" s="18">
        <f>J349*'Portfolio Details'!$D$10</f>
        <v>-4.925113788978374E-3</v>
      </c>
    </row>
    <row r="350" spans="2:11" x14ac:dyDescent="0.35">
      <c r="B350" t="s">
        <v>19</v>
      </c>
      <c r="C350" s="1">
        <v>44879</v>
      </c>
      <c r="D350">
        <v>91.92</v>
      </c>
      <c r="E350">
        <v>92.6</v>
      </c>
      <c r="F350">
        <v>92.66</v>
      </c>
      <c r="H350" s="2">
        <f t="shared" si="10"/>
        <v>7.397737162750051E-3</v>
      </c>
      <c r="I350" s="18">
        <f>H350*'Portfolio Details'!$D$10</f>
        <v>6.8264048875328273E-4</v>
      </c>
      <c r="J350" s="2">
        <f t="shared" si="11"/>
        <v>-3.282130622168189E-2</v>
      </c>
      <c r="K350" s="18">
        <f>J350*'Portfolio Details'!$D$10</f>
        <v>-3.0286494407380572E-3</v>
      </c>
    </row>
    <row r="351" spans="2:11" x14ac:dyDescent="0.35">
      <c r="B351" t="s">
        <v>19</v>
      </c>
      <c r="C351" s="1">
        <v>44880</v>
      </c>
      <c r="D351">
        <v>92.6</v>
      </c>
      <c r="E351">
        <v>93.14</v>
      </c>
      <c r="F351">
        <v>93.11</v>
      </c>
      <c r="H351" s="2">
        <f t="shared" si="10"/>
        <v>5.8315334773217931E-3</v>
      </c>
      <c r="I351" s="18">
        <f>H351*'Portfolio Details'!$D$10</f>
        <v>5.381160178527122E-4</v>
      </c>
      <c r="J351" s="2">
        <f t="shared" si="11"/>
        <v>2.4064171122994527E-2</v>
      </c>
      <c r="K351" s="18">
        <f>J351*'Portfolio Details'!$D$10</f>
        <v>2.2205678811569106E-3</v>
      </c>
    </row>
    <row r="352" spans="2:11" x14ac:dyDescent="0.35">
      <c r="B352" t="s">
        <v>19</v>
      </c>
      <c r="C352" s="1">
        <v>44881</v>
      </c>
      <c r="D352">
        <v>93.14</v>
      </c>
      <c r="E352">
        <v>93.92</v>
      </c>
      <c r="F352">
        <v>93.76</v>
      </c>
      <c r="H352" s="2">
        <f t="shared" si="10"/>
        <v>8.3744900150310997E-3</v>
      </c>
      <c r="I352" s="18">
        <f>H352*'Portfolio Details'!$D$10</f>
        <v>7.7277224523548125E-4</v>
      </c>
      <c r="J352" s="2">
        <f t="shared" si="11"/>
        <v>3.8057594579333776E-2</v>
      </c>
      <c r="K352" s="18">
        <f>J352*'Portfolio Details'!$D$10</f>
        <v>3.5118380651892418E-3</v>
      </c>
    </row>
    <row r="353" spans="2:11" x14ac:dyDescent="0.35">
      <c r="B353" t="s">
        <v>19</v>
      </c>
      <c r="C353" s="1">
        <v>44882</v>
      </c>
      <c r="D353">
        <v>93.92</v>
      </c>
      <c r="E353">
        <v>92.97</v>
      </c>
      <c r="F353">
        <v>93.11</v>
      </c>
      <c r="H353" s="2">
        <f t="shared" si="10"/>
        <v>-1.0114991482112479E-2</v>
      </c>
      <c r="I353" s="18">
        <f>H353*'Portfolio Details'!$D$10</f>
        <v>-9.3338038067274478E-4</v>
      </c>
      <c r="J353" s="2">
        <f t="shared" si="11"/>
        <v>3.6302142051860109E-2</v>
      </c>
      <c r="K353" s="18">
        <f>J353*'Portfolio Details'!$D$10</f>
        <v>3.3498502917695743E-3</v>
      </c>
    </row>
    <row r="354" spans="2:11" x14ac:dyDescent="0.35">
      <c r="B354" t="s">
        <v>19</v>
      </c>
      <c r="C354" s="1">
        <v>44883</v>
      </c>
      <c r="D354">
        <v>92.97</v>
      </c>
      <c r="E354">
        <v>93.58</v>
      </c>
      <c r="F354">
        <v>93.13</v>
      </c>
      <c r="H354" s="2">
        <f t="shared" si="10"/>
        <v>6.5612563192427587E-3</v>
      </c>
      <c r="I354" s="18">
        <f>H354*'Portfolio Details'!$D$10</f>
        <v>6.0545260287923181E-4</v>
      </c>
      <c r="J354" s="2">
        <f t="shared" si="11"/>
        <v>3.3251506360187255E-2</v>
      </c>
      <c r="K354" s="18">
        <f>J354*'Portfolio Details'!$D$10</f>
        <v>3.0683469896439258E-3</v>
      </c>
    </row>
    <row r="355" spans="2:11" x14ac:dyDescent="0.35">
      <c r="B355" t="s">
        <v>19</v>
      </c>
      <c r="C355" s="1">
        <v>44886</v>
      </c>
      <c r="D355">
        <v>93.58</v>
      </c>
      <c r="E355">
        <v>93.03</v>
      </c>
      <c r="F355">
        <v>93.17</v>
      </c>
      <c r="H355" s="2">
        <f t="shared" si="10"/>
        <v>-5.8773242145757632E-3</v>
      </c>
      <c r="I355" s="18">
        <f>H355*'Portfolio Details'!$D$10</f>
        <v>-5.4234144659825079E-4</v>
      </c>
      <c r="J355" s="2">
        <f t="shared" si="11"/>
        <v>4.7313281514025141E-2</v>
      </c>
      <c r="K355" s="18">
        <f>J355*'Portfolio Details'!$D$10</f>
        <v>4.3659244586150264E-3</v>
      </c>
    </row>
    <row r="356" spans="2:11" x14ac:dyDescent="0.35">
      <c r="B356" t="s">
        <v>19</v>
      </c>
      <c r="C356" s="1">
        <v>44887</v>
      </c>
      <c r="D356">
        <v>93.03</v>
      </c>
      <c r="E356">
        <v>92.24</v>
      </c>
      <c r="F356">
        <v>92.38</v>
      </c>
      <c r="H356" s="2">
        <f t="shared" si="10"/>
        <v>-8.4918843383855469E-3</v>
      </c>
      <c r="I356" s="18">
        <f>H356*'Portfolio Details'!$D$10</f>
        <v>-7.8360503322301097E-4</v>
      </c>
      <c r="J356" s="2">
        <f t="shared" si="11"/>
        <v>2.3067672460916233E-2</v>
      </c>
      <c r="K356" s="18">
        <f>J356*'Portfolio Details'!$D$10</f>
        <v>2.1286140419277482E-3</v>
      </c>
    </row>
    <row r="357" spans="2:11" x14ac:dyDescent="0.35">
      <c r="B357" t="s">
        <v>19</v>
      </c>
      <c r="C357" s="1">
        <v>44888</v>
      </c>
      <c r="D357">
        <v>92.24</v>
      </c>
      <c r="E357">
        <v>93.32</v>
      </c>
      <c r="F357">
        <v>93.15</v>
      </c>
      <c r="H357" s="2">
        <f t="shared" si="10"/>
        <v>1.1708586296617529E-2</v>
      </c>
      <c r="I357" s="18">
        <f>H357*'Portfolio Details'!$D$10</f>
        <v>1.0804324209271762E-3</v>
      </c>
      <c r="J357" s="2">
        <f t="shared" si="11"/>
        <v>2.273224043715838E-2</v>
      </c>
      <c r="K357" s="18">
        <f>J357*'Portfolio Details'!$D$10</f>
        <v>2.0976614038974938E-3</v>
      </c>
    </row>
    <row r="358" spans="2:11" x14ac:dyDescent="0.35">
      <c r="B358" t="s">
        <v>19</v>
      </c>
      <c r="C358" s="1">
        <v>44889</v>
      </c>
      <c r="D358">
        <v>93.32</v>
      </c>
      <c r="E358">
        <v>94.21</v>
      </c>
      <c r="F358">
        <v>94.14</v>
      </c>
      <c r="H358" s="2">
        <f t="shared" si="10"/>
        <v>9.5370767252465072E-3</v>
      </c>
      <c r="I358" s="18">
        <f>H358*'Portfolio Details'!$D$10</f>
        <v>8.8005217998035016E-4</v>
      </c>
      <c r="J358" s="2">
        <f t="shared" si="11"/>
        <v>3.2208250606662325E-2</v>
      </c>
      <c r="K358" s="18">
        <f>J358*'Portfolio Details'!$D$10</f>
        <v>2.9720785494691481E-3</v>
      </c>
    </row>
    <row r="359" spans="2:11" x14ac:dyDescent="0.35">
      <c r="B359" t="s">
        <v>19</v>
      </c>
      <c r="C359" s="1">
        <v>44890</v>
      </c>
      <c r="D359">
        <v>94.21</v>
      </c>
      <c r="E359">
        <v>94.05</v>
      </c>
      <c r="F359">
        <v>94.27</v>
      </c>
      <c r="H359" s="2">
        <f t="shared" si="10"/>
        <v>-1.6983335102430663E-3</v>
      </c>
      <c r="I359" s="18">
        <f>H359*'Portfolio Details'!$D$10</f>
        <v>-1.5671700575361147E-4</v>
      </c>
      <c r="J359" s="2">
        <f t="shared" si="11"/>
        <v>3.5853468433359348E-2</v>
      </c>
      <c r="K359" s="18">
        <f>J359*'Portfolio Details'!$D$10</f>
        <v>3.3084480668072853E-3</v>
      </c>
    </row>
    <row r="360" spans="2:11" x14ac:dyDescent="0.35">
      <c r="B360" t="s">
        <v>19</v>
      </c>
      <c r="C360" s="1">
        <v>44893</v>
      </c>
      <c r="D360">
        <v>94.05</v>
      </c>
      <c r="E360">
        <v>93.32</v>
      </c>
      <c r="F360">
        <v>93.33</v>
      </c>
      <c r="H360" s="2">
        <f t="shared" si="10"/>
        <v>-7.7618288144604142E-3</v>
      </c>
      <c r="I360" s="18">
        <f>H360*'Portfolio Details'!$D$10</f>
        <v>-7.1623774932183179E-4</v>
      </c>
      <c r="J360" s="2">
        <f t="shared" si="11"/>
        <v>2.5694066412629279E-2</v>
      </c>
      <c r="K360" s="18">
        <f>J360*'Portfolio Details'!$D$10</f>
        <v>2.3709696178846489E-3</v>
      </c>
    </row>
    <row r="361" spans="2:11" x14ac:dyDescent="0.35">
      <c r="B361" t="s">
        <v>19</v>
      </c>
      <c r="C361" s="1">
        <v>44894</v>
      </c>
      <c r="D361">
        <v>93.32</v>
      </c>
      <c r="E361">
        <v>93.27</v>
      </c>
      <c r="F361">
        <v>93.22</v>
      </c>
      <c r="H361" s="2">
        <f t="shared" si="10"/>
        <v>-5.3579082726096239E-4</v>
      </c>
      <c r="I361" s="18">
        <f>H361*'Portfolio Details'!$D$10</f>
        <v>-4.9441133706754107E-5</v>
      </c>
      <c r="J361" s="2">
        <f t="shared" si="11"/>
        <v>2.3617762298650424E-2</v>
      </c>
      <c r="K361" s="18">
        <f>J361*'Portfolio Details'!$D$10</f>
        <v>2.1793746444508967E-3</v>
      </c>
    </row>
    <row r="362" spans="2:11" x14ac:dyDescent="0.35">
      <c r="B362" t="s">
        <v>19</v>
      </c>
      <c r="C362" s="1">
        <v>44895</v>
      </c>
      <c r="D362">
        <v>93.27</v>
      </c>
      <c r="E362">
        <v>92.68</v>
      </c>
      <c r="F362">
        <v>92.73</v>
      </c>
      <c r="H362" s="2">
        <f t="shared" si="10"/>
        <v>-6.3257210249810791E-3</v>
      </c>
      <c r="I362" s="18">
        <f>H362*'Portfolio Details'!$D$10</f>
        <v>-5.8371812855875316E-4</v>
      </c>
      <c r="J362" s="2">
        <f t="shared" si="11"/>
        <v>2.7756529341055547E-2</v>
      </c>
      <c r="K362" s="18">
        <f>J362*'Portfolio Details'!$D$10</f>
        <v>2.5612873691810535E-3</v>
      </c>
    </row>
    <row r="363" spans="2:11" x14ac:dyDescent="0.35">
      <c r="B363" t="s">
        <v>19</v>
      </c>
      <c r="C363" s="1">
        <v>44896</v>
      </c>
      <c r="D363">
        <v>92.68</v>
      </c>
      <c r="E363">
        <v>94.99</v>
      </c>
      <c r="F363">
        <v>95.21</v>
      </c>
      <c r="H363" s="2">
        <f t="shared" si="10"/>
        <v>2.4924471299093476E-2</v>
      </c>
      <c r="I363" s="18">
        <f>H363*'Portfolio Details'!$D$10</f>
        <v>2.2999537419636233E-3</v>
      </c>
      <c r="J363" s="2">
        <f t="shared" si="11"/>
        <v>3.2300884955752007E-2</v>
      </c>
      <c r="K363" s="18">
        <f>J363*'Portfolio Details'!$D$10</f>
        <v>2.9806265629963571E-3</v>
      </c>
    </row>
    <row r="364" spans="2:11" x14ac:dyDescent="0.35">
      <c r="B364" t="s">
        <v>19</v>
      </c>
      <c r="C364" s="1">
        <v>44897</v>
      </c>
      <c r="D364">
        <v>94.99</v>
      </c>
      <c r="E364">
        <v>95.16</v>
      </c>
      <c r="F364">
        <v>94.99</v>
      </c>
      <c r="H364" s="2">
        <f t="shared" si="10"/>
        <v>1.7896620696915555E-3</v>
      </c>
      <c r="I364" s="18">
        <f>H364*'Portfolio Details'!$D$10</f>
        <v>1.651445250189585E-4</v>
      </c>
      <c r="J364" s="2">
        <f t="shared" si="11"/>
        <v>1.7293558149591437E-3</v>
      </c>
      <c r="K364" s="18">
        <f>J364*'Portfolio Details'!$D$10</f>
        <v>1.5957964885483837E-4</v>
      </c>
    </row>
    <row r="365" spans="2:11" x14ac:dyDescent="0.35">
      <c r="B365" t="s">
        <v>19</v>
      </c>
      <c r="C365" s="1">
        <v>44900</v>
      </c>
      <c r="D365">
        <v>95.16</v>
      </c>
      <c r="E365">
        <v>95.25</v>
      </c>
      <c r="F365">
        <v>95.21</v>
      </c>
      <c r="H365" s="2">
        <f t="shared" si="10"/>
        <v>9.4577553593944153E-4</v>
      </c>
      <c r="I365" s="18">
        <f>H365*'Portfolio Details'!$D$10</f>
        <v>8.7273264770141185E-5</v>
      </c>
      <c r="J365" s="2">
        <f t="shared" si="11"/>
        <v>1.4958863126402377E-2</v>
      </c>
      <c r="K365" s="18">
        <f>J365*'Portfolio Details'!$D$10</f>
        <v>1.3803579947688656E-3</v>
      </c>
    </row>
    <row r="366" spans="2:11" x14ac:dyDescent="0.35">
      <c r="B366" t="s">
        <v>19</v>
      </c>
      <c r="C366" s="1">
        <v>44901</v>
      </c>
      <c r="D366">
        <v>95.25</v>
      </c>
      <c r="E366">
        <v>95.03</v>
      </c>
      <c r="F366">
        <v>94.8</v>
      </c>
      <c r="H366" s="2">
        <f t="shared" si="10"/>
        <v>-2.3097112860892555E-3</v>
      </c>
      <c r="I366" s="18">
        <f>H366*'Portfolio Details'!$D$10</f>
        <v>-2.1313307117129526E-4</v>
      </c>
      <c r="J366" s="2">
        <f t="shared" si="11"/>
        <v>2.6758739749676241E-2</v>
      </c>
      <c r="K366" s="18">
        <f>J366*'Portfolio Details'!$D$10</f>
        <v>2.4692144069566289E-3</v>
      </c>
    </row>
    <row r="367" spans="2:11" x14ac:dyDescent="0.35">
      <c r="B367" t="s">
        <v>19</v>
      </c>
      <c r="C367" s="1">
        <v>44902</v>
      </c>
      <c r="D367">
        <v>95.03</v>
      </c>
      <c r="E367">
        <v>93.67</v>
      </c>
      <c r="F367">
        <v>93.89</v>
      </c>
      <c r="H367" s="2">
        <f t="shared" si="10"/>
        <v>-1.4311270125223596E-2</v>
      </c>
      <c r="I367" s="18">
        <f>H367*'Portfolio Details'!$D$10</f>
        <v>-1.3206000994676014E-3</v>
      </c>
      <c r="J367" s="2">
        <f t="shared" si="11"/>
        <v>6.3715627095908722E-2</v>
      </c>
      <c r="K367" s="18">
        <f>J367*'Portfolio Details'!$D$10</f>
        <v>5.8794825856997813E-3</v>
      </c>
    </row>
    <row r="368" spans="2:11" x14ac:dyDescent="0.35">
      <c r="B368" t="s">
        <v>19</v>
      </c>
      <c r="C368" s="1">
        <v>44903</v>
      </c>
      <c r="D368">
        <v>93.67</v>
      </c>
      <c r="E368">
        <v>93.8</v>
      </c>
      <c r="F368">
        <v>93.49</v>
      </c>
      <c r="H368" s="2">
        <f t="shared" si="10"/>
        <v>1.3878509661577887E-3</v>
      </c>
      <c r="I368" s="18">
        <f>H368*'Portfolio Details'!$D$10</f>
        <v>1.2806662916129867E-4</v>
      </c>
      <c r="J368" s="2">
        <f t="shared" si="11"/>
        <v>7.9401088929219599E-2</v>
      </c>
      <c r="K368" s="18">
        <f>J368*'Portfolio Details'!$D$10</f>
        <v>7.3268888799012171E-3</v>
      </c>
    </row>
    <row r="369" spans="2:11" x14ac:dyDescent="0.35">
      <c r="B369" t="s">
        <v>19</v>
      </c>
      <c r="C369" s="1">
        <v>44904</v>
      </c>
      <c r="D369">
        <v>93.8</v>
      </c>
      <c r="E369">
        <v>93.98</v>
      </c>
      <c r="F369">
        <v>94.22</v>
      </c>
      <c r="H369" s="2">
        <f t="shared" ref="H369:H432" si="12">E369/D369-1</f>
        <v>1.9189765458422769E-3</v>
      </c>
      <c r="I369" s="18">
        <f>H369*'Portfolio Details'!$D$10</f>
        <v>1.7707726813490717E-4</v>
      </c>
      <c r="J369" s="2">
        <f t="shared" si="11"/>
        <v>5.626973387460521E-2</v>
      </c>
      <c r="K369" s="18">
        <f>J369*'Portfolio Details'!$D$10</f>
        <v>5.1923984036083663E-3</v>
      </c>
    </row>
    <row r="370" spans="2:11" x14ac:dyDescent="0.35">
      <c r="B370" t="s">
        <v>19</v>
      </c>
      <c r="C370" s="1">
        <v>44907</v>
      </c>
      <c r="D370">
        <v>93.98</v>
      </c>
      <c r="E370">
        <v>93.94</v>
      </c>
      <c r="F370">
        <v>93.61</v>
      </c>
      <c r="H370" s="2">
        <f t="shared" si="12"/>
        <v>-4.256224728665936E-4</v>
      </c>
      <c r="I370" s="18">
        <f>H370*'Portfolio Details'!$D$10</f>
        <v>-3.9275135965228536E-5</v>
      </c>
      <c r="J370" s="2">
        <f t="shared" si="11"/>
        <v>5.5955056179775253E-2</v>
      </c>
      <c r="K370" s="18">
        <f>J370*'Portfolio Details'!$D$10</f>
        <v>5.1633609113762649E-3</v>
      </c>
    </row>
    <row r="371" spans="2:11" x14ac:dyDescent="0.35">
      <c r="B371" t="s">
        <v>19</v>
      </c>
      <c r="C371" s="1">
        <v>44908</v>
      </c>
      <c r="D371">
        <v>93.94</v>
      </c>
      <c r="E371">
        <v>94.98</v>
      </c>
      <c r="F371">
        <v>94.83</v>
      </c>
      <c r="H371" s="2">
        <f t="shared" si="12"/>
        <v>1.1070896316798029E-2</v>
      </c>
      <c r="I371" s="18">
        <f>H371*'Portfolio Details'!$D$10</f>
        <v>1.0215883460539849E-3</v>
      </c>
      <c r="J371" s="2">
        <f t="shared" si="11"/>
        <v>7.3811700182815354E-2</v>
      </c>
      <c r="K371" s="18">
        <f>J371*'Portfolio Details'!$D$10</f>
        <v>6.8111172349055076E-3</v>
      </c>
    </row>
    <row r="372" spans="2:11" x14ac:dyDescent="0.35">
      <c r="B372" t="s">
        <v>19</v>
      </c>
      <c r="C372" s="1">
        <v>44909</v>
      </c>
      <c r="D372">
        <v>94.98</v>
      </c>
      <c r="E372">
        <v>95.89</v>
      </c>
      <c r="F372">
        <v>95.84</v>
      </c>
      <c r="H372" s="2">
        <f t="shared" si="12"/>
        <v>9.5809644135607108E-3</v>
      </c>
      <c r="I372" s="18">
        <f>H372*'Portfolio Details'!$D$10</f>
        <v>8.8410200120837585E-4</v>
      </c>
      <c r="J372" s="2">
        <f t="shared" si="11"/>
        <v>2.2410791993037416E-2</v>
      </c>
      <c r="K372" s="18">
        <f>J372*'Portfolio Details'!$D$10</f>
        <v>2.0679991276938139E-3</v>
      </c>
    </row>
    <row r="373" spans="2:11" x14ac:dyDescent="0.35">
      <c r="B373" t="s">
        <v>19</v>
      </c>
      <c r="C373" s="1">
        <v>44910</v>
      </c>
      <c r="D373">
        <v>95.89</v>
      </c>
      <c r="E373">
        <v>94.61</v>
      </c>
      <c r="F373">
        <v>95.09</v>
      </c>
      <c r="H373" s="2">
        <f t="shared" si="12"/>
        <v>-1.3348628636979831E-2</v>
      </c>
      <c r="I373" s="18">
        <f>H373*'Portfolio Details'!$D$10</f>
        <v>-1.2317704963643972E-3</v>
      </c>
      <c r="J373" s="2">
        <f t="shared" si="11"/>
        <v>3.5529157667386624E-2</v>
      </c>
      <c r="K373" s="18">
        <f>J373*'Portfolio Details'!$D$10</f>
        <v>3.2785216643248711E-3</v>
      </c>
    </row>
    <row r="374" spans="2:11" x14ac:dyDescent="0.35">
      <c r="B374" t="s">
        <v>19</v>
      </c>
      <c r="C374" s="1">
        <v>44911</v>
      </c>
      <c r="D374">
        <v>94.61</v>
      </c>
      <c r="E374">
        <v>92.83</v>
      </c>
      <c r="F374">
        <v>93.15</v>
      </c>
      <c r="H374" s="2">
        <f t="shared" si="12"/>
        <v>-1.8814078850015847E-2</v>
      </c>
      <c r="I374" s="18">
        <f>H374*'Portfolio Details'!$D$10</f>
        <v>-1.7361054737504676E-3</v>
      </c>
      <c r="J374" s="2">
        <f t="shared" si="11"/>
        <v>1.5782692720635483E-2</v>
      </c>
      <c r="K374" s="18">
        <f>J374*'Portfolio Details'!$D$10</f>
        <v>1.4563784621745561E-3</v>
      </c>
    </row>
    <row r="375" spans="2:11" x14ac:dyDescent="0.35">
      <c r="B375" t="s">
        <v>19</v>
      </c>
      <c r="C375" s="1">
        <v>44914</v>
      </c>
      <c r="D375">
        <v>92.83</v>
      </c>
      <c r="E375">
        <v>92.81</v>
      </c>
      <c r="F375">
        <v>92.65</v>
      </c>
      <c r="H375" s="2">
        <f t="shared" si="12"/>
        <v>-2.1544759237313027E-4</v>
      </c>
      <c r="I375" s="18">
        <f>H375*'Portfolio Details'!$D$10</f>
        <v>-1.9880842820271049E-5</v>
      </c>
      <c r="J375" s="2">
        <f t="shared" si="11"/>
        <v>-1.1605621805792166E-2</v>
      </c>
      <c r="K375" s="18">
        <f>J375*'Portfolio Details'!$D$10</f>
        <v>-1.0709311736139871E-3</v>
      </c>
    </row>
    <row r="376" spans="2:11" x14ac:dyDescent="0.35">
      <c r="B376" t="s">
        <v>19</v>
      </c>
      <c r="C376" s="1">
        <v>44915</v>
      </c>
      <c r="D376">
        <v>92.81</v>
      </c>
      <c r="E376">
        <v>91</v>
      </c>
      <c r="F376">
        <v>90.84</v>
      </c>
      <c r="H376" s="2">
        <f t="shared" si="12"/>
        <v>-1.9502208813705457E-2</v>
      </c>
      <c r="I376" s="18">
        <f>H376*'Portfolio Details'!$D$10</f>
        <v>-1.7996039955828153E-3</v>
      </c>
      <c r="J376" s="2">
        <f t="shared" si="11"/>
        <v>-1.5058621060557442E-3</v>
      </c>
      <c r="K376" s="18">
        <f>J376*'Portfolio Details'!$D$10</f>
        <v>-1.389563350870395E-4</v>
      </c>
    </row>
    <row r="377" spans="2:11" x14ac:dyDescent="0.35">
      <c r="B377" t="s">
        <v>19</v>
      </c>
      <c r="C377" s="1">
        <v>44916</v>
      </c>
      <c r="D377">
        <v>91</v>
      </c>
      <c r="E377">
        <v>91.32</v>
      </c>
      <c r="F377">
        <v>91.34</v>
      </c>
      <c r="H377" s="2">
        <f t="shared" si="12"/>
        <v>3.5164835164833708E-3</v>
      </c>
      <c r="I377" s="18">
        <f>H377*'Portfolio Details'!$D$10</f>
        <v>3.2449031015488331E-4</v>
      </c>
      <c r="J377" s="2">
        <f t="shared" si="11"/>
        <v>-8.0145330198760911E-3</v>
      </c>
      <c r="K377" s="18">
        <f>J377*'Portfolio Details'!$D$10</f>
        <v>-7.395565180885285E-4</v>
      </c>
    </row>
    <row r="378" spans="2:11" x14ac:dyDescent="0.35">
      <c r="B378" t="s">
        <v>19</v>
      </c>
      <c r="C378" s="1">
        <v>44917</v>
      </c>
      <c r="D378">
        <v>91.32</v>
      </c>
      <c r="E378">
        <v>91.38</v>
      </c>
      <c r="F378">
        <v>91.56</v>
      </c>
      <c r="H378" s="2">
        <f t="shared" si="12"/>
        <v>6.5703022339036465E-4</v>
      </c>
      <c r="I378" s="18">
        <f>H378*'Portfolio Details'!$D$10</f>
        <v>6.0628733213082273E-5</v>
      </c>
      <c r="J378" s="2">
        <f t="shared" si="11"/>
        <v>-1.8381167365366102E-2</v>
      </c>
      <c r="K378" s="18">
        <f>J378*'Portfolio Details'!$D$10</f>
        <v>-1.6961577301409401E-3</v>
      </c>
    </row>
    <row r="379" spans="2:11" x14ac:dyDescent="0.35">
      <c r="B379" t="s">
        <v>19</v>
      </c>
      <c r="C379" s="1">
        <v>44918</v>
      </c>
      <c r="D379">
        <v>91.38</v>
      </c>
      <c r="E379">
        <v>89.83</v>
      </c>
      <c r="F379">
        <v>89.86</v>
      </c>
      <c r="H379" s="2">
        <f t="shared" si="12"/>
        <v>-1.6962136134821559E-2</v>
      </c>
      <c r="I379" s="18">
        <f>H379*'Portfolio Details'!$D$10</f>
        <v>-1.5652138818446327E-3</v>
      </c>
      <c r="J379" s="2">
        <f t="shared" si="11"/>
        <v>-9.3235039028620736E-3</v>
      </c>
      <c r="K379" s="18">
        <f>J379*'Portfolio Details'!$D$10</f>
        <v>-8.603443351827485E-4</v>
      </c>
    </row>
    <row r="380" spans="2:11" x14ac:dyDescent="0.35">
      <c r="B380" t="s">
        <v>19</v>
      </c>
      <c r="C380" s="1">
        <v>44921</v>
      </c>
      <c r="D380">
        <v>89.83</v>
      </c>
      <c r="E380">
        <v>90.25</v>
      </c>
      <c r="F380">
        <v>89.91</v>
      </c>
      <c r="H380" s="2">
        <f t="shared" si="12"/>
        <v>4.6754981631971226E-3</v>
      </c>
      <c r="I380" s="18">
        <f>H380*'Portfolio Details'!$D$10</f>
        <v>4.3144062583908775E-4</v>
      </c>
      <c r="J380" s="2">
        <f t="shared" si="11"/>
        <v>-3.7398199742820326E-2</v>
      </c>
      <c r="K380" s="18">
        <f>J380*'Portfolio Details'!$D$10</f>
        <v>-3.4509911327319119E-3</v>
      </c>
    </row>
    <row r="381" spans="2:11" x14ac:dyDescent="0.35">
      <c r="B381" t="s">
        <v>19</v>
      </c>
      <c r="C381" s="1">
        <v>44922</v>
      </c>
      <c r="D381">
        <v>90.25</v>
      </c>
      <c r="E381">
        <v>90.15</v>
      </c>
      <c r="F381">
        <v>90.39</v>
      </c>
      <c r="H381" s="2">
        <f t="shared" si="12"/>
        <v>-1.1080332409971749E-3</v>
      </c>
      <c r="I381" s="18">
        <f>H381*'Portfolio Details'!$D$10</f>
        <v>-1.022459079781653E-4</v>
      </c>
      <c r="J381" s="2">
        <f t="shared" si="11"/>
        <v>-4.6491879842904149E-2</v>
      </c>
      <c r="K381" s="18">
        <f>J381*'Portfolio Details'!$D$10</f>
        <v>-4.290128032505133E-3</v>
      </c>
    </row>
    <row r="382" spans="2:11" x14ac:dyDescent="0.35">
      <c r="B382" t="s">
        <v>19</v>
      </c>
      <c r="C382" s="1">
        <v>44923</v>
      </c>
      <c r="D382">
        <v>90.15</v>
      </c>
      <c r="E382">
        <v>89.08</v>
      </c>
      <c r="F382">
        <v>89.03</v>
      </c>
      <c r="H382" s="2">
        <f t="shared" si="12"/>
        <v>-1.1869107043815941E-2</v>
      </c>
      <c r="I382" s="18">
        <f>H382*'Portfolio Details'!$D$10</f>
        <v>-1.0952447829930153E-3</v>
      </c>
      <c r="J382" s="2">
        <f t="shared" si="11"/>
        <v>-4.4869750132908059E-2</v>
      </c>
      <c r="K382" s="18">
        <f>J382*'Portfolio Details'!$D$10</f>
        <v>-4.1404428796412655E-3</v>
      </c>
    </row>
    <row r="383" spans="2:11" x14ac:dyDescent="0.35">
      <c r="B383" t="s">
        <v>19</v>
      </c>
      <c r="C383" s="1">
        <v>44924</v>
      </c>
      <c r="D383">
        <v>89.08</v>
      </c>
      <c r="E383">
        <v>87.9</v>
      </c>
      <c r="F383">
        <v>87.91</v>
      </c>
      <c r="H383" s="2">
        <f t="shared" si="12"/>
        <v>-1.3246519982038518E-2</v>
      </c>
      <c r="I383" s="18">
        <f>H383*'Portfolio Details'!$D$10</f>
        <v>-1.222348222960841E-3</v>
      </c>
      <c r="J383" s="2">
        <f t="shared" si="11"/>
        <v>-4.5435062151735872E-2</v>
      </c>
      <c r="K383" s="18">
        <f>J383*'Portfolio Details'!$D$10</f>
        <v>-4.1926081383333261E-3</v>
      </c>
    </row>
    <row r="384" spans="2:11" x14ac:dyDescent="0.35">
      <c r="B384" t="s">
        <v>19</v>
      </c>
      <c r="C384" s="1">
        <v>44925</v>
      </c>
      <c r="D384">
        <v>87.9</v>
      </c>
      <c r="E384">
        <v>88.96</v>
      </c>
      <c r="F384">
        <v>89.18</v>
      </c>
      <c r="H384" s="2">
        <f t="shared" si="12"/>
        <v>1.2059158134243297E-2</v>
      </c>
      <c r="I384" s="18">
        <f>H384*'Portfolio Details'!$D$10</f>
        <v>1.1127821145314606E-3</v>
      </c>
      <c r="J384" s="2">
        <f t="shared" si="11"/>
        <v>-5.7574782888388465E-2</v>
      </c>
      <c r="K384" s="18">
        <f>J384*'Portfolio Details'!$D$10</f>
        <v>-5.3128243226450477E-3</v>
      </c>
    </row>
    <row r="385" spans="2:11" x14ac:dyDescent="0.35">
      <c r="B385" t="s">
        <v>19</v>
      </c>
      <c r="C385" s="1">
        <v>44928</v>
      </c>
      <c r="D385">
        <v>88.96</v>
      </c>
      <c r="E385">
        <v>89.74</v>
      </c>
      <c r="F385">
        <v>89.53</v>
      </c>
      <c r="H385" s="2">
        <f t="shared" si="12"/>
        <v>8.7679856115108201E-3</v>
      </c>
      <c r="I385" s="18">
        <f>H385*'Portfolio Details'!$D$10</f>
        <v>8.0908281161458265E-4</v>
      </c>
      <c r="J385" s="2">
        <f t="shared" si="11"/>
        <v>-4.0138109624514584E-2</v>
      </c>
      <c r="K385" s="18">
        <f>J385*'Portfolio Details'!$D$10</f>
        <v>-3.7038216104349642E-3</v>
      </c>
    </row>
    <row r="386" spans="2:11" x14ac:dyDescent="0.35">
      <c r="B386" t="s">
        <v>19</v>
      </c>
      <c r="C386" s="1">
        <v>44929</v>
      </c>
      <c r="D386">
        <v>89.74</v>
      </c>
      <c r="E386">
        <v>90.25</v>
      </c>
      <c r="F386">
        <v>89.81</v>
      </c>
      <c r="H386" s="2">
        <f t="shared" si="12"/>
        <v>5.6830844662358881E-3</v>
      </c>
      <c r="I386" s="18">
        <f>H386*'Portfolio Details'!$D$10</f>
        <v>5.2441759855864905E-4</v>
      </c>
      <c r="J386" s="2">
        <f t="shared" si="11"/>
        <v>-6.3480366354353057E-2</v>
      </c>
      <c r="K386" s="18">
        <f>J386*'Portfolio Details'!$D$10</f>
        <v>-5.8577734462606718E-3</v>
      </c>
    </row>
    <row r="387" spans="2:11" x14ac:dyDescent="0.35">
      <c r="B387" t="s">
        <v>19</v>
      </c>
      <c r="C387" s="1">
        <v>44930</v>
      </c>
      <c r="D387">
        <v>90.25</v>
      </c>
      <c r="E387">
        <v>89.01</v>
      </c>
      <c r="F387">
        <v>89.1</v>
      </c>
      <c r="H387" s="2">
        <f t="shared" si="12"/>
        <v>-1.3739612188365613E-2</v>
      </c>
      <c r="I387" s="18">
        <f>H387*'Portfolio Details'!$D$10</f>
        <v>-1.2678492589293091E-3</v>
      </c>
      <c r="J387" s="2">
        <f t="shared" si="11"/>
        <v>-5.6956704497688082E-2</v>
      </c>
      <c r="K387" s="18">
        <f>J387*'Portfolio Details'!$D$10</f>
        <v>-5.255789945046439E-3</v>
      </c>
    </row>
    <row r="388" spans="2:11" x14ac:dyDescent="0.35">
      <c r="B388" t="s">
        <v>19</v>
      </c>
      <c r="C388" s="1">
        <v>44931</v>
      </c>
      <c r="D388">
        <v>89.01</v>
      </c>
      <c r="E388">
        <v>88.68</v>
      </c>
      <c r="F388">
        <v>88.82</v>
      </c>
      <c r="H388" s="2">
        <f t="shared" si="12"/>
        <v>-3.707448601280694E-3</v>
      </c>
      <c r="I388" s="18">
        <f>H388*'Portfolio Details'!$D$10</f>
        <v>-3.4211198228960895E-4</v>
      </c>
      <c r="J388" s="2">
        <f t="shared" si="11"/>
        <v>-6.8976377952755796E-2</v>
      </c>
      <c r="K388" s="18">
        <f>J388*'Portfolio Details'!$D$10</f>
        <v>-6.3649285345245346E-3</v>
      </c>
    </row>
    <row r="389" spans="2:11" x14ac:dyDescent="0.35">
      <c r="B389" t="s">
        <v>19</v>
      </c>
      <c r="C389" s="1">
        <v>44932</v>
      </c>
      <c r="D389">
        <v>88.68</v>
      </c>
      <c r="E389">
        <v>87.58</v>
      </c>
      <c r="F389">
        <v>87.73</v>
      </c>
      <c r="H389" s="2">
        <f t="shared" si="12"/>
        <v>-1.240414975191706E-2</v>
      </c>
      <c r="I389" s="18">
        <f>H389*'Portfolio Details'!$D$10</f>
        <v>-1.1446168825589658E-3</v>
      </c>
      <c r="J389" s="2">
        <f t="shared" si="11"/>
        <v>-7.8396295906555835E-2</v>
      </c>
      <c r="K389" s="18">
        <f>J389*'Portfolio Details'!$D$10</f>
        <v>-7.2341696625247386E-3</v>
      </c>
    </row>
    <row r="390" spans="2:11" x14ac:dyDescent="0.35">
      <c r="B390" t="s">
        <v>19</v>
      </c>
      <c r="C390" s="1">
        <v>44935</v>
      </c>
      <c r="D390">
        <v>87.58</v>
      </c>
      <c r="E390">
        <v>89.52</v>
      </c>
      <c r="F390">
        <v>89.25</v>
      </c>
      <c r="H390" s="2">
        <f t="shared" si="12"/>
        <v>2.2151176067595424E-2</v>
      </c>
      <c r="I390" s="18">
        <f>H390*'Portfolio Details'!$D$10</f>
        <v>2.0440425666085893E-3</v>
      </c>
      <c r="J390" s="2">
        <f t="shared" si="11"/>
        <v>-6.5015479876161075E-2</v>
      </c>
      <c r="K390" s="18">
        <f>J390*'Portfolio Details'!$D$10</f>
        <v>-5.9994290122485344E-3</v>
      </c>
    </row>
    <row r="391" spans="2:11" x14ac:dyDescent="0.35">
      <c r="B391" t="s">
        <v>19</v>
      </c>
      <c r="C391" s="1">
        <v>44936</v>
      </c>
      <c r="D391">
        <v>89.52</v>
      </c>
      <c r="E391">
        <v>89.5</v>
      </c>
      <c r="F391">
        <v>89.52</v>
      </c>
      <c r="H391" s="2">
        <f t="shared" si="12"/>
        <v>-2.2341376228773857E-4</v>
      </c>
      <c r="I391" s="18">
        <f>H391*'Portfolio Details'!$D$10</f>
        <v>-2.0615936539385877E-5</v>
      </c>
      <c r="J391" s="2">
        <f t="shared" si="11"/>
        <v>-6.6311300639658843E-2</v>
      </c>
      <c r="K391" s="18">
        <f>J391*'Portfolio Details'!$D$10</f>
        <v>-6.1190033766616017E-3</v>
      </c>
    </row>
    <row r="392" spans="2:11" x14ac:dyDescent="0.35">
      <c r="B392" t="s">
        <v>19</v>
      </c>
      <c r="C392" s="1">
        <v>44937</v>
      </c>
      <c r="D392">
        <v>89.5</v>
      </c>
      <c r="E392">
        <v>89.9</v>
      </c>
      <c r="F392">
        <v>89.88</v>
      </c>
      <c r="H392" s="2">
        <f t="shared" si="12"/>
        <v>4.4692737430167551E-3</v>
      </c>
      <c r="I392" s="18">
        <f>H392*'Portfolio Details'!$D$10</f>
        <v>4.1241086905161414E-4</v>
      </c>
      <c r="J392" s="2">
        <f t="shared" si="11"/>
        <v>-4.7456905724622356E-2</v>
      </c>
      <c r="K392" s="18">
        <f>J392*'Portfolio Details'!$D$10</f>
        <v>-4.379177660122721E-3</v>
      </c>
    </row>
    <row r="393" spans="2:11" x14ac:dyDescent="0.35">
      <c r="B393" t="s">
        <v>19</v>
      </c>
      <c r="C393" s="1">
        <v>44938</v>
      </c>
      <c r="D393">
        <v>89.9</v>
      </c>
      <c r="E393">
        <v>90.91</v>
      </c>
      <c r="F393">
        <v>90.91</v>
      </c>
      <c r="H393" s="2">
        <f t="shared" si="12"/>
        <v>1.123470522803105E-2</v>
      </c>
      <c r="I393" s="18">
        <f>H393*'Portfolio Details'!$D$10</f>
        <v>1.0367041298086869E-3</v>
      </c>
      <c r="J393" s="2">
        <f t="shared" si="11"/>
        <v>-3.2254630615286328E-2</v>
      </c>
      <c r="K393" s="18">
        <f>J393*'Portfolio Details'!$D$10</f>
        <v>-2.9763583543687996E-3</v>
      </c>
    </row>
    <row r="394" spans="2:11" x14ac:dyDescent="0.35">
      <c r="B394" t="s">
        <v>19</v>
      </c>
      <c r="C394" s="1">
        <v>44939</v>
      </c>
      <c r="D394">
        <v>90.91</v>
      </c>
      <c r="E394">
        <v>90.77</v>
      </c>
      <c r="F394">
        <v>90.92</v>
      </c>
      <c r="H394" s="2">
        <f t="shared" si="12"/>
        <v>-1.5399846001540318E-3</v>
      </c>
      <c r="I394" s="18">
        <f>H394*'Portfolio Details'!$D$10</f>
        <v>-1.4210505415292163E-4</v>
      </c>
      <c r="J394" s="2">
        <f t="shared" si="11"/>
        <v>-4.432512107812181E-2</v>
      </c>
      <c r="K394" s="18">
        <f>J394*'Portfolio Details'!$D$10</f>
        <v>-4.0901861814145995E-3</v>
      </c>
    </row>
    <row r="395" spans="2:11" x14ac:dyDescent="0.35">
      <c r="B395" t="s">
        <v>19</v>
      </c>
      <c r="C395" s="1">
        <v>44942</v>
      </c>
      <c r="D395">
        <v>90.77</v>
      </c>
      <c r="E395">
        <v>91.83</v>
      </c>
      <c r="F395">
        <v>91.81</v>
      </c>
      <c r="H395" s="2">
        <f t="shared" si="12"/>
        <v>1.1677867136719255E-2</v>
      </c>
      <c r="I395" s="18">
        <f>H395*'Portfolio Details'!$D$10</f>
        <v>1.0775977510996729E-3</v>
      </c>
      <c r="J395" s="2">
        <f t="shared" si="11"/>
        <v>-5.3394514547919547E-2</v>
      </c>
      <c r="K395" s="18">
        <f>J395*'Portfolio Details'!$D$10</f>
        <v>-4.9270819854576094E-3</v>
      </c>
    </row>
    <row r="396" spans="2:11" x14ac:dyDescent="0.35">
      <c r="B396" t="s">
        <v>19</v>
      </c>
      <c r="C396" s="1">
        <v>44943</v>
      </c>
      <c r="D396">
        <v>91.83</v>
      </c>
      <c r="E396">
        <v>92.2</v>
      </c>
      <c r="F396">
        <v>92.17</v>
      </c>
      <c r="H396" s="2">
        <f t="shared" si="12"/>
        <v>4.0291843624089552E-3</v>
      </c>
      <c r="I396" s="18">
        <f>H396*'Portfolio Details'!$D$10</f>
        <v>3.7180077122521909E-4</v>
      </c>
      <c r="J396" s="2">
        <f t="shared" si="11"/>
        <v>-4.0587675721382555E-2</v>
      </c>
      <c r="K396" s="18">
        <f>J396*'Portfolio Details'!$D$10</f>
        <v>-3.7453061905628111E-3</v>
      </c>
    </row>
    <row r="397" spans="2:11" x14ac:dyDescent="0.35">
      <c r="B397" t="s">
        <v>19</v>
      </c>
      <c r="C397" s="1">
        <v>44944</v>
      </c>
      <c r="D397">
        <v>92.2</v>
      </c>
      <c r="E397">
        <v>92.51</v>
      </c>
      <c r="F397">
        <v>92.64</v>
      </c>
      <c r="H397" s="2">
        <f t="shared" si="12"/>
        <v>3.3622559652928263E-3</v>
      </c>
      <c r="I397" s="18">
        <f>H397*'Portfolio Details'!$D$10</f>
        <v>3.102586649088122E-4</v>
      </c>
      <c r="J397" s="2">
        <f t="shared" si="11"/>
        <v>-1.0772379618657735E-2</v>
      </c>
      <c r="K397" s="18">
        <f>J397*'Portfolio Details'!$D$10</f>
        <v>-9.9404214101366504E-4</v>
      </c>
    </row>
    <row r="398" spans="2:11" x14ac:dyDescent="0.35">
      <c r="B398" t="s">
        <v>19</v>
      </c>
      <c r="C398" s="1">
        <v>44945</v>
      </c>
      <c r="D398">
        <v>92.51</v>
      </c>
      <c r="E398">
        <v>90.96</v>
      </c>
      <c r="F398">
        <v>91.27</v>
      </c>
      <c r="H398" s="2">
        <f t="shared" si="12"/>
        <v>-1.6754945411306954E-2</v>
      </c>
      <c r="I398" s="18">
        <f>H398*'Portfolio Details'!$D$10</f>
        <v>-1.5460949575501423E-3</v>
      </c>
      <c r="J398" s="2">
        <f t="shared" si="11"/>
        <v>-1.9933196853787361E-2</v>
      </c>
      <c r="K398" s="18">
        <f>J398*'Portfolio Details'!$D$10</f>
        <v>-1.8393742496288458E-3</v>
      </c>
    </row>
    <row r="399" spans="2:11" x14ac:dyDescent="0.35">
      <c r="B399" t="s">
        <v>19</v>
      </c>
      <c r="C399" s="1">
        <v>44946</v>
      </c>
      <c r="D399">
        <v>90.96</v>
      </c>
      <c r="E399">
        <v>90.32</v>
      </c>
      <c r="F399">
        <v>90.59</v>
      </c>
      <c r="H399" s="2">
        <f t="shared" si="12"/>
        <v>-7.0360598065083435E-3</v>
      </c>
      <c r="I399" s="18">
        <f>H399*'Portfolio Details'!$D$10</f>
        <v>-6.4926601196340272E-4</v>
      </c>
      <c r="J399" s="2">
        <f t="shared" si="11"/>
        <v>-7.4725274725275792E-3</v>
      </c>
      <c r="K399" s="18">
        <f>J399*'Portfolio Details'!$D$10</f>
        <v>-6.8954190907916546E-4</v>
      </c>
    </row>
    <row r="400" spans="2:11" x14ac:dyDescent="0.35">
      <c r="B400" t="s">
        <v>19</v>
      </c>
      <c r="C400" s="1">
        <v>44949</v>
      </c>
      <c r="D400">
        <v>90.32</v>
      </c>
      <c r="E400">
        <v>92.1</v>
      </c>
      <c r="F400">
        <v>92.08</v>
      </c>
      <c r="H400" s="2">
        <f t="shared" si="12"/>
        <v>1.9707705934455255E-2</v>
      </c>
      <c r="I400" s="18">
        <f>H400*'Portfolio Details'!$D$10</f>
        <v>1.8185666394102268E-3</v>
      </c>
      <c r="J400" s="2">
        <f t="shared" si="11"/>
        <v>-1.0950503723171301E-2</v>
      </c>
      <c r="K400" s="18">
        <f>J400*'Portfolio Details'!$D$10</f>
        <v>-1.0104788868845714E-3</v>
      </c>
    </row>
    <row r="401" spans="2:11" x14ac:dyDescent="0.35">
      <c r="B401" t="s">
        <v>19</v>
      </c>
      <c r="C401" s="1">
        <v>44950</v>
      </c>
      <c r="D401">
        <v>92.1</v>
      </c>
      <c r="E401">
        <v>93.95</v>
      </c>
      <c r="F401">
        <v>93.87</v>
      </c>
      <c r="H401" s="2">
        <f t="shared" si="12"/>
        <v>2.0086862106406089E-2</v>
      </c>
      <c r="I401" s="18">
        <f>H401*'Portfolio Details'!$D$10</f>
        <v>1.8535540076878695E-3</v>
      </c>
      <c r="J401" s="2">
        <f t="shared" si="11"/>
        <v>-1.1599912453490901E-2</v>
      </c>
      <c r="K401" s="18">
        <f>J401*'Portfolio Details'!$D$10</f>
        <v>-1.0704043321002031E-3</v>
      </c>
    </row>
    <row r="402" spans="2:11" x14ac:dyDescent="0.35">
      <c r="B402" t="s">
        <v>19</v>
      </c>
      <c r="C402" s="1">
        <v>44951</v>
      </c>
      <c r="D402">
        <v>93.95</v>
      </c>
      <c r="E402">
        <v>92.8</v>
      </c>
      <c r="F402">
        <v>93.04</v>
      </c>
      <c r="H402" s="2">
        <f t="shared" si="12"/>
        <v>-1.224055348589681E-2</v>
      </c>
      <c r="I402" s="18">
        <f>H402*'Portfolio Details'!$D$10</f>
        <v>-1.1295207210520923E-3</v>
      </c>
      <c r="J402" s="2">
        <f t="shared" si="11"/>
        <v>2.5269954358232205E-2</v>
      </c>
      <c r="K402" s="18">
        <f>J402*'Portfolio Details'!$D$10</f>
        <v>2.3318338587017488E-3</v>
      </c>
    </row>
    <row r="403" spans="2:11" x14ac:dyDescent="0.35">
      <c r="B403" t="s">
        <v>19</v>
      </c>
      <c r="C403" s="1">
        <v>44953</v>
      </c>
      <c r="D403">
        <v>92.8</v>
      </c>
      <c r="E403">
        <v>94.67</v>
      </c>
      <c r="F403">
        <v>94.49</v>
      </c>
      <c r="H403" s="2">
        <f t="shared" si="12"/>
        <v>2.0150862068965658E-2</v>
      </c>
      <c r="I403" s="18">
        <f>H403*'Portfolio Details'!$D$10</f>
        <v>1.8594597278778005E-3</v>
      </c>
      <c r="J403" s="2">
        <f t="shared" si="11"/>
        <v>2.8254847645429404E-2</v>
      </c>
      <c r="K403" s="18">
        <f>J403*'Portfolio Details'!$D$10</f>
        <v>2.6072706534433485E-3</v>
      </c>
    </row>
    <row r="404" spans="2:11" x14ac:dyDescent="0.35">
      <c r="B404" t="s">
        <v>19</v>
      </c>
      <c r="C404" s="1">
        <v>44956</v>
      </c>
      <c r="D404">
        <v>94.67</v>
      </c>
      <c r="E404">
        <v>95.25</v>
      </c>
      <c r="F404">
        <v>95.68</v>
      </c>
      <c r="H404" s="2">
        <f t="shared" si="12"/>
        <v>6.1265448399703271E-3</v>
      </c>
      <c r="I404" s="18">
        <f>H404*'Portfolio Details'!$D$10</f>
        <v>5.653387612883959E-4</v>
      </c>
      <c r="J404" s="2">
        <f t="shared" si="11"/>
        <v>5.0138657792567987E-2</v>
      </c>
      <c r="K404" s="18">
        <f>J404*'Portfolio Details'!$D$10</f>
        <v>4.6266415132041128E-3</v>
      </c>
    </row>
    <row r="405" spans="2:11" x14ac:dyDescent="0.35">
      <c r="B405" t="s">
        <v>19</v>
      </c>
      <c r="C405" s="1">
        <v>44957</v>
      </c>
      <c r="D405">
        <v>95.25</v>
      </c>
      <c r="E405">
        <v>94.87</v>
      </c>
      <c r="F405">
        <v>94.58</v>
      </c>
      <c r="H405" s="2">
        <f t="shared" si="12"/>
        <v>-3.9895013123358858E-3</v>
      </c>
      <c r="I405" s="18">
        <f>H405*'Portfolio Details'!$D$10</f>
        <v>-3.6813894111404613E-4</v>
      </c>
      <c r="J405" s="2">
        <f t="shared" si="11"/>
        <v>6.2752581948810171E-2</v>
      </c>
      <c r="K405" s="18">
        <f>J405*'Portfolio Details'!$D$10</f>
        <v>5.7906157341959027E-3</v>
      </c>
    </row>
    <row r="406" spans="2:11" x14ac:dyDescent="0.35">
      <c r="B406" t="s">
        <v>19</v>
      </c>
      <c r="C406" s="1">
        <v>44958</v>
      </c>
      <c r="D406">
        <v>94.87</v>
      </c>
      <c r="E406">
        <v>95.67</v>
      </c>
      <c r="F406">
        <v>95.74</v>
      </c>
      <c r="H406" s="2">
        <f t="shared" si="12"/>
        <v>8.4325919679562045E-3</v>
      </c>
      <c r="I406" s="18">
        <f>H406*'Portfolio Details'!$D$10</f>
        <v>7.7813371519173057E-4</v>
      </c>
      <c r="J406" s="2">
        <f t="shared" si="11"/>
        <v>7.701934015927181E-2</v>
      </c>
      <c r="K406" s="18">
        <f>J406*'Portfolio Details'!$D$10</f>
        <v>7.1071084107340371E-3</v>
      </c>
    </row>
    <row r="407" spans="2:11" x14ac:dyDescent="0.35">
      <c r="B407" t="s">
        <v>19</v>
      </c>
      <c r="C407" s="1">
        <v>44959</v>
      </c>
      <c r="D407">
        <v>95.67</v>
      </c>
      <c r="E407">
        <v>99.33</v>
      </c>
      <c r="F407">
        <v>98.61</v>
      </c>
      <c r="H407" s="2">
        <f t="shared" si="12"/>
        <v>3.8256506741925378E-2</v>
      </c>
      <c r="I407" s="18">
        <f>H407*'Portfolio Details'!$D$10</f>
        <v>3.5301930692807938E-3</v>
      </c>
      <c r="J407" s="2">
        <f t="shared" si="11"/>
        <v>7.0705935251798691E-2</v>
      </c>
      <c r="K407" s="18">
        <f>J407*'Portfolio Details'!$D$10</f>
        <v>6.5245267757124579E-3</v>
      </c>
    </row>
    <row r="408" spans="2:11" x14ac:dyDescent="0.35">
      <c r="B408" t="s">
        <v>19</v>
      </c>
      <c r="C408" s="1">
        <v>44960</v>
      </c>
      <c r="D408">
        <v>99.33</v>
      </c>
      <c r="E408">
        <v>99.69</v>
      </c>
      <c r="F408">
        <v>99.95</v>
      </c>
      <c r="H408" s="2">
        <f t="shared" si="12"/>
        <v>3.6242826940502404E-3</v>
      </c>
      <c r="I408" s="18">
        <f>H408*'Portfolio Details'!$D$10</f>
        <v>3.3443768752751949E-4</v>
      </c>
      <c r="J408" s="2">
        <f t="shared" si="11"/>
        <v>0.10686427457098291</v>
      </c>
      <c r="K408" s="18">
        <f>J408*'Portfolio Details'!$D$10</f>
        <v>9.8611073925046321E-3</v>
      </c>
    </row>
    <row r="409" spans="2:11" x14ac:dyDescent="0.35">
      <c r="B409" t="s">
        <v>19</v>
      </c>
      <c r="C409" s="1">
        <v>44963</v>
      </c>
      <c r="D409">
        <v>99.69</v>
      </c>
      <c r="E409">
        <v>100.22</v>
      </c>
      <c r="F409">
        <v>100.25</v>
      </c>
      <c r="H409" s="2">
        <f t="shared" si="12"/>
        <v>5.3164810913832738E-3</v>
      </c>
      <c r="I409" s="18">
        <f>H409*'Portfolio Details'!$D$10</f>
        <v>4.9058856388462446E-4</v>
      </c>
      <c r="J409" s="2">
        <f t="shared" si="11"/>
        <v>0.10459833795013851</v>
      </c>
      <c r="K409" s="18">
        <f>J409*'Portfolio Details'!$D$10</f>
        <v>9.652013713139283E-3</v>
      </c>
    </row>
    <row r="410" spans="2:11" x14ac:dyDescent="0.35">
      <c r="B410" t="s">
        <v>19</v>
      </c>
      <c r="C410" s="1">
        <v>44964</v>
      </c>
      <c r="D410">
        <v>100.22</v>
      </c>
      <c r="E410">
        <v>100.79</v>
      </c>
      <c r="F410">
        <v>100.58</v>
      </c>
      <c r="H410" s="2">
        <f t="shared" si="12"/>
        <v>5.6874875274397496E-3</v>
      </c>
      <c r="I410" s="18">
        <f>H410*'Portfolio Details'!$D$10</f>
        <v>5.2482389953773076E-4</v>
      </c>
      <c r="J410" s="2">
        <f t="shared" ref="J410:J473" si="13">(INDEX(E387:E1885,MATCH(EDATE(C387,1),C387:C1885,1))/E387)-1</f>
        <v>0.11998651836872254</v>
      </c>
      <c r="K410" s="18">
        <f>J410*'Portfolio Details'!$D$10</f>
        <v>1.1071987790463882E-2</v>
      </c>
    </row>
    <row r="411" spans="2:11" x14ac:dyDescent="0.35">
      <c r="B411" t="s">
        <v>19</v>
      </c>
      <c r="C411" s="1">
        <v>44965</v>
      </c>
      <c r="D411">
        <v>100.79</v>
      </c>
      <c r="E411">
        <v>102.05</v>
      </c>
      <c r="F411">
        <v>102.13</v>
      </c>
      <c r="H411" s="2">
        <f t="shared" si="12"/>
        <v>1.2501240202400954E-2</v>
      </c>
      <c r="I411" s="18">
        <f>H411*'Portfolio Details'!$D$10</f>
        <v>1.153576091451292E-3</v>
      </c>
      <c r="J411" s="2">
        <f t="shared" si="13"/>
        <v>0.12415426251691475</v>
      </c>
      <c r="K411" s="18">
        <f>J411*'Portfolio Details'!$D$10</f>
        <v>1.145657443361287E-2</v>
      </c>
    </row>
    <row r="412" spans="2:11" x14ac:dyDescent="0.35">
      <c r="B412" t="s">
        <v>19</v>
      </c>
      <c r="C412" s="1">
        <v>44966</v>
      </c>
      <c r="D412">
        <v>102.05</v>
      </c>
      <c r="E412">
        <v>101.73</v>
      </c>
      <c r="F412">
        <v>101.14</v>
      </c>
      <c r="H412" s="2">
        <f t="shared" si="12"/>
        <v>-3.135717785399228E-3</v>
      </c>
      <c r="I412" s="18">
        <f>H412*'Portfolio Details'!$D$10</f>
        <v>-2.8935441669862609E-4</v>
      </c>
      <c r="J412" s="2">
        <f t="shared" si="13"/>
        <v>0.14432518839917785</v>
      </c>
      <c r="K412" s="18">
        <f>J412*'Portfolio Details'!$D$10</f>
        <v>1.3317885588624984E-2</v>
      </c>
    </row>
    <row r="413" spans="2:11" x14ac:dyDescent="0.35">
      <c r="B413" t="s">
        <v>19</v>
      </c>
      <c r="C413" s="1">
        <v>44967</v>
      </c>
      <c r="D413">
        <v>101.73</v>
      </c>
      <c r="E413">
        <v>99.59</v>
      </c>
      <c r="F413">
        <v>99.78</v>
      </c>
      <c r="H413" s="2">
        <f t="shared" si="12"/>
        <v>-2.1036075887152283E-2</v>
      </c>
      <c r="I413" s="18">
        <f>H413*'Portfolio Details'!$D$10</f>
        <v>-1.9411445431400719E-3</v>
      </c>
      <c r="J413" s="2">
        <f t="shared" si="13"/>
        <v>0.13639410187667567</v>
      </c>
      <c r="K413" s="18">
        <f>J413*'Portfolio Details'!$D$10</f>
        <v>1.2586029257296117E-2</v>
      </c>
    </row>
    <row r="414" spans="2:11" x14ac:dyDescent="0.35">
      <c r="B414" t="s">
        <v>19</v>
      </c>
      <c r="C414" s="1">
        <v>44970</v>
      </c>
      <c r="D414">
        <v>99.59</v>
      </c>
      <c r="E414">
        <v>99.36</v>
      </c>
      <c r="F414">
        <v>99.07</v>
      </c>
      <c r="H414" s="2">
        <f t="shared" si="12"/>
        <v>-2.3094688221709792E-3</v>
      </c>
      <c r="I414" s="18">
        <f>H414*'Portfolio Details'!$D$10</f>
        <v>-2.1311069734480809E-4</v>
      </c>
      <c r="J414" s="2">
        <f t="shared" si="13"/>
        <v>0.11273743016759785</v>
      </c>
      <c r="K414" s="18">
        <f>J414*'Portfolio Details'!$D$10</f>
        <v>1.0403064171826985E-2</v>
      </c>
    </row>
    <row r="415" spans="2:11" x14ac:dyDescent="0.35">
      <c r="B415" t="s">
        <v>19</v>
      </c>
      <c r="C415" s="1">
        <v>44971</v>
      </c>
      <c r="D415">
        <v>99.36</v>
      </c>
      <c r="E415">
        <v>100.42</v>
      </c>
      <c r="F415">
        <v>100.42</v>
      </c>
      <c r="H415" s="2">
        <f t="shared" si="12"/>
        <v>1.0668276972624735E-2</v>
      </c>
      <c r="I415" s="18">
        <f>H415*'Portfolio Details'!$D$10</f>
        <v>9.8443586822983208E-4</v>
      </c>
      <c r="J415" s="2">
        <f t="shared" si="13"/>
        <v>0.10778642936596206</v>
      </c>
      <c r="K415" s="18">
        <f>J415*'Portfolio Details'!$D$10</f>
        <v>9.9462010077685653E-3</v>
      </c>
    </row>
    <row r="416" spans="2:11" x14ac:dyDescent="0.35">
      <c r="B416" t="s">
        <v>19</v>
      </c>
      <c r="C416" s="1">
        <v>44972</v>
      </c>
      <c r="D416">
        <v>100.42</v>
      </c>
      <c r="E416">
        <v>100.63</v>
      </c>
      <c r="F416">
        <v>100.62</v>
      </c>
      <c r="H416" s="2">
        <f t="shared" si="12"/>
        <v>2.0912168890658833E-3</v>
      </c>
      <c r="I416" s="18">
        <f>H416*'Portfolio Details'!$D$10</f>
        <v>1.92971078565648E-4</v>
      </c>
      <c r="J416" s="2">
        <f t="shared" si="13"/>
        <v>9.5479045209547975E-2</v>
      </c>
      <c r="K416" s="18">
        <f>J416*'Portfolio Details'!$D$10</f>
        <v>8.810513357480957E-3</v>
      </c>
    </row>
    <row r="417" spans="2:11" x14ac:dyDescent="0.35">
      <c r="B417" t="s">
        <v>19</v>
      </c>
      <c r="C417" s="1">
        <v>44973</v>
      </c>
      <c r="D417">
        <v>100.63</v>
      </c>
      <c r="E417">
        <v>101.63</v>
      </c>
      <c r="F417">
        <v>101.76</v>
      </c>
      <c r="H417" s="2">
        <f t="shared" si="12"/>
        <v>9.9373944151843752E-3</v>
      </c>
      <c r="I417" s="18">
        <f>H417*'Portfolio Details'!$D$10</f>
        <v>9.1699226821324756E-4</v>
      </c>
      <c r="J417" s="2">
        <f t="shared" si="13"/>
        <v>9.4634791230582938E-2</v>
      </c>
      <c r="K417" s="18">
        <f>J417*'Portfolio Details'!$D$10</f>
        <v>8.7326081905152314E-3</v>
      </c>
    </row>
    <row r="418" spans="2:11" x14ac:dyDescent="0.35">
      <c r="B418" t="s">
        <v>19</v>
      </c>
      <c r="C418" s="1">
        <v>44974</v>
      </c>
      <c r="D418">
        <v>101.63</v>
      </c>
      <c r="E418">
        <v>99.75</v>
      </c>
      <c r="F418">
        <v>99.8</v>
      </c>
      <c r="H418" s="2">
        <f t="shared" si="12"/>
        <v>-1.8498474859785508E-2</v>
      </c>
      <c r="I418" s="18">
        <f>H418*'Portfolio Details'!$D$10</f>
        <v>-1.7069825058207398E-3</v>
      </c>
      <c r="J418" s="2">
        <f t="shared" si="13"/>
        <v>0.10671893716650338</v>
      </c>
      <c r="K418" s="18">
        <f>J418*'Portfolio Details'!$D$10</f>
        <v>9.8476961027216415E-3</v>
      </c>
    </row>
    <row r="419" spans="2:11" x14ac:dyDescent="0.35">
      <c r="B419" t="s">
        <v>19</v>
      </c>
      <c r="C419" s="1">
        <v>44977</v>
      </c>
      <c r="D419">
        <v>99.75</v>
      </c>
      <c r="E419">
        <v>100.02</v>
      </c>
      <c r="F419">
        <v>99.89</v>
      </c>
      <c r="H419" s="2">
        <f t="shared" si="12"/>
        <v>2.7067669172931019E-3</v>
      </c>
      <c r="I419" s="18">
        <f>H419*'Portfolio Details'!$D$10</f>
        <v>2.4977214663237551E-4</v>
      </c>
      <c r="J419" s="2">
        <f t="shared" si="13"/>
        <v>8.1887201735357795E-2</v>
      </c>
      <c r="K419" s="18">
        <f>J419*'Portfolio Details'!$D$10</f>
        <v>7.5562997421339982E-3</v>
      </c>
    </row>
    <row r="420" spans="2:11" x14ac:dyDescent="0.35">
      <c r="B420" t="s">
        <v>19</v>
      </c>
      <c r="C420" s="1">
        <v>44978</v>
      </c>
      <c r="D420">
        <v>100.02</v>
      </c>
      <c r="E420">
        <v>99.75</v>
      </c>
      <c r="F420">
        <v>99.62</v>
      </c>
      <c r="H420" s="2">
        <f t="shared" si="12"/>
        <v>-2.6994601079783909E-3</v>
      </c>
      <c r="I420" s="18">
        <f>H420*'Portfolio Details'!$D$10</f>
        <v>-2.4909789668646812E-4</v>
      </c>
      <c r="J420" s="2">
        <f t="shared" si="13"/>
        <v>7.8261809534104332E-2</v>
      </c>
      <c r="K420" s="18">
        <f>J420*'Portfolio Details'!$D$10</f>
        <v>7.2217596726857885E-3</v>
      </c>
    </row>
    <row r="421" spans="2:11" x14ac:dyDescent="0.35">
      <c r="B421" t="s">
        <v>19</v>
      </c>
      <c r="C421" s="1">
        <v>44979</v>
      </c>
      <c r="D421">
        <v>99.75</v>
      </c>
      <c r="E421">
        <v>97.96</v>
      </c>
      <c r="F421">
        <v>98.02</v>
      </c>
      <c r="H421" s="2">
        <f t="shared" si="12"/>
        <v>-1.7944862155388486E-2</v>
      </c>
      <c r="I421" s="18">
        <f>H421*'Portfolio Details'!$D$10</f>
        <v>-1.6558968239702748E-3</v>
      </c>
      <c r="J421" s="2">
        <f t="shared" si="13"/>
        <v>9.6635883905013209E-2</v>
      </c>
      <c r="K421" s="18">
        <f>J421*'Portfolio Details'!$D$10</f>
        <v>8.9172628830598757E-3</v>
      </c>
    </row>
    <row r="422" spans="2:11" x14ac:dyDescent="0.35">
      <c r="B422" t="s">
        <v>19</v>
      </c>
      <c r="C422" s="1">
        <v>44980</v>
      </c>
      <c r="D422">
        <v>97.96</v>
      </c>
      <c r="E422">
        <v>98.42</v>
      </c>
      <c r="F422">
        <v>98.56</v>
      </c>
      <c r="H422" s="2">
        <f t="shared" si="12"/>
        <v>4.6957942017151755E-3</v>
      </c>
      <c r="I422" s="18">
        <f>H422*'Portfolio Details'!$D$10</f>
        <v>4.3331348200427872E-4</v>
      </c>
      <c r="J422" s="2">
        <f t="shared" si="13"/>
        <v>0.10739592559787425</v>
      </c>
      <c r="K422" s="18">
        <f>J422*'Portfolio Details'!$D$10</f>
        <v>9.9101665181343911E-3</v>
      </c>
    </row>
    <row r="423" spans="2:11" x14ac:dyDescent="0.35">
      <c r="B423" t="s">
        <v>19</v>
      </c>
      <c r="C423" s="1">
        <v>44981</v>
      </c>
      <c r="D423">
        <v>98.42</v>
      </c>
      <c r="E423">
        <v>98.51</v>
      </c>
      <c r="F423">
        <v>98.61</v>
      </c>
      <c r="H423" s="2">
        <f t="shared" si="12"/>
        <v>9.144482828693512E-4</v>
      </c>
      <c r="I423" s="18">
        <f>H423*'Portfolio Details'!$D$10</f>
        <v>8.4382481970402681E-5</v>
      </c>
      <c r="J423" s="2">
        <f t="shared" si="13"/>
        <v>6.8621064060803594E-2</v>
      </c>
      <c r="K423" s="18">
        <f>J423*'Portfolio Details'!$D$10</f>
        <v>6.3321412586958654E-3</v>
      </c>
    </row>
    <row r="424" spans="2:11" x14ac:dyDescent="0.35">
      <c r="B424" t="s">
        <v>19</v>
      </c>
      <c r="C424" s="1">
        <v>44984</v>
      </c>
      <c r="D424">
        <v>98.51</v>
      </c>
      <c r="E424">
        <v>98.02</v>
      </c>
      <c r="F424">
        <v>97.57</v>
      </c>
      <c r="H424" s="2">
        <f t="shared" si="12"/>
        <v>-4.9741143031165613E-3</v>
      </c>
      <c r="I424" s="18">
        <f>H424*'Portfolio Details'!$D$10</f>
        <v>-4.5899600706169469E-4</v>
      </c>
      <c r="J424" s="2">
        <f t="shared" si="13"/>
        <v>4.8536455561468905E-2</v>
      </c>
      <c r="K424" s="18">
        <f>J424*'Portfolio Details'!$D$10</f>
        <v>4.4787952069543658E-3</v>
      </c>
    </row>
    <row r="425" spans="2:11" x14ac:dyDescent="0.35">
      <c r="B425" t="s">
        <v>19</v>
      </c>
      <c r="C425" s="1">
        <v>44985</v>
      </c>
      <c r="D425">
        <v>98.02</v>
      </c>
      <c r="E425">
        <v>97.76</v>
      </c>
      <c r="F425">
        <v>98</v>
      </c>
      <c r="H425" s="2">
        <f t="shared" si="12"/>
        <v>-2.6525198938991412E-3</v>
      </c>
      <c r="I425" s="18">
        <f>H425*'Portfolio Details'!$D$10</f>
        <v>-2.4476639774614477E-4</v>
      </c>
      <c r="J425" s="2">
        <f t="shared" si="13"/>
        <v>6.1530172413793105E-2</v>
      </c>
      <c r="K425" s="18">
        <f>J425*'Portfolio Details'!$D$10</f>
        <v>5.6778155327177364E-3</v>
      </c>
    </row>
    <row r="426" spans="2:11" x14ac:dyDescent="0.35">
      <c r="B426" t="s">
        <v>19</v>
      </c>
      <c r="C426" s="1">
        <v>44986</v>
      </c>
      <c r="D426">
        <v>97.76</v>
      </c>
      <c r="E426">
        <v>98.18</v>
      </c>
      <c r="F426">
        <v>98.06</v>
      </c>
      <c r="H426" s="2">
        <f t="shared" si="12"/>
        <v>4.296235679214444E-3</v>
      </c>
      <c r="I426" s="18">
        <f>H426*'Portfolio Details'!$D$10</f>
        <v>3.9644344741331686E-4</v>
      </c>
      <c r="J426" s="2">
        <f t="shared" si="13"/>
        <v>3.5386077955001483E-2</v>
      </c>
      <c r="K426" s="18">
        <f>J426*'Portfolio Details'!$D$10</f>
        <v>3.2653187074416388E-3</v>
      </c>
    </row>
    <row r="427" spans="2:11" x14ac:dyDescent="0.35">
      <c r="B427" t="s">
        <v>19</v>
      </c>
      <c r="C427" s="1">
        <v>44987</v>
      </c>
      <c r="D427">
        <v>98.18</v>
      </c>
      <c r="E427">
        <v>97.47</v>
      </c>
      <c r="F427">
        <v>96.89</v>
      </c>
      <c r="H427" s="2">
        <f t="shared" si="12"/>
        <v>-7.2316154002852739E-3</v>
      </c>
      <c r="I427" s="18">
        <f>H427*'Portfolio Details'!$D$10</f>
        <v>-6.673112821828568E-4</v>
      </c>
      <c r="J427" s="2">
        <f t="shared" si="13"/>
        <v>2.6351706036745526E-2</v>
      </c>
      <c r="K427" s="18">
        <f>J427*'Portfolio Details'!$D$10</f>
        <v>2.4316545847270438E-3</v>
      </c>
    </row>
    <row r="428" spans="2:11" x14ac:dyDescent="0.35">
      <c r="B428" t="s">
        <v>19</v>
      </c>
      <c r="C428" s="1">
        <v>44988</v>
      </c>
      <c r="D428">
        <v>97.47</v>
      </c>
      <c r="E428">
        <v>97.23</v>
      </c>
      <c r="F428">
        <v>97.27</v>
      </c>
      <c r="H428" s="2">
        <f t="shared" si="12"/>
        <v>-2.4622960911049319E-3</v>
      </c>
      <c r="I428" s="18">
        <f>H428*'Portfolio Details'!$D$10</f>
        <v>-2.2721312884037645E-4</v>
      </c>
      <c r="J428" s="2">
        <f t="shared" si="13"/>
        <v>3.0462738484241525E-2</v>
      </c>
      <c r="K428" s="18">
        <f>J428*'Portfolio Details'!$D$10</f>
        <v>2.8110080461301026E-3</v>
      </c>
    </row>
    <row r="429" spans="2:11" x14ac:dyDescent="0.35">
      <c r="B429" t="s">
        <v>19</v>
      </c>
      <c r="C429" s="1">
        <v>44991</v>
      </c>
      <c r="D429">
        <v>97.23</v>
      </c>
      <c r="E429">
        <v>98.87</v>
      </c>
      <c r="F429">
        <v>98.93</v>
      </c>
      <c r="H429" s="2">
        <f t="shared" si="12"/>
        <v>1.6867222050807262E-2</v>
      </c>
      <c r="I429" s="18">
        <f>H429*'Portfolio Details'!$D$10</f>
        <v>1.5564555013729204E-3</v>
      </c>
      <c r="J429" s="2">
        <f t="shared" si="13"/>
        <v>2.6236019650883291E-2</v>
      </c>
      <c r="K429" s="18">
        <f>J429*'Portfolio Details'!$D$10</f>
        <v>2.4209793999712586E-3</v>
      </c>
    </row>
    <row r="430" spans="2:11" x14ac:dyDescent="0.35">
      <c r="B430" t="s">
        <v>19</v>
      </c>
      <c r="C430" s="1">
        <v>44993</v>
      </c>
      <c r="D430">
        <v>98.87</v>
      </c>
      <c r="E430">
        <v>98.11</v>
      </c>
      <c r="F430">
        <v>98.05</v>
      </c>
      <c r="H430" s="2">
        <f t="shared" si="12"/>
        <v>-7.6868615353494762E-3</v>
      </c>
      <c r="I430" s="18">
        <f>H430*'Portfolio Details'!$D$10</f>
        <v>-7.0931999880881271E-4</v>
      </c>
      <c r="J430" s="2">
        <f t="shared" si="13"/>
        <v>-1.8725460585925724E-2</v>
      </c>
      <c r="K430" s="18">
        <f>J430*'Portfolio Details'!$D$10</f>
        <v>-1.7279280522254697E-3</v>
      </c>
    </row>
    <row r="431" spans="2:11" x14ac:dyDescent="0.35">
      <c r="B431" t="s">
        <v>19</v>
      </c>
      <c r="C431" s="1">
        <v>44994</v>
      </c>
      <c r="D431">
        <v>98.11</v>
      </c>
      <c r="E431">
        <v>97.78</v>
      </c>
      <c r="F431">
        <v>98.16</v>
      </c>
      <c r="H431" s="2">
        <f t="shared" si="12"/>
        <v>-3.3635715013760059E-3</v>
      </c>
      <c r="I431" s="18">
        <f>H431*'Portfolio Details'!$D$10</f>
        <v>-3.1038005854243795E-4</v>
      </c>
      <c r="J431" s="2">
        <f t="shared" si="13"/>
        <v>-2.467649714113751E-2</v>
      </c>
      <c r="K431" s="18">
        <f>J431*'Portfolio Details'!$D$10</f>
        <v>-2.2770714474644881E-3</v>
      </c>
    </row>
    <row r="432" spans="2:11" x14ac:dyDescent="0.35">
      <c r="B432" t="s">
        <v>19</v>
      </c>
      <c r="C432" s="1">
        <v>44995</v>
      </c>
      <c r="D432">
        <v>97.78</v>
      </c>
      <c r="E432">
        <v>96.94</v>
      </c>
      <c r="F432">
        <v>96.44</v>
      </c>
      <c r="H432" s="2">
        <f t="shared" si="12"/>
        <v>-8.5907138474126121E-3</v>
      </c>
      <c r="I432" s="18">
        <f>H432*'Portfolio Details'!$D$10</f>
        <v>-7.9272471710218283E-4</v>
      </c>
      <c r="J432" s="2">
        <f t="shared" si="13"/>
        <v>-1.3470365196567524E-2</v>
      </c>
      <c r="K432" s="18">
        <f>J432*'Portfolio Details'!$D$10</f>
        <v>-1.2430039725893343E-3</v>
      </c>
    </row>
    <row r="433" spans="2:11" x14ac:dyDescent="0.35">
      <c r="B433" t="s">
        <v>19</v>
      </c>
      <c r="C433" s="1">
        <v>44998</v>
      </c>
      <c r="D433">
        <v>96.94</v>
      </c>
      <c r="E433">
        <v>95.6</v>
      </c>
      <c r="F433">
        <v>96.09</v>
      </c>
      <c r="H433" s="2">
        <f t="shared" ref="H433:H496" si="14">E433/D433-1</f>
        <v>-1.3822983288632185E-2</v>
      </c>
      <c r="I433" s="18">
        <f>H433*'Portfolio Details'!$D$10</f>
        <v>-1.275542488275229E-3</v>
      </c>
      <c r="J433" s="2">
        <f t="shared" si="13"/>
        <v>-1.9049508879849242E-2</v>
      </c>
      <c r="K433" s="18">
        <f>J433*'Portfolio Details'!$D$10</f>
        <v>-1.7578302345924604E-3</v>
      </c>
    </row>
    <row r="434" spans="2:11" x14ac:dyDescent="0.35">
      <c r="B434" t="s">
        <v>19</v>
      </c>
      <c r="C434" s="1">
        <v>44999</v>
      </c>
      <c r="D434">
        <v>95.6</v>
      </c>
      <c r="E434">
        <v>96.61</v>
      </c>
      <c r="F434">
        <v>96.09</v>
      </c>
      <c r="H434" s="2">
        <f t="shared" si="14"/>
        <v>1.056485355648551E-2</v>
      </c>
      <c r="I434" s="18">
        <f>H434*'Portfolio Details'!$D$10</f>
        <v>9.7489227269668521E-4</v>
      </c>
      <c r="J434" s="2">
        <f t="shared" si="13"/>
        <v>-3.8608525232729063E-2</v>
      </c>
      <c r="K434" s="18">
        <f>J434*'Portfolio Details'!$D$10</f>
        <v>-3.5626762556019323E-3</v>
      </c>
    </row>
    <row r="435" spans="2:11" x14ac:dyDescent="0.35">
      <c r="B435" t="s">
        <v>19</v>
      </c>
      <c r="C435" s="1">
        <v>45000</v>
      </c>
      <c r="D435">
        <v>96.61</v>
      </c>
      <c r="E435">
        <v>98.32</v>
      </c>
      <c r="F435">
        <v>98.19</v>
      </c>
      <c r="H435" s="2">
        <f t="shared" si="14"/>
        <v>1.7700031052686027E-2</v>
      </c>
      <c r="I435" s="18">
        <f>H435*'Portfolio Details'!$D$10</f>
        <v>1.6333045609668835E-3</v>
      </c>
      <c r="J435" s="2">
        <f t="shared" si="13"/>
        <v>-3.8828270913201623E-2</v>
      </c>
      <c r="K435" s="18">
        <f>J435*'Portfolio Details'!$D$10</f>
        <v>-3.5829537128052708E-3</v>
      </c>
    </row>
    <row r="436" spans="2:11" x14ac:dyDescent="0.35">
      <c r="B436" t="s">
        <v>19</v>
      </c>
      <c r="C436" s="1">
        <v>45001</v>
      </c>
      <c r="D436">
        <v>98.32</v>
      </c>
      <c r="E436">
        <v>99.57</v>
      </c>
      <c r="F436">
        <v>99.28</v>
      </c>
      <c r="H436" s="2">
        <f t="shared" si="14"/>
        <v>1.2713588283157051E-2</v>
      </c>
      <c r="I436" s="18">
        <f>H436*'Portfolio Details'!$D$10</f>
        <v>1.1731709208489989E-3</v>
      </c>
      <c r="J436" s="2">
        <f t="shared" si="13"/>
        <v>-2.6609097298925688E-2</v>
      </c>
      <c r="K436" s="18">
        <f>J436*'Portfolio Details'!$D$10</f>
        <v>-2.4554058607118442E-3</v>
      </c>
    </row>
    <row r="437" spans="2:11" x14ac:dyDescent="0.35">
      <c r="B437" t="s">
        <v>19</v>
      </c>
      <c r="C437" s="1">
        <v>45002</v>
      </c>
      <c r="D437">
        <v>99.57</v>
      </c>
      <c r="E437">
        <v>100.69</v>
      </c>
      <c r="F437">
        <v>101.03</v>
      </c>
      <c r="H437" s="2">
        <f t="shared" si="14"/>
        <v>1.1248367982324092E-2</v>
      </c>
      <c r="I437" s="18">
        <f>H437*'Portfolio Details'!$D$10</f>
        <v>1.0379648868568396E-3</v>
      </c>
      <c r="J437" s="2">
        <f t="shared" si="13"/>
        <v>-3.7842190016103117E-2</v>
      </c>
      <c r="K437" s="18">
        <f>J437*'Portfolio Details'!$D$10</f>
        <v>-3.4919611929662225E-3</v>
      </c>
    </row>
    <row r="438" spans="2:11" x14ac:dyDescent="0.35">
      <c r="B438" t="s">
        <v>19</v>
      </c>
      <c r="C438" s="1">
        <v>45005</v>
      </c>
      <c r="D438">
        <v>100.69</v>
      </c>
      <c r="E438">
        <v>100.52</v>
      </c>
      <c r="F438">
        <v>100.17</v>
      </c>
      <c r="H438" s="2">
        <f t="shared" si="14"/>
        <v>-1.688350382361703E-3</v>
      </c>
      <c r="I438" s="18">
        <f>H438*'Portfolio Details'!$D$10</f>
        <v>-1.5579579334145177E-4</v>
      </c>
      <c r="J438" s="2">
        <f t="shared" si="13"/>
        <v>-3.7940649273053184E-2</v>
      </c>
      <c r="K438" s="18">
        <f>J438*'Portfolio Details'!$D$10</f>
        <v>-3.5010467111196808E-3</v>
      </c>
    </row>
    <row r="439" spans="2:11" x14ac:dyDescent="0.35">
      <c r="B439" t="s">
        <v>19</v>
      </c>
      <c r="C439" s="1">
        <v>45006</v>
      </c>
      <c r="D439">
        <v>100.52</v>
      </c>
      <c r="E439">
        <v>100.76</v>
      </c>
      <c r="F439">
        <v>100.78</v>
      </c>
      <c r="H439" s="2">
        <f t="shared" si="14"/>
        <v>2.3875845602865375E-3</v>
      </c>
      <c r="I439" s="18">
        <f>H439*'Portfolio Details'!$D$10</f>
        <v>2.2031897799514483E-4</v>
      </c>
      <c r="J439" s="2">
        <f t="shared" si="13"/>
        <v>-2.29553810990758E-2</v>
      </c>
      <c r="K439" s="18">
        <f>J439*'Portfolio Details'!$D$10</f>
        <v>-2.1182521395725919E-3</v>
      </c>
    </row>
    <row r="440" spans="2:11" x14ac:dyDescent="0.35">
      <c r="B440" t="s">
        <v>19</v>
      </c>
      <c r="C440" s="1">
        <v>45007</v>
      </c>
      <c r="D440">
        <v>100.76</v>
      </c>
      <c r="E440">
        <v>101.05</v>
      </c>
      <c r="F440">
        <v>101.38</v>
      </c>
      <c r="H440" s="2">
        <f t="shared" si="14"/>
        <v>2.878126240571488E-3</v>
      </c>
      <c r="I440" s="18">
        <f>H440*'Portfolio Details'!$D$10</f>
        <v>2.6558465924558442E-4</v>
      </c>
      <c r="J440" s="2">
        <f t="shared" si="13"/>
        <v>-2.0269605431467164E-2</v>
      </c>
      <c r="K440" s="18">
        <f>J440*'Portfolio Details'!$D$10</f>
        <v>-1.8704170010589018E-3</v>
      </c>
    </row>
    <row r="441" spans="2:11" x14ac:dyDescent="0.35">
      <c r="B441" t="s">
        <v>19</v>
      </c>
      <c r="C441" s="1">
        <v>45008</v>
      </c>
      <c r="D441">
        <v>101.05</v>
      </c>
      <c r="E441">
        <v>101.43</v>
      </c>
      <c r="F441">
        <v>100.99</v>
      </c>
      <c r="H441" s="2">
        <f t="shared" si="14"/>
        <v>3.7605145967343212E-3</v>
      </c>
      <c r="I441" s="18">
        <f>H441*'Portfolio Details'!$D$10</f>
        <v>3.4700874954095816E-4</v>
      </c>
      <c r="J441" s="2">
        <f t="shared" si="13"/>
        <v>9.4235588972431117E-3</v>
      </c>
      <c r="K441" s="18">
        <f>J441*'Portfolio Details'!$D$10</f>
        <v>8.6957710309053509E-4</v>
      </c>
    </row>
    <row r="442" spans="2:11" x14ac:dyDescent="0.35">
      <c r="B442" t="s">
        <v>19</v>
      </c>
      <c r="C442" s="1">
        <v>45009</v>
      </c>
      <c r="D442">
        <v>101.43</v>
      </c>
      <c r="E442">
        <v>101.39</v>
      </c>
      <c r="F442">
        <v>101.58</v>
      </c>
      <c r="H442" s="2">
        <f t="shared" si="14"/>
        <v>-3.9436064280795602E-4</v>
      </c>
      <c r="I442" s="18">
        <f>H442*'Portfolio Details'!$D$10</f>
        <v>-3.6390390200265832E-5</v>
      </c>
      <c r="J442" s="2">
        <f t="shared" si="13"/>
        <v>4.9990001999600242E-3</v>
      </c>
      <c r="K442" s="18">
        <f>J442*'Portfolio Details'!$D$10</f>
        <v>4.6129240127124104E-4</v>
      </c>
    </row>
    <row r="443" spans="2:11" x14ac:dyDescent="0.35">
      <c r="B443" t="s">
        <v>19</v>
      </c>
      <c r="C443" s="1">
        <v>45012</v>
      </c>
      <c r="D443">
        <v>101.39</v>
      </c>
      <c r="E443">
        <v>102.35</v>
      </c>
      <c r="F443">
        <v>102.13</v>
      </c>
      <c r="H443" s="2">
        <f t="shared" si="14"/>
        <v>9.4683893875135983E-3</v>
      </c>
      <c r="I443" s="18">
        <f>H443*'Portfolio Details'!$D$10</f>
        <v>8.737139231905233E-4</v>
      </c>
      <c r="J443" s="2">
        <f t="shared" si="13"/>
        <v>1.0125313283207982E-2</v>
      </c>
      <c r="K443" s="18">
        <f>J443*'Portfolio Details'!$D$10</f>
        <v>9.3433284481003905E-4</v>
      </c>
    </row>
    <row r="444" spans="2:11" x14ac:dyDescent="0.35">
      <c r="B444" t="s">
        <v>19</v>
      </c>
      <c r="C444" s="1">
        <v>45013</v>
      </c>
      <c r="D444">
        <v>102.35</v>
      </c>
      <c r="E444">
        <v>101.28</v>
      </c>
      <c r="F444">
        <v>101.44</v>
      </c>
      <c r="H444" s="2">
        <f t="shared" si="14"/>
        <v>-1.0454323400097665E-2</v>
      </c>
      <c r="I444" s="18">
        <f>H444*'Portfolio Details'!$D$10</f>
        <v>-9.6469288897722816E-4</v>
      </c>
      <c r="J444" s="2">
        <f t="shared" si="13"/>
        <v>3.154348713760724E-2</v>
      </c>
      <c r="K444" s="18">
        <f>J444*'Portfolio Details'!$D$10</f>
        <v>2.9107362160721074E-3</v>
      </c>
    </row>
    <row r="445" spans="2:11" x14ac:dyDescent="0.35">
      <c r="B445" t="s">
        <v>19</v>
      </c>
      <c r="C445" s="1">
        <v>45014</v>
      </c>
      <c r="D445">
        <v>101.28</v>
      </c>
      <c r="E445">
        <v>102.99</v>
      </c>
      <c r="F445">
        <v>102.36</v>
      </c>
      <c r="H445" s="2">
        <f t="shared" si="14"/>
        <v>1.6883886255924185E-2</v>
      </c>
      <c r="I445" s="18">
        <f>H445*'Portfolio Details'!$D$10</f>
        <v>1.5579932230945007E-3</v>
      </c>
      <c r="J445" s="2">
        <f t="shared" si="13"/>
        <v>3.0583214793741265E-2</v>
      </c>
      <c r="K445" s="18">
        <f>J445*'Portfolio Details'!$D$10</f>
        <v>2.8221252303434331E-3</v>
      </c>
    </row>
    <row r="446" spans="2:11" x14ac:dyDescent="0.35">
      <c r="B446" t="s">
        <v>19</v>
      </c>
      <c r="C446" s="1">
        <v>45016</v>
      </c>
      <c r="D446">
        <v>102.99</v>
      </c>
      <c r="E446">
        <v>104.39</v>
      </c>
      <c r="F446">
        <v>104.39</v>
      </c>
      <c r="H446" s="2">
        <f t="shared" si="14"/>
        <v>1.3593552772113826E-2</v>
      </c>
      <c r="I446" s="18">
        <f>H446*'Portfolio Details'!$D$10</f>
        <v>1.2543713441151426E-3</v>
      </c>
      <c r="J446" s="2">
        <f t="shared" si="13"/>
        <v>2.9235610597908801E-2</v>
      </c>
      <c r="K446" s="18">
        <f>J446*'Portfolio Details'!$D$10</f>
        <v>2.6977724496686636E-3</v>
      </c>
    </row>
    <row r="447" spans="2:11" x14ac:dyDescent="0.35">
      <c r="B447" t="s">
        <v>19</v>
      </c>
      <c r="C447" s="1">
        <v>45019</v>
      </c>
      <c r="D447">
        <v>104.39</v>
      </c>
      <c r="E447">
        <v>104.68</v>
      </c>
      <c r="F447">
        <v>104.85</v>
      </c>
      <c r="H447" s="2">
        <f t="shared" si="14"/>
        <v>2.7780438739344326E-3</v>
      </c>
      <c r="I447" s="18">
        <f>H447*'Portfolio Details'!$D$10</f>
        <v>2.5634936550999202E-4</v>
      </c>
      <c r="J447" s="2">
        <f t="shared" si="13"/>
        <v>4.4174658233013586E-2</v>
      </c>
      <c r="K447" s="18">
        <f>J447*'Portfolio Details'!$D$10</f>
        <v>4.0763019316954995E-3</v>
      </c>
    </row>
    <row r="448" spans="2:11" x14ac:dyDescent="0.35">
      <c r="B448" t="s">
        <v>19</v>
      </c>
      <c r="C448" s="1">
        <v>45021</v>
      </c>
      <c r="D448">
        <v>104.68</v>
      </c>
      <c r="E448">
        <v>103.91</v>
      </c>
      <c r="F448">
        <v>104.19</v>
      </c>
      <c r="H448" s="2">
        <f t="shared" si="14"/>
        <v>-7.3557508597631438E-3</v>
      </c>
      <c r="I448" s="18">
        <f>H448*'Portfolio Details'!$D$10</f>
        <v>-6.7876612152971525E-4</v>
      </c>
      <c r="J448" s="2">
        <f t="shared" si="13"/>
        <v>3.6006546644844484E-2</v>
      </c>
      <c r="K448" s="18">
        <f>J448*'Portfolio Details'!$D$10</f>
        <v>3.3225736545115727E-3</v>
      </c>
    </row>
    <row r="449" spans="2:11" x14ac:dyDescent="0.35">
      <c r="B449" t="s">
        <v>19</v>
      </c>
      <c r="C449" s="1">
        <v>45022</v>
      </c>
      <c r="D449">
        <v>103.91</v>
      </c>
      <c r="E449">
        <v>102.82</v>
      </c>
      <c r="F449">
        <v>102.66</v>
      </c>
      <c r="H449" s="2">
        <f t="shared" si="14"/>
        <v>-1.0489846982966067E-2</v>
      </c>
      <c r="I449" s="18">
        <f>H449*'Portfolio Details'!$D$10</f>
        <v>-9.6797089621620657E-4</v>
      </c>
      <c r="J449" s="2">
        <f t="shared" si="13"/>
        <v>6.3251171317987298E-2</v>
      </c>
      <c r="K449" s="18">
        <f>J449*'Portfolio Details'!$D$10</f>
        <v>5.8366240314866027E-3</v>
      </c>
    </row>
    <row r="450" spans="2:11" x14ac:dyDescent="0.35">
      <c r="B450" t="s">
        <v>19</v>
      </c>
      <c r="C450" s="1">
        <v>45026</v>
      </c>
      <c r="D450">
        <v>102.82</v>
      </c>
      <c r="E450">
        <v>103.65</v>
      </c>
      <c r="F450">
        <v>103.47</v>
      </c>
      <c r="H450" s="2">
        <f t="shared" si="14"/>
        <v>8.0723594631395557E-3</v>
      </c>
      <c r="I450" s="18">
        <f>H450*'Portfolio Details'!$D$10</f>
        <v>7.4489256485847904E-4</v>
      </c>
      <c r="J450" s="2">
        <f t="shared" si="13"/>
        <v>7.0996203960192794E-2</v>
      </c>
      <c r="K450" s="18">
        <f>J450*'Portfolio Details'!$D$10</f>
        <v>6.5513118815642424E-3</v>
      </c>
    </row>
    <row r="451" spans="2:11" x14ac:dyDescent="0.35">
      <c r="B451" t="s">
        <v>19</v>
      </c>
      <c r="C451" s="1">
        <v>45027</v>
      </c>
      <c r="D451">
        <v>103.65</v>
      </c>
      <c r="E451">
        <v>104.14</v>
      </c>
      <c r="F451">
        <v>103.92</v>
      </c>
      <c r="H451" s="2">
        <f t="shared" si="14"/>
        <v>4.7274481427881376E-3</v>
      </c>
      <c r="I451" s="18">
        <f>H451*'Portfolio Details'!$D$10</f>
        <v>4.3623441057062727E-4</v>
      </c>
      <c r="J451" s="2">
        <f t="shared" si="13"/>
        <v>7.6622441633240834E-2</v>
      </c>
      <c r="K451" s="18">
        <f>J451*'Portfolio Details'!$D$10</f>
        <v>7.0704838324563033E-3</v>
      </c>
    </row>
    <row r="452" spans="2:11" x14ac:dyDescent="0.35">
      <c r="B452" t="s">
        <v>19</v>
      </c>
      <c r="C452" s="1">
        <v>45028</v>
      </c>
      <c r="D452">
        <v>104.14</v>
      </c>
      <c r="E452">
        <v>103.38</v>
      </c>
      <c r="F452">
        <v>103.29</v>
      </c>
      <c r="H452" s="2">
        <f t="shared" si="14"/>
        <v>-7.2978682542731432E-3</v>
      </c>
      <c r="I452" s="18">
        <f>H452*'Portfolio Details'!$D$10</f>
        <v>-6.7342489228180849E-4</v>
      </c>
      <c r="J452" s="2">
        <f t="shared" si="13"/>
        <v>3.995145140082923E-2</v>
      </c>
      <c r="K452" s="18">
        <f>J452*'Portfolio Details'!$D$10</f>
        <v>3.6865973622299871E-3</v>
      </c>
    </row>
    <row r="453" spans="2:11" x14ac:dyDescent="0.35">
      <c r="B453" t="s">
        <v>19</v>
      </c>
      <c r="C453" s="1">
        <v>45029</v>
      </c>
      <c r="D453">
        <v>103.38</v>
      </c>
      <c r="E453">
        <v>102.63</v>
      </c>
      <c r="F453">
        <v>102.54</v>
      </c>
      <c r="H453" s="2">
        <f t="shared" si="14"/>
        <v>-7.2547881601857656E-3</v>
      </c>
      <c r="I453" s="18">
        <f>H453*'Portfolio Details'!$D$10</f>
        <v>-6.6944959337129504E-4</v>
      </c>
      <c r="J453" s="2">
        <f t="shared" si="13"/>
        <v>4.8007338701457458E-2</v>
      </c>
      <c r="K453" s="18">
        <f>J453*'Portfolio Details'!$D$10</f>
        <v>4.4299699264693342E-3</v>
      </c>
    </row>
    <row r="454" spans="2:11" x14ac:dyDescent="0.35">
      <c r="B454" t="s">
        <v>19</v>
      </c>
      <c r="C454" s="1">
        <v>45033</v>
      </c>
      <c r="D454">
        <v>102.63</v>
      </c>
      <c r="E454">
        <v>103.8</v>
      </c>
      <c r="F454">
        <v>103.76</v>
      </c>
      <c r="H454" s="2">
        <f t="shared" si="14"/>
        <v>1.1400175387313638E-2</v>
      </c>
      <c r="I454" s="18">
        <f>H454*'Portfolio Details'!$D$10</f>
        <v>1.0519732084366114E-3</v>
      </c>
      <c r="J454" s="2">
        <f t="shared" si="13"/>
        <v>5.1544283084475229E-2</v>
      </c>
      <c r="K454" s="18">
        <f>J454*'Portfolio Details'!$D$10</f>
        <v>4.7563483026130567E-3</v>
      </c>
    </row>
    <row r="455" spans="2:11" x14ac:dyDescent="0.35">
      <c r="B455" t="s">
        <v>19</v>
      </c>
      <c r="C455" s="1">
        <v>45034</v>
      </c>
      <c r="D455">
        <v>103.8</v>
      </c>
      <c r="E455">
        <v>104.8</v>
      </c>
      <c r="F455">
        <v>104.3</v>
      </c>
      <c r="H455" s="2">
        <f t="shared" si="14"/>
        <v>9.633911368015502E-3</v>
      </c>
      <c r="I455" s="18">
        <f>H455*'Portfolio Details'!$D$10</f>
        <v>8.8898778372157618E-4</v>
      </c>
      <c r="J455" s="2">
        <f t="shared" si="13"/>
        <v>6.9218073034867045E-2</v>
      </c>
      <c r="K455" s="18">
        <f>J455*'Portfolio Details'!$D$10</f>
        <v>6.387231415169236E-3</v>
      </c>
    </row>
    <row r="456" spans="2:11" x14ac:dyDescent="0.35">
      <c r="B456" t="s">
        <v>19</v>
      </c>
      <c r="C456" s="1">
        <v>45035</v>
      </c>
      <c r="D456">
        <v>104.8</v>
      </c>
      <c r="E456">
        <v>103.75</v>
      </c>
      <c r="F456">
        <v>104.03</v>
      </c>
      <c r="H456" s="2">
        <f t="shared" si="14"/>
        <v>-1.0019083969465603E-2</v>
      </c>
      <c r="I456" s="18">
        <f>H456*'Portfolio Details'!$D$10</f>
        <v>-9.2453032965470665E-4</v>
      </c>
      <c r="J456" s="2">
        <f t="shared" si="13"/>
        <v>7.3535564853556501E-2</v>
      </c>
      <c r="K456" s="18">
        <f>J456*'Portfolio Details'!$D$10</f>
        <v>6.785636313918415E-3</v>
      </c>
    </row>
    <row r="457" spans="2:11" x14ac:dyDescent="0.35">
      <c r="B457" t="s">
        <v>19</v>
      </c>
      <c r="C457" s="1">
        <v>45036</v>
      </c>
      <c r="D457">
        <v>103.75</v>
      </c>
      <c r="E457">
        <v>103.61</v>
      </c>
      <c r="F457">
        <v>103.9</v>
      </c>
      <c r="H457" s="2">
        <f t="shared" si="14"/>
        <v>-1.3493975903614563E-3</v>
      </c>
      <c r="I457" s="18">
        <f>H457*'Portfolio Details'!$D$10</f>
        <v>-1.2451826961968124E-4</v>
      </c>
      <c r="J457" s="2">
        <f t="shared" si="13"/>
        <v>6.231239002173683E-2</v>
      </c>
      <c r="K457" s="18">
        <f>J457*'Portfolio Details'!$D$10</f>
        <v>5.7499961736962851E-3</v>
      </c>
    </row>
    <row r="458" spans="2:11" x14ac:dyDescent="0.35">
      <c r="B458" t="s">
        <v>19</v>
      </c>
      <c r="C458" s="1">
        <v>45037</v>
      </c>
      <c r="D458">
        <v>103.61</v>
      </c>
      <c r="E458">
        <v>103.53</v>
      </c>
      <c r="F458">
        <v>103.59</v>
      </c>
      <c r="H458" s="2">
        <f t="shared" si="14"/>
        <v>-7.7212624264066942E-4</v>
      </c>
      <c r="I458" s="18">
        <f>H458*'Portfolio Details'!$D$10</f>
        <v>-7.1249440749192929E-5</v>
      </c>
      <c r="J458" s="2">
        <f t="shared" si="13"/>
        <v>4.383645240032541E-2</v>
      </c>
      <c r="K458" s="18">
        <f>J458*'Portfolio Details'!$D$10</f>
        <v>4.0450933350873386E-3</v>
      </c>
    </row>
    <row r="459" spans="2:11" x14ac:dyDescent="0.35">
      <c r="B459" t="s">
        <v>19</v>
      </c>
      <c r="C459" s="1">
        <v>45040</v>
      </c>
      <c r="D459">
        <v>103.53</v>
      </c>
      <c r="E459">
        <v>103.67</v>
      </c>
      <c r="F459">
        <v>103.33</v>
      </c>
      <c r="H459" s="2">
        <f t="shared" si="14"/>
        <v>1.3522650439485862E-3</v>
      </c>
      <c r="I459" s="18">
        <f>H459*'Portfolio Details'!$D$10</f>
        <v>1.2478286943921145E-4</v>
      </c>
      <c r="J459" s="2">
        <f t="shared" si="13"/>
        <v>3.0732148237420986E-2</v>
      </c>
      <c r="K459" s="18">
        <f>J459*'Portfolio Details'!$D$10</f>
        <v>2.8358683515909903E-3</v>
      </c>
    </row>
    <row r="460" spans="2:11" x14ac:dyDescent="0.35">
      <c r="B460" t="s">
        <v>19</v>
      </c>
      <c r="C460" s="1">
        <v>45041</v>
      </c>
      <c r="D460">
        <v>103.67</v>
      </c>
      <c r="E460">
        <v>103.32</v>
      </c>
      <c r="F460">
        <v>103.28</v>
      </c>
      <c r="H460" s="2">
        <f t="shared" si="14"/>
        <v>-3.3760972316003723E-3</v>
      </c>
      <c r="I460" s="18">
        <f>H460*'Portfolio Details'!$D$10</f>
        <v>-3.1153589449797958E-4</v>
      </c>
      <c r="J460" s="2">
        <f t="shared" si="13"/>
        <v>3.0886880524381821E-2</v>
      </c>
      <c r="K460" s="18">
        <f>J460*'Portfolio Details'!$D$10</f>
        <v>2.8501465723053893E-3</v>
      </c>
    </row>
    <row r="461" spans="2:11" x14ac:dyDescent="0.35">
      <c r="B461" t="s">
        <v>19</v>
      </c>
      <c r="C461" s="1">
        <v>45042</v>
      </c>
      <c r="D461">
        <v>103.32</v>
      </c>
      <c r="E461">
        <v>103.11</v>
      </c>
      <c r="F461">
        <v>103.04</v>
      </c>
      <c r="H461" s="2">
        <f t="shared" si="14"/>
        <v>-2.0325203252031798E-3</v>
      </c>
      <c r="I461" s="18">
        <f>H461*'Portfolio Details'!$D$10</f>
        <v>-1.8755473973637295E-4</v>
      </c>
      <c r="J461" s="2">
        <f t="shared" si="13"/>
        <v>3.0740151213688893E-2</v>
      </c>
      <c r="K461" s="18">
        <f>J461*'Portfolio Details'!$D$10</f>
        <v>2.8366068416874638E-3</v>
      </c>
    </row>
    <row r="462" spans="2:11" x14ac:dyDescent="0.35">
      <c r="B462" t="s">
        <v>19</v>
      </c>
      <c r="C462" s="1">
        <v>45043</v>
      </c>
      <c r="D462">
        <v>103.11</v>
      </c>
      <c r="E462">
        <v>103.02</v>
      </c>
      <c r="F462">
        <v>102.91</v>
      </c>
      <c r="H462" s="2">
        <f t="shared" si="14"/>
        <v>-8.7285423334304557E-4</v>
      </c>
      <c r="I462" s="18">
        <f>H462*'Portfolio Details'!$D$10</f>
        <v>-8.0544310692726409E-5</v>
      </c>
      <c r="J462" s="2">
        <f t="shared" si="13"/>
        <v>2.7491067884080955E-2</v>
      </c>
      <c r="K462" s="18">
        <f>J462*'Portfolio Details'!$D$10</f>
        <v>2.5367914003803821E-3</v>
      </c>
    </row>
    <row r="463" spans="2:11" x14ac:dyDescent="0.35">
      <c r="B463" t="s">
        <v>19</v>
      </c>
      <c r="C463" s="1">
        <v>45044</v>
      </c>
      <c r="D463">
        <v>103.02</v>
      </c>
      <c r="E463">
        <v>103.97</v>
      </c>
      <c r="F463">
        <v>104.18</v>
      </c>
      <c r="H463" s="2">
        <f t="shared" si="14"/>
        <v>9.2215103863326764E-3</v>
      </c>
      <c r="I463" s="18">
        <f>H463*'Portfolio Details'!$D$10</f>
        <v>8.5093268639859366E-4</v>
      </c>
      <c r="J463" s="2">
        <f t="shared" si="13"/>
        <v>2.4542305789213348E-2</v>
      </c>
      <c r="K463" s="18">
        <f>J463*'Portfolio Details'!$D$10</f>
        <v>2.2646886812146636E-3</v>
      </c>
    </row>
    <row r="464" spans="2:11" x14ac:dyDescent="0.35">
      <c r="B464" t="s">
        <v>19</v>
      </c>
      <c r="C464" s="1">
        <v>45048</v>
      </c>
      <c r="D464">
        <v>103.97</v>
      </c>
      <c r="E464">
        <v>105.11</v>
      </c>
      <c r="F464">
        <v>104.86</v>
      </c>
      <c r="H464" s="2">
        <f t="shared" si="14"/>
        <v>1.0964701356160456E-2</v>
      </c>
      <c r="I464" s="18">
        <f>H464*'Portfolio Details'!$D$10</f>
        <v>1.011789000897767E-3</v>
      </c>
      <c r="J464" s="2">
        <f t="shared" si="13"/>
        <v>2.0703933747411973E-2</v>
      </c>
      <c r="K464" s="18">
        <f>J464*'Portfolio Details'!$D$10</f>
        <v>1.9104954855134286E-3</v>
      </c>
    </row>
    <row r="465" spans="2:11" x14ac:dyDescent="0.35">
      <c r="B465" t="s">
        <v>19</v>
      </c>
      <c r="C465" s="1">
        <v>45049</v>
      </c>
      <c r="D465">
        <v>105.11</v>
      </c>
      <c r="E465">
        <v>104.22</v>
      </c>
      <c r="F465">
        <v>104.07</v>
      </c>
      <c r="H465" s="2">
        <f t="shared" si="14"/>
        <v>-8.4673199505280738E-3</v>
      </c>
      <c r="I465" s="18">
        <f>H465*'Portfolio Details'!$D$10</f>
        <v>-7.8133830687628612E-4</v>
      </c>
      <c r="J465" s="2">
        <f t="shared" si="13"/>
        <v>2.2487424795344824E-2</v>
      </c>
      <c r="K465" s="18">
        <f>J465*'Portfolio Details'!$D$10</f>
        <v>2.0750705675774955E-3</v>
      </c>
    </row>
    <row r="466" spans="2:11" x14ac:dyDescent="0.35">
      <c r="B466" t="s">
        <v>19</v>
      </c>
      <c r="C466" s="1">
        <v>45050</v>
      </c>
      <c r="D466">
        <v>104.22</v>
      </c>
      <c r="E466">
        <v>103.53</v>
      </c>
      <c r="F466">
        <v>103.66</v>
      </c>
      <c r="H466" s="2">
        <f t="shared" si="14"/>
        <v>-6.6206102475532269E-3</v>
      </c>
      <c r="I466" s="18">
        <f>H466*'Portfolio Details'!$D$10</f>
        <v>-6.1092960128291979E-4</v>
      </c>
      <c r="J466" s="2">
        <f t="shared" si="13"/>
        <v>6.5461651196874193E-3</v>
      </c>
      <c r="K466" s="18">
        <f>J466*'Portfolio Details'!$D$10</f>
        <v>6.0406003328481535E-4</v>
      </c>
    </row>
    <row r="467" spans="2:11" x14ac:dyDescent="0.35">
      <c r="B467" t="s">
        <v>19</v>
      </c>
      <c r="C467" s="1">
        <v>45051</v>
      </c>
      <c r="D467">
        <v>103.53</v>
      </c>
      <c r="E467">
        <v>103.66</v>
      </c>
      <c r="F467">
        <v>103.55</v>
      </c>
      <c r="H467" s="2">
        <f t="shared" si="14"/>
        <v>1.2556746836664967E-3</v>
      </c>
      <c r="I467" s="18">
        <f>H467*'Portfolio Details'!$D$10</f>
        <v>1.1586980733640624E-4</v>
      </c>
      <c r="J467" s="2">
        <f t="shared" si="13"/>
        <v>2.6560031595576516E-2</v>
      </c>
      <c r="K467" s="18">
        <f>J467*'Portfolio Details'!$D$10</f>
        <v>2.4508782281427994E-3</v>
      </c>
    </row>
    <row r="468" spans="2:11" x14ac:dyDescent="0.35">
      <c r="B468" t="s">
        <v>19</v>
      </c>
      <c r="C468" s="1">
        <v>45054</v>
      </c>
      <c r="D468">
        <v>103.66</v>
      </c>
      <c r="E468">
        <v>104.74</v>
      </c>
      <c r="F468">
        <v>104.76</v>
      </c>
      <c r="H468" s="2">
        <f t="shared" si="14"/>
        <v>1.0418676442214947E-2</v>
      </c>
      <c r="I468" s="18">
        <f>H468*'Portfolio Details'!$D$10</f>
        <v>9.6140349707044947E-4</v>
      </c>
      <c r="J468" s="2">
        <f t="shared" si="13"/>
        <v>9.515486940479656E-3</v>
      </c>
      <c r="K468" s="18">
        <f>J468*'Portfolio Details'!$D$10</f>
        <v>8.7805994088059776E-4</v>
      </c>
    </row>
    <row r="469" spans="2:11" x14ac:dyDescent="0.35">
      <c r="B469" t="s">
        <v>19</v>
      </c>
      <c r="C469" s="1">
        <v>45055</v>
      </c>
      <c r="D469">
        <v>104.74</v>
      </c>
      <c r="E469">
        <v>104.91</v>
      </c>
      <c r="F469">
        <v>105.08</v>
      </c>
      <c r="H469" s="2">
        <f t="shared" si="14"/>
        <v>1.6230666412067052E-3</v>
      </c>
      <c r="I469" s="18">
        <f>H469*'Portfolio Details'!$D$10</f>
        <v>1.4977161000143111E-4</v>
      </c>
      <c r="J469" s="2">
        <f t="shared" si="13"/>
        <v>-4.0233738863876267E-3</v>
      </c>
      <c r="K469" s="18">
        <f>J469*'Portfolio Details'!$D$10</f>
        <v>-3.7126459832480008E-4</v>
      </c>
    </row>
    <row r="470" spans="2:11" x14ac:dyDescent="0.35">
      <c r="B470" t="s">
        <v>19</v>
      </c>
      <c r="C470" s="1">
        <v>45056</v>
      </c>
      <c r="D470">
        <v>104.91</v>
      </c>
      <c r="E470">
        <v>104.77</v>
      </c>
      <c r="F470">
        <v>104.74</v>
      </c>
      <c r="H470" s="2">
        <f t="shared" si="14"/>
        <v>-1.3344771709083991E-3</v>
      </c>
      <c r="I470" s="18">
        <f>H470*'Portfolio Details'!$D$10</f>
        <v>-1.2314145908914155E-4</v>
      </c>
      <c r="J470" s="2">
        <f t="shared" si="13"/>
        <v>-4.3943446694689747E-3</v>
      </c>
      <c r="K470" s="18">
        <f>J470*'Portfolio Details'!$D$10</f>
        <v>-4.0549664403074668E-4</v>
      </c>
    </row>
    <row r="471" spans="2:11" x14ac:dyDescent="0.35">
      <c r="B471" t="s">
        <v>19</v>
      </c>
      <c r="C471" s="1">
        <v>45057</v>
      </c>
      <c r="D471">
        <v>104.77</v>
      </c>
      <c r="E471">
        <v>106.4</v>
      </c>
      <c r="F471">
        <v>106.07</v>
      </c>
      <c r="H471" s="2">
        <f t="shared" si="14"/>
        <v>1.5557888708599865E-2</v>
      </c>
      <c r="I471" s="18">
        <f>H471*'Portfolio Details'!$D$10</f>
        <v>1.4356342376537913E-3</v>
      </c>
      <c r="J471" s="2">
        <f t="shared" si="13"/>
        <v>-2.4059282071022814E-3</v>
      </c>
      <c r="K471" s="18">
        <f>J471*'Portfolio Details'!$D$10</f>
        <v>-2.2201167344408152E-4</v>
      </c>
    </row>
    <row r="472" spans="2:11" x14ac:dyDescent="0.35">
      <c r="B472" t="s">
        <v>19</v>
      </c>
      <c r="C472" s="1">
        <v>45058</v>
      </c>
      <c r="D472">
        <v>106.4</v>
      </c>
      <c r="E472">
        <v>106.78</v>
      </c>
      <c r="F472">
        <v>106.68</v>
      </c>
      <c r="H472" s="2">
        <f t="shared" si="14"/>
        <v>3.5714285714285587E-3</v>
      </c>
      <c r="I472" s="18">
        <f>H472*'Portfolio Details'!$D$10</f>
        <v>3.2956047125106585E-4</v>
      </c>
      <c r="J472" s="2">
        <f t="shared" si="13"/>
        <v>8.16961680606898E-3</v>
      </c>
      <c r="K472" s="18">
        <f>J472*'Portfolio Details'!$D$10</f>
        <v>7.5386717407364436E-4</v>
      </c>
    </row>
    <row r="473" spans="2:11" x14ac:dyDescent="0.35">
      <c r="B473" t="s">
        <v>19</v>
      </c>
      <c r="C473" s="1">
        <v>45061</v>
      </c>
      <c r="D473">
        <v>106.78</v>
      </c>
      <c r="E473">
        <v>106.49</v>
      </c>
      <c r="F473">
        <v>106.38</v>
      </c>
      <c r="H473" s="2">
        <f t="shared" si="14"/>
        <v>-2.7158643940813354E-3</v>
      </c>
      <c r="I473" s="18">
        <f>H473*'Portfolio Details'!$D$10</f>
        <v>-2.5061163387888279E-4</v>
      </c>
      <c r="J473" s="2">
        <f t="shared" si="13"/>
        <v>1.0805595754944441E-2</v>
      </c>
      <c r="K473" s="18">
        <f>J473*'Portfolio Details'!$D$10</f>
        <v>9.9710722416144538E-4</v>
      </c>
    </row>
    <row r="474" spans="2:11" x14ac:dyDescent="0.35">
      <c r="B474" t="s">
        <v>19</v>
      </c>
      <c r="C474" s="1">
        <v>45062</v>
      </c>
      <c r="D474">
        <v>106.49</v>
      </c>
      <c r="E474">
        <v>106.63</v>
      </c>
      <c r="F474">
        <v>106.66</v>
      </c>
      <c r="H474" s="2">
        <f t="shared" si="14"/>
        <v>1.3146774345009771E-3</v>
      </c>
      <c r="I474" s="18">
        <f>H474*'Portfolio Details'!$D$10</f>
        <v>1.2131440016004002E-4</v>
      </c>
      <c r="J474" s="2">
        <f t="shared" ref="J474:J537" si="15">(INDEX(E451:E1949,MATCH(EDATE(C451,1),C451:C1949,1))/E451)-1</f>
        <v>2.1701555598233169E-2</v>
      </c>
      <c r="K474" s="18">
        <f>J474*'Portfolio Details'!$D$10</f>
        <v>2.0025529691537871E-3</v>
      </c>
    </row>
    <row r="475" spans="2:11" x14ac:dyDescent="0.35">
      <c r="B475" t="s">
        <v>19</v>
      </c>
      <c r="C475" s="1">
        <v>45063</v>
      </c>
      <c r="D475">
        <v>106.63</v>
      </c>
      <c r="E475">
        <v>107.05</v>
      </c>
      <c r="F475">
        <v>107.1</v>
      </c>
      <c r="H475" s="2">
        <f t="shared" si="14"/>
        <v>3.9388539810560896E-3</v>
      </c>
      <c r="I475" s="18">
        <f>H475*'Portfolio Details'!$D$10</f>
        <v>3.6346536077207616E-4</v>
      </c>
      <c r="J475" s="2">
        <f t="shared" si="15"/>
        <v>3.2888372992841974E-2</v>
      </c>
      <c r="K475" s="18">
        <f>J475*'Portfolio Details'!$D$10</f>
        <v>3.0348381566165225E-3</v>
      </c>
    </row>
    <row r="476" spans="2:11" x14ac:dyDescent="0.35">
      <c r="B476" t="s">
        <v>19</v>
      </c>
      <c r="C476" s="1">
        <v>45064</v>
      </c>
      <c r="D476">
        <v>107.05</v>
      </c>
      <c r="E476">
        <v>108.78</v>
      </c>
      <c r="F476">
        <v>108.42</v>
      </c>
      <c r="H476" s="2">
        <f t="shared" si="14"/>
        <v>1.6160672582905322E-2</v>
      </c>
      <c r="I476" s="18">
        <f>H476*'Portfolio Details'!$D$10</f>
        <v>1.4912572842038134E-3</v>
      </c>
      <c r="J476" s="2">
        <f t="shared" si="15"/>
        <v>4.0436519536197979E-2</v>
      </c>
      <c r="K476" s="18">
        <f>J476*'Portfolio Details'!$D$10</f>
        <v>3.7313579615486673E-3</v>
      </c>
    </row>
    <row r="477" spans="2:11" x14ac:dyDescent="0.35">
      <c r="B477" t="s">
        <v>19</v>
      </c>
      <c r="C477" s="1">
        <v>45065</v>
      </c>
      <c r="D477">
        <v>108.78</v>
      </c>
      <c r="E477">
        <v>111.28</v>
      </c>
      <c r="F477">
        <v>111.07</v>
      </c>
      <c r="H477" s="2">
        <f t="shared" si="14"/>
        <v>2.2982165839308788E-2</v>
      </c>
      <c r="I477" s="18">
        <f>H477*'Portfolio Details'!$D$10</f>
        <v>2.120723753224378E-3</v>
      </c>
      <c r="J477" s="2">
        <f t="shared" si="15"/>
        <v>3.1310211946049993E-2</v>
      </c>
      <c r="K477" s="18">
        <f>J477*'Portfolio Details'!$D$10</f>
        <v>2.8892102970950865E-3</v>
      </c>
    </row>
    <row r="478" spans="2:11" x14ac:dyDescent="0.35">
      <c r="B478" t="s">
        <v>19</v>
      </c>
      <c r="C478" s="1">
        <v>45068</v>
      </c>
      <c r="D478">
        <v>111.28</v>
      </c>
      <c r="E478">
        <v>110.77</v>
      </c>
      <c r="F478">
        <v>110.74</v>
      </c>
      <c r="H478" s="2">
        <f t="shared" si="14"/>
        <v>-4.583033788641333E-3</v>
      </c>
      <c r="I478" s="18">
        <f>H478*'Portfolio Details'!$D$10</f>
        <v>-4.2290829704037623E-4</v>
      </c>
      <c r="J478" s="2">
        <f t="shared" si="15"/>
        <v>3.7977099236641276E-2</v>
      </c>
      <c r="K478" s="18">
        <f>J478*'Portfolio Details'!$D$10</f>
        <v>3.50441020192929E-3</v>
      </c>
    </row>
    <row r="479" spans="2:11" x14ac:dyDescent="0.35">
      <c r="B479" t="s">
        <v>19</v>
      </c>
      <c r="C479" s="1">
        <v>45069</v>
      </c>
      <c r="D479">
        <v>110.77</v>
      </c>
      <c r="E479">
        <v>111.09</v>
      </c>
      <c r="F479">
        <v>111.44</v>
      </c>
      <c r="H479" s="2">
        <f t="shared" si="14"/>
        <v>2.8888688272998841E-3</v>
      </c>
      <c r="I479" s="18">
        <f>H479*'Portfolio Details'!$D$10</f>
        <v>2.6657595219009079E-4</v>
      </c>
      <c r="J479" s="2">
        <f t="shared" si="15"/>
        <v>7.2578313253012006E-2</v>
      </c>
      <c r="K479" s="18">
        <f>J479*'Portfolio Details'!$D$10</f>
        <v>6.6973040731156553E-3</v>
      </c>
    </row>
    <row r="480" spans="2:11" x14ac:dyDescent="0.35">
      <c r="B480" t="s">
        <v>19</v>
      </c>
      <c r="C480" s="1">
        <v>45070</v>
      </c>
      <c r="D480">
        <v>111.09</v>
      </c>
      <c r="E480">
        <v>109.65</v>
      </c>
      <c r="F480">
        <v>109.71</v>
      </c>
      <c r="H480" s="2">
        <f t="shared" si="14"/>
        <v>-1.2962462867944891E-2</v>
      </c>
      <c r="I480" s="18">
        <f>H480*'Portfolio Details'!$D$10</f>
        <v>-1.1961363039736251E-3</v>
      </c>
      <c r="J480" s="2">
        <f t="shared" si="15"/>
        <v>7.4027603513174389E-2</v>
      </c>
      <c r="K480" s="18">
        <f>J480*'Portfolio Details'!$D$10</f>
        <v>6.8310401318288907E-3</v>
      </c>
    </row>
    <row r="481" spans="2:11" x14ac:dyDescent="0.35">
      <c r="B481" t="s">
        <v>19</v>
      </c>
      <c r="C481" s="1">
        <v>45071</v>
      </c>
      <c r="D481">
        <v>109.65</v>
      </c>
      <c r="E481">
        <v>111.29</v>
      </c>
      <c r="F481">
        <v>110.81</v>
      </c>
      <c r="H481" s="2">
        <f t="shared" si="14"/>
        <v>1.4956680346557283E-2</v>
      </c>
      <c r="I481" s="18">
        <f>H481*'Portfolio Details'!$D$10</f>
        <v>1.3801565745416374E-3</v>
      </c>
      <c r="J481" s="2">
        <f t="shared" si="15"/>
        <v>7.4857529218584018E-2</v>
      </c>
      <c r="K481" s="18">
        <f>J481*'Portfolio Details'!$D$10</f>
        <v>6.9076231296707783E-3</v>
      </c>
    </row>
    <row r="482" spans="2:11" x14ac:dyDescent="0.35">
      <c r="B482" t="s">
        <v>19</v>
      </c>
      <c r="C482" s="1">
        <v>45072</v>
      </c>
      <c r="D482">
        <v>111.29</v>
      </c>
      <c r="E482">
        <v>111.67</v>
      </c>
      <c r="F482">
        <v>111.68</v>
      </c>
      <c r="H482" s="2">
        <f t="shared" si="14"/>
        <v>3.4145026507321763E-3</v>
      </c>
      <c r="I482" s="18">
        <f>H482*'Portfolio Details'!$D$10</f>
        <v>3.1507982874572776E-4</v>
      </c>
      <c r="J482" s="2">
        <f t="shared" si="15"/>
        <v>5.768303269991315E-2</v>
      </c>
      <c r="K482" s="18">
        <f>J482*'Portfolio Details'!$D$10</f>
        <v>5.3228132831367441E-3</v>
      </c>
    </row>
    <row r="483" spans="2:11" x14ac:dyDescent="0.35">
      <c r="B483" t="s">
        <v>19</v>
      </c>
      <c r="C483" s="1">
        <v>45075</v>
      </c>
      <c r="D483">
        <v>111.67</v>
      </c>
      <c r="E483">
        <v>115.1</v>
      </c>
      <c r="F483">
        <v>114.79</v>
      </c>
      <c r="H483" s="2">
        <f t="shared" si="14"/>
        <v>3.0715501029819903E-2</v>
      </c>
      <c r="I483" s="18">
        <f>H483*'Portfolio Details'!$D$10</f>
        <v>2.8343321983480226E-3</v>
      </c>
      <c r="J483" s="2">
        <f t="shared" si="15"/>
        <v>7.7138985675571092E-2</v>
      </c>
      <c r="K483" s="18">
        <f>J483*'Portfolio Details'!$D$10</f>
        <v>7.1181489318997444E-3</v>
      </c>
    </row>
    <row r="484" spans="2:11" x14ac:dyDescent="0.35">
      <c r="B484" t="s">
        <v>19</v>
      </c>
      <c r="C484" s="1">
        <v>45076</v>
      </c>
      <c r="D484">
        <v>115.1</v>
      </c>
      <c r="E484">
        <v>115.9</v>
      </c>
      <c r="F484">
        <v>115.53</v>
      </c>
      <c r="H484" s="2">
        <f t="shared" si="14"/>
        <v>6.9504778453519656E-3</v>
      </c>
      <c r="I484" s="18">
        <f>H484*'Portfolio Details'!$D$10</f>
        <v>6.4136877115760253E-4</v>
      </c>
      <c r="J484" s="2">
        <f t="shared" si="15"/>
        <v>8.3018135971292706E-2</v>
      </c>
      <c r="K484" s="18">
        <f>J484*'Portfolio Details'!$D$10</f>
        <v>7.6606588836636265E-3</v>
      </c>
    </row>
    <row r="485" spans="2:11" x14ac:dyDescent="0.35">
      <c r="B485" t="s">
        <v>19</v>
      </c>
      <c r="C485" s="1">
        <v>45077</v>
      </c>
      <c r="D485">
        <v>115.9</v>
      </c>
      <c r="E485">
        <v>114.83</v>
      </c>
      <c r="F485">
        <v>114.88</v>
      </c>
      <c r="H485" s="2">
        <f t="shared" si="14"/>
        <v>-9.232096635030218E-3</v>
      </c>
      <c r="I485" s="18">
        <f>H485*'Portfolio Details'!$D$10</f>
        <v>-8.5190955294926567E-4</v>
      </c>
      <c r="J485" s="2">
        <f t="shared" si="15"/>
        <v>8.3964278780819246E-2</v>
      </c>
      <c r="K485" s="18">
        <f>J485*'Portfolio Details'!$D$10</f>
        <v>7.7479660393135717E-3</v>
      </c>
    </row>
    <row r="486" spans="2:11" x14ac:dyDescent="0.35">
      <c r="B486" t="s">
        <v>19</v>
      </c>
      <c r="C486" s="1">
        <v>45078</v>
      </c>
      <c r="D486">
        <v>114.83</v>
      </c>
      <c r="E486">
        <v>114</v>
      </c>
      <c r="F486">
        <v>114.02</v>
      </c>
      <c r="H486" s="2">
        <f t="shared" si="14"/>
        <v>-7.2280762866846482E-3</v>
      </c>
      <c r="I486" s="18">
        <f>H486*'Portfolio Details'!$D$10</f>
        <v>-6.6698470363796747E-4</v>
      </c>
      <c r="J486" s="2">
        <f t="shared" si="15"/>
        <v>7.4059824949504582E-2</v>
      </c>
      <c r="K486" s="18">
        <f>J486*'Portfolio Details'!$D$10</f>
        <v>6.8340134271164732E-3</v>
      </c>
    </row>
    <row r="487" spans="2:11" x14ac:dyDescent="0.35">
      <c r="B487" t="s">
        <v>19</v>
      </c>
      <c r="C487" s="1">
        <v>45079</v>
      </c>
      <c r="D487">
        <v>114</v>
      </c>
      <c r="E487">
        <v>115.62</v>
      </c>
      <c r="F487">
        <v>115.6</v>
      </c>
      <c r="H487" s="2">
        <f t="shared" si="14"/>
        <v>1.4210526315789451E-2</v>
      </c>
      <c r="I487" s="18">
        <f>H487*'Portfolio Details'!$D$10</f>
        <v>1.311303769820033E-3</v>
      </c>
      <c r="J487" s="2">
        <f t="shared" si="15"/>
        <v>9.999048615735906E-2</v>
      </c>
      <c r="K487" s="18">
        <f>J487*'Portfolio Details'!$D$10</f>
        <v>9.2268152868199126E-3</v>
      </c>
    </row>
    <row r="488" spans="2:11" x14ac:dyDescent="0.35">
      <c r="B488" t="s">
        <v>19</v>
      </c>
      <c r="C488" s="1">
        <v>45082</v>
      </c>
      <c r="D488">
        <v>115.62</v>
      </c>
      <c r="E488">
        <v>116.22</v>
      </c>
      <c r="F488">
        <v>116.13</v>
      </c>
      <c r="H488" s="2">
        <f t="shared" si="14"/>
        <v>5.1894135962635701E-3</v>
      </c>
      <c r="I488" s="18">
        <f>H488*'Portfolio Details'!$D$10</f>
        <v>4.7886316528436866E-4</v>
      </c>
      <c r="J488" s="2">
        <f t="shared" si="15"/>
        <v>0.10938399539435806</v>
      </c>
      <c r="K488" s="18">
        <f>J488*'Portfolio Details'!$D$10</f>
        <v>1.0093619499456972E-2</v>
      </c>
    </row>
    <row r="489" spans="2:11" x14ac:dyDescent="0.35">
      <c r="B489" t="s">
        <v>19</v>
      </c>
      <c r="C489" s="1">
        <v>45083</v>
      </c>
      <c r="D489">
        <v>116.22</v>
      </c>
      <c r="E489">
        <v>116.43</v>
      </c>
      <c r="F489">
        <v>116.45</v>
      </c>
      <c r="H489" s="2">
        <f t="shared" si="14"/>
        <v>1.8069179143005432E-3</v>
      </c>
      <c r="I489" s="18">
        <f>H489*'Portfolio Details'!$D$10</f>
        <v>1.66736841417687E-4</v>
      </c>
      <c r="J489" s="2">
        <f t="shared" si="15"/>
        <v>0.11677774558099108</v>
      </c>
      <c r="K489" s="18">
        <f>J489*'Portfolio Details'!$D$10</f>
        <v>1.0775892082286416E-2</v>
      </c>
    </row>
    <row r="490" spans="2:11" x14ac:dyDescent="0.35">
      <c r="B490" t="s">
        <v>19</v>
      </c>
      <c r="C490" s="1">
        <v>45084</v>
      </c>
      <c r="D490">
        <v>116.43</v>
      </c>
      <c r="E490">
        <v>116.26</v>
      </c>
      <c r="F490">
        <v>116.31</v>
      </c>
      <c r="H490" s="2">
        <f t="shared" si="14"/>
        <v>-1.4601047839903902E-3</v>
      </c>
      <c r="I490" s="18">
        <f>H490*'Portfolio Details'!$D$10</f>
        <v>-1.3473398979258692E-4</v>
      </c>
      <c r="J490" s="2">
        <f t="shared" si="15"/>
        <v>0.12116534825390701</v>
      </c>
      <c r="K490" s="18">
        <f>J490*'Portfolio Details'!$D$10</f>
        <v>1.1180766595560028E-2</v>
      </c>
    </row>
    <row r="491" spans="2:11" x14ac:dyDescent="0.35">
      <c r="B491" t="s">
        <v>19</v>
      </c>
      <c r="C491" s="1">
        <v>45085</v>
      </c>
      <c r="D491">
        <v>116.26</v>
      </c>
      <c r="E491">
        <v>114.64</v>
      </c>
      <c r="F491">
        <v>114.4</v>
      </c>
      <c r="H491" s="2">
        <f t="shared" si="14"/>
        <v>-1.3934285222776621E-2</v>
      </c>
      <c r="I491" s="18">
        <f>H491*'Portfolio Details'!$D$10</f>
        <v>-1.285813089278212E-3</v>
      </c>
      <c r="J491" s="2">
        <f t="shared" si="15"/>
        <v>9.4519763223219533E-2</v>
      </c>
      <c r="K491" s="18">
        <f>J491*'Portfolio Details'!$D$10</f>
        <v>8.7219937589073804E-3</v>
      </c>
    </row>
    <row r="492" spans="2:11" x14ac:dyDescent="0.35">
      <c r="B492" t="s">
        <v>19</v>
      </c>
      <c r="C492" s="1">
        <v>45086</v>
      </c>
      <c r="D492">
        <v>114.64</v>
      </c>
      <c r="E492">
        <v>115.61</v>
      </c>
      <c r="F492">
        <v>115.62</v>
      </c>
      <c r="H492" s="2">
        <f t="shared" si="14"/>
        <v>8.4612700628052817E-3</v>
      </c>
      <c r="I492" s="18">
        <f>H492*'Portfolio Details'!$D$10</f>
        <v>7.8078004179858317E-4</v>
      </c>
      <c r="J492" s="2">
        <f t="shared" si="15"/>
        <v>0.10199218377657049</v>
      </c>
      <c r="K492" s="18">
        <f>J492*'Portfolio Details'!$D$10</f>
        <v>9.4115258018129602E-3</v>
      </c>
    </row>
    <row r="493" spans="2:11" x14ac:dyDescent="0.35">
      <c r="B493" t="s">
        <v>19</v>
      </c>
      <c r="C493" s="1">
        <v>45089</v>
      </c>
      <c r="D493">
        <v>115.61</v>
      </c>
      <c r="E493">
        <v>116.86</v>
      </c>
      <c r="F493">
        <v>116.59</v>
      </c>
      <c r="H493" s="2">
        <f t="shared" si="14"/>
        <v>1.0812213476342869E-2</v>
      </c>
      <c r="I493" s="18">
        <f>H493*'Portfolio Details'!$D$10</f>
        <v>9.9771788718859425E-4</v>
      </c>
      <c r="J493" s="2">
        <f t="shared" si="15"/>
        <v>0.10346473227068831</v>
      </c>
      <c r="K493" s="18">
        <f>J493*'Portfolio Details'!$D$10</f>
        <v>9.5474080589981851E-3</v>
      </c>
    </row>
    <row r="494" spans="2:11" x14ac:dyDescent="0.35">
      <c r="B494" t="s">
        <v>19</v>
      </c>
      <c r="C494" s="1">
        <v>45090</v>
      </c>
      <c r="D494">
        <v>116.86</v>
      </c>
      <c r="E494">
        <v>118.73</v>
      </c>
      <c r="F494">
        <v>118.67</v>
      </c>
      <c r="H494" s="2">
        <f t="shared" si="14"/>
        <v>1.6002053739517352E-2</v>
      </c>
      <c r="I494" s="18">
        <f>H494*'Portfolio Details'!$D$10</f>
        <v>1.4766204239864665E-3</v>
      </c>
      <c r="J494" s="2">
        <f t="shared" si="15"/>
        <v>8.6560150375939893E-2</v>
      </c>
      <c r="K494" s="18">
        <f>J494*'Portfolio Details'!$D$10</f>
        <v>7.9875051058482336E-3</v>
      </c>
    </row>
    <row r="495" spans="2:11" x14ac:dyDescent="0.35">
      <c r="B495" t="s">
        <v>19</v>
      </c>
      <c r="C495" s="1">
        <v>45091</v>
      </c>
      <c r="D495">
        <v>118.73</v>
      </c>
      <c r="E495">
        <v>119.01</v>
      </c>
      <c r="F495">
        <v>119.26</v>
      </c>
      <c r="H495" s="2">
        <f t="shared" si="14"/>
        <v>2.3582919228501975E-3</v>
      </c>
      <c r="I495" s="18">
        <f>H495*'Portfolio Details'!$D$10</f>
        <v>2.1761594328378691E-4</v>
      </c>
      <c r="J495" s="2">
        <f t="shared" si="15"/>
        <v>9.4399700318411606E-2</v>
      </c>
      <c r="K495" s="18">
        <f>J495*'Portfolio Details'!$D$10</f>
        <v>8.7109147224106644E-3</v>
      </c>
    </row>
    <row r="496" spans="2:11" x14ac:dyDescent="0.35">
      <c r="B496" t="s">
        <v>19</v>
      </c>
      <c r="C496" s="1">
        <v>45092</v>
      </c>
      <c r="D496">
        <v>119.01</v>
      </c>
      <c r="E496">
        <v>118.91</v>
      </c>
      <c r="F496">
        <v>119.48</v>
      </c>
      <c r="H496" s="2">
        <f t="shared" si="14"/>
        <v>-8.4026552390559228E-4</v>
      </c>
      <c r="I496" s="18">
        <f>H496*'Portfolio Details'!$D$10</f>
        <v>-7.7537124569618482E-5</v>
      </c>
      <c r="J496" s="2">
        <f t="shared" si="15"/>
        <v>0.11663066954643631</v>
      </c>
      <c r="K496" s="18">
        <f>J496*'Portfolio Details'!$D$10</f>
        <v>1.0762320357054286E-2</v>
      </c>
    </row>
    <row r="497" spans="2:11" x14ac:dyDescent="0.35">
      <c r="B497" t="s">
        <v>19</v>
      </c>
      <c r="C497" s="1">
        <v>45093</v>
      </c>
      <c r="D497">
        <v>118.91</v>
      </c>
      <c r="E497">
        <v>120.81</v>
      </c>
      <c r="F497">
        <v>120.52</v>
      </c>
      <c r="H497" s="2">
        <f t="shared" ref="H497:H560" si="16">E497/D497-1</f>
        <v>1.5978471112606307E-2</v>
      </c>
      <c r="I497" s="18">
        <f>H497*'Portfolio Details'!$D$10</f>
        <v>1.4744442915277868E-3</v>
      </c>
      <c r="J497" s="2">
        <f t="shared" si="15"/>
        <v>0.1329832129794617</v>
      </c>
      <c r="K497" s="18">
        <f>J497*'Portfolio Details'!$D$10</f>
        <v>1.2271282894637874E-2</v>
      </c>
    </row>
    <row r="498" spans="2:11" x14ac:dyDescent="0.35">
      <c r="B498" t="s">
        <v>19</v>
      </c>
      <c r="C498" s="1">
        <v>45096</v>
      </c>
      <c r="D498">
        <v>120.81</v>
      </c>
      <c r="E498">
        <v>120.18</v>
      </c>
      <c r="F498">
        <v>120.27</v>
      </c>
      <c r="H498" s="2">
        <f t="shared" si="16"/>
        <v>-5.2148000993295085E-3</v>
      </c>
      <c r="I498" s="18">
        <f>H498*'Portfolio Details'!$D$10</f>
        <v>-4.8120575390024026E-4</v>
      </c>
      <c r="J498" s="2">
        <f t="shared" si="15"/>
        <v>0.12853806632414755</v>
      </c>
      <c r="K498" s="18">
        <f>J498*'Portfolio Details'!$D$10</f>
        <v>1.1861098399216353E-2</v>
      </c>
    </row>
    <row r="499" spans="2:11" x14ac:dyDescent="0.35">
      <c r="B499" t="s">
        <v>19</v>
      </c>
      <c r="C499" s="1">
        <v>45097</v>
      </c>
      <c r="D499">
        <v>120.18</v>
      </c>
      <c r="E499">
        <v>119.69</v>
      </c>
      <c r="F499">
        <v>119.84</v>
      </c>
      <c r="H499" s="2">
        <f t="shared" si="16"/>
        <v>-4.0772175070727945E-3</v>
      </c>
      <c r="I499" s="18">
        <f>H499*'Portfolio Details'!$D$10</f>
        <v>-3.7623312244672302E-4</v>
      </c>
      <c r="J499" s="2">
        <f t="shared" si="15"/>
        <v>0.11059018201875337</v>
      </c>
      <c r="K499" s="18">
        <f>J499*'Portfolio Details'!$D$10</f>
        <v>1.0204922700515659E-2</v>
      </c>
    </row>
    <row r="500" spans="2:11" x14ac:dyDescent="0.35">
      <c r="B500" t="s">
        <v>19</v>
      </c>
      <c r="C500" s="1">
        <v>45098</v>
      </c>
      <c r="D500">
        <v>119.69</v>
      </c>
      <c r="E500">
        <v>119.92</v>
      </c>
      <c r="F500">
        <v>119.91</v>
      </c>
      <c r="H500" s="2">
        <f t="shared" si="16"/>
        <v>1.9216308797727066E-3</v>
      </c>
      <c r="I500" s="18">
        <f>H500*'Portfolio Details'!$D$10</f>
        <v>1.773222019263788E-4</v>
      </c>
      <c r="J500" s="2">
        <f t="shared" si="15"/>
        <v>7.9978432782171094E-2</v>
      </c>
      <c r="K500" s="18">
        <f>J500*'Portfolio Details'!$D$10</f>
        <v>7.3801643993319458E-3</v>
      </c>
    </row>
    <row r="501" spans="2:11" x14ac:dyDescent="0.35">
      <c r="B501" t="s">
        <v>19</v>
      </c>
      <c r="C501" s="1">
        <v>45099</v>
      </c>
      <c r="D501">
        <v>119.92</v>
      </c>
      <c r="E501">
        <v>118.38</v>
      </c>
      <c r="F501">
        <v>118.61</v>
      </c>
      <c r="H501" s="2">
        <f t="shared" si="16"/>
        <v>-1.2841894596397618E-2</v>
      </c>
      <c r="I501" s="18">
        <f>H501*'Portfolio Details'!$D$10</f>
        <v>-1.1850106337846925E-3</v>
      </c>
      <c r="J501" s="2">
        <f t="shared" si="15"/>
        <v>6.8700911799223663E-2</v>
      </c>
      <c r="K501" s="18">
        <f>J501*'Portfolio Details'!$D$10</f>
        <v>6.3395093630204393E-3</v>
      </c>
    </row>
    <row r="502" spans="2:11" x14ac:dyDescent="0.35">
      <c r="B502" t="s">
        <v>19</v>
      </c>
      <c r="C502" s="1">
        <v>45100</v>
      </c>
      <c r="D502">
        <v>118.38</v>
      </c>
      <c r="E502">
        <v>118.75</v>
      </c>
      <c r="F502">
        <v>119.08</v>
      </c>
      <c r="H502" s="2">
        <f t="shared" si="16"/>
        <v>3.1255279608042308E-3</v>
      </c>
      <c r="I502" s="18">
        <f>H502*'Portfolio Details'!$D$10</f>
        <v>2.8841413094788808E-4</v>
      </c>
      <c r="J502" s="2">
        <f t="shared" si="15"/>
        <v>6.8953101089206825E-2</v>
      </c>
      <c r="K502" s="18">
        <f>J502*'Portfolio Details'!$D$10</f>
        <v>6.3627806169708097E-3</v>
      </c>
    </row>
    <row r="503" spans="2:11" x14ac:dyDescent="0.35">
      <c r="B503" t="s">
        <v>19</v>
      </c>
      <c r="C503" s="1">
        <v>45103</v>
      </c>
      <c r="D503">
        <v>118.75</v>
      </c>
      <c r="E503">
        <v>118.43</v>
      </c>
      <c r="F503">
        <v>118.54</v>
      </c>
      <c r="H503" s="2">
        <f t="shared" si="16"/>
        <v>-2.6947368421051943E-3</v>
      </c>
      <c r="I503" s="18">
        <f>H503*'Portfolio Details'!$D$10</f>
        <v>-2.4866204820290399E-4</v>
      </c>
      <c r="J503" s="2">
        <f t="shared" si="15"/>
        <v>8.2991336069311306E-2</v>
      </c>
      <c r="K503" s="18">
        <f>J503*'Portfolio Details'!$D$10</f>
        <v>7.6581858709322149E-3</v>
      </c>
    </row>
    <row r="504" spans="2:11" x14ac:dyDescent="0.35">
      <c r="B504" t="s">
        <v>19</v>
      </c>
      <c r="C504" s="1">
        <v>45104</v>
      </c>
      <c r="D504">
        <v>118.43</v>
      </c>
      <c r="E504">
        <v>117.52</v>
      </c>
      <c r="F504">
        <v>117.72</v>
      </c>
      <c r="H504" s="2">
        <f t="shared" si="16"/>
        <v>-7.6838638858398589E-3</v>
      </c>
      <c r="I504" s="18">
        <f>H504*'Portfolio Details'!$D$10</f>
        <v>-7.0904338490900291E-4</v>
      </c>
      <c r="J504" s="2">
        <f t="shared" si="15"/>
        <v>6.7032078353850277E-2</v>
      </c>
      <c r="K504" s="18">
        <f>J504*'Portfolio Details'!$D$10</f>
        <v>6.185514532745337E-3</v>
      </c>
    </row>
    <row r="505" spans="2:11" x14ac:dyDescent="0.35">
      <c r="B505" t="s">
        <v>19</v>
      </c>
      <c r="C505" s="1">
        <v>45105</v>
      </c>
      <c r="D505">
        <v>117.52</v>
      </c>
      <c r="E505">
        <v>118.39</v>
      </c>
      <c r="F505">
        <v>118.52</v>
      </c>
      <c r="H505" s="2">
        <f t="shared" si="16"/>
        <v>7.4029952348537709E-3</v>
      </c>
      <c r="I505" s="18">
        <f>H505*'Portfolio Details'!$D$10</f>
        <v>6.8312568751498746E-4</v>
      </c>
      <c r="J505" s="2">
        <f t="shared" si="15"/>
        <v>6.0535506402793926E-2</v>
      </c>
      <c r="K505" s="18">
        <f>J505*'Portfolio Details'!$D$10</f>
        <v>5.5860308049074901E-3</v>
      </c>
    </row>
    <row r="506" spans="2:11" x14ac:dyDescent="0.35">
      <c r="B506" t="s">
        <v>19</v>
      </c>
      <c r="C506" s="1">
        <v>45107</v>
      </c>
      <c r="D506">
        <v>118.39</v>
      </c>
      <c r="E506">
        <v>119.46</v>
      </c>
      <c r="F506">
        <v>119.19</v>
      </c>
      <c r="H506" s="2">
        <f t="shared" si="16"/>
        <v>9.0379255004644499E-3</v>
      </c>
      <c r="I506" s="18">
        <f>H506*'Portfolio Details'!$D$10</f>
        <v>8.3399203637822788E-4</v>
      </c>
      <c r="J506" s="2">
        <f t="shared" si="15"/>
        <v>2.858384013900972E-2</v>
      </c>
      <c r="K506" s="18">
        <f>J506*'Portfolio Details'!$D$10</f>
        <v>2.6376290713856182E-3</v>
      </c>
    </row>
    <row r="507" spans="2:11" x14ac:dyDescent="0.35">
      <c r="B507" t="s">
        <v>19</v>
      </c>
      <c r="C507" s="1">
        <v>45110</v>
      </c>
      <c r="D507">
        <v>119.46</v>
      </c>
      <c r="E507">
        <v>120.9</v>
      </c>
      <c r="F507">
        <v>120.74</v>
      </c>
      <c r="H507" s="2">
        <f t="shared" si="16"/>
        <v>1.2054244098443023E-2</v>
      </c>
      <c r="I507" s="18">
        <f>H507*'Portfolio Details'!$D$10</f>
        <v>1.1123286623843174E-3</v>
      </c>
      <c r="J507" s="2">
        <f t="shared" si="15"/>
        <v>3.0716134598791855E-2</v>
      </c>
      <c r="K507" s="18">
        <f>J507*'Portfolio Details'!$D$10</f>
        <v>2.8343906621489333E-3</v>
      </c>
    </row>
    <row r="508" spans="2:11" x14ac:dyDescent="0.35">
      <c r="B508" t="s">
        <v>19</v>
      </c>
      <c r="C508" s="1">
        <v>45111</v>
      </c>
      <c r="D508">
        <v>120.9</v>
      </c>
      <c r="E508">
        <v>120.88</v>
      </c>
      <c r="F508">
        <v>120.83</v>
      </c>
      <c r="H508" s="2">
        <f t="shared" si="16"/>
        <v>-1.6542597187763075E-4</v>
      </c>
      <c r="I508" s="18">
        <f>H508*'Portfolio Details'!$D$10</f>
        <v>-1.526500114976417E-5</v>
      </c>
      <c r="J508" s="2">
        <f t="shared" si="15"/>
        <v>4.0320473743795215E-2</v>
      </c>
      <c r="K508" s="18">
        <f>J508*'Portfolio Details'!$D$10</f>
        <v>3.7206496118599992E-3</v>
      </c>
    </row>
    <row r="509" spans="2:11" x14ac:dyDescent="0.35">
      <c r="B509" t="s">
        <v>19</v>
      </c>
      <c r="C509" s="1">
        <v>45112</v>
      </c>
      <c r="D509">
        <v>120.88</v>
      </c>
      <c r="E509">
        <v>120.49</v>
      </c>
      <c r="F509">
        <v>120.83</v>
      </c>
      <c r="H509" s="2">
        <f t="shared" si="16"/>
        <v>-3.2263401720714624E-3</v>
      </c>
      <c r="I509" s="18">
        <f>H509*'Portfolio Details'!$D$10</f>
        <v>-2.9771677250675356E-4</v>
      </c>
      <c r="J509" s="2">
        <f t="shared" si="15"/>
        <v>4.7894736842105212E-2</v>
      </c>
      <c r="K509" s="18">
        <f>J509*'Portfolio Details'!$D$10</f>
        <v>4.4195793723564095E-3</v>
      </c>
    </row>
    <row r="510" spans="2:11" x14ac:dyDescent="0.35">
      <c r="B510" t="s">
        <v>19</v>
      </c>
      <c r="C510" s="1">
        <v>45113</v>
      </c>
      <c r="D510">
        <v>120.49</v>
      </c>
      <c r="E510">
        <v>121.19</v>
      </c>
      <c r="F510">
        <v>121.12</v>
      </c>
      <c r="H510" s="2">
        <f t="shared" si="16"/>
        <v>5.8096107560794419E-3</v>
      </c>
      <c r="I510" s="18">
        <f>H510*'Portfolio Details'!$D$10</f>
        <v>5.3609305639646645E-4</v>
      </c>
      <c r="J510" s="2">
        <f t="shared" si="15"/>
        <v>3.321224701608716E-2</v>
      </c>
      <c r="K510" s="18">
        <f>J510*'Portfolio Details'!$D$10</f>
        <v>3.064724257819988E-3</v>
      </c>
    </row>
    <row r="511" spans="2:11" x14ac:dyDescent="0.35">
      <c r="B511" t="s">
        <v>19</v>
      </c>
      <c r="C511" s="1">
        <v>45114</v>
      </c>
      <c r="D511">
        <v>121.19</v>
      </c>
      <c r="E511">
        <v>120.94</v>
      </c>
      <c r="F511">
        <v>120.82</v>
      </c>
      <c r="H511" s="2">
        <f t="shared" si="16"/>
        <v>-2.0628764749567319E-3</v>
      </c>
      <c r="I511" s="18">
        <f>H511*'Portfolio Details'!$D$10</f>
        <v>-1.9035591210145455E-4</v>
      </c>
      <c r="J511" s="2">
        <f t="shared" si="15"/>
        <v>3.6740664257442823E-2</v>
      </c>
      <c r="K511" s="18">
        <f>J511*'Portfolio Details'!$D$10</f>
        <v>3.3903157754928254E-3</v>
      </c>
    </row>
    <row r="512" spans="2:11" x14ac:dyDescent="0.35">
      <c r="B512" t="s">
        <v>19</v>
      </c>
      <c r="C512" s="1">
        <v>45117</v>
      </c>
      <c r="D512">
        <v>120.94</v>
      </c>
      <c r="E512">
        <v>120.62</v>
      </c>
      <c r="F512">
        <v>120.45</v>
      </c>
      <c r="H512" s="2">
        <f t="shared" si="16"/>
        <v>-2.6459401356043744E-3</v>
      </c>
      <c r="I512" s="18">
        <f>H512*'Portfolio Details'!$D$10</f>
        <v>-2.4415923783772914E-4</v>
      </c>
      <c r="J512" s="2">
        <f t="shared" si="15"/>
        <v>4.0882933951730482E-2</v>
      </c>
      <c r="K512" s="18">
        <f>J512*'Portfolio Details'!$D$10</f>
        <v>3.7725517141923926E-3</v>
      </c>
    </row>
    <row r="513" spans="2:11" x14ac:dyDescent="0.35">
      <c r="B513" t="s">
        <v>19</v>
      </c>
      <c r="C513" s="1">
        <v>45118</v>
      </c>
      <c r="D513">
        <v>120.62</v>
      </c>
      <c r="E513">
        <v>120.86</v>
      </c>
      <c r="F513">
        <v>120.72</v>
      </c>
      <c r="H513" s="2">
        <f t="shared" si="16"/>
        <v>1.9897197811307166E-3</v>
      </c>
      <c r="I513" s="18">
        <f>H513*'Portfolio Details'!$D$10</f>
        <v>1.8360523684356249E-4</v>
      </c>
      <c r="J513" s="2">
        <f t="shared" si="15"/>
        <v>4.0254601754687647E-2</v>
      </c>
      <c r="K513" s="18">
        <f>J513*'Portfolio Details'!$D$10</f>
        <v>3.7145711468036893E-3</v>
      </c>
    </row>
    <row r="514" spans="2:11" x14ac:dyDescent="0.35">
      <c r="B514" t="s">
        <v>19</v>
      </c>
      <c r="C514" s="1">
        <v>45119</v>
      </c>
      <c r="D514">
        <v>120.86</v>
      </c>
      <c r="E514">
        <v>121.19</v>
      </c>
      <c r="F514">
        <v>121.24</v>
      </c>
      <c r="H514" s="2">
        <f t="shared" si="16"/>
        <v>2.7304319046830283E-3</v>
      </c>
      <c r="I514" s="18">
        <f>H514*'Portfolio Details'!$D$10</f>
        <v>2.5195587906336046E-4</v>
      </c>
      <c r="J514" s="2">
        <f t="shared" si="15"/>
        <v>5.4954640614096384E-2</v>
      </c>
      <c r="K514" s="18">
        <f>J514*'Portfolio Details'!$D$10</f>
        <v>5.0710456323000965E-3</v>
      </c>
    </row>
    <row r="515" spans="2:11" x14ac:dyDescent="0.35">
      <c r="B515" t="s">
        <v>19</v>
      </c>
      <c r="C515" s="1">
        <v>45120</v>
      </c>
      <c r="D515">
        <v>121.19</v>
      </c>
      <c r="E515">
        <v>122.6</v>
      </c>
      <c r="F515">
        <v>122.45</v>
      </c>
      <c r="H515" s="2">
        <f t="shared" si="16"/>
        <v>1.1634623318755644E-2</v>
      </c>
      <c r="I515" s="18">
        <f>H515*'Portfolio Details'!$D$10</f>
        <v>1.0736073442521737E-3</v>
      </c>
      <c r="J515" s="2">
        <f t="shared" si="15"/>
        <v>4.6103278263126102E-2</v>
      </c>
      <c r="K515" s="18">
        <f>J515*'Portfolio Details'!$D$10</f>
        <v>4.2542690709721758E-3</v>
      </c>
    </row>
    <row r="516" spans="2:11" x14ac:dyDescent="0.35">
      <c r="B516" t="s">
        <v>19</v>
      </c>
      <c r="C516" s="1">
        <v>45121</v>
      </c>
      <c r="D516">
        <v>122.6</v>
      </c>
      <c r="E516">
        <v>124.19</v>
      </c>
      <c r="F516">
        <v>124.05</v>
      </c>
      <c r="H516" s="2">
        <f t="shared" si="16"/>
        <v>1.2969004893964131E-2</v>
      </c>
      <c r="I516" s="18">
        <f>H516*'Portfolio Details'!$D$10</f>
        <v>1.1967399820634198E-3</v>
      </c>
      <c r="J516" s="2">
        <f t="shared" si="15"/>
        <v>3.7052883792572322E-2</v>
      </c>
      <c r="K516" s="18">
        <f>J516*'Portfolio Details'!$D$10</f>
        <v>3.4191264362895242E-3</v>
      </c>
    </row>
    <row r="517" spans="2:11" x14ac:dyDescent="0.35">
      <c r="B517" t="s">
        <v>19</v>
      </c>
      <c r="C517" s="1">
        <v>45124</v>
      </c>
      <c r="D517">
        <v>124.19</v>
      </c>
      <c r="E517">
        <v>124.08</v>
      </c>
      <c r="F517">
        <v>124.19</v>
      </c>
      <c r="H517" s="2">
        <f t="shared" si="16"/>
        <v>-8.8573959255977552E-4</v>
      </c>
      <c r="I517" s="18">
        <f>H517*'Portfolio Details'!$D$10</f>
        <v>-8.1733332108323764E-5</v>
      </c>
      <c r="J517" s="2">
        <f t="shared" si="15"/>
        <v>3.2594963362250429E-2</v>
      </c>
      <c r="K517" s="18">
        <f>J517*'Portfolio Details'!$D$10</f>
        <v>3.0077632161008643E-3</v>
      </c>
    </row>
    <row r="518" spans="2:11" x14ac:dyDescent="0.35">
      <c r="B518" t="s">
        <v>19</v>
      </c>
      <c r="C518" s="1">
        <v>45125</v>
      </c>
      <c r="D518">
        <v>124.08</v>
      </c>
      <c r="E518">
        <v>124.74</v>
      </c>
      <c r="F518">
        <v>124.84</v>
      </c>
      <c r="H518" s="2">
        <f t="shared" si="16"/>
        <v>5.3191489361701372E-3</v>
      </c>
      <c r="I518" s="18">
        <f>H518*'Portfolio Details'!$D$10</f>
        <v>4.9083474441647583E-4</v>
      </c>
      <c r="J518" s="2">
        <f t="shared" si="15"/>
        <v>4.3525754138307615E-2</v>
      </c>
      <c r="K518" s="18">
        <f>J518*'Portfolio Details'!$D$10</f>
        <v>4.0164230527060469E-3</v>
      </c>
    </row>
    <row r="519" spans="2:11" x14ac:dyDescent="0.35">
      <c r="B519" t="s">
        <v>19</v>
      </c>
      <c r="C519" s="1">
        <v>45126</v>
      </c>
      <c r="D519">
        <v>124.74</v>
      </c>
      <c r="E519">
        <v>126.4</v>
      </c>
      <c r="F519">
        <v>126.06</v>
      </c>
      <c r="H519" s="2">
        <f t="shared" si="16"/>
        <v>1.3307679974346787E-2</v>
      </c>
      <c r="I519" s="18">
        <f>H519*'Portfolio Details'!$D$10</f>
        <v>1.2279918794091519E-3</v>
      </c>
      <c r="J519" s="2">
        <f t="shared" si="15"/>
        <v>4.4403330249768835E-2</v>
      </c>
      <c r="K519" s="18">
        <f>J519*'Portfolio Details'!$D$10</f>
        <v>4.0974030838245613E-3</v>
      </c>
    </row>
    <row r="520" spans="2:11" x14ac:dyDescent="0.35">
      <c r="B520" t="s">
        <v>19</v>
      </c>
      <c r="C520" s="1">
        <v>45127</v>
      </c>
      <c r="D520">
        <v>126.4</v>
      </c>
      <c r="E520">
        <v>125.08</v>
      </c>
      <c r="F520">
        <v>125.29</v>
      </c>
      <c r="H520" s="2">
        <f t="shared" si="16"/>
        <v>-1.04430379746836E-2</v>
      </c>
      <c r="I520" s="18">
        <f>H520*'Portfolio Details'!$D$10</f>
        <v>-9.6365150454426438E-4</v>
      </c>
      <c r="J520" s="2">
        <f t="shared" si="15"/>
        <v>2.7977816405926559E-2</v>
      </c>
      <c r="K520" s="18">
        <f>J520*'Portfolio Details'!$D$10</f>
        <v>2.5817070606076373E-3</v>
      </c>
    </row>
    <row r="521" spans="2:11" x14ac:dyDescent="0.35">
      <c r="B521" t="s">
        <v>19</v>
      </c>
      <c r="C521" s="1">
        <v>45128</v>
      </c>
      <c r="D521">
        <v>125.08</v>
      </c>
      <c r="E521">
        <v>123.32</v>
      </c>
      <c r="F521">
        <v>123.06</v>
      </c>
      <c r="H521" s="2">
        <f t="shared" si="16"/>
        <v>-1.4070994563479378E-2</v>
      </c>
      <c r="I521" s="18">
        <f>H521*'Portfolio Details'!$D$10</f>
        <v>-1.2984282078072104E-3</v>
      </c>
      <c r="J521" s="2">
        <f t="shared" si="15"/>
        <v>5.1755699783657905E-2</v>
      </c>
      <c r="K521" s="18">
        <f>J521*'Portfolio Details'!$D$10</f>
        <v>4.7758571869766925E-3</v>
      </c>
    </row>
    <row r="522" spans="2:11" x14ac:dyDescent="0.35">
      <c r="B522" t="s">
        <v>19</v>
      </c>
      <c r="C522" s="1">
        <v>45131</v>
      </c>
      <c r="D522">
        <v>123.32</v>
      </c>
      <c r="E522">
        <v>122.74</v>
      </c>
      <c r="F522">
        <v>122.8</v>
      </c>
      <c r="H522" s="2">
        <f t="shared" si="16"/>
        <v>-4.7032111579630165E-3</v>
      </c>
      <c r="I522" s="18">
        <f>H522*'Portfolio Details'!$D$10</f>
        <v>-4.3399789597123913E-4</v>
      </c>
      <c r="J522" s="2">
        <f t="shared" si="15"/>
        <v>4.5033001921630955E-2</v>
      </c>
      <c r="K522" s="18">
        <f>J522*'Portfolio Details'!$D$10</f>
        <v>4.1555072538400134E-3</v>
      </c>
    </row>
    <row r="523" spans="2:11" x14ac:dyDescent="0.35">
      <c r="B523" t="s">
        <v>19</v>
      </c>
      <c r="C523" s="1">
        <v>45132</v>
      </c>
      <c r="D523">
        <v>122.74</v>
      </c>
      <c r="E523">
        <v>123.24</v>
      </c>
      <c r="F523">
        <v>122.88</v>
      </c>
      <c r="H523" s="2">
        <f t="shared" si="16"/>
        <v>4.0736516213133456E-3</v>
      </c>
      <c r="I523" s="18">
        <f>H523*'Portfolio Details'!$D$10</f>
        <v>3.7590407344915581E-4</v>
      </c>
      <c r="J523" s="2">
        <f t="shared" si="15"/>
        <v>2.8352234823215472E-2</v>
      </c>
      <c r="K523" s="18">
        <f>J523*'Portfolio Details'!$D$10</f>
        <v>2.6162572434207448E-3</v>
      </c>
    </row>
    <row r="524" spans="2:11" x14ac:dyDescent="0.35">
      <c r="B524" t="s">
        <v>19</v>
      </c>
      <c r="C524" s="1">
        <v>45133</v>
      </c>
      <c r="D524">
        <v>123.24</v>
      </c>
      <c r="E524">
        <v>124.29</v>
      </c>
      <c r="F524">
        <v>124.02</v>
      </c>
      <c r="H524" s="2">
        <f t="shared" si="16"/>
        <v>8.5199610516066837E-3</v>
      </c>
      <c r="I524" s="18">
        <f>H524*'Portfolio Details'!$D$10</f>
        <v>7.8619586617830579E-4</v>
      </c>
      <c r="J524" s="2">
        <f t="shared" si="15"/>
        <v>4.1730021963169328E-2</v>
      </c>
      <c r="K524" s="18">
        <f>J524*'Portfolio Details'!$D$10</f>
        <v>3.8507183969798487E-3</v>
      </c>
    </row>
    <row r="525" spans="2:11" x14ac:dyDescent="0.35">
      <c r="B525" t="s">
        <v>19</v>
      </c>
      <c r="C525" s="1">
        <v>45134</v>
      </c>
      <c r="D525">
        <v>124.29</v>
      </c>
      <c r="E525">
        <v>125.24</v>
      </c>
      <c r="F525">
        <v>124.95</v>
      </c>
      <c r="H525" s="2">
        <f t="shared" si="16"/>
        <v>7.6434145948989229E-3</v>
      </c>
      <c r="I525" s="18">
        <f>H525*'Portfolio Details'!$D$10</f>
        <v>7.0531084844140828E-4</v>
      </c>
      <c r="J525" s="2">
        <f t="shared" si="15"/>
        <v>3.8484210526315676E-2</v>
      </c>
      <c r="K525" s="18">
        <f>J525*'Portfolio Details'!$D$10</f>
        <v>3.5512048758978032E-3</v>
      </c>
    </row>
    <row r="526" spans="2:11" x14ac:dyDescent="0.35">
      <c r="B526" t="s">
        <v>19</v>
      </c>
      <c r="C526" s="1">
        <v>45135</v>
      </c>
      <c r="D526">
        <v>125.24</v>
      </c>
      <c r="E526">
        <v>125.59</v>
      </c>
      <c r="F526">
        <v>125.03</v>
      </c>
      <c r="H526" s="2">
        <f t="shared" si="16"/>
        <v>2.7946343021398867E-3</v>
      </c>
      <c r="I526" s="18">
        <f>H526*'Portfolio Details'!$D$10</f>
        <v>2.57880279324533E-4</v>
      </c>
      <c r="J526" s="2">
        <f t="shared" si="15"/>
        <v>4.9480705902220645E-2</v>
      </c>
      <c r="K526" s="18">
        <f>J526*'Portfolio Details'!$D$10</f>
        <v>4.5659277313919609E-3</v>
      </c>
    </row>
    <row r="527" spans="2:11" x14ac:dyDescent="0.35">
      <c r="B527" t="s">
        <v>19</v>
      </c>
      <c r="C527" s="1">
        <v>45138</v>
      </c>
      <c r="D527">
        <v>125.59</v>
      </c>
      <c r="E527">
        <v>126.04</v>
      </c>
      <c r="F527">
        <v>126.41</v>
      </c>
      <c r="H527" s="2">
        <f t="shared" si="16"/>
        <v>3.5830878254639043E-3</v>
      </c>
      <c r="I527" s="18">
        <f>H527*'Portfolio Details'!$D$10</f>
        <v>3.3063635144227669E-4</v>
      </c>
      <c r="J527" s="2">
        <f t="shared" si="15"/>
        <v>6.5690946221919733E-2</v>
      </c>
      <c r="K527" s="18">
        <f>J527*'Portfolio Details'!$D$10</f>
        <v>6.0617589742708224E-3</v>
      </c>
    </row>
    <row r="528" spans="2:11" x14ac:dyDescent="0.35">
      <c r="B528" t="s">
        <v>19</v>
      </c>
      <c r="C528" s="1">
        <v>45139</v>
      </c>
      <c r="D528">
        <v>126.04</v>
      </c>
      <c r="E528">
        <v>126.06</v>
      </c>
      <c r="F528">
        <v>126.37</v>
      </c>
      <c r="H528" s="2">
        <f t="shared" si="16"/>
        <v>1.5867978419548123E-4</v>
      </c>
      <c r="I528" s="18">
        <f>H528*'Portfolio Details'!$D$10</f>
        <v>1.4642483648094514E-5</v>
      </c>
      <c r="J528" s="2">
        <f t="shared" si="15"/>
        <v>6.0815947292845784E-2</v>
      </c>
      <c r="K528" s="18">
        <f>J528*'Portfolio Details'!$D$10</f>
        <v>5.6119090298348863E-3</v>
      </c>
    </row>
    <row r="529" spans="2:11" x14ac:dyDescent="0.35">
      <c r="B529" t="s">
        <v>19</v>
      </c>
      <c r="C529" s="1">
        <v>45140</v>
      </c>
      <c r="D529">
        <v>126.06</v>
      </c>
      <c r="E529">
        <v>124.43</v>
      </c>
      <c r="F529">
        <v>124.48</v>
      </c>
      <c r="H529" s="2">
        <f t="shared" si="16"/>
        <v>-1.2930350626685683E-2</v>
      </c>
      <c r="I529" s="18">
        <f>H529*'Portfolio Details'!$D$10</f>
        <v>-1.1931730848721777E-3</v>
      </c>
      <c r="J529" s="2">
        <f t="shared" si="15"/>
        <v>5.1314247446844208E-2</v>
      </c>
      <c r="K529" s="18">
        <f>J529*'Portfolio Details'!$D$10</f>
        <v>4.7351213197332348E-3</v>
      </c>
    </row>
    <row r="530" spans="2:11" x14ac:dyDescent="0.35">
      <c r="B530" t="s">
        <v>19</v>
      </c>
      <c r="C530" s="1">
        <v>45141</v>
      </c>
      <c r="D530">
        <v>124.43</v>
      </c>
      <c r="E530">
        <v>123.49</v>
      </c>
      <c r="F530">
        <v>123.52</v>
      </c>
      <c r="H530" s="2">
        <f t="shared" si="16"/>
        <v>-7.5544482841759519E-3</v>
      </c>
      <c r="I530" s="18">
        <f>H530*'Portfolio Details'!$D$10</f>
        <v>-6.9710131024095553E-4</v>
      </c>
      <c r="J530" s="2">
        <f t="shared" si="15"/>
        <v>2.1422663358147132E-2</v>
      </c>
      <c r="K530" s="18">
        <f>J530*'Portfolio Details'!$D$10</f>
        <v>1.9768176488939018E-3</v>
      </c>
    </row>
    <row r="531" spans="2:11" x14ac:dyDescent="0.35">
      <c r="B531" t="s">
        <v>19</v>
      </c>
      <c r="C531" s="1">
        <v>45142</v>
      </c>
      <c r="D531">
        <v>123.49</v>
      </c>
      <c r="E531">
        <v>124.2</v>
      </c>
      <c r="F531">
        <v>124.31</v>
      </c>
      <c r="H531" s="2">
        <f t="shared" si="16"/>
        <v>5.7494533970363637E-3</v>
      </c>
      <c r="I531" s="18">
        <f>H531*'Portfolio Details'!$D$10</f>
        <v>5.3054191986973858E-4</v>
      </c>
      <c r="J531" s="2">
        <f t="shared" si="15"/>
        <v>2.7465254798146876E-2</v>
      </c>
      <c r="K531" s="18">
        <f>J531*'Portfolio Details'!$D$10</f>
        <v>2.5344094480062159E-3</v>
      </c>
    </row>
    <row r="532" spans="2:11" x14ac:dyDescent="0.35">
      <c r="B532" t="s">
        <v>19</v>
      </c>
      <c r="C532" s="1">
        <v>45145</v>
      </c>
      <c r="D532">
        <v>124.2</v>
      </c>
      <c r="E532">
        <v>123.3</v>
      </c>
      <c r="F532">
        <v>123.22</v>
      </c>
      <c r="H532" s="2">
        <f t="shared" si="16"/>
        <v>-7.2463768115942351E-3</v>
      </c>
      <c r="I532" s="18">
        <f>H532*'Portfolio Details'!$D$10</f>
        <v>-6.6867341992970413E-4</v>
      </c>
      <c r="J532" s="2">
        <f t="shared" si="15"/>
        <v>3.0790937007220576E-2</v>
      </c>
      <c r="K532" s="18">
        <f>J532*'Portfolio Details'!$D$10</f>
        <v>2.8412931989012288E-3</v>
      </c>
    </row>
    <row r="533" spans="2:11" x14ac:dyDescent="0.35">
      <c r="B533" t="s">
        <v>19</v>
      </c>
      <c r="C533" s="1">
        <v>45146</v>
      </c>
      <c r="D533">
        <v>123.3</v>
      </c>
      <c r="E533">
        <v>123.01</v>
      </c>
      <c r="F533">
        <v>123.16</v>
      </c>
      <c r="H533" s="2">
        <f t="shared" si="16"/>
        <v>-2.351987023519797E-3</v>
      </c>
      <c r="I533" s="18">
        <f>H533*'Portfolio Details'!$D$10</f>
        <v>-2.1703414651732205E-4</v>
      </c>
      <c r="J533" s="2">
        <f t="shared" si="15"/>
        <v>2.4837032758478372E-2</v>
      </c>
      <c r="K533" s="18">
        <f>J533*'Portfolio Details'!$D$10</f>
        <v>2.2918851817014499E-3</v>
      </c>
    </row>
    <row r="534" spans="2:11" x14ac:dyDescent="0.35">
      <c r="B534" t="s">
        <v>19</v>
      </c>
      <c r="C534" s="1">
        <v>45147</v>
      </c>
      <c r="D534">
        <v>123.01</v>
      </c>
      <c r="E534">
        <v>123.04</v>
      </c>
      <c r="F534">
        <v>122.95</v>
      </c>
      <c r="H534" s="2">
        <f t="shared" si="16"/>
        <v>2.4388261116992105E-4</v>
      </c>
      <c r="I534" s="18">
        <f>H534*'Portfolio Details'!$D$10</f>
        <v>2.2504739114787979E-5</v>
      </c>
      <c r="J534" s="2">
        <f t="shared" si="15"/>
        <v>1.9513808500082774E-2</v>
      </c>
      <c r="K534" s="18">
        <f>J534*'Portfolio Details'!$D$10</f>
        <v>1.8006743790532998E-3</v>
      </c>
    </row>
    <row r="535" spans="2:11" x14ac:dyDescent="0.35">
      <c r="B535" t="s">
        <v>19</v>
      </c>
      <c r="C535" s="1">
        <v>45148</v>
      </c>
      <c r="D535">
        <v>123.04</v>
      </c>
      <c r="E535">
        <v>122.55</v>
      </c>
      <c r="F535">
        <v>121.94</v>
      </c>
      <c r="H535" s="2">
        <f t="shared" si="16"/>
        <v>-3.9824447334201318E-3</v>
      </c>
      <c r="I535" s="18">
        <f>H535*'Portfolio Details'!$D$10</f>
        <v>-3.6748778166163521E-4</v>
      </c>
      <c r="J535" s="2">
        <f t="shared" si="15"/>
        <v>1.6000663239926993E-2</v>
      </c>
      <c r="K535" s="18">
        <f>J535*'Portfolio Details'!$D$10</f>
        <v>1.4764921129503902E-3</v>
      </c>
    </row>
    <row r="536" spans="2:11" x14ac:dyDescent="0.35">
      <c r="B536" t="s">
        <v>19</v>
      </c>
      <c r="C536" s="1">
        <v>45149</v>
      </c>
      <c r="D536">
        <v>122.55</v>
      </c>
      <c r="E536">
        <v>122.31</v>
      </c>
      <c r="F536">
        <v>122.12</v>
      </c>
      <c r="H536" s="2">
        <f t="shared" si="16"/>
        <v>-1.9583843329252781E-3</v>
      </c>
      <c r="I536" s="18">
        <f>H536*'Portfolio Details'!$D$10</f>
        <v>-1.8071369782187712E-4</v>
      </c>
      <c r="J536" s="2">
        <f t="shared" si="15"/>
        <v>1.1997352308456E-2</v>
      </c>
      <c r="K536" s="18">
        <f>J536*'Portfolio Details'!$D$10</f>
        <v>1.107078862551154E-3</v>
      </c>
    </row>
    <row r="537" spans="2:11" x14ac:dyDescent="0.35">
      <c r="B537" t="s">
        <v>19</v>
      </c>
      <c r="C537" s="1">
        <v>45152</v>
      </c>
      <c r="D537">
        <v>122.31</v>
      </c>
      <c r="E537">
        <v>121.05</v>
      </c>
      <c r="F537">
        <v>121.17</v>
      </c>
      <c r="H537" s="2">
        <f t="shared" si="16"/>
        <v>-1.0301692420897735E-2</v>
      </c>
      <c r="I537" s="18">
        <f>H537*'Portfolio Details'!$D$10</f>
        <v>-9.5060857049608877E-4</v>
      </c>
      <c r="J537" s="2">
        <f t="shared" si="15"/>
        <v>9.2416866078059989E-3</v>
      </c>
      <c r="K537" s="18">
        <f>J537*'Portfolio Details'!$D$10</f>
        <v>8.5279448621450153E-4</v>
      </c>
    </row>
    <row r="538" spans="2:11" x14ac:dyDescent="0.35">
      <c r="B538" t="s">
        <v>19</v>
      </c>
      <c r="C538" s="1">
        <v>45154</v>
      </c>
      <c r="D538">
        <v>121.05</v>
      </c>
      <c r="E538">
        <v>121.07</v>
      </c>
      <c r="F538">
        <v>120.8</v>
      </c>
      <c r="H538" s="2">
        <f t="shared" si="16"/>
        <v>1.6522098306470667E-4</v>
      </c>
      <c r="I538" s="18">
        <f>H538*'Portfolio Details'!$D$10</f>
        <v>1.5246085411023402E-5</v>
      </c>
      <c r="J538" s="2">
        <f t="shared" ref="J538:J601" si="17">(INDEX(E515:E2013,MATCH(EDATE(C515,1),C515:C2013,1))/E515)-1</f>
        <v>-2.3654159869493929E-3</v>
      </c>
      <c r="K538" s="18">
        <f>J538*'Portfolio Details'!$D$10</f>
        <v>-2.1827333006187792E-4</v>
      </c>
    </row>
    <row r="539" spans="2:11" x14ac:dyDescent="0.35">
      <c r="B539" t="s">
        <v>19</v>
      </c>
      <c r="C539" s="1">
        <v>45155</v>
      </c>
      <c r="D539">
        <v>121.07</v>
      </c>
      <c r="E539">
        <v>120.24</v>
      </c>
      <c r="F539">
        <v>119.87</v>
      </c>
      <c r="H539" s="2">
        <f t="shared" si="16"/>
        <v>-6.8555381184438602E-3</v>
      </c>
      <c r="I539" s="18">
        <f>H539*'Portfolio Details'!$D$10</f>
        <v>-6.3260802443832333E-4</v>
      </c>
      <c r="J539" s="2">
        <f t="shared" si="17"/>
        <v>-2.5283839278524844E-2</v>
      </c>
      <c r="K539" s="18">
        <f>J539*'Portfolio Details'!$D$10</f>
        <v>-2.3331151165467282E-3</v>
      </c>
    </row>
    <row r="540" spans="2:11" x14ac:dyDescent="0.35">
      <c r="B540" t="s">
        <v>19</v>
      </c>
      <c r="C540" s="1">
        <v>45156</v>
      </c>
      <c r="D540">
        <v>120.24</v>
      </c>
      <c r="E540">
        <v>118.79</v>
      </c>
      <c r="F540">
        <v>118.69</v>
      </c>
      <c r="H540" s="2">
        <f t="shared" si="16"/>
        <v>-1.2059214903526239E-2</v>
      </c>
      <c r="I540" s="18">
        <f>H540*'Portfolio Details'!$D$10</f>
        <v>-1.1127873530267195E-3</v>
      </c>
      <c r="J540" s="2">
        <f t="shared" si="17"/>
        <v>-3.0947775628626717E-2</v>
      </c>
      <c r="K540" s="18">
        <f>J540*'Portfolio Details'!$D$10</f>
        <v>-2.8557657856959021E-3</v>
      </c>
    </row>
    <row r="541" spans="2:11" x14ac:dyDescent="0.35">
      <c r="B541" t="s">
        <v>19</v>
      </c>
      <c r="C541" s="1">
        <v>45159</v>
      </c>
      <c r="D541">
        <v>118.79</v>
      </c>
      <c r="E541">
        <v>119.91</v>
      </c>
      <c r="F541">
        <v>119.49</v>
      </c>
      <c r="H541" s="2">
        <f t="shared" si="16"/>
        <v>9.4284030642308725E-3</v>
      </c>
      <c r="I541" s="18">
        <f>H541*'Portfolio Details'!$D$10</f>
        <v>8.7002410795802051E-4</v>
      </c>
      <c r="J541" s="2">
        <f t="shared" si="17"/>
        <v>-4.7699214365880982E-2</v>
      </c>
      <c r="K541" s="18">
        <f>J541*'Portfolio Details'!$D$10</f>
        <v>-4.4015371581231123E-3</v>
      </c>
    </row>
    <row r="542" spans="2:11" x14ac:dyDescent="0.35">
      <c r="B542" t="s">
        <v>19</v>
      </c>
      <c r="C542" s="1">
        <v>45160</v>
      </c>
      <c r="D542">
        <v>119.91</v>
      </c>
      <c r="E542">
        <v>121.02</v>
      </c>
      <c r="F542">
        <v>121</v>
      </c>
      <c r="H542" s="2">
        <f t="shared" si="16"/>
        <v>9.2569427070303689E-3</v>
      </c>
      <c r="I542" s="18">
        <f>H542*'Portfolio Details'!$D$10</f>
        <v>8.542022722444558E-4</v>
      </c>
      <c r="J542" s="2">
        <f t="shared" si="17"/>
        <v>-6.0205696202531689E-2</v>
      </c>
      <c r="K542" s="18">
        <f>J542*'Portfolio Details'!$D$10</f>
        <v>-5.5555969315013772E-3</v>
      </c>
    </row>
    <row r="543" spans="2:11" x14ac:dyDescent="0.35">
      <c r="B543" t="s">
        <v>19</v>
      </c>
      <c r="C543" s="1">
        <v>45161</v>
      </c>
      <c r="D543">
        <v>121.02</v>
      </c>
      <c r="E543">
        <v>120.59</v>
      </c>
      <c r="F543">
        <v>120.56</v>
      </c>
      <c r="H543" s="2">
        <f t="shared" si="16"/>
        <v>-3.5531317137662555E-3</v>
      </c>
      <c r="I543" s="18">
        <f>H543*'Portfolio Details'!$D$10</f>
        <v>-3.2787209336165716E-4</v>
      </c>
      <c r="J543" s="2">
        <f t="shared" si="17"/>
        <v>-5.0287815797889324E-2</v>
      </c>
      <c r="K543" s="18">
        <f>J543*'Portfolio Details'!$D$10</f>
        <v>-4.6404053563109922E-3</v>
      </c>
    </row>
    <row r="544" spans="2:11" x14ac:dyDescent="0.35">
      <c r="B544" t="s">
        <v>19</v>
      </c>
      <c r="C544" s="1">
        <v>45162</v>
      </c>
      <c r="D544">
        <v>120.59</v>
      </c>
      <c r="E544">
        <v>122.57</v>
      </c>
      <c r="F544">
        <v>122.58</v>
      </c>
      <c r="H544" s="2">
        <f t="shared" si="16"/>
        <v>1.641927191309378E-2</v>
      </c>
      <c r="I544" s="18">
        <f>H544*'Portfolio Details'!$D$10</f>
        <v>1.5151200369980064E-3</v>
      </c>
      <c r="J544" s="2">
        <f t="shared" si="17"/>
        <v>-2.7651638014920543E-2</v>
      </c>
      <c r="K544" s="18">
        <f>J544*'Portfolio Details'!$D$10</f>
        <v>-2.5516083194171172E-3</v>
      </c>
    </row>
    <row r="545" spans="2:11" x14ac:dyDescent="0.35">
      <c r="B545" t="s">
        <v>19</v>
      </c>
      <c r="C545" s="1">
        <v>45163</v>
      </c>
      <c r="D545">
        <v>122.57</v>
      </c>
      <c r="E545">
        <v>120.18</v>
      </c>
      <c r="F545">
        <v>119.66</v>
      </c>
      <c r="H545" s="2">
        <f t="shared" si="16"/>
        <v>-1.9499061760626435E-2</v>
      </c>
      <c r="I545" s="18">
        <f>H545*'Portfolio Details'!$D$10</f>
        <v>-1.7993135951799983E-3</v>
      </c>
      <c r="J545" s="2">
        <f t="shared" si="17"/>
        <v>-1.3850415512465242E-3</v>
      </c>
      <c r="K545" s="18">
        <f>J545*'Portfolio Details'!$D$10</f>
        <v>-1.2780738497271174E-4</v>
      </c>
    </row>
    <row r="546" spans="2:11" x14ac:dyDescent="0.35">
      <c r="B546" t="s">
        <v>19</v>
      </c>
      <c r="C546" s="1">
        <v>45166</v>
      </c>
      <c r="D546">
        <v>120.18</v>
      </c>
      <c r="E546">
        <v>120.91</v>
      </c>
      <c r="F546">
        <v>120.81</v>
      </c>
      <c r="H546" s="2">
        <f t="shared" si="16"/>
        <v>6.0742220003326963E-3</v>
      </c>
      <c r="I546" s="18">
        <f>H546*'Portfolio Details'!$D$10</f>
        <v>5.6051057017570782E-4</v>
      </c>
      <c r="J546" s="2">
        <f t="shared" si="17"/>
        <v>-2.4829600778967786E-2</v>
      </c>
      <c r="K546" s="18">
        <f>J546*'Portfolio Details'!$D$10</f>
        <v>-2.2911993814338956E-3</v>
      </c>
    </row>
    <row r="547" spans="2:11" x14ac:dyDescent="0.35">
      <c r="B547" t="s">
        <v>19</v>
      </c>
      <c r="C547" s="1">
        <v>45167</v>
      </c>
      <c r="D547">
        <v>120.91</v>
      </c>
      <c r="E547">
        <v>121.45</v>
      </c>
      <c r="F547">
        <v>121.54</v>
      </c>
      <c r="H547" s="2">
        <f t="shared" si="16"/>
        <v>4.4661318335952327E-3</v>
      </c>
      <c r="I547" s="18">
        <f>H547*'Portfolio Details'!$D$10</f>
        <v>4.1212094328973032E-4</v>
      </c>
      <c r="J547" s="2">
        <f t="shared" si="17"/>
        <v>-3.3067825247405258E-2</v>
      </c>
      <c r="K547" s="18">
        <f>J547*'Portfolio Details'!$D$10</f>
        <v>-3.0513974600991861E-3</v>
      </c>
    </row>
    <row r="548" spans="2:11" x14ac:dyDescent="0.35">
      <c r="B548" t="s">
        <v>19</v>
      </c>
      <c r="C548" s="1">
        <v>45168</v>
      </c>
      <c r="D548">
        <v>121.45</v>
      </c>
      <c r="E548">
        <v>123.21</v>
      </c>
      <c r="F548">
        <v>123.67</v>
      </c>
      <c r="H548" s="2">
        <f t="shared" si="16"/>
        <v>1.4491560312885898E-2</v>
      </c>
      <c r="I548" s="18">
        <f>H548*'Portfolio Details'!$D$10</f>
        <v>1.3372367248458224E-3</v>
      </c>
      <c r="J548" s="2">
        <f t="shared" si="17"/>
        <v>-4.0402427339508051E-2</v>
      </c>
      <c r="K548" s="18">
        <f>J548*'Portfolio Details'!$D$10</f>
        <v>-3.7282120382346748E-3</v>
      </c>
    </row>
    <row r="549" spans="2:11" x14ac:dyDescent="0.35">
      <c r="B549" t="s">
        <v>19</v>
      </c>
      <c r="C549" s="1">
        <v>45169</v>
      </c>
      <c r="D549">
        <v>123.21</v>
      </c>
      <c r="E549">
        <v>123.83</v>
      </c>
      <c r="F549">
        <v>123.93</v>
      </c>
      <c r="H549" s="2">
        <f t="shared" si="16"/>
        <v>5.0320590861132608E-3</v>
      </c>
      <c r="I549" s="18">
        <f>H549*'Portfolio Details'!$D$10</f>
        <v>4.6434297385915594E-4</v>
      </c>
      <c r="J549" s="2">
        <f t="shared" si="17"/>
        <v>-3.7264113384823716E-2</v>
      </c>
      <c r="K549" s="18">
        <f>J549*'Portfolio Details'!$D$10</f>
        <v>-3.4386180549995952E-3</v>
      </c>
    </row>
    <row r="550" spans="2:11" x14ac:dyDescent="0.35">
      <c r="B550" t="s">
        <v>19</v>
      </c>
      <c r="C550" s="1">
        <v>45170</v>
      </c>
      <c r="D550">
        <v>123.83</v>
      </c>
      <c r="E550">
        <v>124.6</v>
      </c>
      <c r="F550">
        <v>124.38</v>
      </c>
      <c r="H550" s="2">
        <f t="shared" si="16"/>
        <v>6.2182023742227699E-3</v>
      </c>
      <c r="I550" s="18">
        <f>H550*'Portfolio Details'!$D$10</f>
        <v>5.7379663733934071E-4</v>
      </c>
      <c r="J550" s="2">
        <f t="shared" si="17"/>
        <v>-1.753411615360212E-2</v>
      </c>
      <c r="K550" s="18">
        <f>J550*'Portfolio Details'!$D$10</f>
        <v>-1.6179944431145771E-3</v>
      </c>
    </row>
    <row r="551" spans="2:11" x14ac:dyDescent="0.35">
      <c r="B551" t="s">
        <v>19</v>
      </c>
      <c r="C551" s="1">
        <v>45173</v>
      </c>
      <c r="D551">
        <v>124.6</v>
      </c>
      <c r="E551">
        <v>124.75</v>
      </c>
      <c r="F551">
        <v>124.7</v>
      </c>
      <c r="H551" s="2">
        <f t="shared" si="16"/>
        <v>1.2038523274477964E-3</v>
      </c>
      <c r="I551" s="18">
        <f>H551*'Portfolio Details'!$D$10</f>
        <v>1.1108779929810909E-4</v>
      </c>
      <c r="J551" s="2">
        <f t="shared" si="17"/>
        <v>-1.158178645089647E-2</v>
      </c>
      <c r="K551" s="18">
        <f>J551*'Portfolio Details'!$D$10</f>
        <v>-1.0687317201922657E-3</v>
      </c>
    </row>
    <row r="552" spans="2:11" x14ac:dyDescent="0.35">
      <c r="B552" t="s">
        <v>19</v>
      </c>
      <c r="C552" s="1">
        <v>45174</v>
      </c>
      <c r="D552">
        <v>124.75</v>
      </c>
      <c r="E552">
        <v>124.53</v>
      </c>
      <c r="F552">
        <v>124.5</v>
      </c>
      <c r="H552" s="2">
        <f t="shared" si="16"/>
        <v>-1.7635270541082049E-3</v>
      </c>
      <c r="I552" s="18">
        <f>H552*'Portfolio Details'!$D$10</f>
        <v>-1.6273286596445367E-4</v>
      </c>
      <c r="J552" s="2">
        <f t="shared" si="17"/>
        <v>1.3662300088401746E-3</v>
      </c>
      <c r="K552" s="18">
        <f>J552*'Portfolio Details'!$D$10</f>
        <v>1.2607151355420088E-4</v>
      </c>
    </row>
    <row r="553" spans="2:11" x14ac:dyDescent="0.35">
      <c r="B553" t="s">
        <v>19</v>
      </c>
      <c r="C553" s="1">
        <v>45175</v>
      </c>
      <c r="D553">
        <v>124.53</v>
      </c>
      <c r="E553">
        <v>124.43</v>
      </c>
      <c r="F553">
        <v>124.67</v>
      </c>
      <c r="H553" s="2">
        <f t="shared" si="16"/>
        <v>-8.0301935276638758E-4</v>
      </c>
      <c r="I553" s="18">
        <f>H553*'Portfolio Details'!$D$10</f>
        <v>-7.4100162169996899E-5</v>
      </c>
      <c r="J553" s="2">
        <f t="shared" si="17"/>
        <v>8.9885820714228348E-3</v>
      </c>
      <c r="K553" s="18">
        <f>J553*'Portfolio Details'!$D$10</f>
        <v>8.2943877613436039E-4</v>
      </c>
    </row>
    <row r="554" spans="2:11" x14ac:dyDescent="0.35">
      <c r="B554" t="s">
        <v>19</v>
      </c>
      <c r="C554" s="1">
        <v>45176</v>
      </c>
      <c r="D554">
        <v>124.43</v>
      </c>
      <c r="E554">
        <v>123.6</v>
      </c>
      <c r="F554">
        <v>123.57</v>
      </c>
      <c r="H554" s="2">
        <f t="shared" si="16"/>
        <v>-6.6704171019851266E-3</v>
      </c>
      <c r="I554" s="18">
        <f>H554*'Portfolio Details'!$D$10</f>
        <v>-6.1552562499999058E-4</v>
      </c>
      <c r="J554" s="2">
        <f t="shared" si="17"/>
        <v>4.4283413848631437E-3</v>
      </c>
      <c r="K554" s="18">
        <f>J554*'Portfolio Details'!$D$10</f>
        <v>4.0863375662370807E-4</v>
      </c>
    </row>
    <row r="555" spans="2:11" x14ac:dyDescent="0.35">
      <c r="B555" t="s">
        <v>19</v>
      </c>
      <c r="C555" s="1">
        <v>45177</v>
      </c>
      <c r="D555">
        <v>123.6</v>
      </c>
      <c r="E555">
        <v>122.9</v>
      </c>
      <c r="F555">
        <v>123.17</v>
      </c>
      <c r="H555" s="2">
        <f t="shared" si="16"/>
        <v>-5.6634304207119346E-3</v>
      </c>
      <c r="I555" s="18">
        <f>H555*'Portfolio Details'!$D$10</f>
        <v>-5.2260398353728705E-4</v>
      </c>
      <c r="J555" s="2">
        <f t="shared" si="17"/>
        <v>2.4330900243307862E-3</v>
      </c>
      <c r="K555" s="18">
        <f>J555*'Portfolio Details'!$D$10</f>
        <v>2.2451808260412273E-4</v>
      </c>
    </row>
    <row r="556" spans="2:11" x14ac:dyDescent="0.35">
      <c r="B556" t="s">
        <v>19</v>
      </c>
      <c r="C556" s="1">
        <v>45180</v>
      </c>
      <c r="D556">
        <v>122.9</v>
      </c>
      <c r="E556">
        <v>123.83</v>
      </c>
      <c r="F556">
        <v>123.61</v>
      </c>
      <c r="H556" s="2">
        <f t="shared" si="16"/>
        <v>7.567127746135105E-3</v>
      </c>
      <c r="I556" s="18">
        <f>H556*'Portfolio Details'!$D$10</f>
        <v>6.9827133208932672E-4</v>
      </c>
      <c r="J556" s="2">
        <f t="shared" si="17"/>
        <v>-8.942362409559701E-4</v>
      </c>
      <c r="K556" s="18">
        <f>J556*'Portfolio Details'!$D$10</f>
        <v>-8.2517376754185015E-5</v>
      </c>
    </row>
    <row r="557" spans="2:11" x14ac:dyDescent="0.35">
      <c r="B557" t="s">
        <v>19</v>
      </c>
      <c r="C557" s="1">
        <v>45181</v>
      </c>
      <c r="D557">
        <v>123.83</v>
      </c>
      <c r="E557">
        <v>124.13</v>
      </c>
      <c r="F557">
        <v>124.34</v>
      </c>
      <c r="H557" s="2">
        <f t="shared" si="16"/>
        <v>2.4226762496970533E-3</v>
      </c>
      <c r="I557" s="18">
        <f>H557*'Portfolio Details'!$D$10</f>
        <v>2.235571314309E-4</v>
      </c>
      <c r="J557" s="2">
        <f t="shared" si="17"/>
        <v>-1.1378413524056885E-3</v>
      </c>
      <c r="K557" s="18">
        <f>J557*'Portfolio Details'!$D$10</f>
        <v>-1.0499650904617564E-4</v>
      </c>
    </row>
    <row r="558" spans="2:11" x14ac:dyDescent="0.35">
      <c r="B558" t="s">
        <v>19</v>
      </c>
      <c r="C558" s="1">
        <v>45182</v>
      </c>
      <c r="D558">
        <v>124.13</v>
      </c>
      <c r="E558">
        <v>123.3</v>
      </c>
      <c r="F558">
        <v>123.15</v>
      </c>
      <c r="H558" s="2">
        <f t="shared" si="16"/>
        <v>-6.6865383066140316E-3</v>
      </c>
      <c r="I558" s="18">
        <f>H558*'Portfolio Details'!$D$10</f>
        <v>-6.1701324030248887E-4</v>
      </c>
      <c r="J558" s="2">
        <f t="shared" si="17"/>
        <v>2.8559771521827759E-3</v>
      </c>
      <c r="K558" s="18">
        <f>J558*'Portfolio Details'!$D$10</f>
        <v>2.6354080932357809E-4</v>
      </c>
    </row>
    <row r="559" spans="2:11" x14ac:dyDescent="0.35">
      <c r="B559" t="s">
        <v>19</v>
      </c>
      <c r="C559" s="1">
        <v>45183</v>
      </c>
      <c r="D559">
        <v>123.3</v>
      </c>
      <c r="E559">
        <v>123.88</v>
      </c>
      <c r="F559">
        <v>124.03</v>
      </c>
      <c r="H559" s="2">
        <f t="shared" si="16"/>
        <v>4.7039740470398161E-3</v>
      </c>
      <c r="I559" s="18">
        <f>H559*'Portfolio Details'!$D$10</f>
        <v>4.3406829303466459E-4</v>
      </c>
      <c r="J559" s="2">
        <f t="shared" si="17"/>
        <v>1.2427438476003472E-2</v>
      </c>
      <c r="K559" s="18">
        <f>J559*'Portfolio Details'!$D$10</f>
        <v>1.1467658945666969E-3</v>
      </c>
    </row>
    <row r="560" spans="2:11" x14ac:dyDescent="0.35">
      <c r="B560" t="s">
        <v>19</v>
      </c>
      <c r="C560" s="1">
        <v>45184</v>
      </c>
      <c r="D560">
        <v>123.88</v>
      </c>
      <c r="E560">
        <v>124.66</v>
      </c>
      <c r="F560">
        <v>124.92</v>
      </c>
      <c r="H560" s="2">
        <f t="shared" si="16"/>
        <v>6.2964158863416664E-3</v>
      </c>
      <c r="I560" s="18">
        <f>H560*'Portfolio Details'!$D$10</f>
        <v>5.8101394027473005E-4</v>
      </c>
      <c r="J560" s="2">
        <f t="shared" si="17"/>
        <v>2.33787691036762E-2</v>
      </c>
      <c r="K560" s="18">
        <f>J560*'Portfolio Details'!$D$10</f>
        <v>2.1573210856616759E-3</v>
      </c>
    </row>
    <row r="561" spans="2:11" x14ac:dyDescent="0.35">
      <c r="B561" t="s">
        <v>19</v>
      </c>
      <c r="C561" s="1">
        <v>45187</v>
      </c>
      <c r="D561">
        <v>124.66</v>
      </c>
      <c r="E561">
        <v>123.51</v>
      </c>
      <c r="F561">
        <v>123.27</v>
      </c>
      <c r="H561" s="2">
        <f t="shared" ref="H561:H624" si="18">E561/D561-1</f>
        <v>-9.2250922509224953E-3</v>
      </c>
      <c r="I561" s="18">
        <f>H561*'Portfolio Details'!$D$10</f>
        <v>-8.5126320987360352E-4</v>
      </c>
      <c r="J561" s="2">
        <f t="shared" si="17"/>
        <v>2.9652267283389877E-2</v>
      </c>
      <c r="K561" s="18">
        <f>J561*'Portfolio Details'!$D$10</f>
        <v>2.7362202502814381E-3</v>
      </c>
    </row>
    <row r="562" spans="2:11" x14ac:dyDescent="0.35">
      <c r="B562" t="s">
        <v>19</v>
      </c>
      <c r="C562" s="1">
        <v>45189</v>
      </c>
      <c r="D562">
        <v>123.51</v>
      </c>
      <c r="E562">
        <v>123.47</v>
      </c>
      <c r="F562">
        <v>123.29</v>
      </c>
      <c r="H562" s="2">
        <f t="shared" si="18"/>
        <v>-3.2386041616072614E-4</v>
      </c>
      <c r="I562" s="18">
        <f>H562*'Portfolio Details'!$D$10</f>
        <v>-2.9884845583458763E-5</v>
      </c>
      <c r="J562" s="2">
        <f t="shared" si="17"/>
        <v>3.6759813705921518E-2</v>
      </c>
      <c r="K562" s="18">
        <f>J562*'Portfolio Details'!$D$10</f>
        <v>3.3920828278469796E-3</v>
      </c>
    </row>
    <row r="563" spans="2:11" x14ac:dyDescent="0.35">
      <c r="B563" t="s">
        <v>19</v>
      </c>
      <c r="C563" s="1">
        <v>45190</v>
      </c>
      <c r="D563">
        <v>123.47</v>
      </c>
      <c r="E563">
        <v>121.75</v>
      </c>
      <c r="F563">
        <v>121.55</v>
      </c>
      <c r="H563" s="2">
        <f t="shared" si="18"/>
        <v>-1.3930509435490346E-2</v>
      </c>
      <c r="I563" s="18">
        <f>H563*'Portfolio Details'!$D$10</f>
        <v>-1.2854646712117375E-3</v>
      </c>
      <c r="J563" s="2">
        <f t="shared" si="17"/>
        <v>3.973398434211628E-2</v>
      </c>
      <c r="K563" s="18">
        <f>J563*'Portfolio Details'!$D$10</f>
        <v>3.6665301692517006E-3</v>
      </c>
    </row>
    <row r="564" spans="2:11" x14ac:dyDescent="0.35">
      <c r="B564" t="s">
        <v>19</v>
      </c>
      <c r="C564" s="1">
        <v>45191</v>
      </c>
      <c r="D564">
        <v>121.75</v>
      </c>
      <c r="E564">
        <v>120.37</v>
      </c>
      <c r="F564">
        <v>120.24</v>
      </c>
      <c r="H564" s="2">
        <f t="shared" si="18"/>
        <v>-1.1334702258726903E-2</v>
      </c>
      <c r="I564" s="18">
        <f>H564*'Portfolio Details'!$D$10</f>
        <v>-1.04593154900544E-3</v>
      </c>
      <c r="J564" s="2">
        <f t="shared" si="17"/>
        <v>1.534484196480701E-2</v>
      </c>
      <c r="K564" s="18">
        <f>J564*'Portfolio Details'!$D$10</f>
        <v>1.4159749377745852E-3</v>
      </c>
    </row>
    <row r="565" spans="2:11" x14ac:dyDescent="0.35">
      <c r="B565" t="s">
        <v>19</v>
      </c>
      <c r="C565" s="1">
        <v>45194</v>
      </c>
      <c r="D565">
        <v>120.37</v>
      </c>
      <c r="E565">
        <v>120.07</v>
      </c>
      <c r="F565">
        <v>120.48</v>
      </c>
      <c r="H565" s="2">
        <f t="shared" si="18"/>
        <v>-2.4923153609703874E-3</v>
      </c>
      <c r="I565" s="18">
        <f>H565*'Portfolio Details'!$D$10</f>
        <v>-2.2998321496294874E-4</v>
      </c>
      <c r="J565" s="2">
        <f t="shared" si="17"/>
        <v>-5.3710130556932079E-3</v>
      </c>
      <c r="K565" s="18">
        <f>J565*'Portfolio Details'!$D$10</f>
        <v>-4.956206062443684E-4</v>
      </c>
    </row>
    <row r="566" spans="2:11" x14ac:dyDescent="0.35">
      <c r="B566" t="s">
        <v>19</v>
      </c>
      <c r="C566" s="1">
        <v>45195</v>
      </c>
      <c r="D566">
        <v>120.07</v>
      </c>
      <c r="E566">
        <v>120.06</v>
      </c>
      <c r="F566">
        <v>120.1</v>
      </c>
      <c r="H566" s="2">
        <f t="shared" si="18"/>
        <v>-8.3284750562073739E-5</v>
      </c>
      <c r="I566" s="18">
        <f>H566*'Portfolio Details'!$D$10</f>
        <v>-7.6852612601140848E-6</v>
      </c>
      <c r="J566" s="2">
        <f t="shared" si="17"/>
        <v>-1.8243635458993213E-3</v>
      </c>
      <c r="K566" s="18">
        <f>J566*'Portfolio Details'!$D$10</f>
        <v>-1.6834667077755743E-4</v>
      </c>
    </row>
    <row r="567" spans="2:11" x14ac:dyDescent="0.35">
      <c r="B567" t="s">
        <v>19</v>
      </c>
      <c r="C567" s="1">
        <v>45196</v>
      </c>
      <c r="D567">
        <v>120.06</v>
      </c>
      <c r="E567">
        <v>119.75</v>
      </c>
      <c r="F567">
        <v>119.46</v>
      </c>
      <c r="H567" s="2">
        <f t="shared" si="18"/>
        <v>-2.5820423121772906E-3</v>
      </c>
      <c r="I567" s="18">
        <f>H567*'Portfolio Details'!$D$10</f>
        <v>-2.3826294273357593E-4</v>
      </c>
      <c r="J567" s="2">
        <f t="shared" si="17"/>
        <v>-1.794892714367291E-2</v>
      </c>
      <c r="K567" s="18">
        <f>J567*'Portfolio Details'!$D$10</f>
        <v>-1.6562719286175756E-3</v>
      </c>
    </row>
    <row r="568" spans="2:11" x14ac:dyDescent="0.35">
      <c r="B568" t="s">
        <v>19</v>
      </c>
      <c r="C568" s="1">
        <v>45197</v>
      </c>
      <c r="D568">
        <v>119.75</v>
      </c>
      <c r="E568">
        <v>119.18</v>
      </c>
      <c r="F568">
        <v>119.5</v>
      </c>
      <c r="H568" s="2">
        <f t="shared" si="18"/>
        <v>-4.7599164926930282E-3</v>
      </c>
      <c r="I568" s="18">
        <f>H568*'Portfolio Details'!$D$10</f>
        <v>-4.3923049028533933E-4</v>
      </c>
      <c r="J568" s="2">
        <f t="shared" si="17"/>
        <v>-9.1529372607768167E-4</v>
      </c>
      <c r="K568" s="18">
        <f>J568*'Portfolio Details'!$D$10</f>
        <v>-8.4460496875805624E-5</v>
      </c>
    </row>
    <row r="569" spans="2:11" x14ac:dyDescent="0.35">
      <c r="B569" t="s">
        <v>19</v>
      </c>
      <c r="C569" s="1">
        <v>45198</v>
      </c>
      <c r="D569">
        <v>119.18</v>
      </c>
      <c r="E569">
        <v>120.57</v>
      </c>
      <c r="F569">
        <v>120.59</v>
      </c>
      <c r="H569" s="2">
        <f t="shared" si="18"/>
        <v>1.1663030709850641E-2</v>
      </c>
      <c r="I569" s="18">
        <f>H569*'Portfolio Details'!$D$10</f>
        <v>1.0762286911471324E-3</v>
      </c>
      <c r="J569" s="2">
        <f t="shared" si="17"/>
        <v>-1.4308163096517945E-2</v>
      </c>
      <c r="K569" s="18">
        <f>J569*'Portfolio Details'!$D$10</f>
        <v>-1.3203133923911624E-3</v>
      </c>
    </row>
    <row r="570" spans="2:11" x14ac:dyDescent="0.35">
      <c r="B570" t="s">
        <v>19</v>
      </c>
      <c r="C570" s="1">
        <v>45202</v>
      </c>
      <c r="D570">
        <v>120.57</v>
      </c>
      <c r="E570">
        <v>119.94</v>
      </c>
      <c r="F570">
        <v>120.48</v>
      </c>
      <c r="H570" s="2">
        <f t="shared" si="18"/>
        <v>-5.225180393132578E-3</v>
      </c>
      <c r="I570" s="18">
        <f>H570*'Portfolio Details'!$D$10</f>
        <v>-4.8216361556513025E-4</v>
      </c>
      <c r="J570" s="2">
        <f t="shared" si="17"/>
        <v>-7.2457801564430602E-3</v>
      </c>
      <c r="K570" s="18">
        <f>J570*'Portfolio Details'!$D$10</f>
        <v>-6.6861836242292137E-4</v>
      </c>
    </row>
    <row r="571" spans="2:11" x14ac:dyDescent="0.35">
      <c r="B571" t="s">
        <v>19</v>
      </c>
      <c r="C571" s="1">
        <v>45203</v>
      </c>
      <c r="D571">
        <v>119.94</v>
      </c>
      <c r="E571">
        <v>118.46</v>
      </c>
      <c r="F571">
        <v>118.49</v>
      </c>
      <c r="H571" s="2">
        <f t="shared" si="18"/>
        <v>-1.2339503084875858E-2</v>
      </c>
      <c r="I571" s="18">
        <f>H571*'Portfolio Details'!$D$10</f>
        <v>-1.1386514864635913E-3</v>
      </c>
      <c r="J571" s="2">
        <f t="shared" si="17"/>
        <v>-2.1426832237643079E-2</v>
      </c>
      <c r="K571" s="18">
        <f>J571*'Portfolio Details'!$D$10</f>
        <v>-1.9772023403034581E-3</v>
      </c>
    </row>
    <row r="572" spans="2:11" x14ac:dyDescent="0.35">
      <c r="B572" t="s">
        <v>19</v>
      </c>
      <c r="C572" s="1">
        <v>45204</v>
      </c>
      <c r="D572">
        <v>118.46</v>
      </c>
      <c r="E572">
        <v>119.88</v>
      </c>
      <c r="F572">
        <v>120.12</v>
      </c>
      <c r="H572" s="2">
        <f t="shared" si="18"/>
        <v>1.1987168664528092E-2</v>
      </c>
      <c r="I572" s="18">
        <f>H572*'Portfolio Details'!$D$10</f>
        <v>1.1061391471334123E-3</v>
      </c>
      <c r="J572" s="2">
        <f t="shared" si="17"/>
        <v>-2.6326415246709201E-2</v>
      </c>
      <c r="K572" s="18">
        <f>J572*'Portfolio Details'!$D$10</f>
        <v>-2.4293208282158926E-3</v>
      </c>
    </row>
    <row r="573" spans="2:11" x14ac:dyDescent="0.35">
      <c r="B573" t="s">
        <v>19</v>
      </c>
      <c r="C573" s="1">
        <v>45205</v>
      </c>
      <c r="D573">
        <v>119.88</v>
      </c>
      <c r="E573">
        <v>119.56</v>
      </c>
      <c r="F573">
        <v>119.57</v>
      </c>
      <c r="H573" s="2">
        <f t="shared" si="18"/>
        <v>-2.6693360026692758E-3</v>
      </c>
      <c r="I573" s="18">
        <f>H573*'Portfolio Details'!$D$10</f>
        <v>-2.4631813667079527E-4</v>
      </c>
      <c r="J573" s="2">
        <f t="shared" si="17"/>
        <v>-3.2343499197431846E-2</v>
      </c>
      <c r="K573" s="18">
        <f>J573*'Portfolio Details'!$D$10</f>
        <v>-2.9845588744759613E-3</v>
      </c>
    </row>
    <row r="574" spans="2:11" x14ac:dyDescent="0.35">
      <c r="B574" t="s">
        <v>19</v>
      </c>
      <c r="C574" s="1">
        <v>45208</v>
      </c>
      <c r="D574">
        <v>119.56</v>
      </c>
      <c r="E574">
        <v>119.5</v>
      </c>
      <c r="F574">
        <v>120.11</v>
      </c>
      <c r="H574" s="2">
        <f t="shared" si="18"/>
        <v>-5.018400802944134E-4</v>
      </c>
      <c r="I574" s="18">
        <f>H574*'Portfolio Details'!$D$10</f>
        <v>-4.6308262939260051E-5</v>
      </c>
      <c r="J574" s="2">
        <f t="shared" si="17"/>
        <v>-5.0420841683366802E-2</v>
      </c>
      <c r="K574" s="18">
        <f>J574*'Portfolio Details'!$D$10</f>
        <v>-4.6526805768928254E-3</v>
      </c>
    </row>
    <row r="575" spans="2:11" x14ac:dyDescent="0.35">
      <c r="B575" t="s">
        <v>19</v>
      </c>
      <c r="C575" s="1">
        <v>45209</v>
      </c>
      <c r="D575">
        <v>119.5</v>
      </c>
      <c r="E575">
        <v>121.93</v>
      </c>
      <c r="F575">
        <v>121.8</v>
      </c>
      <c r="H575" s="2">
        <f t="shared" si="18"/>
        <v>2.0334728033472915E-2</v>
      </c>
      <c r="I575" s="18">
        <f>H575*'Portfolio Details'!$D$10</f>
        <v>1.8764263149726127E-3</v>
      </c>
      <c r="J575" s="2">
        <f t="shared" si="17"/>
        <v>-3.7340399903637689E-2</v>
      </c>
      <c r="K575" s="18">
        <f>J575*'Portfolio Details'!$D$10</f>
        <v>-3.4456575409049176E-3</v>
      </c>
    </row>
    <row r="576" spans="2:11" x14ac:dyDescent="0.35">
      <c r="B576" t="s">
        <v>19</v>
      </c>
      <c r="C576" s="1">
        <v>45210</v>
      </c>
      <c r="D576">
        <v>121.93</v>
      </c>
      <c r="E576">
        <v>122.34</v>
      </c>
      <c r="F576">
        <v>122.37</v>
      </c>
      <c r="H576" s="2">
        <f t="shared" si="18"/>
        <v>3.3625850898055809E-3</v>
      </c>
      <c r="I576" s="18">
        <f>H576*'Portfolio Details'!$D$10</f>
        <v>3.1028903550907886E-4</v>
      </c>
      <c r="J576" s="2">
        <f t="shared" si="17"/>
        <v>-3.9138471429719601E-2</v>
      </c>
      <c r="K576" s="18">
        <f>J576*'Portfolio Details'!$D$10</f>
        <v>-3.611578064758948E-3</v>
      </c>
    </row>
    <row r="577" spans="2:11" x14ac:dyDescent="0.35">
      <c r="B577" t="s">
        <v>19</v>
      </c>
      <c r="C577" s="1">
        <v>45211</v>
      </c>
      <c r="D577">
        <v>122.34</v>
      </c>
      <c r="E577">
        <v>123.59</v>
      </c>
      <c r="F577">
        <v>123.39</v>
      </c>
      <c r="H577" s="2">
        <f t="shared" si="18"/>
        <v>1.0217426843223798E-2</v>
      </c>
      <c r="I577" s="18">
        <f>H577*'Portfolio Details'!$D$10</f>
        <v>9.4283280151931837E-4</v>
      </c>
      <c r="J577" s="2">
        <f t="shared" si="17"/>
        <v>-3.2686084142394711E-2</v>
      </c>
      <c r="K577" s="18">
        <f>J577*'Portfolio Details'!$D$10</f>
        <v>-3.0161715621294964E-3</v>
      </c>
    </row>
    <row r="578" spans="2:11" x14ac:dyDescent="0.35">
      <c r="B578" t="s">
        <v>19</v>
      </c>
      <c r="C578" s="1">
        <v>45212</v>
      </c>
      <c r="D578">
        <v>123.59</v>
      </c>
      <c r="E578">
        <v>122.18</v>
      </c>
      <c r="F578">
        <v>122.58</v>
      </c>
      <c r="H578" s="2">
        <f t="shared" si="18"/>
        <v>-1.1408690023464674E-2</v>
      </c>
      <c r="I578" s="18">
        <f>H578*'Portfolio Details'!$D$10</f>
        <v>-1.0527589129373021E-3</v>
      </c>
      <c r="J578" s="2">
        <f t="shared" si="17"/>
        <v>-2.71765663140765E-2</v>
      </c>
      <c r="K578" s="18">
        <f>J578*'Portfolio Details'!$D$10</f>
        <v>-2.5077701604068188E-3</v>
      </c>
    </row>
    <row r="579" spans="2:11" x14ac:dyDescent="0.35">
      <c r="B579" t="s">
        <v>19</v>
      </c>
      <c r="C579" s="1">
        <v>45215</v>
      </c>
      <c r="D579">
        <v>122.18</v>
      </c>
      <c r="E579">
        <v>121.68</v>
      </c>
      <c r="F579">
        <v>121.67</v>
      </c>
      <c r="H579" s="2">
        <f t="shared" si="18"/>
        <v>-4.0923228024226654E-3</v>
      </c>
      <c r="I579" s="18">
        <f>H579*'Portfolio Details'!$D$10</f>
        <v>-3.776269927578122E-4</v>
      </c>
      <c r="J579" s="2">
        <f t="shared" si="17"/>
        <v>-1.203262537349592E-2</v>
      </c>
      <c r="K579" s="18">
        <f>J579*'Portfolio Details'!$D$10</f>
        <v>-1.1103337527735213E-3</v>
      </c>
    </row>
    <row r="580" spans="2:11" x14ac:dyDescent="0.35">
      <c r="B580" t="s">
        <v>19</v>
      </c>
      <c r="C580" s="1">
        <v>45216</v>
      </c>
      <c r="D580">
        <v>121.68</v>
      </c>
      <c r="E580">
        <v>122.12</v>
      </c>
      <c r="F580">
        <v>122.22</v>
      </c>
      <c r="H580" s="2">
        <f t="shared" si="18"/>
        <v>3.6160420775805946E-3</v>
      </c>
      <c r="I580" s="18">
        <f>H580*'Portfolio Details'!$D$10</f>
        <v>3.3367726872232146E-4</v>
      </c>
      <c r="J580" s="2">
        <f t="shared" si="17"/>
        <v>-4.350277934423552E-3</v>
      </c>
      <c r="K580" s="18">
        <f>J580*'Portfolio Details'!$D$10</f>
        <v>-4.014303009196884E-4</v>
      </c>
    </row>
    <row r="581" spans="2:11" x14ac:dyDescent="0.35">
      <c r="B581" t="s">
        <v>19</v>
      </c>
      <c r="C581" s="1">
        <v>45217</v>
      </c>
      <c r="D581">
        <v>122.12</v>
      </c>
      <c r="E581">
        <v>121.63</v>
      </c>
      <c r="F581">
        <v>121.81</v>
      </c>
      <c r="H581" s="2">
        <f t="shared" si="18"/>
        <v>-4.0124467736653013E-3</v>
      </c>
      <c r="I581" s="18">
        <f>H581*'Portfolio Details'!$D$10</f>
        <v>-3.7025627788770884E-4</v>
      </c>
      <c r="J581" s="2">
        <f t="shared" si="17"/>
        <v>-9.0835360908352314E-3</v>
      </c>
      <c r="K581" s="18">
        <f>J581*'Portfolio Details'!$D$10</f>
        <v>-8.3820084172208547E-4</v>
      </c>
    </row>
    <row r="582" spans="2:11" x14ac:dyDescent="0.35">
      <c r="B582" t="s">
        <v>19</v>
      </c>
      <c r="C582" s="1">
        <v>45218</v>
      </c>
      <c r="D582">
        <v>121.63</v>
      </c>
      <c r="E582">
        <v>120.65</v>
      </c>
      <c r="F582">
        <v>120.47</v>
      </c>
      <c r="H582" s="2">
        <f t="shared" si="18"/>
        <v>-8.0572227246566985E-3</v>
      </c>
      <c r="I582" s="18">
        <f>H582*'Portfolio Details'!$D$10</f>
        <v>-7.4349579307154696E-4</v>
      </c>
      <c r="J582" s="2">
        <f t="shared" si="17"/>
        <v>-1.3722957701000849E-2</v>
      </c>
      <c r="K582" s="18">
        <f>J582*'Portfolio Details'!$D$10</f>
        <v>-1.2663124339320837E-3</v>
      </c>
    </row>
    <row r="583" spans="2:11" x14ac:dyDescent="0.35">
      <c r="B583" t="s">
        <v>19</v>
      </c>
      <c r="C583" s="1">
        <v>45219</v>
      </c>
      <c r="D583">
        <v>120.65</v>
      </c>
      <c r="E583">
        <v>119.43</v>
      </c>
      <c r="F583">
        <v>119.46</v>
      </c>
      <c r="H583" s="2">
        <f t="shared" si="18"/>
        <v>-1.0111893907998382E-2</v>
      </c>
      <c r="I583" s="18">
        <f>H583*'Portfolio Details'!$D$10</f>
        <v>-9.3309454603700726E-4</v>
      </c>
      <c r="J583" s="2">
        <f t="shared" si="17"/>
        <v>-1.9894111984598006E-2</v>
      </c>
      <c r="K583" s="18">
        <f>J583*'Portfolio Details'!$D$10</f>
        <v>-1.8357676178143733E-3</v>
      </c>
    </row>
    <row r="584" spans="2:11" x14ac:dyDescent="0.35">
      <c r="B584" t="s">
        <v>19</v>
      </c>
      <c r="C584" s="1">
        <v>45222</v>
      </c>
      <c r="D584">
        <v>119.43</v>
      </c>
      <c r="E584">
        <v>117.3</v>
      </c>
      <c r="F584">
        <v>118.33</v>
      </c>
      <c r="H584" s="2">
        <f t="shared" si="18"/>
        <v>-1.7834714895754944E-2</v>
      </c>
      <c r="I584" s="18">
        <f>H584*'Portfolio Details'!$D$10</f>
        <v>-1.6457327727885586E-3</v>
      </c>
      <c r="J584" s="2">
        <f t="shared" si="17"/>
        <v>-1.522143955954991E-2</v>
      </c>
      <c r="K584" s="18">
        <f>J584*'Portfolio Details'!$D$10</f>
        <v>-1.4045877424221727E-3</v>
      </c>
    </row>
    <row r="585" spans="2:11" x14ac:dyDescent="0.35">
      <c r="B585" t="s">
        <v>19</v>
      </c>
      <c r="C585" s="1">
        <v>45224</v>
      </c>
      <c r="D585">
        <v>117.3</v>
      </c>
      <c r="E585">
        <v>118.86</v>
      </c>
      <c r="F585">
        <v>118.96</v>
      </c>
      <c r="H585" s="2">
        <f t="shared" si="18"/>
        <v>1.3299232736572852E-2</v>
      </c>
      <c r="I585" s="18">
        <f>H585*'Portfolio Details'!$D$10</f>
        <v>1.2272123942239188E-3</v>
      </c>
      <c r="J585" s="2">
        <f t="shared" si="17"/>
        <v>-3.2720498906616879E-2</v>
      </c>
      <c r="K585" s="18">
        <f>J585*'Portfolio Details'!$D$10</f>
        <v>-3.0193472509857109E-3</v>
      </c>
    </row>
    <row r="586" spans="2:11" x14ac:dyDescent="0.35">
      <c r="B586" t="s">
        <v>19</v>
      </c>
      <c r="C586" s="1">
        <v>45225</v>
      </c>
      <c r="D586">
        <v>118.86</v>
      </c>
      <c r="E586">
        <v>116.61</v>
      </c>
      <c r="F586">
        <v>116.28</v>
      </c>
      <c r="H586" s="2">
        <f t="shared" si="18"/>
        <v>-1.8929833417465902E-2</v>
      </c>
      <c r="I586" s="18">
        <f>H586*'Portfolio Details'!$D$10</f>
        <v>-1.7467869500939926E-3</v>
      </c>
      <c r="J586" s="2">
        <f t="shared" si="17"/>
        <v>-1.9055441478439406E-2</v>
      </c>
      <c r="K586" s="18">
        <f>J586*'Portfolio Details'!$D$10</f>
        <v>-1.7583776765888535E-3</v>
      </c>
    </row>
    <row r="587" spans="2:11" x14ac:dyDescent="0.35">
      <c r="B587" t="s">
        <v>19</v>
      </c>
      <c r="C587" s="1">
        <v>45226</v>
      </c>
      <c r="D587">
        <v>116.61</v>
      </c>
      <c r="E587">
        <v>116.49</v>
      </c>
      <c r="F587">
        <v>116.25</v>
      </c>
      <c r="H587" s="2">
        <f t="shared" si="18"/>
        <v>-1.0290712631849663E-3</v>
      </c>
      <c r="I587" s="18">
        <f>H587*'Portfolio Details'!$D$10</f>
        <v>-9.4959538924927129E-5</v>
      </c>
      <c r="J587" s="2">
        <f t="shared" si="17"/>
        <v>-7.8092547977069993E-3</v>
      </c>
      <c r="K587" s="18">
        <f>J587*'Portfolio Details'!$D$10</f>
        <v>-7.2061407355055286E-4</v>
      </c>
    </row>
    <row r="588" spans="2:11" x14ac:dyDescent="0.35">
      <c r="B588" t="s">
        <v>19</v>
      </c>
      <c r="C588" s="1">
        <v>45229</v>
      </c>
      <c r="D588">
        <v>116.49</v>
      </c>
      <c r="E588">
        <v>116.33</v>
      </c>
      <c r="F588">
        <v>116.6</v>
      </c>
      <c r="H588" s="2">
        <f t="shared" si="18"/>
        <v>-1.3735084556614208E-3</v>
      </c>
      <c r="I588" s="18">
        <f>H588*'Portfolio Details'!$D$10</f>
        <v>-1.2674314629622886E-4</v>
      </c>
      <c r="J588" s="2">
        <f t="shared" si="17"/>
        <v>-1.0077454818022802E-2</v>
      </c>
      <c r="K588" s="18">
        <f>J588*'Portfolio Details'!$D$10</f>
        <v>-9.2991661247490047E-4</v>
      </c>
    </row>
    <row r="589" spans="2:11" x14ac:dyDescent="0.35">
      <c r="B589" t="s">
        <v>19</v>
      </c>
      <c r="C589" s="1">
        <v>45230</v>
      </c>
      <c r="D589">
        <v>116.33</v>
      </c>
      <c r="E589">
        <v>116.49</v>
      </c>
      <c r="F589">
        <v>116.39</v>
      </c>
      <c r="H589" s="2">
        <f t="shared" si="18"/>
        <v>1.3753975758616921E-3</v>
      </c>
      <c r="I589" s="18">
        <f>H589*'Portfolio Details'!$D$10</f>
        <v>1.2691746851239524E-4</v>
      </c>
      <c r="J589" s="2">
        <f t="shared" si="17"/>
        <v>-2.8735632183908066E-2</v>
      </c>
      <c r="K589" s="18">
        <f>J589*'Portfolio Details'!$D$10</f>
        <v>-2.6516359755832998E-3</v>
      </c>
    </row>
    <row r="590" spans="2:11" x14ac:dyDescent="0.35">
      <c r="B590" t="s">
        <v>19</v>
      </c>
      <c r="C590" s="1">
        <v>45231</v>
      </c>
      <c r="D590">
        <v>116.49</v>
      </c>
      <c r="E590">
        <v>116.96</v>
      </c>
      <c r="F590">
        <v>117.36</v>
      </c>
      <c r="H590" s="2">
        <f t="shared" si="18"/>
        <v>4.0346810885054651E-3</v>
      </c>
      <c r="I590" s="18">
        <f>H590*'Portfolio Details'!$D$10</f>
        <v>3.7230799224517616E-4</v>
      </c>
      <c r="J590" s="2">
        <f t="shared" si="17"/>
        <v>-2.7223382045929112E-2</v>
      </c>
      <c r="K590" s="18">
        <f>J590*'Portfolio Details'!$D$10</f>
        <v>-2.5120901725091856E-3</v>
      </c>
    </row>
    <row r="591" spans="2:11" x14ac:dyDescent="0.35">
      <c r="B591" t="s">
        <v>19</v>
      </c>
      <c r="C591" s="1">
        <v>45232</v>
      </c>
      <c r="D591">
        <v>116.96</v>
      </c>
      <c r="E591">
        <v>120</v>
      </c>
      <c r="F591">
        <v>119.72</v>
      </c>
      <c r="H591" s="2">
        <f t="shared" si="18"/>
        <v>2.5991792065663599E-2</v>
      </c>
      <c r="I591" s="18">
        <f>H591*'Portfolio Details'!$D$10</f>
        <v>2.3984428277095552E-3</v>
      </c>
      <c r="J591" s="2">
        <f t="shared" si="17"/>
        <v>-2.2570901157912493E-2</v>
      </c>
      <c r="K591" s="18">
        <f>J591*'Portfolio Details'!$D$10</f>
        <v>-2.0827735102056108E-3</v>
      </c>
    </row>
    <row r="592" spans="2:11" x14ac:dyDescent="0.35">
      <c r="B592" t="s">
        <v>19</v>
      </c>
      <c r="C592" s="1">
        <v>45233</v>
      </c>
      <c r="D592">
        <v>120</v>
      </c>
      <c r="E592">
        <v>120.73</v>
      </c>
      <c r="F592">
        <v>120.82</v>
      </c>
      <c r="H592" s="2">
        <f t="shared" si="18"/>
        <v>6.0833333333334405E-3</v>
      </c>
      <c r="I592" s="18">
        <f>H592*'Portfolio Details'!$D$10</f>
        <v>5.6135133603099402E-4</v>
      </c>
      <c r="J592" s="2">
        <f t="shared" si="17"/>
        <v>-3.3839263498382621E-2</v>
      </c>
      <c r="K592" s="18">
        <f>J592*'Portfolio Details'!$D$10</f>
        <v>-3.1225834150884822E-3</v>
      </c>
    </row>
    <row r="593" spans="2:11" x14ac:dyDescent="0.35">
      <c r="B593" t="s">
        <v>19</v>
      </c>
      <c r="C593" s="1">
        <v>45236</v>
      </c>
      <c r="D593">
        <v>120.73</v>
      </c>
      <c r="E593">
        <v>122.82</v>
      </c>
      <c r="F593">
        <v>122.41</v>
      </c>
      <c r="H593" s="2">
        <f t="shared" si="18"/>
        <v>1.7311355918164351E-2</v>
      </c>
      <c r="I593" s="18">
        <f>H593*'Portfolio Details'!$D$10</f>
        <v>1.5974388120278534E-3</v>
      </c>
      <c r="J593" s="2">
        <f t="shared" si="17"/>
        <v>6.586626646656768E-3</v>
      </c>
      <c r="K593" s="18">
        <f>J593*'Portfolio Details'!$D$10</f>
        <v>6.077936988555711E-4</v>
      </c>
    </row>
    <row r="594" spans="2:11" x14ac:dyDescent="0.35">
      <c r="B594" t="s">
        <v>19</v>
      </c>
      <c r="C594" s="1">
        <v>45237</v>
      </c>
      <c r="D594">
        <v>122.82</v>
      </c>
      <c r="E594">
        <v>122.61</v>
      </c>
      <c r="F594">
        <v>122.56</v>
      </c>
      <c r="H594" s="2">
        <f t="shared" si="18"/>
        <v>-1.7098192476794338E-3</v>
      </c>
      <c r="I594" s="18">
        <f>H594*'Portfolio Details'!$D$10</f>
        <v>-1.5777687436542613E-4</v>
      </c>
      <c r="J594" s="2">
        <f t="shared" si="17"/>
        <v>1.9162586527097902E-2</v>
      </c>
      <c r="K594" s="18">
        <f>J594*'Portfolio Details'!$D$10</f>
        <v>1.768264692952725E-3</v>
      </c>
    </row>
    <row r="595" spans="2:11" x14ac:dyDescent="0.35">
      <c r="B595" t="s">
        <v>19</v>
      </c>
      <c r="C595" s="1">
        <v>45238</v>
      </c>
      <c r="D595">
        <v>122.61</v>
      </c>
      <c r="E595">
        <v>123.59</v>
      </c>
      <c r="F595">
        <v>123.6</v>
      </c>
      <c r="H595" s="2">
        <f t="shared" si="18"/>
        <v>7.9928227713890188E-3</v>
      </c>
      <c r="I595" s="18">
        <f>H595*'Portfolio Details'!$D$10</f>
        <v>7.3755316296626283E-4</v>
      </c>
      <c r="J595" s="2">
        <f t="shared" si="17"/>
        <v>7.0904237570905693E-3</v>
      </c>
      <c r="K595" s="18">
        <f>J595*'Portfolio Details'!$D$10</f>
        <v>6.542825505318282E-4</v>
      </c>
    </row>
    <row r="596" spans="2:11" x14ac:dyDescent="0.35">
      <c r="B596" t="s">
        <v>19</v>
      </c>
      <c r="C596" s="1">
        <v>45239</v>
      </c>
      <c r="D596">
        <v>123.59</v>
      </c>
      <c r="E596">
        <v>123.76</v>
      </c>
      <c r="F596">
        <v>123.66</v>
      </c>
      <c r="H596" s="2">
        <f t="shared" si="18"/>
        <v>1.3755158184318717E-3</v>
      </c>
      <c r="I596" s="18">
        <f>H596*'Portfolio Details'!$D$10</f>
        <v>1.2692837957399732E-4</v>
      </c>
      <c r="J596" s="2">
        <f t="shared" si="17"/>
        <v>2.7266644362663017E-2</v>
      </c>
      <c r="K596" s="18">
        <f>J596*'Portfolio Details'!$D$10</f>
        <v>2.5160822863664525E-3</v>
      </c>
    </row>
    <row r="597" spans="2:11" x14ac:dyDescent="0.35">
      <c r="B597" t="s">
        <v>19</v>
      </c>
      <c r="C597" s="1">
        <v>45240</v>
      </c>
      <c r="D597">
        <v>123.76</v>
      </c>
      <c r="E597">
        <v>122.85</v>
      </c>
      <c r="F597">
        <v>122.79</v>
      </c>
      <c r="H597" s="2">
        <f t="shared" si="18"/>
        <v>-7.3529411764706731E-3</v>
      </c>
      <c r="I597" s="18">
        <f>H597*'Portfolio Details'!$D$10</f>
        <v>-6.7850685257573402E-4</v>
      </c>
      <c r="J597" s="2">
        <f t="shared" si="17"/>
        <v>3.5648535564853701E-2</v>
      </c>
      <c r="K597" s="18">
        <f>J597*'Portfolio Details'!$D$10</f>
        <v>3.2895374904458102E-3</v>
      </c>
    </row>
    <row r="598" spans="2:11" x14ac:dyDescent="0.35">
      <c r="B598" t="s">
        <v>19</v>
      </c>
      <c r="C598" s="1">
        <v>45242</v>
      </c>
      <c r="D598">
        <v>122.85</v>
      </c>
      <c r="E598">
        <v>123.98</v>
      </c>
      <c r="F598">
        <v>124.47</v>
      </c>
      <c r="H598" s="2">
        <f t="shared" si="18"/>
        <v>9.1982091982092395E-3</v>
      </c>
      <c r="I598" s="18">
        <f>H598*'Portfolio Details'!$D$10</f>
        <v>8.4878252424776615E-4</v>
      </c>
      <c r="J598" s="2">
        <f t="shared" si="17"/>
        <v>7.5453128844418238E-3</v>
      </c>
      <c r="K598" s="18">
        <f>J598*'Portfolio Details'!$D$10</f>
        <v>6.9625832358135068E-4</v>
      </c>
    </row>
    <row r="599" spans="2:11" x14ac:dyDescent="0.35">
      <c r="B599" t="s">
        <v>19</v>
      </c>
      <c r="C599" s="1">
        <v>45243</v>
      </c>
      <c r="D599">
        <v>123.98</v>
      </c>
      <c r="E599">
        <v>124.98</v>
      </c>
      <c r="F599">
        <v>124.76</v>
      </c>
      <c r="H599" s="2">
        <f t="shared" si="18"/>
        <v>8.0658170672689433E-3</v>
      </c>
      <c r="I599" s="18">
        <f>H599*'Portfolio Details'!$D$10</f>
        <v>7.4428885263993464E-4</v>
      </c>
      <c r="J599" s="2">
        <f t="shared" si="17"/>
        <v>4.1687101520351266E-3</v>
      </c>
      <c r="K599" s="18">
        <f>J599*'Portfolio Details'!$D$10</f>
        <v>3.84675783019865E-4</v>
      </c>
    </row>
    <row r="600" spans="2:11" x14ac:dyDescent="0.35">
      <c r="B600" t="s">
        <v>19</v>
      </c>
      <c r="C600" s="1">
        <v>45245</v>
      </c>
      <c r="D600">
        <v>124.98</v>
      </c>
      <c r="E600">
        <v>127.85</v>
      </c>
      <c r="F600">
        <v>127.41</v>
      </c>
      <c r="H600" s="2">
        <f t="shared" si="18"/>
        <v>2.2963674187870042E-2</v>
      </c>
      <c r="I600" s="18">
        <f>H600*'Portfolio Details'!$D$10</f>
        <v>2.1190174003629159E-3</v>
      </c>
      <c r="J600" s="2">
        <f t="shared" si="17"/>
        <v>3.1555951128732218E-3</v>
      </c>
      <c r="K600" s="18">
        <f>J600*'Portfolio Details'!$D$10</f>
        <v>2.9118863549329764E-4</v>
      </c>
    </row>
    <row r="601" spans="2:11" x14ac:dyDescent="0.35">
      <c r="B601" t="s">
        <v>19</v>
      </c>
      <c r="C601" s="1">
        <v>45246</v>
      </c>
      <c r="D601">
        <v>127.85</v>
      </c>
      <c r="E601">
        <v>127.62</v>
      </c>
      <c r="F601">
        <v>127.54</v>
      </c>
      <c r="H601" s="2">
        <f t="shared" si="18"/>
        <v>-1.7989831834179792E-3</v>
      </c>
      <c r="I601" s="18">
        <f>H601*'Portfolio Details'!$D$10</f>
        <v>-1.6600464879599271E-4</v>
      </c>
      <c r="J601" s="2">
        <f t="shared" si="17"/>
        <v>2.2917007693566749E-2</v>
      </c>
      <c r="K601" s="18">
        <f>J601*'Portfolio Details'!$D$10</f>
        <v>2.1147111594437321E-3</v>
      </c>
    </row>
    <row r="602" spans="2:11" x14ac:dyDescent="0.35">
      <c r="B602" t="s">
        <v>19</v>
      </c>
      <c r="C602" s="1">
        <v>45247</v>
      </c>
      <c r="D602">
        <v>127.62</v>
      </c>
      <c r="E602">
        <v>128.05000000000001</v>
      </c>
      <c r="F602">
        <v>127.97</v>
      </c>
      <c r="H602" s="2">
        <f t="shared" si="18"/>
        <v>3.3693778404639829E-3</v>
      </c>
      <c r="I602" s="18">
        <f>H602*'Portfolio Details'!$D$10</f>
        <v>3.1091584969933958E-4</v>
      </c>
      <c r="J602" s="2">
        <f t="shared" ref="J602:J665" si="19">(INDEX(E579:E2077,MATCH(EDATE(C579,1),C579:C2077,1))/E579)-1</f>
        <v>4.8816568047337361E-2</v>
      </c>
      <c r="K602" s="18">
        <f>J602*'Portfolio Details'!$D$10</f>
        <v>4.5046431277512783E-3</v>
      </c>
    </row>
    <row r="603" spans="2:11" x14ac:dyDescent="0.35">
      <c r="B603" t="s">
        <v>19</v>
      </c>
      <c r="C603" s="1">
        <v>45250</v>
      </c>
      <c r="D603">
        <v>128.05000000000001</v>
      </c>
      <c r="E603">
        <v>128.29</v>
      </c>
      <c r="F603">
        <v>127.79</v>
      </c>
      <c r="H603" s="2">
        <f t="shared" si="18"/>
        <v>1.8742678641154864E-3</v>
      </c>
      <c r="I603" s="18">
        <f>H603*'Portfolio Details'!$D$10</f>
        <v>1.7295168815361655E-4</v>
      </c>
      <c r="J603" s="2">
        <f t="shared" si="19"/>
        <v>4.8558794628234647E-2</v>
      </c>
      <c r="K603" s="18">
        <f>J603*'Portfolio Details'!$D$10</f>
        <v>4.4808565874981414E-3</v>
      </c>
    </row>
    <row r="604" spans="2:11" x14ac:dyDescent="0.35">
      <c r="B604" t="s">
        <v>19</v>
      </c>
      <c r="C604" s="1">
        <v>45251</v>
      </c>
      <c r="D604">
        <v>128.29</v>
      </c>
      <c r="E604">
        <v>130.09</v>
      </c>
      <c r="F604">
        <v>129.91</v>
      </c>
      <c r="H604" s="2">
        <f t="shared" si="18"/>
        <v>1.4030711668875373E-2</v>
      </c>
      <c r="I604" s="18">
        <f>H604*'Portfolio Details'!$D$10</f>
        <v>1.2947110258830757E-3</v>
      </c>
      <c r="J604" s="2">
        <f t="shared" si="19"/>
        <v>5.2783030502343342E-2</v>
      </c>
      <c r="K604" s="18">
        <f>J604*'Portfolio Details'!$D$10</f>
        <v>4.8706561137952806E-3</v>
      </c>
    </row>
    <row r="605" spans="2:11" x14ac:dyDescent="0.35">
      <c r="B605" t="s">
        <v>19</v>
      </c>
      <c r="C605" s="1">
        <v>45252</v>
      </c>
      <c r="D605">
        <v>130.09</v>
      </c>
      <c r="E605">
        <v>129.30000000000001</v>
      </c>
      <c r="F605">
        <v>129.15</v>
      </c>
      <c r="H605" s="2">
        <f t="shared" si="18"/>
        <v>-6.0727188869243998E-3</v>
      </c>
      <c r="I605" s="18">
        <f>H605*'Portfolio Details'!$D$10</f>
        <v>-5.6037186748201693E-4</v>
      </c>
      <c r="J605" s="2">
        <f t="shared" si="19"/>
        <v>6.1334438458350737E-2</v>
      </c>
      <c r="K605" s="18">
        <f>J605*'Portfolio Details'!$D$10</f>
        <v>5.6597538038310182E-3</v>
      </c>
    </row>
    <row r="606" spans="2:11" x14ac:dyDescent="0.35">
      <c r="B606" t="s">
        <v>19</v>
      </c>
      <c r="C606" s="1">
        <v>45253</v>
      </c>
      <c r="D606">
        <v>129.30000000000001</v>
      </c>
      <c r="E606">
        <v>129.91</v>
      </c>
      <c r="F606">
        <v>129.85</v>
      </c>
      <c r="H606" s="2">
        <f t="shared" si="18"/>
        <v>4.7177107501932269E-3</v>
      </c>
      <c r="I606" s="18">
        <f>H606*'Portfolio Details'!$D$10</f>
        <v>4.3533587385677331E-4</v>
      </c>
      <c r="J606" s="2">
        <f t="shared" si="19"/>
        <v>7.4185715481872139E-2</v>
      </c>
      <c r="K606" s="18">
        <f>J606*'Portfolio Details'!$D$10</f>
        <v>6.8456302192049408E-3</v>
      </c>
    </row>
    <row r="607" spans="2:11" x14ac:dyDescent="0.35">
      <c r="B607" t="s">
        <v>19</v>
      </c>
      <c r="C607" s="1">
        <v>45254</v>
      </c>
      <c r="D607">
        <v>129.91</v>
      </c>
      <c r="E607">
        <v>129.81</v>
      </c>
      <c r="F607">
        <v>129.80000000000001</v>
      </c>
      <c r="H607" s="2">
        <f t="shared" si="18"/>
        <v>-7.6976368254944028E-4</v>
      </c>
      <c r="I607" s="18">
        <f>H607*'Portfolio Details'!$D$10</f>
        <v>-7.103143095242608E-5</v>
      </c>
      <c r="J607" s="2">
        <f t="shared" si="19"/>
        <v>0.10750213128729746</v>
      </c>
      <c r="K607" s="18">
        <f>J607*'Portfolio Details'!$D$10</f>
        <v>9.9199668533100308E-3</v>
      </c>
    </row>
    <row r="608" spans="2:11" x14ac:dyDescent="0.35">
      <c r="B608" t="s">
        <v>19</v>
      </c>
      <c r="C608" s="1">
        <v>45258</v>
      </c>
      <c r="D608">
        <v>129.81</v>
      </c>
      <c r="E608">
        <v>129.32</v>
      </c>
      <c r="F608">
        <v>129.43</v>
      </c>
      <c r="H608" s="2">
        <f t="shared" si="18"/>
        <v>-3.7747477081889746E-3</v>
      </c>
      <c r="I608" s="18">
        <f>H608*'Portfolio Details'!$D$10</f>
        <v>-3.4832213739810025E-4</v>
      </c>
      <c r="J608" s="2">
        <f t="shared" si="19"/>
        <v>9.2125189298334131E-2</v>
      </c>
      <c r="K608" s="18">
        <f>J608*'Portfolio Details'!$D$10</f>
        <v>8.5010298237907702E-3</v>
      </c>
    </row>
    <row r="609" spans="2:11" x14ac:dyDescent="0.35">
      <c r="B609" t="s">
        <v>19</v>
      </c>
      <c r="C609" s="1">
        <v>45259</v>
      </c>
      <c r="D609">
        <v>129.32</v>
      </c>
      <c r="E609">
        <v>130.16999999999999</v>
      </c>
      <c r="F609">
        <v>129.96</v>
      </c>
      <c r="H609" s="2">
        <f t="shared" si="18"/>
        <v>6.5728425610886987E-3</v>
      </c>
      <c r="I609" s="18">
        <f>H609*'Portfolio Details'!$D$10</f>
        <v>6.0652174572960931E-4</v>
      </c>
      <c r="J609" s="2">
        <f t="shared" si="19"/>
        <v>0.11319783895034741</v>
      </c>
      <c r="K609" s="18">
        <f>J609*'Portfolio Details'!$D$10</f>
        <v>1.0445549281742086E-2</v>
      </c>
    </row>
    <row r="610" spans="2:11" x14ac:dyDescent="0.35">
      <c r="B610" t="s">
        <v>19</v>
      </c>
      <c r="C610" s="1">
        <v>45260</v>
      </c>
      <c r="D610">
        <v>130.16999999999999</v>
      </c>
      <c r="E610">
        <v>129.85</v>
      </c>
      <c r="F610">
        <v>129.86000000000001</v>
      </c>
      <c r="H610" s="2">
        <f t="shared" si="18"/>
        <v>-2.4583237305062511E-3</v>
      </c>
      <c r="I610" s="18">
        <f>H610*'Portfolio Details'!$D$10</f>
        <v>-2.2684657159172992E-4</v>
      </c>
      <c r="J610" s="2">
        <f t="shared" si="19"/>
        <v>0.11434457893381422</v>
      </c>
      <c r="K610" s="18">
        <f>J610*'Portfolio Details'!$D$10</f>
        <v>1.055136692916114E-2</v>
      </c>
    </row>
    <row r="611" spans="2:11" x14ac:dyDescent="0.35">
      <c r="B611" t="s">
        <v>19</v>
      </c>
      <c r="C611" s="1">
        <v>45261</v>
      </c>
      <c r="D611">
        <v>129.85</v>
      </c>
      <c r="E611">
        <v>129.61000000000001</v>
      </c>
      <c r="F611">
        <v>129.32</v>
      </c>
      <c r="H611" s="2">
        <f t="shared" si="18"/>
        <v>-1.8482864844049374E-3</v>
      </c>
      <c r="I611" s="18">
        <f>H611*'Portfolio Details'!$D$10</f>
        <v>-1.7055420614609133E-4</v>
      </c>
      <c r="J611" s="2">
        <f t="shared" si="19"/>
        <v>0.11622109516031975</v>
      </c>
      <c r="K611" s="18">
        <f>J611*'Portfolio Details'!$D$10</f>
        <v>1.0724526089298022E-2</v>
      </c>
    </row>
    <row r="612" spans="2:11" x14ac:dyDescent="0.35">
      <c r="B612" t="s">
        <v>19</v>
      </c>
      <c r="C612" s="1">
        <v>45264</v>
      </c>
      <c r="D612">
        <v>129.61000000000001</v>
      </c>
      <c r="E612">
        <v>129.72999999999999</v>
      </c>
      <c r="F612">
        <v>129.82</v>
      </c>
      <c r="H612" s="2">
        <f t="shared" si="18"/>
        <v>9.2585448653625946E-4</v>
      </c>
      <c r="I612" s="18">
        <f>H612*'Portfolio Details'!$D$10</f>
        <v>8.5435011449985218E-5</v>
      </c>
      <c r="J612" s="2">
        <f t="shared" si="19"/>
        <v>0.11468795604772941</v>
      </c>
      <c r="K612" s="18">
        <f>J612*'Portfolio Details'!$D$10</f>
        <v>1.0583052715735182E-2</v>
      </c>
    </row>
    <row r="613" spans="2:11" x14ac:dyDescent="0.35">
      <c r="B613" t="s">
        <v>19</v>
      </c>
      <c r="C613" s="1">
        <v>45265</v>
      </c>
      <c r="D613">
        <v>129.72999999999999</v>
      </c>
      <c r="E613">
        <v>128.79</v>
      </c>
      <c r="F613">
        <v>128.63</v>
      </c>
      <c r="H613" s="2">
        <f t="shared" si="18"/>
        <v>-7.2458182378786207E-3</v>
      </c>
      <c r="I613" s="18">
        <f>H613*'Portfolio Details'!$D$10</f>
        <v>-6.6862187646095914E-4</v>
      </c>
      <c r="J613" s="2">
        <f t="shared" si="19"/>
        <v>0.10815663474692228</v>
      </c>
      <c r="K613" s="18">
        <f>J613*'Portfolio Details'!$D$10</f>
        <v>9.980362424515065E-3</v>
      </c>
    </row>
    <row r="614" spans="2:11" x14ac:dyDescent="0.35">
      <c r="B614" t="s">
        <v>19</v>
      </c>
      <c r="C614" s="1">
        <v>45266</v>
      </c>
      <c r="D614">
        <v>128.79</v>
      </c>
      <c r="E614">
        <v>129.61000000000001</v>
      </c>
      <c r="F614">
        <v>129.76</v>
      </c>
      <c r="H614" s="2">
        <f t="shared" si="18"/>
        <v>6.36695395605269E-3</v>
      </c>
      <c r="I614" s="18">
        <f>H614*'Portfolio Details'!$D$10</f>
        <v>5.8752297693335956E-4</v>
      </c>
      <c r="J614" s="2">
        <f t="shared" si="19"/>
        <v>8.0083333333333506E-2</v>
      </c>
      <c r="K614" s="18">
        <f>J614*'Portfolio Details'!$D$10</f>
        <v>7.3898443003531083E-3</v>
      </c>
    </row>
    <row r="615" spans="2:11" x14ac:dyDescent="0.35">
      <c r="B615" t="s">
        <v>19</v>
      </c>
      <c r="C615" s="1">
        <v>45267</v>
      </c>
      <c r="D615">
        <v>129.61000000000001</v>
      </c>
      <c r="E615">
        <v>128.77000000000001</v>
      </c>
      <c r="F615">
        <v>128.58000000000001</v>
      </c>
      <c r="H615" s="2">
        <f t="shared" si="18"/>
        <v>-6.4809814057557036E-3</v>
      </c>
      <c r="I615" s="18">
        <f>H615*'Portfolio Details'!$D$10</f>
        <v>-5.9804508015007067E-4</v>
      </c>
      <c r="J615" s="2">
        <f t="shared" si="19"/>
        <v>7.355255528866067E-2</v>
      </c>
      <c r="K615" s="18">
        <f>J615*'Portfolio Details'!$D$10</f>
        <v>6.7872041391423277E-3</v>
      </c>
    </row>
    <row r="616" spans="2:11" x14ac:dyDescent="0.35">
      <c r="B616" t="s">
        <v>19</v>
      </c>
      <c r="C616" s="1">
        <v>45268</v>
      </c>
      <c r="D616">
        <v>128.77000000000001</v>
      </c>
      <c r="E616">
        <v>130</v>
      </c>
      <c r="F616">
        <v>130.01</v>
      </c>
      <c r="H616" s="2">
        <f t="shared" si="18"/>
        <v>9.5519142657449763E-3</v>
      </c>
      <c r="I616" s="18">
        <f>H616*'Portfolio Details'!$D$10</f>
        <v>8.8142134269523717E-4</v>
      </c>
      <c r="J616" s="2">
        <f t="shared" si="19"/>
        <v>5.5284155674971691E-2</v>
      </c>
      <c r="K616" s="18">
        <f>J616*'Portfolio Details'!$D$10</f>
        <v>5.1014522711490861E-3</v>
      </c>
    </row>
    <row r="617" spans="2:11" x14ac:dyDescent="0.35">
      <c r="B617" t="s">
        <v>19</v>
      </c>
      <c r="C617" s="1">
        <v>45271</v>
      </c>
      <c r="D617">
        <v>130</v>
      </c>
      <c r="E617">
        <v>130.33000000000001</v>
      </c>
      <c r="F617">
        <v>130.31</v>
      </c>
      <c r="H617" s="2">
        <f t="shared" si="18"/>
        <v>2.5384615384616005E-3</v>
      </c>
      <c r="I617" s="18">
        <f>H617*'Portfolio Details'!$D$10</f>
        <v>2.3424144264307182E-4</v>
      </c>
      <c r="J617" s="2">
        <f t="shared" si="19"/>
        <v>5.024060027730215E-2</v>
      </c>
      <c r="K617" s="18">
        <f>J617*'Portfolio Details'!$D$10</f>
        <v>4.6360484529307713E-3</v>
      </c>
    </row>
    <row r="618" spans="2:11" x14ac:dyDescent="0.35">
      <c r="B618" t="s">
        <v>19</v>
      </c>
      <c r="C618" s="1">
        <v>45272</v>
      </c>
      <c r="D618">
        <v>130.33000000000001</v>
      </c>
      <c r="E618">
        <v>131.84</v>
      </c>
      <c r="F618">
        <v>131.6</v>
      </c>
      <c r="H618" s="2">
        <f t="shared" si="18"/>
        <v>1.1585974065832838E-2</v>
      </c>
      <c r="I618" s="18">
        <f>H618*'Portfolio Details'!$D$10</f>
        <v>1.0691181404507831E-3</v>
      </c>
      <c r="J618" s="2">
        <f t="shared" si="19"/>
        <v>5.1865037624403199E-2</v>
      </c>
      <c r="K618" s="18">
        <f>J618*'Portfolio Details'!$D$10</f>
        <v>4.7859465474667387E-3</v>
      </c>
    </row>
    <row r="619" spans="2:11" x14ac:dyDescent="0.35">
      <c r="B619" t="s">
        <v>19</v>
      </c>
      <c r="C619" s="1">
        <v>45273</v>
      </c>
      <c r="D619">
        <v>131.84</v>
      </c>
      <c r="E619">
        <v>132.63</v>
      </c>
      <c r="F619">
        <v>132.6</v>
      </c>
      <c r="H619" s="2">
        <f t="shared" si="18"/>
        <v>5.9921116504852989E-3</v>
      </c>
      <c r="I619" s="18">
        <f>H619*'Portfolio Details'!$D$10</f>
        <v>5.529336790104243E-4</v>
      </c>
      <c r="J619" s="2">
        <f t="shared" si="19"/>
        <v>5.0420168067226934E-2</v>
      </c>
      <c r="K619" s="18">
        <f>J619*'Portfolio Details'!$D$10</f>
        <v>4.6526184176621261E-3</v>
      </c>
    </row>
    <row r="620" spans="2:11" x14ac:dyDescent="0.35">
      <c r="B620" t="s">
        <v>19</v>
      </c>
      <c r="C620" s="1">
        <v>45274</v>
      </c>
      <c r="D620">
        <v>132.63</v>
      </c>
      <c r="E620">
        <v>134.77000000000001</v>
      </c>
      <c r="F620">
        <v>134.58000000000001</v>
      </c>
      <c r="H620" s="2">
        <f t="shared" si="18"/>
        <v>1.613511271959589E-2</v>
      </c>
      <c r="I620" s="18">
        <f>H620*'Portfolio Details'!$D$10</f>
        <v>1.4888986984365499E-3</v>
      </c>
      <c r="J620" s="2">
        <f t="shared" si="19"/>
        <v>5.8201058201058142E-2</v>
      </c>
      <c r="K620" s="18">
        <f>J620*'Portfolio Details'!$D$10</f>
        <v>5.3706150870544197E-3</v>
      </c>
    </row>
    <row r="621" spans="2:11" x14ac:dyDescent="0.35">
      <c r="B621" t="s">
        <v>19</v>
      </c>
      <c r="C621" s="1">
        <v>45275</v>
      </c>
      <c r="D621">
        <v>134.77000000000001</v>
      </c>
      <c r="E621">
        <v>134.44</v>
      </c>
      <c r="F621">
        <v>134.62</v>
      </c>
      <c r="H621" s="2">
        <f t="shared" si="18"/>
        <v>-2.4486161608667789E-3</v>
      </c>
      <c r="I621" s="18">
        <f>H621*'Portfolio Details'!$D$10</f>
        <v>-2.2595078684870557E-4</v>
      </c>
      <c r="J621" s="2">
        <f t="shared" si="19"/>
        <v>6.3397322148733615E-2</v>
      </c>
      <c r="K621" s="18">
        <f>J621*'Portfolio Details'!$D$10</f>
        <v>5.8501103817498604E-3</v>
      </c>
    </row>
    <row r="622" spans="2:11" x14ac:dyDescent="0.35">
      <c r="B622" t="s">
        <v>19</v>
      </c>
      <c r="C622" s="1">
        <v>45278</v>
      </c>
      <c r="D622">
        <v>134.44</v>
      </c>
      <c r="E622">
        <v>134.93</v>
      </c>
      <c r="F622">
        <v>135.13999999999999</v>
      </c>
      <c r="H622" s="2">
        <f t="shared" si="18"/>
        <v>3.6447485867301399E-3</v>
      </c>
      <c r="I622" s="18">
        <f>H622*'Portfolio Details'!$D$10</f>
        <v>3.3632621731364469E-4</v>
      </c>
      <c r="J622" s="2">
        <f t="shared" si="19"/>
        <v>6.1209793566970649E-2</v>
      </c>
      <c r="K622" s="18">
        <f>J622*'Portfolio Details'!$D$10</f>
        <v>5.6482519556711854E-3</v>
      </c>
    </row>
    <row r="623" spans="2:11" x14ac:dyDescent="0.35">
      <c r="B623" t="s">
        <v>19</v>
      </c>
      <c r="C623" s="1">
        <v>45279</v>
      </c>
      <c r="D623">
        <v>134.93</v>
      </c>
      <c r="E623">
        <v>135.29</v>
      </c>
      <c r="F623">
        <v>135.58000000000001</v>
      </c>
      <c r="H623" s="2">
        <f t="shared" si="18"/>
        <v>2.6680501000517776E-3</v>
      </c>
      <c r="I623" s="18">
        <f>H623*'Portfolio Details'!$D$10</f>
        <v>2.4619947752246569E-4</v>
      </c>
      <c r="J623" s="2">
        <f t="shared" si="19"/>
        <v>5.1544779037935085E-2</v>
      </c>
      <c r="K623" s="18">
        <f>J623*'Portfolio Details'!$D$10</f>
        <v>4.7563940676767216E-3</v>
      </c>
    </row>
    <row r="624" spans="2:11" x14ac:dyDescent="0.35">
      <c r="B624" t="s">
        <v>19</v>
      </c>
      <c r="C624" s="1">
        <v>45280</v>
      </c>
      <c r="D624">
        <v>135.29</v>
      </c>
      <c r="E624">
        <v>135.22999999999999</v>
      </c>
      <c r="F624">
        <v>135.88</v>
      </c>
      <c r="H624" s="2">
        <f t="shared" si="18"/>
        <v>-4.4349175844482502E-4</v>
      </c>
      <c r="I624" s="18">
        <f>H624*'Portfolio Details'!$D$10</f>
        <v>-4.0924058814531455E-5</v>
      </c>
      <c r="J624" s="2">
        <f t="shared" si="19"/>
        <v>5.3439899702240945E-2</v>
      </c>
      <c r="K624" s="18">
        <f>J624*'Portfolio Details'!$D$10</f>
        <v>4.9312699882544785E-3</v>
      </c>
    </row>
    <row r="625" spans="2:11" x14ac:dyDescent="0.35">
      <c r="B625" t="s">
        <v>19</v>
      </c>
      <c r="C625" s="1">
        <v>45281</v>
      </c>
      <c r="D625">
        <v>135.22999999999999</v>
      </c>
      <c r="E625">
        <v>134.91999999999999</v>
      </c>
      <c r="F625">
        <v>134.47</v>
      </c>
      <c r="H625" s="2">
        <f t="shared" ref="H625:H688" si="20">E625/D625-1</f>
        <v>-2.2923907416992906E-3</v>
      </c>
      <c r="I625" s="18">
        <f>H625*'Portfolio Details'!$D$10</f>
        <v>-2.1153478447528035E-4</v>
      </c>
      <c r="J625" s="2">
        <f t="shared" si="19"/>
        <v>4.9902381882077185E-2</v>
      </c>
      <c r="K625" s="18">
        <f>J625*'Portfolio Details'!$D$10</f>
        <v>4.6048386970902579E-3</v>
      </c>
    </row>
    <row r="626" spans="2:11" x14ac:dyDescent="0.35">
      <c r="B626" t="s">
        <v>19</v>
      </c>
      <c r="C626" s="1">
        <v>45282</v>
      </c>
      <c r="D626">
        <v>134.91999999999999</v>
      </c>
      <c r="E626">
        <v>135.29</v>
      </c>
      <c r="F626">
        <v>135.33000000000001</v>
      </c>
      <c r="H626" s="2">
        <f t="shared" si="20"/>
        <v>2.742365846427619E-3</v>
      </c>
      <c r="I626" s="18">
        <f>H626*'Portfolio Details'!$D$10</f>
        <v>2.5305710659362488E-4</v>
      </c>
      <c r="J626" s="2">
        <f t="shared" si="19"/>
        <v>5.4096188323329963E-2</v>
      </c>
      <c r="K626" s="18">
        <f>J626*'Portfolio Details'!$D$10</f>
        <v>4.9918302886824651E-3</v>
      </c>
    </row>
    <row r="627" spans="2:11" x14ac:dyDescent="0.35">
      <c r="B627" t="s">
        <v>19</v>
      </c>
      <c r="C627" s="1">
        <v>45286</v>
      </c>
      <c r="D627">
        <v>135.29</v>
      </c>
      <c r="E627">
        <v>136.11000000000001</v>
      </c>
      <c r="F627">
        <v>136.15</v>
      </c>
      <c r="H627" s="2">
        <f t="shared" si="20"/>
        <v>6.0610540320793493E-3</v>
      </c>
      <c r="I627" s="18">
        <f>H627*'Portfolio Details'!$D$10</f>
        <v>5.5929547046527006E-4</v>
      </c>
      <c r="J627" s="2">
        <f t="shared" si="19"/>
        <v>3.7128142055499858E-2</v>
      </c>
      <c r="K627" s="18">
        <f>J627*'Portfolio Details'!$D$10</f>
        <v>3.4260710378963858E-3</v>
      </c>
    </row>
    <row r="628" spans="2:11" x14ac:dyDescent="0.35">
      <c r="B628" t="s">
        <v>19</v>
      </c>
      <c r="C628" s="1">
        <v>45287</v>
      </c>
      <c r="D628">
        <v>136.11000000000001</v>
      </c>
      <c r="E628">
        <v>136.91</v>
      </c>
      <c r="F628">
        <v>136.93</v>
      </c>
      <c r="H628" s="2">
        <f t="shared" si="20"/>
        <v>5.8775990008079759E-3</v>
      </c>
      <c r="I628" s="18">
        <f>H628*'Portfolio Details'!$D$10</f>
        <v>5.4236680302870155E-4</v>
      </c>
      <c r="J628" s="2">
        <f t="shared" si="19"/>
        <v>4.6326372776488656E-2</v>
      </c>
      <c r="K628" s="18">
        <f>J628*'Portfolio Details'!$D$10</f>
        <v>4.2748555482002171E-3</v>
      </c>
    </row>
    <row r="629" spans="2:11" x14ac:dyDescent="0.35">
      <c r="B629" t="s">
        <v>19</v>
      </c>
      <c r="C629" s="1">
        <v>45288</v>
      </c>
      <c r="D629">
        <v>136.91</v>
      </c>
      <c r="E629">
        <v>137.15</v>
      </c>
      <c r="F629">
        <v>137.33000000000001</v>
      </c>
      <c r="H629" s="2">
        <f t="shared" si="20"/>
        <v>1.7529764078592081E-3</v>
      </c>
      <c r="I629" s="18">
        <f>H629*'Portfolio Details'!$D$10</f>
        <v>1.6175928469850331E-4</v>
      </c>
      <c r="J629" s="2">
        <f t="shared" si="19"/>
        <v>4.1413286121160686E-2</v>
      </c>
      <c r="K629" s="18">
        <f>J629*'Portfolio Details'!$D$10</f>
        <v>3.8214909852405969E-3</v>
      </c>
    </row>
    <row r="630" spans="2:11" x14ac:dyDescent="0.35">
      <c r="B630" t="s">
        <v>19</v>
      </c>
      <c r="C630" s="1">
        <v>45289</v>
      </c>
      <c r="D630">
        <v>137.15</v>
      </c>
      <c r="E630">
        <v>136.63</v>
      </c>
      <c r="F630">
        <v>136.5</v>
      </c>
      <c r="H630" s="2">
        <f t="shared" si="20"/>
        <v>-3.7914691943128354E-3</v>
      </c>
      <c r="I630" s="18">
        <f>H630*'Portfolio Details'!$D$10</f>
        <v>-3.498651448352596E-4</v>
      </c>
      <c r="J630" s="2">
        <f t="shared" si="19"/>
        <v>4.2215545797704257E-2</v>
      </c>
      <c r="K630" s="18">
        <f>J630*'Portfolio Details'!$D$10</f>
        <v>3.8955210468194766E-3</v>
      </c>
    </row>
    <row r="631" spans="2:11" x14ac:dyDescent="0.35">
      <c r="B631" t="s">
        <v>19</v>
      </c>
      <c r="C631" s="1">
        <v>45292</v>
      </c>
      <c r="D631">
        <v>136.63</v>
      </c>
      <c r="E631">
        <v>137.04</v>
      </c>
      <c r="F631">
        <v>136.87</v>
      </c>
      <c r="H631" s="2">
        <f t="shared" si="20"/>
        <v>3.0008050940495412E-3</v>
      </c>
      <c r="I631" s="18">
        <f>H631*'Portfolio Details'!$D$10</f>
        <v>2.769050874597194E-4</v>
      </c>
      <c r="J631" s="2">
        <f t="shared" si="19"/>
        <v>6.0547479121559E-2</v>
      </c>
      <c r="K631" s="18">
        <f>J631*'Portfolio Details'!$D$10</f>
        <v>5.5871356106622352E-3</v>
      </c>
    </row>
    <row r="632" spans="2:11" x14ac:dyDescent="0.35">
      <c r="B632" t="s">
        <v>19</v>
      </c>
      <c r="C632" s="1">
        <v>45293</v>
      </c>
      <c r="D632">
        <v>137.04</v>
      </c>
      <c r="E632">
        <v>136.18</v>
      </c>
      <c r="F632">
        <v>136.55000000000001</v>
      </c>
      <c r="H632" s="2">
        <f t="shared" si="20"/>
        <v>-6.2755399883244189E-3</v>
      </c>
      <c r="I632" s="18">
        <f>H632*'Portfolio Details'!$D$10</f>
        <v>-5.7908757645399114E-4</v>
      </c>
      <c r="J632" s="2">
        <f t="shared" si="19"/>
        <v>4.9627410309595277E-2</v>
      </c>
      <c r="K632" s="18">
        <f>J632*'Portfolio Details'!$D$10</f>
        <v>4.5794651640080784E-3</v>
      </c>
    </row>
    <row r="633" spans="2:11" x14ac:dyDescent="0.35">
      <c r="B633" t="s">
        <v>19</v>
      </c>
      <c r="C633" s="1">
        <v>45294</v>
      </c>
      <c r="D633">
        <v>136.18</v>
      </c>
      <c r="E633">
        <v>134.97</v>
      </c>
      <c r="F633">
        <v>134.58000000000001</v>
      </c>
      <c r="H633" s="2">
        <f t="shared" si="20"/>
        <v>-8.8852988691437984E-3</v>
      </c>
      <c r="I633" s="18">
        <f>H633*'Portfolio Details'!$D$10</f>
        <v>-8.1990811910604886E-4</v>
      </c>
      <c r="J633" s="2">
        <f t="shared" si="19"/>
        <v>5.22140931844437E-2</v>
      </c>
      <c r="K633" s="18">
        <f>J633*'Portfolio Details'!$D$10</f>
        <v>4.81815632362747E-3</v>
      </c>
    </row>
    <row r="634" spans="2:11" x14ac:dyDescent="0.35">
      <c r="B634" t="s">
        <v>19</v>
      </c>
      <c r="C634" s="1">
        <v>45295</v>
      </c>
      <c r="D634">
        <v>134.97</v>
      </c>
      <c r="E634">
        <v>134.15</v>
      </c>
      <c r="F634">
        <v>133.66999999999999</v>
      </c>
      <c r="H634" s="2">
        <f t="shared" si="20"/>
        <v>-6.0754241683336208E-3</v>
      </c>
      <c r="I634" s="18">
        <f>H634*'Portfolio Details'!$D$10</f>
        <v>-5.60621502550522E-4</v>
      </c>
      <c r="J634" s="2">
        <f t="shared" si="19"/>
        <v>5.7325823624720051E-2</v>
      </c>
      <c r="K634" s="18">
        <f>J634*'Portfolio Details'!$D$10</f>
        <v>5.2898511256131214E-3</v>
      </c>
    </row>
    <row r="635" spans="2:11" x14ac:dyDescent="0.35">
      <c r="B635" t="s">
        <v>19</v>
      </c>
      <c r="C635" s="1">
        <v>45296</v>
      </c>
      <c r="D635">
        <v>134.15</v>
      </c>
      <c r="E635">
        <v>132.46</v>
      </c>
      <c r="F635">
        <v>132.87</v>
      </c>
      <c r="H635" s="2">
        <f t="shared" si="20"/>
        <v>-1.2597838240775205E-2</v>
      </c>
      <c r="I635" s="18">
        <f>H635*'Portfolio Details'!$D$10</f>
        <v>-1.162489862064885E-3</v>
      </c>
      <c r="J635" s="2">
        <f t="shared" si="19"/>
        <v>3.4070762352578665E-2</v>
      </c>
      <c r="K635" s="18">
        <f>J635*'Portfolio Details'!$D$10</f>
        <v>3.1439454191037027E-3</v>
      </c>
    </row>
    <row r="636" spans="2:11" x14ac:dyDescent="0.35">
      <c r="B636" t="s">
        <v>19</v>
      </c>
      <c r="C636" s="1">
        <v>45299</v>
      </c>
      <c r="D636">
        <v>132.46</v>
      </c>
      <c r="E636">
        <v>132.47</v>
      </c>
      <c r="F636">
        <v>132.75</v>
      </c>
      <c r="H636" s="2">
        <f t="shared" si="20"/>
        <v>7.5494488902316803E-5</v>
      </c>
      <c r="I636" s="18">
        <f>H636*'Portfolio Details'!$D$10</f>
        <v>6.9663998150616731E-6</v>
      </c>
      <c r="J636" s="2">
        <f t="shared" si="19"/>
        <v>2.8496001242332536E-2</v>
      </c>
      <c r="K636" s="18">
        <f>J636*'Portfolio Details'!$D$10</f>
        <v>2.6295235674943483E-3</v>
      </c>
    </row>
    <row r="637" spans="2:11" x14ac:dyDescent="0.35">
      <c r="B637" t="s">
        <v>19</v>
      </c>
      <c r="C637" s="1">
        <v>45300</v>
      </c>
      <c r="D637">
        <v>132.47</v>
      </c>
      <c r="E637">
        <v>134.69</v>
      </c>
      <c r="F637">
        <v>134.88999999999999</v>
      </c>
      <c r="H637" s="2">
        <f t="shared" si="20"/>
        <v>1.6758511361062878E-2</v>
      </c>
      <c r="I637" s="18">
        <f>H637*'Portfolio Details'!$D$10</f>
        <v>1.5464240124531078E-3</v>
      </c>
      <c r="J637" s="2">
        <f t="shared" si="19"/>
        <v>2.1989044055242601E-2</v>
      </c>
      <c r="K637" s="18">
        <f>J637*'Portfolio Details'!$D$10</f>
        <v>2.0290815219377429E-3</v>
      </c>
    </row>
    <row r="638" spans="2:11" x14ac:dyDescent="0.35">
      <c r="B638" t="s">
        <v>19</v>
      </c>
      <c r="C638" s="1">
        <v>45301</v>
      </c>
      <c r="D638">
        <v>134.69</v>
      </c>
      <c r="E638">
        <v>135.51</v>
      </c>
      <c r="F638">
        <v>135.34</v>
      </c>
      <c r="H638" s="2">
        <f t="shared" si="20"/>
        <v>6.0880540500407587E-3</v>
      </c>
      <c r="I638" s="18">
        <f>H638*'Portfolio Details'!$D$10</f>
        <v>5.6178694928535192E-4</v>
      </c>
      <c r="J638" s="2">
        <f t="shared" si="19"/>
        <v>2.8655742797235373E-2</v>
      </c>
      <c r="K638" s="18">
        <f>J638*'Portfolio Details'!$D$10</f>
        <v>2.6442640280857524E-3</v>
      </c>
    </row>
    <row r="639" spans="2:11" x14ac:dyDescent="0.35">
      <c r="B639" t="s">
        <v>19</v>
      </c>
      <c r="C639" s="1">
        <v>45302</v>
      </c>
      <c r="D639">
        <v>135.51</v>
      </c>
      <c r="E639">
        <v>136.22999999999999</v>
      </c>
      <c r="F639">
        <v>136.21</v>
      </c>
      <c r="H639" s="2">
        <f t="shared" si="20"/>
        <v>5.3132610139472458E-3</v>
      </c>
      <c r="I639" s="18">
        <f>H639*'Portfolio Details'!$D$10</f>
        <v>4.9029142501818537E-4</v>
      </c>
      <c r="J639" s="2">
        <f t="shared" si="19"/>
        <v>1.8999999999999906E-2</v>
      </c>
      <c r="K639" s="18">
        <f>J639*'Portfolio Details'!$D$10</f>
        <v>1.7532617070556678E-3</v>
      </c>
    </row>
    <row r="640" spans="2:11" x14ac:dyDescent="0.35">
      <c r="B640" t="s">
        <v>19</v>
      </c>
      <c r="C640" s="1">
        <v>45303</v>
      </c>
      <c r="D640">
        <v>136.22999999999999</v>
      </c>
      <c r="E640">
        <v>135.74</v>
      </c>
      <c r="F640">
        <v>135.80000000000001</v>
      </c>
      <c r="H640" s="2">
        <f t="shared" si="20"/>
        <v>-3.5968582544225747E-3</v>
      </c>
      <c r="I640" s="18">
        <f>H640*'Portfolio Details'!$D$10</f>
        <v>-3.3190704437822233E-4</v>
      </c>
      <c r="J640" s="2">
        <f t="shared" si="19"/>
        <v>4.5269699992326995E-2</v>
      </c>
      <c r="K640" s="18">
        <f>J640*'Portfolio Details'!$D$10</f>
        <v>4.1773490256023981E-3</v>
      </c>
    </row>
    <row r="641" spans="2:11" x14ac:dyDescent="0.35">
      <c r="B641" t="s">
        <v>19</v>
      </c>
      <c r="C641" s="1">
        <v>45306</v>
      </c>
      <c r="D641">
        <v>135.74</v>
      </c>
      <c r="E641">
        <v>136.08000000000001</v>
      </c>
      <c r="F641">
        <v>136.12</v>
      </c>
      <c r="H641" s="2">
        <f t="shared" si="20"/>
        <v>2.5047885663769254E-3</v>
      </c>
      <c r="I641" s="18">
        <f>H641*'Portfolio Details'!$D$10</f>
        <v>2.3113420408944993E-4</v>
      </c>
      <c r="J641" s="2">
        <f t="shared" si="19"/>
        <v>2.9581310679611672E-2</v>
      </c>
      <c r="K641" s="18">
        <f>J641*'Portfolio Details'!$D$10</f>
        <v>2.7296725925831725E-3</v>
      </c>
    </row>
    <row r="642" spans="2:11" x14ac:dyDescent="0.35">
      <c r="B642" t="s">
        <v>19</v>
      </c>
      <c r="C642" s="1">
        <v>45307</v>
      </c>
      <c r="D642">
        <v>136.08000000000001</v>
      </c>
      <c r="E642">
        <v>135.72</v>
      </c>
      <c r="F642">
        <v>135.68</v>
      </c>
      <c r="H642" s="2">
        <f t="shared" si="20"/>
        <v>-2.6455026455027841E-3</v>
      </c>
      <c r="I642" s="18">
        <f>H642*'Portfolio Details'!$D$10</f>
        <v>-2.4411886759339576E-4</v>
      </c>
      <c r="J642" s="2">
        <f t="shared" si="19"/>
        <v>2.3448691849506265E-2</v>
      </c>
      <c r="K642" s="18">
        <f>J642*'Portfolio Details'!$D$10</f>
        <v>2.1637733421204148E-3</v>
      </c>
    </row>
    <row r="643" spans="2:11" x14ac:dyDescent="0.35">
      <c r="B643" t="s">
        <v>19</v>
      </c>
      <c r="C643" s="1">
        <v>45308</v>
      </c>
      <c r="D643">
        <v>135.72</v>
      </c>
      <c r="E643">
        <v>135.33000000000001</v>
      </c>
      <c r="F643">
        <v>135.63999999999999</v>
      </c>
      <c r="H643" s="2">
        <f t="shared" si="20"/>
        <v>-2.8735632183907178E-3</v>
      </c>
      <c r="I643" s="18">
        <f>H643*'Portfolio Details'!$D$10</f>
        <v>-2.6516359755832179E-4</v>
      </c>
      <c r="J643" s="2">
        <f t="shared" si="19"/>
        <v>7.1974475031535423E-3</v>
      </c>
      <c r="K643" s="18">
        <f>J643*'Portfolio Details'!$D$10</f>
        <v>6.6415837346434721E-4</v>
      </c>
    </row>
    <row r="644" spans="2:11" x14ac:dyDescent="0.35">
      <c r="B644" t="s">
        <v>19</v>
      </c>
      <c r="C644" s="1">
        <v>45309</v>
      </c>
      <c r="D644">
        <v>135.33000000000001</v>
      </c>
      <c r="E644">
        <v>135.72999999999999</v>
      </c>
      <c r="F644">
        <v>135.22999999999999</v>
      </c>
      <c r="H644" s="2">
        <f t="shared" si="20"/>
        <v>2.9557378260547384E-3</v>
      </c>
      <c r="I644" s="18">
        <f>H644*'Portfolio Details'!$D$10</f>
        <v>2.7274641823777713E-4</v>
      </c>
      <c r="J644" s="2">
        <f t="shared" si="19"/>
        <v>1.2198750371913203E-2</v>
      </c>
      <c r="K644" s="18">
        <f>J644*'Portfolio Details'!$D$10</f>
        <v>1.1256632579477164E-3</v>
      </c>
    </row>
    <row r="645" spans="2:11" x14ac:dyDescent="0.35">
      <c r="B645" t="s">
        <v>19</v>
      </c>
      <c r="C645" s="1">
        <v>45310</v>
      </c>
      <c r="D645">
        <v>135.72999999999999</v>
      </c>
      <c r="E645">
        <v>137.58000000000001</v>
      </c>
      <c r="F645">
        <v>137.38999999999999</v>
      </c>
      <c r="H645" s="2">
        <f t="shared" si="20"/>
        <v>1.3630000736756909E-2</v>
      </c>
      <c r="I645" s="18">
        <f>H645*'Portfolio Details'!$D$10</f>
        <v>1.2577346504682393E-3</v>
      </c>
      <c r="J645" s="2">
        <f t="shared" si="19"/>
        <v>5.9290002223373328E-3</v>
      </c>
      <c r="K645" s="18">
        <f>J645*'Portfolio Details'!$D$10</f>
        <v>5.4710995004992832E-4</v>
      </c>
    </row>
    <row r="646" spans="2:11" x14ac:dyDescent="0.35">
      <c r="B646" t="s">
        <v>19</v>
      </c>
      <c r="C646" s="1">
        <v>45311</v>
      </c>
      <c r="D646">
        <v>137.58000000000001</v>
      </c>
      <c r="E646">
        <v>138.41999999999999</v>
      </c>
      <c r="F646">
        <v>138.86000000000001</v>
      </c>
      <c r="H646" s="2">
        <f t="shared" si="20"/>
        <v>6.1055385957260455E-3</v>
      </c>
      <c r="I646" s="18">
        <f>H646*'Portfolio Details'!$D$10</f>
        <v>5.6340036951773502E-4</v>
      </c>
      <c r="J646" s="2">
        <f t="shared" si="19"/>
        <v>1.6926602113977562E-2</v>
      </c>
      <c r="K646" s="18">
        <f>J646*'Portfolio Details'!$D$10</f>
        <v>1.5619349114212907E-3</v>
      </c>
    </row>
    <row r="647" spans="2:11" x14ac:dyDescent="0.35">
      <c r="B647" t="s">
        <v>19</v>
      </c>
      <c r="C647" s="1">
        <v>45314</v>
      </c>
      <c r="D647">
        <v>138.41999999999999</v>
      </c>
      <c r="E647">
        <v>139.9</v>
      </c>
      <c r="F647">
        <v>139.76</v>
      </c>
      <c r="H647" s="2">
        <f t="shared" si="20"/>
        <v>1.0692096517844307E-2</v>
      </c>
      <c r="I647" s="18">
        <f>H647*'Portfolio Details'!$D$10</f>
        <v>9.8663386278314549E-4</v>
      </c>
      <c r="J647" s="2">
        <f t="shared" si="19"/>
        <v>2.3589440212970381E-2</v>
      </c>
      <c r="K647" s="18">
        <f>J647*'Portfolio Details'!$D$10</f>
        <v>2.1767611692779091E-3</v>
      </c>
    </row>
    <row r="648" spans="2:11" x14ac:dyDescent="0.35">
      <c r="B648" t="s">
        <v>19</v>
      </c>
      <c r="C648" s="1">
        <v>45315</v>
      </c>
      <c r="D648">
        <v>139.9</v>
      </c>
      <c r="E648">
        <v>141.57</v>
      </c>
      <c r="F648">
        <v>141.22999999999999</v>
      </c>
      <c r="H648" s="2">
        <f t="shared" si="20"/>
        <v>1.1937097927090745E-2</v>
      </c>
      <c r="I648" s="18">
        <f>H648*'Portfolio Details'!$D$10</f>
        <v>1.1015187731022052E-3</v>
      </c>
      <c r="J648" s="2">
        <f t="shared" si="19"/>
        <v>2.5941298547287328E-2</v>
      </c>
      <c r="K648" s="18">
        <f>J648*'Portfolio Details'!$D$10</f>
        <v>2.3937834407504171E-3</v>
      </c>
    </row>
    <row r="649" spans="2:11" x14ac:dyDescent="0.35">
      <c r="B649" t="s">
        <v>19</v>
      </c>
      <c r="C649" s="1">
        <v>45316</v>
      </c>
      <c r="D649">
        <v>141.57</v>
      </c>
      <c r="E649">
        <v>141.88999999999999</v>
      </c>
      <c r="F649">
        <v>141.61000000000001</v>
      </c>
      <c r="H649" s="2">
        <f t="shared" si="20"/>
        <v>2.2603658967295104E-3</v>
      </c>
      <c r="I649" s="18">
        <f>H649*'Portfolio Details'!$D$10</f>
        <v>2.0857963003528506E-4</v>
      </c>
      <c r="J649" s="2">
        <f t="shared" si="19"/>
        <v>2.3135486732204891E-2</v>
      </c>
      <c r="K649" s="18">
        <f>J649*'Portfolio Details'!$D$10</f>
        <v>2.1348717348247106E-3</v>
      </c>
    </row>
    <row r="650" spans="2:11" x14ac:dyDescent="0.35">
      <c r="B650" t="s">
        <v>19</v>
      </c>
      <c r="C650" s="1">
        <v>45320</v>
      </c>
      <c r="D650">
        <v>141.88999999999999</v>
      </c>
      <c r="E650">
        <v>141.65</v>
      </c>
      <c r="F650">
        <v>141.59</v>
      </c>
      <c r="H650" s="2">
        <f t="shared" si="20"/>
        <v>-1.691451124110066E-3</v>
      </c>
      <c r="I650" s="18">
        <f>H650*'Portfolio Details'!$D$10</f>
        <v>-1.5608192027676091E-4</v>
      </c>
      <c r="J650" s="2">
        <f t="shared" si="19"/>
        <v>4.2465652780838914E-2</v>
      </c>
      <c r="K650" s="18">
        <f>J650*'Portfolio Details'!$D$10</f>
        <v>3.9186001518824879E-3</v>
      </c>
    </row>
    <row r="651" spans="2:11" x14ac:dyDescent="0.35">
      <c r="B651" t="s">
        <v>19</v>
      </c>
      <c r="C651" s="1">
        <v>45321</v>
      </c>
      <c r="D651">
        <v>141.65</v>
      </c>
      <c r="E651">
        <v>142.47999999999999</v>
      </c>
      <c r="F651">
        <v>142.69999999999999</v>
      </c>
      <c r="H651" s="2">
        <f t="shared" si="20"/>
        <v>5.8595128838685451E-3</v>
      </c>
      <c r="I651" s="18">
        <f>H651*'Portfolio Details'!$D$10</f>
        <v>5.4069787164663663E-4</v>
      </c>
      <c r="J651" s="2">
        <f t="shared" si="19"/>
        <v>3.6374260463077901E-2</v>
      </c>
      <c r="K651" s="18">
        <f>J651*'Portfolio Details'!$D$10</f>
        <v>3.3565051574938822E-3</v>
      </c>
    </row>
    <row r="652" spans="2:11" x14ac:dyDescent="0.35">
      <c r="B652" t="s">
        <v>19</v>
      </c>
      <c r="C652" s="1">
        <v>45322</v>
      </c>
      <c r="D652">
        <v>142.47999999999999</v>
      </c>
      <c r="E652">
        <v>140.47</v>
      </c>
      <c r="F652">
        <v>140.88</v>
      </c>
      <c r="H652" s="2">
        <f t="shared" si="20"/>
        <v>-1.4107243121841639E-2</v>
      </c>
      <c r="I652" s="18">
        <f>H652*'Portfolio Details'!$D$10</f>
        <v>-1.3017731135605013E-3</v>
      </c>
      <c r="J652" s="2">
        <f t="shared" si="19"/>
        <v>3.4560699963543495E-2</v>
      </c>
      <c r="K652" s="18">
        <f>J652*'Portfolio Details'!$D$10</f>
        <v>3.1891553586905963E-3</v>
      </c>
    </row>
    <row r="653" spans="2:11" x14ac:dyDescent="0.35">
      <c r="B653" t="s">
        <v>19</v>
      </c>
      <c r="C653" s="1">
        <v>45323</v>
      </c>
      <c r="D653">
        <v>140.47</v>
      </c>
      <c r="E653">
        <v>139.63</v>
      </c>
      <c r="F653">
        <v>139.38999999999999</v>
      </c>
      <c r="H653" s="2">
        <f t="shared" si="20"/>
        <v>-5.9799245390474987E-3</v>
      </c>
      <c r="I653" s="18">
        <f>H653*'Portfolio Details'!$D$10</f>
        <v>-5.5180908975760771E-4</v>
      </c>
      <c r="J653" s="2">
        <f t="shared" si="19"/>
        <v>3.674156481007107E-2</v>
      </c>
      <c r="K653" s="18">
        <f>J653*'Portfolio Details'!$D$10</f>
        <v>3.39039887572642E-3</v>
      </c>
    </row>
    <row r="654" spans="2:11" x14ac:dyDescent="0.35">
      <c r="B654" t="s">
        <v>19</v>
      </c>
      <c r="C654" s="1">
        <v>45324</v>
      </c>
      <c r="D654">
        <v>139.63</v>
      </c>
      <c r="E654">
        <v>141.81</v>
      </c>
      <c r="F654">
        <v>141.66</v>
      </c>
      <c r="H654" s="2">
        <f t="shared" si="20"/>
        <v>1.5612690682518027E-2</v>
      </c>
      <c r="I654" s="18">
        <f>H654*'Portfolio Details'!$D$10</f>
        <v>1.4406911956717796E-3</v>
      </c>
      <c r="J654" s="2">
        <f t="shared" si="19"/>
        <v>1.8899591360186818E-2</v>
      </c>
      <c r="K654" s="18">
        <f>J654*'Portfolio Details'!$D$10</f>
        <v>1.7439963058324135E-3</v>
      </c>
    </row>
    <row r="655" spans="2:11" x14ac:dyDescent="0.35">
      <c r="B655" t="s">
        <v>19</v>
      </c>
      <c r="C655" s="1">
        <v>45327</v>
      </c>
      <c r="D655">
        <v>141.81</v>
      </c>
      <c r="E655">
        <v>141.81</v>
      </c>
      <c r="F655">
        <v>142.26</v>
      </c>
      <c r="H655" s="2">
        <f t="shared" si="20"/>
        <v>0</v>
      </c>
      <c r="I655" s="18">
        <f>H655*'Portfolio Details'!$D$10</f>
        <v>0</v>
      </c>
      <c r="J655" s="2">
        <f t="shared" si="19"/>
        <v>4.1342341019239282E-2</v>
      </c>
      <c r="K655" s="18">
        <f>J655*'Portfolio Details'!$D$10</f>
        <v>3.8149443888983886E-3</v>
      </c>
    </row>
    <row r="656" spans="2:11" x14ac:dyDescent="0.35">
      <c r="B656" t="s">
        <v>19</v>
      </c>
      <c r="C656" s="1">
        <v>45328</v>
      </c>
      <c r="D656">
        <v>141.81</v>
      </c>
      <c r="E656">
        <v>141.83000000000001</v>
      </c>
      <c r="F656">
        <v>142.13999999999999</v>
      </c>
      <c r="H656" s="2">
        <f t="shared" si="20"/>
        <v>1.4103377758978297E-4</v>
      </c>
      <c r="I656" s="18">
        <f>H656*'Portfolio Details'!$D$10</f>
        <v>1.3014164297345974E-5</v>
      </c>
      <c r="J656" s="2">
        <f t="shared" si="19"/>
        <v>5.0677928428539687E-2</v>
      </c>
      <c r="K656" s="18">
        <f>J656*'Portfolio Details'!$D$10</f>
        <v>4.676403752982468E-3</v>
      </c>
    </row>
    <row r="657" spans="2:11" x14ac:dyDescent="0.35">
      <c r="B657" t="s">
        <v>19</v>
      </c>
      <c r="C657" s="1">
        <v>45329</v>
      </c>
      <c r="D657">
        <v>141.83000000000001</v>
      </c>
      <c r="E657">
        <v>141.36000000000001</v>
      </c>
      <c r="F657">
        <v>141.4</v>
      </c>
      <c r="H657" s="2">
        <f t="shared" si="20"/>
        <v>-3.3138264119015881E-3</v>
      </c>
      <c r="I657" s="18">
        <f>H657*'Portfolio Details'!$D$10</f>
        <v>-3.0578973430614556E-4</v>
      </c>
      <c r="J657" s="2">
        <f t="shared" si="19"/>
        <v>5.7100260901975286E-2</v>
      </c>
      <c r="K657" s="18">
        <f>J657*'Portfolio Details'!$D$10</f>
        <v>5.2690368895958782E-3</v>
      </c>
    </row>
    <row r="658" spans="2:11" x14ac:dyDescent="0.35">
      <c r="B658" t="s">
        <v>19</v>
      </c>
      <c r="C658" s="1">
        <v>45330</v>
      </c>
      <c r="D658">
        <v>141.36000000000001</v>
      </c>
      <c r="E658">
        <v>142.78</v>
      </c>
      <c r="F658">
        <v>142.63999999999999</v>
      </c>
      <c r="H658" s="2">
        <f t="shared" si="20"/>
        <v>1.0045274476513821E-2</v>
      </c>
      <c r="I658" s="18">
        <f>H658*'Portfolio Details'!$D$10</f>
        <v>9.2694710929133891E-4</v>
      </c>
      <c r="J658" s="2">
        <f t="shared" si="19"/>
        <v>7.0587347123659994E-2</v>
      </c>
      <c r="K658" s="18">
        <f>J658*'Portfolio Details'!$D$10</f>
        <v>6.5135838270820902E-3</v>
      </c>
    </row>
    <row r="659" spans="2:11" x14ac:dyDescent="0.35">
      <c r="B659" t="s">
        <v>19</v>
      </c>
      <c r="C659" s="1">
        <v>45331</v>
      </c>
      <c r="D659">
        <v>142.78</v>
      </c>
      <c r="E659">
        <v>143.43</v>
      </c>
      <c r="F659">
        <v>142.99</v>
      </c>
      <c r="H659" s="2">
        <f t="shared" si="20"/>
        <v>4.5524583274969554E-3</v>
      </c>
      <c r="I659" s="18">
        <f>H659*'Portfolio Details'!$D$10</f>
        <v>4.2008688729300748E-4</v>
      </c>
      <c r="J659" s="2">
        <f t="shared" si="19"/>
        <v>7.7828942402053292E-2</v>
      </c>
      <c r="K659" s="18">
        <f>J659*'Portfolio Details'!$D$10</f>
        <v>7.1818160217979937E-3</v>
      </c>
    </row>
    <row r="660" spans="2:11" x14ac:dyDescent="0.35">
      <c r="B660" t="s">
        <v>19</v>
      </c>
      <c r="C660" s="1">
        <v>45334</v>
      </c>
      <c r="D660">
        <v>143.43</v>
      </c>
      <c r="E660">
        <v>144.68</v>
      </c>
      <c r="F660">
        <v>144.47</v>
      </c>
      <c r="H660" s="2">
        <f t="shared" si="20"/>
        <v>8.7150526389179195E-3</v>
      </c>
      <c r="I660" s="18">
        <f>H660*'Portfolio Details'!$D$10</f>
        <v>8.0419831930470052E-4</v>
      </c>
      <c r="J660" s="2">
        <f t="shared" si="19"/>
        <v>6.4889746826044981E-2</v>
      </c>
      <c r="K660" s="18">
        <f>J660*'Portfolio Details'!$D$10</f>
        <v>5.987826752139068E-3</v>
      </c>
    </row>
    <row r="661" spans="2:11" x14ac:dyDescent="0.35">
      <c r="B661" t="s">
        <v>19</v>
      </c>
      <c r="C661" s="1">
        <v>45335</v>
      </c>
      <c r="D661">
        <v>144.68</v>
      </c>
      <c r="E661">
        <v>143.30000000000001</v>
      </c>
      <c r="F661">
        <v>143.51</v>
      </c>
      <c r="H661" s="2">
        <f t="shared" si="20"/>
        <v>-9.5382914017141385E-3</v>
      </c>
      <c r="I661" s="18">
        <f>H661*'Portfolio Details'!$D$10</f>
        <v>-8.8016426659809539E-4</v>
      </c>
      <c r="J661" s="2">
        <f t="shared" si="19"/>
        <v>5.8445871153420592E-2</v>
      </c>
      <c r="K661" s="18">
        <f>J661*'Portfolio Details'!$D$10</f>
        <v>5.3932056752001214E-3</v>
      </c>
    </row>
    <row r="662" spans="2:11" x14ac:dyDescent="0.35">
      <c r="B662" t="s">
        <v>19</v>
      </c>
      <c r="C662" s="1">
        <v>45336</v>
      </c>
      <c r="D662">
        <v>143.30000000000001</v>
      </c>
      <c r="E662">
        <v>142.65</v>
      </c>
      <c r="F662">
        <v>141.44</v>
      </c>
      <c r="H662" s="2">
        <f t="shared" si="20"/>
        <v>-4.5359385903699367E-3</v>
      </c>
      <c r="I662" s="18">
        <f>H662*'Portfolio Details'!$D$10</f>
        <v>-4.1856249663430072E-4</v>
      </c>
      <c r="J662" s="2">
        <f t="shared" si="19"/>
        <v>5.2851794758863813E-2</v>
      </c>
      <c r="K662" s="18">
        <f>J662*'Portfolio Details'!$D$10</f>
        <v>4.8770014684148327E-3</v>
      </c>
    </row>
    <row r="663" spans="2:11" x14ac:dyDescent="0.35">
      <c r="B663" t="s">
        <v>19</v>
      </c>
      <c r="C663" s="1">
        <v>45337</v>
      </c>
      <c r="D663">
        <v>142.65</v>
      </c>
      <c r="E663">
        <v>143.74</v>
      </c>
      <c r="F663">
        <v>143.61000000000001</v>
      </c>
      <c r="H663" s="2">
        <f t="shared" si="20"/>
        <v>7.6410795653698571E-3</v>
      </c>
      <c r="I663" s="18">
        <f>H663*'Portfolio Details'!$D$10</f>
        <v>7.0509537908045278E-4</v>
      </c>
      <c r="J663" s="2">
        <f t="shared" si="19"/>
        <v>6.5861205245322019E-2</v>
      </c>
      <c r="K663" s="18">
        <f>J663*'Portfolio Details'!$D$10</f>
        <v>6.0774699545872403E-3</v>
      </c>
    </row>
    <row r="664" spans="2:11" x14ac:dyDescent="0.35">
      <c r="B664" t="s">
        <v>19</v>
      </c>
      <c r="C664" s="1">
        <v>45338</v>
      </c>
      <c r="D664">
        <v>143.74</v>
      </c>
      <c r="E664">
        <v>144.34</v>
      </c>
      <c r="F664">
        <v>143.88</v>
      </c>
      <c r="H664" s="2">
        <f t="shared" si="20"/>
        <v>4.1742034228466895E-3</v>
      </c>
      <c r="I664" s="18">
        <f>H664*'Portfolio Details'!$D$10</f>
        <v>3.8518268519672816E-4</v>
      </c>
      <c r="J664" s="2">
        <f t="shared" si="19"/>
        <v>5.6290417401528403E-2</v>
      </c>
      <c r="K664" s="18">
        <f>J664*'Portfolio Details'!$D$10</f>
        <v>5.1943070160147499E-3</v>
      </c>
    </row>
    <row r="665" spans="2:11" x14ac:dyDescent="0.35">
      <c r="B665" t="s">
        <v>19</v>
      </c>
      <c r="C665" s="1">
        <v>45341</v>
      </c>
      <c r="D665">
        <v>144.34</v>
      </c>
      <c r="E665">
        <v>145.16</v>
      </c>
      <c r="F665">
        <v>144.19</v>
      </c>
      <c r="H665" s="2">
        <f t="shared" si="20"/>
        <v>5.6810308992656378E-3</v>
      </c>
      <c r="I665" s="18">
        <f>H665*'Portfolio Details'!$D$10</f>
        <v>5.2422810169907989E-4</v>
      </c>
      <c r="J665" s="2">
        <f t="shared" si="19"/>
        <v>6.3513115237253226E-2</v>
      </c>
      <c r="K665" s="18">
        <f>J665*'Portfolio Details'!$D$10</f>
        <v>5.8607954126994998E-3</v>
      </c>
    </row>
    <row r="666" spans="2:11" x14ac:dyDescent="0.35">
      <c r="B666" t="s">
        <v>19</v>
      </c>
      <c r="C666" s="1">
        <v>45342</v>
      </c>
      <c r="D666">
        <v>145.16</v>
      </c>
      <c r="E666">
        <v>142.47</v>
      </c>
      <c r="F666">
        <v>142.74</v>
      </c>
      <c r="H666" s="2">
        <f t="shared" si="20"/>
        <v>-1.8531275833562955E-2</v>
      </c>
      <c r="I666" s="18">
        <f>H666*'Portfolio Details'!$D$10</f>
        <v>-1.7100092790459048E-3</v>
      </c>
      <c r="J666" s="2">
        <f t="shared" ref="J666:J729" si="21">(INDEX(E643:E2141,MATCH(EDATE(C643,1),C643:C2141,1))/E643)-1</f>
        <v>6.6577994531884954E-2</v>
      </c>
      <c r="K666" s="18">
        <f>J666*'Portfolio Details'!$D$10</f>
        <v>6.143613070806111E-3</v>
      </c>
    </row>
    <row r="667" spans="2:11" x14ac:dyDescent="0.35">
      <c r="B667" t="s">
        <v>19</v>
      </c>
      <c r="C667" s="1">
        <v>45343</v>
      </c>
      <c r="D667">
        <v>142.47</v>
      </c>
      <c r="E667">
        <v>141.84</v>
      </c>
      <c r="F667">
        <v>141.80000000000001</v>
      </c>
      <c r="H667" s="2">
        <f t="shared" si="20"/>
        <v>-4.4219835754895076E-3</v>
      </c>
      <c r="I667" s="18">
        <f>H667*'Portfolio Details'!$D$10</f>
        <v>-4.0804707748078408E-4</v>
      </c>
      <c r="J667" s="2">
        <f t="shared" si="21"/>
        <v>6.3434760185662853E-2</v>
      </c>
      <c r="K667" s="18">
        <f>J667*'Portfolio Details'!$D$10</f>
        <v>5.8535650489359324E-3</v>
      </c>
    </row>
    <row r="668" spans="2:11" x14ac:dyDescent="0.35">
      <c r="B668" t="s">
        <v>19</v>
      </c>
      <c r="C668" s="1">
        <v>45344</v>
      </c>
      <c r="D668">
        <v>141.84</v>
      </c>
      <c r="E668">
        <v>144.01</v>
      </c>
      <c r="F668">
        <v>143.78</v>
      </c>
      <c r="H668" s="2">
        <f t="shared" si="20"/>
        <v>1.5298928369994247E-2</v>
      </c>
      <c r="I668" s="18">
        <f>H668*'Portfolio Details'!$D$10</f>
        <v>1.4117381721104542E-3</v>
      </c>
      <c r="J668" s="2">
        <f t="shared" si="21"/>
        <v>5.5095217328099855E-2</v>
      </c>
      <c r="K668" s="18">
        <f>J668*'Portfolio Details'!$D$10</f>
        <v>5.0840176201719916E-3</v>
      </c>
    </row>
    <row r="669" spans="2:11" x14ac:dyDescent="0.35">
      <c r="B669" t="s">
        <v>19</v>
      </c>
      <c r="C669" s="1">
        <v>45345</v>
      </c>
      <c r="D669">
        <v>144.01</v>
      </c>
      <c r="E669">
        <v>144.99</v>
      </c>
      <c r="F669">
        <v>145.35</v>
      </c>
      <c r="H669" s="2">
        <f t="shared" si="20"/>
        <v>6.8050829803487645E-3</v>
      </c>
      <c r="I669" s="18">
        <f>H669*'Portfolio Details'!$D$10</f>
        <v>6.2795217909377928E-4</v>
      </c>
      <c r="J669" s="2">
        <f t="shared" si="21"/>
        <v>2.925877763328999E-2</v>
      </c>
      <c r="K669" s="18">
        <f>J669*'Portfolio Details'!$D$10</f>
        <v>2.6999102326160239E-3</v>
      </c>
    </row>
    <row r="670" spans="2:11" x14ac:dyDescent="0.35">
      <c r="B670" t="s">
        <v>19</v>
      </c>
      <c r="C670" s="1">
        <v>45348</v>
      </c>
      <c r="D670">
        <v>144.99</v>
      </c>
      <c r="E670">
        <v>144.75</v>
      </c>
      <c r="F670">
        <v>144.55000000000001</v>
      </c>
      <c r="H670" s="2">
        <f t="shared" si="20"/>
        <v>-1.6552865714877241E-3</v>
      </c>
      <c r="I670" s="18">
        <f>H670*'Portfolio Details'!$D$10</f>
        <v>-1.5274476631541606E-4</v>
      </c>
      <c r="J670" s="2">
        <f t="shared" si="21"/>
        <v>3.6383130807719821E-2</v>
      </c>
      <c r="K670" s="18">
        <f>J670*'Portfolio Details'!$D$10</f>
        <v>3.3573236856827803E-3</v>
      </c>
    </row>
    <row r="671" spans="2:11" x14ac:dyDescent="0.35">
      <c r="B671" t="s">
        <v>19</v>
      </c>
      <c r="C671" s="1">
        <v>45349</v>
      </c>
      <c r="D671">
        <v>144.75</v>
      </c>
      <c r="E671">
        <v>145.19</v>
      </c>
      <c r="F671">
        <v>144.87</v>
      </c>
      <c r="H671" s="2">
        <f t="shared" si="20"/>
        <v>3.0397236614851941E-3</v>
      </c>
      <c r="I671" s="18">
        <f>H671*'Portfolio Details'!$D$10</f>
        <v>2.8049637345858223E-4</v>
      </c>
      <c r="J671" s="2">
        <f t="shared" si="21"/>
        <v>2.4157660521296975E-2</v>
      </c>
      <c r="K671" s="18">
        <f>J671*'Portfolio Details'!$D$10</f>
        <v>2.22919479600214E-3</v>
      </c>
    </row>
    <row r="672" spans="2:11" x14ac:dyDescent="0.35">
      <c r="B672" t="s">
        <v>19</v>
      </c>
      <c r="C672" s="1">
        <v>45350</v>
      </c>
      <c r="D672">
        <v>145.19</v>
      </c>
      <c r="E672">
        <v>144.21</v>
      </c>
      <c r="F672">
        <v>144.94</v>
      </c>
      <c r="H672" s="2">
        <f t="shared" si="20"/>
        <v>-6.7497761553825253E-3</v>
      </c>
      <c r="I672" s="18">
        <f>H672*'Portfolio Details'!$D$10</f>
        <v>-6.2284863496998247E-4</v>
      </c>
      <c r="J672" s="2">
        <f t="shared" si="21"/>
        <v>2.1847910353090638E-2</v>
      </c>
      <c r="K672" s="18">
        <f>J672*'Portfolio Details'!$D$10</f>
        <v>2.0160581369083725E-3</v>
      </c>
    </row>
    <row r="673" spans="2:11" x14ac:dyDescent="0.35">
      <c r="B673" t="s">
        <v>19</v>
      </c>
      <c r="C673" s="1">
        <v>45351</v>
      </c>
      <c r="D673">
        <v>144.21</v>
      </c>
      <c r="E673">
        <v>143.85</v>
      </c>
      <c r="F673">
        <v>143.83000000000001</v>
      </c>
      <c r="H673" s="2">
        <f t="shared" si="20"/>
        <v>-2.4963594757646534E-3</v>
      </c>
      <c r="I673" s="18">
        <f>H673*'Portfolio Details'!$D$10</f>
        <v>-2.3035639346861842E-4</v>
      </c>
      <c r="J673" s="2">
        <f t="shared" si="21"/>
        <v>1.5531238969290317E-2</v>
      </c>
      <c r="K673" s="18">
        <f>J673*'Portfolio Details'!$D$10</f>
        <v>1.4331750814730309E-3</v>
      </c>
    </row>
    <row r="674" spans="2:11" x14ac:dyDescent="0.35">
      <c r="B674" t="s">
        <v>19</v>
      </c>
      <c r="C674" s="1">
        <v>45352</v>
      </c>
      <c r="D674">
        <v>143.85</v>
      </c>
      <c r="E674">
        <v>145.75</v>
      </c>
      <c r="F674">
        <v>145.79</v>
      </c>
      <c r="H674" s="2">
        <f t="shared" si="20"/>
        <v>1.3208202989224871E-2</v>
      </c>
      <c r="I674" s="18">
        <f>H674*'Portfolio Details'!$D$10</f>
        <v>1.218812448422436E-3</v>
      </c>
      <c r="J674" s="2">
        <f t="shared" si="21"/>
        <v>9.6153846153845812E-3</v>
      </c>
      <c r="K674" s="18">
        <f>J674*'Portfolio Details'!$D$10</f>
        <v>8.8727819182979264E-4</v>
      </c>
    </row>
    <row r="675" spans="2:11" x14ac:dyDescent="0.35">
      <c r="B675" t="s">
        <v>19</v>
      </c>
      <c r="C675" s="1">
        <v>45353</v>
      </c>
      <c r="D675">
        <v>145.75</v>
      </c>
      <c r="E675">
        <v>146.91</v>
      </c>
      <c r="F675">
        <v>146.86000000000001</v>
      </c>
      <c r="H675" s="2">
        <f t="shared" si="20"/>
        <v>7.9588336192109033E-3</v>
      </c>
      <c r="I675" s="18">
        <f>H675*'Portfolio Details'!$D$10</f>
        <v>7.3441674828367449E-4</v>
      </c>
      <c r="J675" s="2">
        <f t="shared" si="21"/>
        <v>2.4062077311881591E-2</v>
      </c>
      <c r="K675" s="18">
        <f>J675*'Portfolio Details'!$D$10</f>
        <v>2.2203746706913252E-3</v>
      </c>
    </row>
    <row r="676" spans="2:11" x14ac:dyDescent="0.35">
      <c r="B676" t="s">
        <v>19</v>
      </c>
      <c r="C676" s="1">
        <v>45355</v>
      </c>
      <c r="D676">
        <v>146.91</v>
      </c>
      <c r="E676">
        <v>147.63</v>
      </c>
      <c r="F676">
        <v>147.57</v>
      </c>
      <c r="H676" s="2">
        <f t="shared" si="20"/>
        <v>4.9009597712885711E-3</v>
      </c>
      <c r="I676" s="18">
        <f>H676*'Portfolio Details'!$D$10</f>
        <v>4.5224553130634727E-4</v>
      </c>
      <c r="J676" s="2">
        <f t="shared" si="21"/>
        <v>4.3830122466518739E-2</v>
      </c>
      <c r="K676" s="18">
        <f>J676*'Portfolio Details'!$D$10</f>
        <v>4.0445092282162106E-3</v>
      </c>
    </row>
    <row r="677" spans="2:11" x14ac:dyDescent="0.35">
      <c r="B677" t="s">
        <v>19</v>
      </c>
      <c r="C677" s="1">
        <v>45356</v>
      </c>
      <c r="D677">
        <v>147.63</v>
      </c>
      <c r="E677">
        <v>146.43</v>
      </c>
      <c r="F677">
        <v>146.6</v>
      </c>
      <c r="H677" s="2">
        <f t="shared" si="20"/>
        <v>-8.1284291810607145E-3</v>
      </c>
      <c r="I677" s="18">
        <f>H677*'Portfolio Details'!$D$10</f>
        <v>-7.5006650640356228E-4</v>
      </c>
      <c r="J677" s="2">
        <f t="shared" si="21"/>
        <v>3.5963613285381779E-2</v>
      </c>
      <c r="K677" s="18">
        <f>J677*'Portfolio Details'!$D$10</f>
        <v>3.318611895822035E-3</v>
      </c>
    </row>
    <row r="678" spans="2:11" x14ac:dyDescent="0.35">
      <c r="B678" t="s">
        <v>19</v>
      </c>
      <c r="C678" s="1">
        <v>45357</v>
      </c>
      <c r="D678">
        <v>146.43</v>
      </c>
      <c r="E678">
        <v>145.32</v>
      </c>
      <c r="F678">
        <v>145.34</v>
      </c>
      <c r="H678" s="2">
        <f t="shared" si="20"/>
        <v>-7.5804138496210483E-3</v>
      </c>
      <c r="I678" s="18">
        <f>H678*'Portfolio Details'!$D$10</f>
        <v>-6.9949733295658373E-4</v>
      </c>
      <c r="J678" s="2">
        <f t="shared" si="21"/>
        <v>3.257880262322832E-2</v>
      </c>
      <c r="K678" s="18">
        <f>J678*'Portfolio Details'!$D$10</f>
        <v>3.0062719526858547E-3</v>
      </c>
    </row>
    <row r="679" spans="2:11" x14ac:dyDescent="0.35">
      <c r="B679" t="s">
        <v>19</v>
      </c>
      <c r="C679" s="1">
        <v>45358</v>
      </c>
      <c r="D679">
        <v>145.32</v>
      </c>
      <c r="E679">
        <v>146.21</v>
      </c>
      <c r="F679">
        <v>145.4</v>
      </c>
      <c r="H679" s="2">
        <f t="shared" si="20"/>
        <v>6.1244150839527833E-3</v>
      </c>
      <c r="I679" s="18">
        <f>H679*'Portfolio Details'!$D$10</f>
        <v>5.6514223393729426E-4</v>
      </c>
      <c r="J679" s="2">
        <f t="shared" si="21"/>
        <v>2.4606923781992363E-2</v>
      </c>
      <c r="K679" s="18">
        <f>J679*'Portfolio Details'!$D$10</f>
        <v>2.2706514313370974E-3</v>
      </c>
    </row>
    <row r="680" spans="2:11" x14ac:dyDescent="0.35">
      <c r="B680" t="s">
        <v>19</v>
      </c>
      <c r="C680" s="1">
        <v>45362</v>
      </c>
      <c r="D680">
        <v>146.21</v>
      </c>
      <c r="E680">
        <v>146.32</v>
      </c>
      <c r="F680">
        <v>146.04</v>
      </c>
      <c r="H680" s="2">
        <f t="shared" si="20"/>
        <v>7.5234252103140165E-4</v>
      </c>
      <c r="I680" s="18">
        <f>H680*'Portfolio Details'!$D$10</f>
        <v>6.942385961653086E-5</v>
      </c>
      <c r="J680" s="2">
        <f t="shared" si="21"/>
        <v>3.4309564233163448E-2</v>
      </c>
      <c r="K680" s="18">
        <f>J680*'Portfolio Details'!$D$10</f>
        <v>3.1659813239880278E-3</v>
      </c>
    </row>
    <row r="681" spans="2:11" x14ac:dyDescent="0.35">
      <c r="B681" t="s">
        <v>19</v>
      </c>
      <c r="C681" s="1">
        <v>45363</v>
      </c>
      <c r="D681">
        <v>146.32</v>
      </c>
      <c r="E681">
        <v>145.91</v>
      </c>
      <c r="F681">
        <v>146.13999999999999</v>
      </c>
      <c r="H681" s="2">
        <f t="shared" si="20"/>
        <v>-2.8020776380535128E-3</v>
      </c>
      <c r="I681" s="18">
        <f>H681*'Portfolio Details'!$D$10</f>
        <v>-2.5856712752611789E-4</v>
      </c>
      <c r="J681" s="2">
        <f t="shared" si="21"/>
        <v>2.4022972405098875E-2</v>
      </c>
      <c r="K681" s="18">
        <f>J681*'Portfolio Details'!$D$10</f>
        <v>2.2167661898692139E-3</v>
      </c>
    </row>
    <row r="682" spans="2:11" x14ac:dyDescent="0.35">
      <c r="B682" t="s">
        <v>19</v>
      </c>
      <c r="C682" s="1">
        <v>45364</v>
      </c>
      <c r="D682">
        <v>145.91</v>
      </c>
      <c r="E682">
        <v>145.80000000000001</v>
      </c>
      <c r="F682">
        <v>146.31</v>
      </c>
      <c r="H682" s="2">
        <f t="shared" si="20"/>
        <v>-7.5388938386666826E-4</v>
      </c>
      <c r="I682" s="18">
        <f>H682*'Portfolio Details'!$D$10</f>
        <v>-6.956659937311721E-5</v>
      </c>
      <c r="J682" s="2">
        <f t="shared" si="21"/>
        <v>1.9382277068953568E-2</v>
      </c>
      <c r="K682" s="18">
        <f>J682*'Portfolio Details'!$D$10</f>
        <v>1.7885370621336645E-3</v>
      </c>
    </row>
    <row r="683" spans="2:11" x14ac:dyDescent="0.35">
      <c r="B683" t="s">
        <v>19</v>
      </c>
      <c r="C683" s="1">
        <v>45365</v>
      </c>
      <c r="D683">
        <v>145.80000000000001</v>
      </c>
      <c r="E683">
        <v>145.85</v>
      </c>
      <c r="F683">
        <v>145.80000000000001</v>
      </c>
      <c r="H683" s="2">
        <f t="shared" si="20"/>
        <v>3.4293552812059147E-4</v>
      </c>
      <c r="I683" s="18">
        <f>H683*'Portfolio Details'!$D$10</f>
        <v>3.164503839172359E-5</v>
      </c>
      <c r="J683" s="2">
        <f t="shared" si="21"/>
        <v>8.5015205971799013E-3</v>
      </c>
      <c r="K683" s="18">
        <f>J683*'Portfolio Details'!$D$10</f>
        <v>7.8449423762003308E-4</v>
      </c>
    </row>
    <row r="684" spans="2:11" x14ac:dyDescent="0.35">
      <c r="B684" t="s">
        <v>19</v>
      </c>
      <c r="C684" s="1">
        <v>45366</v>
      </c>
      <c r="D684">
        <v>145.85</v>
      </c>
      <c r="E684">
        <v>145.07</v>
      </c>
      <c r="F684">
        <v>145.08000000000001</v>
      </c>
      <c r="H684" s="2">
        <f t="shared" si="20"/>
        <v>-5.3479602331162335E-3</v>
      </c>
      <c r="I684" s="18">
        <f>H684*'Portfolio Details'!$D$10</f>
        <v>-4.9349336250417057E-4</v>
      </c>
      <c r="J684" s="2">
        <f t="shared" si="21"/>
        <v>1.7445917655268595E-2</v>
      </c>
      <c r="K684" s="18">
        <f>J684*'Portfolio Details'!$D$10</f>
        <v>1.609855756285736E-3</v>
      </c>
    </row>
    <row r="685" spans="2:11" x14ac:dyDescent="0.35">
      <c r="B685" t="s">
        <v>19</v>
      </c>
      <c r="C685" s="1">
        <v>45369</v>
      </c>
      <c r="D685">
        <v>145.07</v>
      </c>
      <c r="E685">
        <v>144.84</v>
      </c>
      <c r="F685">
        <v>144.66</v>
      </c>
      <c r="H685" s="2">
        <f t="shared" si="20"/>
        <v>-1.5854415109946007E-3</v>
      </c>
      <c r="I685" s="18">
        <f>H685*'Portfolio Details'!$D$10</f>
        <v>-1.4629967842122763E-4</v>
      </c>
      <c r="J685" s="2">
        <f t="shared" si="21"/>
        <v>2.2432527164388372E-2</v>
      </c>
      <c r="K685" s="18">
        <f>J685*'Portfolio Details'!$D$10</f>
        <v>2.0700047826214944E-3</v>
      </c>
    </row>
    <row r="686" spans="2:11" x14ac:dyDescent="0.35">
      <c r="B686" t="s">
        <v>19</v>
      </c>
      <c r="C686" s="1">
        <v>45370</v>
      </c>
      <c r="D686">
        <v>144.84</v>
      </c>
      <c r="E686">
        <v>145</v>
      </c>
      <c r="F686">
        <v>145</v>
      </c>
      <c r="H686" s="2">
        <f t="shared" si="20"/>
        <v>1.104667219000266E-3</v>
      </c>
      <c r="I686" s="18">
        <f>H686*'Portfolio Details'!$D$10</f>
        <v>1.0193530179541332E-4</v>
      </c>
      <c r="J686" s="2">
        <f t="shared" si="21"/>
        <v>9.2528175873103358E-3</v>
      </c>
      <c r="K686" s="18">
        <f>J686*'Portfolio Details'!$D$10</f>
        <v>8.5382161885276346E-4</v>
      </c>
    </row>
    <row r="687" spans="2:11" x14ac:dyDescent="0.35">
      <c r="B687" t="s">
        <v>19</v>
      </c>
      <c r="C687" s="1">
        <v>45371</v>
      </c>
      <c r="D687">
        <v>145</v>
      </c>
      <c r="E687">
        <v>145.26</v>
      </c>
      <c r="F687">
        <v>145.30000000000001</v>
      </c>
      <c r="H687" s="2">
        <f t="shared" si="20"/>
        <v>1.793103448275879E-3</v>
      </c>
      <c r="I687" s="18">
        <f>H687*'Portfolio Details'!$D$10</f>
        <v>1.6546208487639935E-4</v>
      </c>
      <c r="J687" s="2">
        <f t="shared" si="21"/>
        <v>5.0575031176387508E-3</v>
      </c>
      <c r="K687" s="18">
        <f>J687*'Portfolio Details'!$D$10</f>
        <v>4.6669087102477484E-4</v>
      </c>
    </row>
    <row r="688" spans="2:11" x14ac:dyDescent="0.35">
      <c r="B688" t="s">
        <v>19</v>
      </c>
      <c r="C688" s="1">
        <v>45372</v>
      </c>
      <c r="D688">
        <v>145.26</v>
      </c>
      <c r="E688">
        <v>148.27000000000001</v>
      </c>
      <c r="F688">
        <v>147.99</v>
      </c>
      <c r="H688" s="2">
        <f t="shared" si="20"/>
        <v>2.0721464959383207E-2</v>
      </c>
      <c r="I688" s="18">
        <f>H688*'Portfolio Details'!$D$10</f>
        <v>1.9121132119675045E-3</v>
      </c>
      <c r="J688" s="2">
        <f t="shared" si="21"/>
        <v>-1.1022320198401658E-3</v>
      </c>
      <c r="K688" s="18">
        <f>J688*'Portfolio Details'!$D$10</f>
        <v>-1.0171058908823133E-4</v>
      </c>
    </row>
    <row r="689" spans="2:11" x14ac:dyDescent="0.35">
      <c r="B689" t="s">
        <v>19</v>
      </c>
      <c r="C689" s="1">
        <v>45373</v>
      </c>
      <c r="D689">
        <v>148.27000000000001</v>
      </c>
      <c r="E689">
        <v>149.04</v>
      </c>
      <c r="F689">
        <v>148.88999999999999</v>
      </c>
      <c r="H689" s="2">
        <f t="shared" ref="H689:H752" si="22">E689/D689-1</f>
        <v>5.1932285695015512E-3</v>
      </c>
      <c r="I689" s="18">
        <f>H689*'Portfolio Details'!$D$10</f>
        <v>4.7921519931024204E-4</v>
      </c>
      <c r="J689" s="2">
        <f t="shared" si="21"/>
        <v>1.9583070120025248E-2</v>
      </c>
      <c r="K689" s="18">
        <f>J689*'Portfolio Details'!$D$10</f>
        <v>1.8070656288434988E-3</v>
      </c>
    </row>
    <row r="690" spans="2:11" x14ac:dyDescent="0.35">
      <c r="B690" t="s">
        <v>19</v>
      </c>
      <c r="C690" s="1">
        <v>45377</v>
      </c>
      <c r="D690">
        <v>149.04</v>
      </c>
      <c r="E690">
        <v>149.71</v>
      </c>
      <c r="F690">
        <v>149.22</v>
      </c>
      <c r="H690" s="2">
        <f t="shared" si="22"/>
        <v>4.4954374664520902E-3</v>
      </c>
      <c r="I690" s="18">
        <f>H690*'Portfolio Details'!$D$10</f>
        <v>4.1482517717862302E-4</v>
      </c>
      <c r="J690" s="2">
        <f t="shared" si="21"/>
        <v>4.5332769317540933E-2</v>
      </c>
      <c r="K690" s="18">
        <f>J690*'Portfolio Details'!$D$10</f>
        <v>4.1831688694333163E-3</v>
      </c>
    </row>
    <row r="691" spans="2:11" x14ac:dyDescent="0.35">
      <c r="B691" t="s">
        <v>19</v>
      </c>
      <c r="C691" s="1">
        <v>45378</v>
      </c>
      <c r="D691">
        <v>149.71</v>
      </c>
      <c r="E691">
        <v>149.49</v>
      </c>
      <c r="F691">
        <v>149.16</v>
      </c>
      <c r="H691" s="2">
        <f t="shared" si="22"/>
        <v>-1.4695077149154967E-3</v>
      </c>
      <c r="I691" s="18">
        <f>H691*'Portfolio Details'!$D$10</f>
        <v>-1.3560166340969632E-4</v>
      </c>
      <c r="J691" s="2">
        <f t="shared" si="21"/>
        <v>3.4928129990972945E-2</v>
      </c>
      <c r="K691" s="18">
        <f>J691*'Portfolio Details'!$D$10</f>
        <v>3.2230606743281999E-3</v>
      </c>
    </row>
    <row r="692" spans="2:11" x14ac:dyDescent="0.35">
      <c r="B692" t="s">
        <v>19</v>
      </c>
      <c r="C692" s="1">
        <v>45379</v>
      </c>
      <c r="D692">
        <v>149.49</v>
      </c>
      <c r="E692">
        <v>149.38</v>
      </c>
      <c r="F692">
        <v>149.72999999999999</v>
      </c>
      <c r="H692" s="2">
        <f t="shared" si="22"/>
        <v>-7.358351729213064E-4</v>
      </c>
      <c r="I692" s="18">
        <f>H692*'Portfolio Details'!$D$10</f>
        <v>-6.790061217829571E-5</v>
      </c>
      <c r="J692" s="2">
        <f t="shared" si="21"/>
        <v>2.7932960893854553E-2</v>
      </c>
      <c r="K692" s="18">
        <f>J692*'Portfolio Details'!$D$10</f>
        <v>2.5775679315725732E-3</v>
      </c>
    </row>
    <row r="693" spans="2:11" x14ac:dyDescent="0.35">
      <c r="B693" t="s">
        <v>19</v>
      </c>
      <c r="C693" s="1">
        <v>45383</v>
      </c>
      <c r="D693">
        <v>149.38</v>
      </c>
      <c r="E693">
        <v>150.1</v>
      </c>
      <c r="F693">
        <v>149.93</v>
      </c>
      <c r="H693" s="2">
        <f t="shared" si="22"/>
        <v>4.8199223456955043E-3</v>
      </c>
      <c r="I693" s="18">
        <f>H693*'Portfolio Details'!$D$10</f>
        <v>4.4476764629946842E-4</v>
      </c>
      <c r="J693" s="2">
        <f t="shared" si="21"/>
        <v>3.4265975820380046E-2</v>
      </c>
      <c r="K693" s="18">
        <f>J693*'Portfolio Details'!$D$10</f>
        <v>3.1619591189877925E-3</v>
      </c>
    </row>
    <row r="694" spans="2:11" x14ac:dyDescent="0.35">
      <c r="B694" t="s">
        <v>19</v>
      </c>
      <c r="C694" s="1">
        <v>45384</v>
      </c>
      <c r="D694">
        <v>150.1</v>
      </c>
      <c r="E694">
        <v>148.27000000000001</v>
      </c>
      <c r="F694">
        <v>148.43</v>
      </c>
      <c r="H694" s="2">
        <f t="shared" si="22"/>
        <v>-1.219187208527639E-2</v>
      </c>
      <c r="I694" s="18">
        <f>H694*'Portfolio Details'!$D$10</f>
        <v>-1.1250285507597964E-3</v>
      </c>
      <c r="J694" s="2">
        <f t="shared" si="21"/>
        <v>2.9616364763413561E-2</v>
      </c>
      <c r="K694" s="18">
        <f>J694*'Portfolio Details'!$D$10</f>
        <v>2.7329072758887391E-3</v>
      </c>
    </row>
    <row r="695" spans="2:11" x14ac:dyDescent="0.35">
      <c r="B695" t="s">
        <v>19</v>
      </c>
      <c r="C695" s="1">
        <v>45385</v>
      </c>
      <c r="D695">
        <v>148.27000000000001</v>
      </c>
      <c r="E695">
        <v>147.53</v>
      </c>
      <c r="F695">
        <v>147.16</v>
      </c>
      <c r="H695" s="2">
        <f t="shared" si="22"/>
        <v>-4.9908949888717302E-3</v>
      </c>
      <c r="I695" s="18">
        <f>H695*'Portfolio Details'!$D$10</f>
        <v>-4.6054447725920374E-4</v>
      </c>
      <c r="J695" s="2">
        <f t="shared" si="21"/>
        <v>3.585049580472921E-2</v>
      </c>
      <c r="K695" s="18">
        <f>J695*'Portfolio Details'!$D$10</f>
        <v>3.3081737617574685E-3</v>
      </c>
    </row>
    <row r="696" spans="2:11" x14ac:dyDescent="0.35">
      <c r="B696" t="s">
        <v>19</v>
      </c>
      <c r="C696" s="1">
        <v>45386</v>
      </c>
      <c r="D696">
        <v>147.53</v>
      </c>
      <c r="E696">
        <v>148.75</v>
      </c>
      <c r="F696">
        <v>148.77000000000001</v>
      </c>
      <c r="H696" s="2">
        <f t="shared" si="22"/>
        <v>8.2695045075578122E-3</v>
      </c>
      <c r="I696" s="18">
        <f>H696*'Portfolio Details'!$D$10</f>
        <v>7.6308450470660108E-4</v>
      </c>
      <c r="J696" s="2">
        <f t="shared" si="21"/>
        <v>3.8442822384428199E-2</v>
      </c>
      <c r="K696" s="18">
        <f>J696*'Portfolio Details'!$D$10</f>
        <v>3.5473857051453029E-3</v>
      </c>
    </row>
    <row r="697" spans="2:11" x14ac:dyDescent="0.35">
      <c r="B697" t="s">
        <v>19</v>
      </c>
      <c r="C697" s="1">
        <v>45387</v>
      </c>
      <c r="D697">
        <v>148.75</v>
      </c>
      <c r="E697">
        <v>147.31</v>
      </c>
      <c r="F697">
        <v>146.83000000000001</v>
      </c>
      <c r="H697" s="2">
        <f t="shared" si="22"/>
        <v>-9.6806722689075642E-3</v>
      </c>
      <c r="I697" s="18">
        <f>H697*'Portfolio Details'!$D$10</f>
        <v>-8.933027361911276E-4</v>
      </c>
      <c r="J697" s="2">
        <f t="shared" si="21"/>
        <v>2.984562607204122E-2</v>
      </c>
      <c r="K697" s="18">
        <f>J697*'Portfolio Details'!$D$10</f>
        <v>2.7540628060638101E-3</v>
      </c>
    </row>
    <row r="698" spans="2:11" x14ac:dyDescent="0.35">
      <c r="B698" t="s">
        <v>19</v>
      </c>
      <c r="C698" s="1">
        <v>45390</v>
      </c>
      <c r="D698">
        <v>147.31</v>
      </c>
      <c r="E698">
        <v>148.31</v>
      </c>
      <c r="F698">
        <v>148.22</v>
      </c>
      <c r="H698" s="2">
        <f t="shared" si="22"/>
        <v>6.7884054035707297E-3</v>
      </c>
      <c r="I698" s="18">
        <f>H698*'Portfolio Details'!$D$10</f>
        <v>6.2641322347633665E-4</v>
      </c>
      <c r="J698" s="2">
        <f t="shared" si="21"/>
        <v>9.257368456878412E-3</v>
      </c>
      <c r="K698" s="18">
        <f>J698*'Portfolio Details'!$D$10</f>
        <v>8.5424155913421153E-4</v>
      </c>
    </row>
    <row r="699" spans="2:11" x14ac:dyDescent="0.35">
      <c r="B699" t="s">
        <v>19</v>
      </c>
      <c r="C699" s="1">
        <v>45391</v>
      </c>
      <c r="D699">
        <v>148.31</v>
      </c>
      <c r="E699">
        <v>147.80000000000001</v>
      </c>
      <c r="F699">
        <v>148.09</v>
      </c>
      <c r="H699" s="2">
        <f t="shared" si="22"/>
        <v>-3.4387431730833473E-3</v>
      </c>
      <c r="I699" s="18">
        <f>H699*'Portfolio Details'!$D$10</f>
        <v>-3.173166697771665E-4</v>
      </c>
      <c r="J699" s="2">
        <f t="shared" si="21"/>
        <v>7.5865339023233336E-3</v>
      </c>
      <c r="K699" s="18">
        <f>J699*'Portfolio Details'!$D$10</f>
        <v>7.0006207264332473E-4</v>
      </c>
    </row>
    <row r="700" spans="2:11" x14ac:dyDescent="0.35">
      <c r="B700" t="s">
        <v>19</v>
      </c>
      <c r="C700" s="1">
        <v>45392</v>
      </c>
      <c r="D700">
        <v>147.80000000000001</v>
      </c>
      <c r="E700">
        <v>148.52000000000001</v>
      </c>
      <c r="F700">
        <v>148.81</v>
      </c>
      <c r="H700" s="2">
        <f t="shared" si="22"/>
        <v>4.8714479025711022E-3</v>
      </c>
      <c r="I700" s="18">
        <f>H700*'Portfolio Details'!$D$10</f>
        <v>4.4952226660497925E-4</v>
      </c>
      <c r="J700" s="2">
        <f t="shared" si="21"/>
        <v>6.0096974663661484E-3</v>
      </c>
      <c r="K700" s="18">
        <f>J700*'Portfolio Details'!$D$10</f>
        <v>5.5455644414575196E-4</v>
      </c>
    </row>
    <row r="701" spans="2:11" x14ac:dyDescent="0.35">
      <c r="B701" t="s">
        <v>19</v>
      </c>
      <c r="C701" s="1">
        <v>45394</v>
      </c>
      <c r="D701">
        <v>148.52000000000001</v>
      </c>
      <c r="E701">
        <v>149.41</v>
      </c>
      <c r="F701">
        <v>149.49</v>
      </c>
      <c r="H701" s="2">
        <f t="shared" si="22"/>
        <v>5.9924589280904161E-3</v>
      </c>
      <c r="I701" s="18">
        <f>H701*'Portfolio Details'!$D$10</f>
        <v>5.5296572472235959E-4</v>
      </c>
      <c r="J701" s="2">
        <f t="shared" si="21"/>
        <v>1.3693916873107614E-2</v>
      </c>
      <c r="K701" s="18">
        <f>J701*'Portfolio Details'!$D$10</f>
        <v>1.2636326354327993E-3</v>
      </c>
    </row>
    <row r="702" spans="2:11" x14ac:dyDescent="0.35">
      <c r="B702" t="s">
        <v>19</v>
      </c>
      <c r="C702" s="1">
        <v>45397</v>
      </c>
      <c r="D702">
        <v>149.41</v>
      </c>
      <c r="E702">
        <v>148.07</v>
      </c>
      <c r="F702">
        <v>147.88999999999999</v>
      </c>
      <c r="H702" s="2">
        <f t="shared" si="22"/>
        <v>-8.9686098654708779E-3</v>
      </c>
      <c r="I702" s="18">
        <f>H702*'Portfolio Details'!$D$10</f>
        <v>-8.2759580224483435E-4</v>
      </c>
      <c r="J702" s="2">
        <f t="shared" si="21"/>
        <v>7.5234252103137944E-3</v>
      </c>
      <c r="K702" s="18">
        <f>J702*'Portfolio Details'!$D$10</f>
        <v>6.9423859616528816E-4</v>
      </c>
    </row>
    <row r="703" spans="2:11" x14ac:dyDescent="0.35">
      <c r="B703" t="s">
        <v>19</v>
      </c>
      <c r="C703" s="1">
        <v>45398</v>
      </c>
      <c r="D703">
        <v>148.07</v>
      </c>
      <c r="E703">
        <v>145.75</v>
      </c>
      <c r="F703">
        <v>145.28</v>
      </c>
      <c r="H703" s="2">
        <f t="shared" si="22"/>
        <v>-1.566826500979257E-2</v>
      </c>
      <c r="I703" s="18">
        <f>H703*'Portfolio Details'!$D$10</f>
        <v>-1.4458194240878762E-3</v>
      </c>
      <c r="J703" s="2">
        <f t="shared" si="21"/>
        <v>1.5035538545653537E-2</v>
      </c>
      <c r="K703" s="18">
        <f>J703*'Portfolio Details'!$D$10</f>
        <v>1.3874333672133654E-3</v>
      </c>
    </row>
    <row r="704" spans="2:11" x14ac:dyDescent="0.35">
      <c r="B704" t="s">
        <v>19</v>
      </c>
      <c r="C704" s="1">
        <v>45400</v>
      </c>
      <c r="D704">
        <v>145.75</v>
      </c>
      <c r="E704">
        <v>143.97</v>
      </c>
      <c r="F704">
        <v>144.27000000000001</v>
      </c>
      <c r="H704" s="2">
        <f t="shared" si="22"/>
        <v>-1.221269296741001E-2</v>
      </c>
      <c r="I704" s="18">
        <f>H704*'Portfolio Details'!$D$10</f>
        <v>-1.1269498378835858E-3</v>
      </c>
      <c r="J704" s="2">
        <f t="shared" si="21"/>
        <v>2.3987389486669786E-2</v>
      </c>
      <c r="K704" s="18">
        <f>J704*'Portfolio Details'!$D$10</f>
        <v>2.2134827073267398E-3</v>
      </c>
    </row>
    <row r="705" spans="2:11" x14ac:dyDescent="0.35">
      <c r="B705" t="s">
        <v>19</v>
      </c>
      <c r="C705" s="1">
        <v>45401</v>
      </c>
      <c r="D705">
        <v>143.97</v>
      </c>
      <c r="E705">
        <v>141.63</v>
      </c>
      <c r="F705">
        <v>141.62</v>
      </c>
      <c r="H705" s="2">
        <f t="shared" si="22"/>
        <v>-1.6253386122108804E-2</v>
      </c>
      <c r="I705" s="18">
        <f>H705*'Portfolio Details'!$D$10</f>
        <v>-1.4998126051517643E-3</v>
      </c>
      <c r="J705" s="2">
        <f t="shared" si="21"/>
        <v>2.475994513031532E-2</v>
      </c>
      <c r="K705" s="18">
        <f>J705*'Portfolio Details'!$D$10</f>
        <v>2.284771771883238E-3</v>
      </c>
    </row>
    <row r="706" spans="2:11" x14ac:dyDescent="0.35">
      <c r="B706" t="s">
        <v>19</v>
      </c>
      <c r="C706" s="1">
        <v>45404</v>
      </c>
      <c r="D706">
        <v>141.63</v>
      </c>
      <c r="E706">
        <v>141.66</v>
      </c>
      <c r="F706">
        <v>141</v>
      </c>
      <c r="H706" s="2">
        <f t="shared" si="22"/>
        <v>2.1181952976068175E-4</v>
      </c>
      <c r="I706" s="18">
        <f>H706*'Portfolio Details'!$D$10</f>
        <v>1.9546056333470714E-5</v>
      </c>
      <c r="J706" s="2">
        <f t="shared" si="21"/>
        <v>2.4408639012684308E-2</v>
      </c>
      <c r="K706" s="18">
        <f>J706*'Portfolio Details'!$D$10</f>
        <v>2.2523543211728776E-3</v>
      </c>
    </row>
    <row r="707" spans="2:11" x14ac:dyDescent="0.35">
      <c r="B707" t="s">
        <v>19</v>
      </c>
      <c r="C707" s="1">
        <v>45405</v>
      </c>
      <c r="D707">
        <v>141.66</v>
      </c>
      <c r="E707">
        <v>141.25</v>
      </c>
      <c r="F707">
        <v>141.33000000000001</v>
      </c>
      <c r="H707" s="2">
        <f t="shared" si="22"/>
        <v>-2.8942538472398471E-3</v>
      </c>
      <c r="I707" s="18">
        <f>H707*'Portfolio Details'!$D$10</f>
        <v>-2.6707286530864178E-4</v>
      </c>
      <c r="J707" s="2">
        <f t="shared" si="21"/>
        <v>2.0679671882539497E-2</v>
      </c>
      <c r="K707" s="18">
        <f>J707*'Portfolio Details'!$D$10</f>
        <v>1.9082566750596038E-3</v>
      </c>
    </row>
    <row r="708" spans="2:11" x14ac:dyDescent="0.35">
      <c r="B708" t="s">
        <v>19</v>
      </c>
      <c r="C708" s="1">
        <v>45406</v>
      </c>
      <c r="D708">
        <v>141.25</v>
      </c>
      <c r="E708">
        <v>143.30000000000001</v>
      </c>
      <c r="F708">
        <v>143.47999999999999</v>
      </c>
      <c r="H708" s="2">
        <f t="shared" si="22"/>
        <v>1.4513274336283244E-2</v>
      </c>
      <c r="I708" s="18">
        <f>H708*'Portfolio Details'!$D$10</f>
        <v>1.3392404283052264E-3</v>
      </c>
      <c r="J708" s="2">
        <f t="shared" si="21"/>
        <v>-6.0066280033140851E-3</v>
      </c>
      <c r="K708" s="18">
        <f>J708*'Portfolio Details'!$D$10</f>
        <v>-5.5427320351257277E-4</v>
      </c>
    </row>
    <row r="709" spans="2:11" x14ac:dyDescent="0.35">
      <c r="B709" t="s">
        <v>19</v>
      </c>
      <c r="C709" s="1">
        <v>45407</v>
      </c>
      <c r="D709">
        <v>143.30000000000001</v>
      </c>
      <c r="E709">
        <v>142.15</v>
      </c>
      <c r="F709">
        <v>142.01</v>
      </c>
      <c r="H709" s="2">
        <f t="shared" si="22"/>
        <v>-8.025122121423589E-3</v>
      </c>
      <c r="I709" s="18">
        <f>H709*'Portfolio Details'!$D$10</f>
        <v>-7.4053364789144181E-4</v>
      </c>
      <c r="J709" s="2">
        <f t="shared" si="21"/>
        <v>-2.3241379310344867E-2</v>
      </c>
      <c r="K709" s="18">
        <f>J709*'Portfolio Details'!$D$10</f>
        <v>-2.144643177051775E-3</v>
      </c>
    </row>
    <row r="710" spans="2:11" x14ac:dyDescent="0.35">
      <c r="B710" t="s">
        <v>19</v>
      </c>
      <c r="C710" s="1">
        <v>45408</v>
      </c>
      <c r="D710">
        <v>142.15</v>
      </c>
      <c r="E710">
        <v>144.83000000000001</v>
      </c>
      <c r="F710">
        <v>143.93</v>
      </c>
      <c r="H710" s="2">
        <f t="shared" si="22"/>
        <v>1.88533239535702E-2</v>
      </c>
      <c r="I710" s="18">
        <f>H710*'Portfolio Details'!$D$10</f>
        <v>1.7397268915005351E-3</v>
      </c>
      <c r="J710" s="2">
        <f t="shared" si="21"/>
        <v>-2.4989673688558423E-2</v>
      </c>
      <c r="K710" s="18">
        <f>J710*'Portfolio Details'!$D$10</f>
        <v>-2.3059704184192772E-3</v>
      </c>
    </row>
    <row r="711" spans="2:11" x14ac:dyDescent="0.35">
      <c r="B711" t="s">
        <v>19</v>
      </c>
      <c r="C711" s="1">
        <v>45411</v>
      </c>
      <c r="D711">
        <v>144.83000000000001</v>
      </c>
      <c r="E711">
        <v>144.9</v>
      </c>
      <c r="F711">
        <v>144.97</v>
      </c>
      <c r="H711" s="2">
        <f t="shared" si="22"/>
        <v>4.8332527791195012E-4</v>
      </c>
      <c r="I711" s="18">
        <f>H711*'Portfolio Details'!$D$10</f>
        <v>4.4599773779740258E-5</v>
      </c>
      <c r="J711" s="2">
        <f t="shared" si="21"/>
        <v>-4.4783165846091655E-2</v>
      </c>
      <c r="K711" s="18">
        <f>J711*'Portfolio Details'!$D$10</f>
        <v>-4.132453147298743E-3</v>
      </c>
    </row>
    <row r="712" spans="2:11" x14ac:dyDescent="0.35">
      <c r="B712" t="s">
        <v>19</v>
      </c>
      <c r="C712" s="1">
        <v>45412</v>
      </c>
      <c r="D712">
        <v>144.9</v>
      </c>
      <c r="E712">
        <v>144.72</v>
      </c>
      <c r="F712">
        <v>145.02000000000001</v>
      </c>
      <c r="H712" s="2">
        <f t="shared" si="22"/>
        <v>-1.242236024844745E-3</v>
      </c>
      <c r="I712" s="18">
        <f>H712*'Portfolio Details'!$D$10</f>
        <v>-1.1462972913080818E-4</v>
      </c>
      <c r="J712" s="2">
        <f t="shared" si="21"/>
        <v>-4.9516908212560384E-2</v>
      </c>
      <c r="K712" s="18">
        <f>J712*'Portfolio Details'!$D$10</f>
        <v>-4.5692683695196246E-3</v>
      </c>
    </row>
    <row r="713" spans="2:11" x14ac:dyDescent="0.35">
      <c r="B713" t="s">
        <v>19</v>
      </c>
      <c r="C713" s="1">
        <v>45414</v>
      </c>
      <c r="D713">
        <v>144.72</v>
      </c>
      <c r="E713">
        <v>143.22999999999999</v>
      </c>
      <c r="F713">
        <v>142.93</v>
      </c>
      <c r="H713" s="2">
        <f t="shared" si="22"/>
        <v>-1.0295743504698751E-2</v>
      </c>
      <c r="I713" s="18">
        <f>H713*'Portfolio Details'!$D$10</f>
        <v>-9.5005962276081715E-4</v>
      </c>
      <c r="J713" s="2">
        <f t="shared" si="21"/>
        <v>-3.2596352949034735E-2</v>
      </c>
      <c r="K713" s="18">
        <f>J713*'Portfolio Details'!$D$10</f>
        <v>-3.0078914429059987E-3</v>
      </c>
    </row>
    <row r="714" spans="2:11" x14ac:dyDescent="0.35">
      <c r="B714" t="s">
        <v>19</v>
      </c>
      <c r="C714" s="1">
        <v>45415</v>
      </c>
      <c r="D714">
        <v>143.22999999999999</v>
      </c>
      <c r="E714">
        <v>144.13999999999999</v>
      </c>
      <c r="F714">
        <v>144.16</v>
      </c>
      <c r="H714" s="2">
        <f t="shared" si="22"/>
        <v>6.3534175801158721E-3</v>
      </c>
      <c r="I714" s="18">
        <f>H714*'Portfolio Details'!$D$10</f>
        <v>5.8627388169218422E-4</v>
      </c>
      <c r="J714" s="2">
        <f t="shared" si="21"/>
        <v>-3.1172653689209961E-2</v>
      </c>
      <c r="K714" s="18">
        <f>J714*'Portfolio Details'!$D$10</f>
        <v>-2.8765168431894575E-3</v>
      </c>
    </row>
    <row r="715" spans="2:11" x14ac:dyDescent="0.35">
      <c r="B715" t="s">
        <v>19</v>
      </c>
      <c r="C715" s="1">
        <v>45418</v>
      </c>
      <c r="D715">
        <v>144.13999999999999</v>
      </c>
      <c r="E715">
        <v>145.68</v>
      </c>
      <c r="F715">
        <v>145.57</v>
      </c>
      <c r="H715" s="2">
        <f t="shared" si="22"/>
        <v>1.0684057166643779E-2</v>
      </c>
      <c r="I715" s="18">
        <f>H715*'Portfolio Details'!$D$10</f>
        <v>9.8589201611948979E-4</v>
      </c>
      <c r="J715" s="2">
        <f t="shared" si="21"/>
        <v>-3.0459231490159167E-2</v>
      </c>
      <c r="K715" s="18">
        <f>J715*'Portfolio Details'!$D$10</f>
        <v>-2.8106844314758146E-3</v>
      </c>
    </row>
    <row r="716" spans="2:11" x14ac:dyDescent="0.35">
      <c r="B716" t="s">
        <v>19</v>
      </c>
      <c r="C716" s="1">
        <v>45419</v>
      </c>
      <c r="D716">
        <v>145.68</v>
      </c>
      <c r="E716">
        <v>146.47999999999999</v>
      </c>
      <c r="F716">
        <v>146.63999999999999</v>
      </c>
      <c r="H716" s="2">
        <f t="shared" si="22"/>
        <v>5.4914881933003645E-3</v>
      </c>
      <c r="I716" s="18">
        <f>H716*'Portfolio Details'!$D$10</f>
        <v>5.067376823190468E-4</v>
      </c>
      <c r="J716" s="2">
        <f t="shared" si="21"/>
        <v>-3.5842771485676161E-2</v>
      </c>
      <c r="K716" s="18">
        <f>J716*'Portfolio Details'!$D$10</f>
        <v>-3.3074609852938482E-3</v>
      </c>
    </row>
    <row r="717" spans="2:11" x14ac:dyDescent="0.35">
      <c r="B717" t="s">
        <v>19</v>
      </c>
      <c r="C717" s="1">
        <v>45420</v>
      </c>
      <c r="D717">
        <v>146.47999999999999</v>
      </c>
      <c r="E717">
        <v>146.62</v>
      </c>
      <c r="F717">
        <v>146.75</v>
      </c>
      <c r="H717" s="2">
        <f t="shared" si="22"/>
        <v>9.5576187875479057E-4</v>
      </c>
      <c r="I717" s="18">
        <f>H717*'Portfolio Details'!$D$10</f>
        <v>8.8194773846545508E-5</v>
      </c>
      <c r="J717" s="2">
        <f t="shared" si="21"/>
        <v>-3.3992041545828688E-2</v>
      </c>
      <c r="K717" s="18">
        <f>J717*'Portfolio Details'!$D$10</f>
        <v>-3.1366813045761621E-3</v>
      </c>
    </row>
    <row r="718" spans="2:11" x14ac:dyDescent="0.35">
      <c r="B718" t="s">
        <v>19</v>
      </c>
      <c r="C718" s="1">
        <v>45421</v>
      </c>
      <c r="D718">
        <v>146.62</v>
      </c>
      <c r="E718">
        <v>146.05000000000001</v>
      </c>
      <c r="F718">
        <v>146.33000000000001</v>
      </c>
      <c r="H718" s="2">
        <f t="shared" si="22"/>
        <v>-3.887600600190888E-3</v>
      </c>
      <c r="I718" s="18">
        <f>H718*'Portfolio Details'!$D$10</f>
        <v>-3.5873585603375522E-4</v>
      </c>
      <c r="J718" s="2">
        <f t="shared" si="21"/>
        <v>-2.2978377279197604E-2</v>
      </c>
      <c r="K718" s="18">
        <f>J718*'Portfolio Details'!$D$10</f>
        <v>-2.1203741565208084E-3</v>
      </c>
    </row>
    <row r="719" spans="2:11" x14ac:dyDescent="0.35">
      <c r="B719" t="s">
        <v>19</v>
      </c>
      <c r="C719" s="1">
        <v>45422</v>
      </c>
      <c r="D719">
        <v>146.05000000000001</v>
      </c>
      <c r="E719">
        <v>147.51</v>
      </c>
      <c r="F719">
        <v>146.34</v>
      </c>
      <c r="H719" s="2">
        <f t="shared" si="22"/>
        <v>9.9965765148919417E-3</v>
      </c>
      <c r="I719" s="18">
        <f>H719*'Portfolio Details'!$D$10</f>
        <v>9.2245341080063846E-4</v>
      </c>
      <c r="J719" s="2">
        <f t="shared" si="21"/>
        <v>-3.0991596638655583E-2</v>
      </c>
      <c r="K719" s="18">
        <f>J719*'Portfolio Details'!$D$10</f>
        <v>-2.859809454056329E-3</v>
      </c>
    </row>
    <row r="720" spans="2:11" x14ac:dyDescent="0.35">
      <c r="B720" t="s">
        <v>19</v>
      </c>
      <c r="C720" s="1">
        <v>45425</v>
      </c>
      <c r="D720">
        <v>147.51</v>
      </c>
      <c r="E720">
        <v>147.1</v>
      </c>
      <c r="F720">
        <v>147.29</v>
      </c>
      <c r="H720" s="2">
        <f t="shared" si="22"/>
        <v>-2.7794725781302709E-3</v>
      </c>
      <c r="I720" s="18">
        <f>H720*'Portfolio Details'!$D$10</f>
        <v>-2.5648120194984847E-4</v>
      </c>
      <c r="J720" s="2">
        <f t="shared" si="21"/>
        <v>-2.1519245129319242E-2</v>
      </c>
      <c r="K720" s="18">
        <f>J720*'Portfolio Details'!$D$10</f>
        <v>-1.9857299184199897E-3</v>
      </c>
    </row>
    <row r="721" spans="2:11" x14ac:dyDescent="0.35">
      <c r="B721" t="s">
        <v>19</v>
      </c>
      <c r="C721" s="1">
        <v>45426</v>
      </c>
      <c r="D721">
        <v>147.1</v>
      </c>
      <c r="E721">
        <v>146.31</v>
      </c>
      <c r="F721">
        <v>146.96</v>
      </c>
      <c r="H721" s="2">
        <f t="shared" si="22"/>
        <v>-5.3704962610467977E-3</v>
      </c>
      <c r="I721" s="18">
        <f>H721*'Portfolio Details'!$D$10</f>
        <v>-4.9557291801994934E-4</v>
      </c>
      <c r="J721" s="2">
        <f t="shared" si="21"/>
        <v>-1.1395050906884197E-2</v>
      </c>
      <c r="K721" s="18">
        <f>J721*'Portfolio Details'!$D$10</f>
        <v>-1.0515003371047431E-3</v>
      </c>
    </row>
    <row r="722" spans="2:11" x14ac:dyDescent="0.35">
      <c r="B722" t="s">
        <v>19</v>
      </c>
      <c r="C722" s="1">
        <v>45427</v>
      </c>
      <c r="D722">
        <v>146.31</v>
      </c>
      <c r="E722">
        <v>148.21</v>
      </c>
      <c r="F722">
        <v>148.19</v>
      </c>
      <c r="H722" s="2">
        <f t="shared" si="22"/>
        <v>1.298612535028365E-2</v>
      </c>
      <c r="I722" s="18">
        <f>H722*'Portfolio Details'!$D$10</f>
        <v>1.1983198052461742E-3</v>
      </c>
      <c r="J722" s="2">
        <f t="shared" si="21"/>
        <v>-1.1840324763193522E-2</v>
      </c>
      <c r="K722" s="18">
        <f>J722*'Portfolio Details'!$D$10</f>
        <v>-1.0925888424426458E-3</v>
      </c>
    </row>
    <row r="723" spans="2:11" x14ac:dyDescent="0.35">
      <c r="B723" t="s">
        <v>19</v>
      </c>
      <c r="C723" s="1">
        <v>45428</v>
      </c>
      <c r="D723">
        <v>148.21</v>
      </c>
      <c r="E723">
        <v>150.33000000000001</v>
      </c>
      <c r="F723">
        <v>150.47999999999999</v>
      </c>
      <c r="H723" s="2">
        <f t="shared" si="22"/>
        <v>1.4304028068281571E-2</v>
      </c>
      <c r="I723" s="18">
        <f>H723*'Portfolio Details'!$D$10</f>
        <v>1.3199318246719821E-3</v>
      </c>
      <c r="J723" s="2">
        <f t="shared" si="21"/>
        <v>-6.8004309183949951E-3</v>
      </c>
      <c r="K723" s="18">
        <f>J723*'Portfolio Details'!$D$10</f>
        <v>-6.2752290108944269E-4</v>
      </c>
    </row>
    <row r="724" spans="2:11" x14ac:dyDescent="0.35">
      <c r="B724" t="s">
        <v>19</v>
      </c>
      <c r="C724" s="1">
        <v>45429</v>
      </c>
      <c r="D724">
        <v>150.33000000000001</v>
      </c>
      <c r="E724">
        <v>149.49</v>
      </c>
      <c r="F724">
        <v>150.22</v>
      </c>
      <c r="H724" s="2">
        <f t="shared" si="22"/>
        <v>-5.587707044502066E-3</v>
      </c>
      <c r="I724" s="18">
        <f>H724*'Portfolio Details'!$D$10</f>
        <v>-5.1561646270372212E-4</v>
      </c>
      <c r="J724" s="2">
        <f t="shared" si="21"/>
        <v>-1.2716685630145275E-2</v>
      </c>
      <c r="K724" s="18">
        <f>J724*'Portfolio Details'!$D$10</f>
        <v>-1.1734567345262575E-3</v>
      </c>
    </row>
    <row r="725" spans="2:11" x14ac:dyDescent="0.35">
      <c r="B725" t="s">
        <v>19</v>
      </c>
      <c r="C725" s="1">
        <v>45430</v>
      </c>
      <c r="D725">
        <v>149.49</v>
      </c>
      <c r="E725">
        <v>150.06</v>
      </c>
      <c r="F725">
        <v>150.18</v>
      </c>
      <c r="H725" s="2">
        <f t="shared" si="22"/>
        <v>3.8129640778648E-3</v>
      </c>
      <c r="I725" s="18">
        <f>H725*'Portfolio Details'!$D$10</f>
        <v>3.5184862674206383E-4</v>
      </c>
      <c r="J725" s="2">
        <f t="shared" si="21"/>
        <v>9.4549875059102284E-4</v>
      </c>
      <c r="K725" s="18">
        <f>J725*'Portfolio Details'!$D$10</f>
        <v>8.7247723867380316E-5</v>
      </c>
    </row>
    <row r="726" spans="2:11" x14ac:dyDescent="0.35">
      <c r="B726" t="s">
        <v>19</v>
      </c>
      <c r="C726" s="1">
        <v>45433</v>
      </c>
      <c r="D726">
        <v>150.06</v>
      </c>
      <c r="E726">
        <v>150.69</v>
      </c>
      <c r="F726">
        <v>150.62</v>
      </c>
      <c r="H726" s="2">
        <f t="shared" si="22"/>
        <v>4.1983206717313148E-3</v>
      </c>
      <c r="I726" s="18">
        <f>H726*'Portfolio Details'!$D$10</f>
        <v>3.8740815093088314E-4</v>
      </c>
      <c r="J726" s="2">
        <f t="shared" si="21"/>
        <v>3.1423670668953685E-2</v>
      </c>
      <c r="K726" s="18">
        <f>J726*'Portfolio Details'!$D$10</f>
        <v>2.8996799199476385E-3</v>
      </c>
    </row>
    <row r="727" spans="2:11" x14ac:dyDescent="0.35">
      <c r="B727" t="s">
        <v>19</v>
      </c>
      <c r="C727" s="1">
        <v>45434</v>
      </c>
      <c r="D727">
        <v>150.69</v>
      </c>
      <c r="E727">
        <v>150.97</v>
      </c>
      <c r="F727">
        <v>151.06</v>
      </c>
      <c r="H727" s="2">
        <f t="shared" si="22"/>
        <v>1.8581193178046629E-3</v>
      </c>
      <c r="I727" s="18">
        <f>H727*'Portfolio Details'!$D$10</f>
        <v>1.7146154984459643E-4</v>
      </c>
      <c r="J727" s="2">
        <f t="shared" si="21"/>
        <v>4.2300479266513813E-2</v>
      </c>
      <c r="K727" s="18">
        <f>J727*'Portfolio Details'!$D$10</f>
        <v>3.9033584467411189E-3</v>
      </c>
    </row>
    <row r="728" spans="2:11" x14ac:dyDescent="0.35">
      <c r="B728" t="s">
        <v>19</v>
      </c>
      <c r="C728" s="1">
        <v>45435</v>
      </c>
      <c r="D728">
        <v>150.97</v>
      </c>
      <c r="E728">
        <v>151.97999999999999</v>
      </c>
      <c r="F728">
        <v>152.16999999999999</v>
      </c>
      <c r="H728" s="2">
        <f t="shared" si="22"/>
        <v>6.6900708750081694E-3</v>
      </c>
      <c r="I728" s="18">
        <f>H728*'Portfolio Details'!$D$10</f>
        <v>6.173392148758046E-4</v>
      </c>
      <c r="J728" s="2">
        <f t="shared" si="21"/>
        <v>5.9521287862740913E-2</v>
      </c>
      <c r="K728" s="18">
        <f>J728*'Portfolio Details'!$D$10</f>
        <v>5.4924418297042869E-3</v>
      </c>
    </row>
    <row r="729" spans="2:11" x14ac:dyDescent="0.35">
      <c r="B729" t="s">
        <v>19</v>
      </c>
      <c r="C729" s="1">
        <v>45436</v>
      </c>
      <c r="D729">
        <v>151.97999999999999</v>
      </c>
      <c r="E729">
        <v>150.69</v>
      </c>
      <c r="F729">
        <v>150.63</v>
      </c>
      <c r="H729" s="2">
        <f t="shared" si="22"/>
        <v>-8.4879589419659673E-3</v>
      </c>
      <c r="I729" s="18">
        <f>H729*'Portfolio Details'!$D$10</f>
        <v>-7.8324280968472342E-4</v>
      </c>
      <c r="J729" s="2">
        <f t="shared" si="21"/>
        <v>6.5720739799520089E-2</v>
      </c>
      <c r="K729" s="18">
        <f>J729*'Portfolio Details'!$D$10</f>
        <v>6.0645082342036067E-3</v>
      </c>
    </row>
    <row r="730" spans="2:11" x14ac:dyDescent="0.35">
      <c r="B730" t="s">
        <v>19</v>
      </c>
      <c r="C730" s="1">
        <v>45439</v>
      </c>
      <c r="D730">
        <v>150.69</v>
      </c>
      <c r="E730">
        <v>151.38</v>
      </c>
      <c r="F730">
        <v>151.46</v>
      </c>
      <c r="H730" s="2">
        <f t="shared" si="22"/>
        <v>4.5789368903046412E-3</v>
      </c>
      <c r="I730" s="18">
        <f>H730*'Portfolio Details'!$D$10</f>
        <v>4.2253024783135403E-4</v>
      </c>
      <c r="J730" s="2">
        <f t="shared" ref="J730:J793" si="23">(INDEX(E707:E2205,MATCH(EDATE(C707,1),C707:C2205,1))/E707)-1</f>
        <v>7.5964601769911377E-2</v>
      </c>
      <c r="K730" s="18">
        <f>J730*'Portfolio Details'!$D$10</f>
        <v>7.009780388153657E-3</v>
      </c>
    </row>
    <row r="731" spans="2:11" x14ac:dyDescent="0.35">
      <c r="B731" t="s">
        <v>19</v>
      </c>
      <c r="C731" s="1">
        <v>45440</v>
      </c>
      <c r="D731">
        <v>151.38</v>
      </c>
      <c r="E731">
        <v>151.69999999999999</v>
      </c>
      <c r="F731">
        <v>151.51</v>
      </c>
      <c r="H731" s="2">
        <f t="shared" si="22"/>
        <v>2.1138855859426098E-3</v>
      </c>
      <c r="I731" s="18">
        <f>H731*'Portfolio Details'!$D$10</f>
        <v>1.9506287636474363E-4</v>
      </c>
      <c r="J731" s="2">
        <f t="shared" si="23"/>
        <v>5.1570132588974138E-2</v>
      </c>
      <c r="K731" s="18">
        <f>J731*'Portfolio Details'!$D$10</f>
        <v>4.7587336155806509E-3</v>
      </c>
    </row>
    <row r="732" spans="2:11" x14ac:dyDescent="0.35">
      <c r="B732" t="s">
        <v>19</v>
      </c>
      <c r="C732" s="1">
        <v>45441</v>
      </c>
      <c r="D732">
        <v>151.69999999999999</v>
      </c>
      <c r="E732">
        <v>151.30000000000001</v>
      </c>
      <c r="F732">
        <v>151.47999999999999</v>
      </c>
      <c r="H732" s="2">
        <f t="shared" si="22"/>
        <v>-2.6367831245878159E-3</v>
      </c>
      <c r="I732" s="18">
        <f>H732*'Portfolio Details'!$D$10</f>
        <v>-2.4331425695528602E-4</v>
      </c>
      <c r="J732" s="2">
        <f t="shared" si="23"/>
        <v>6.0077383046078126E-2</v>
      </c>
      <c r="K732" s="18">
        <f>J732*'Portfolio Details'!$D$10</f>
        <v>5.5437565870949841E-3</v>
      </c>
    </row>
    <row r="733" spans="2:11" x14ac:dyDescent="0.35">
      <c r="B733" t="s">
        <v>19</v>
      </c>
      <c r="C733" s="1">
        <v>45442</v>
      </c>
      <c r="D733">
        <v>151.30000000000001</v>
      </c>
      <c r="E733">
        <v>150.88999999999999</v>
      </c>
      <c r="F733">
        <v>150.68</v>
      </c>
      <c r="H733" s="2">
        <f t="shared" si="22"/>
        <v>-2.7098479841376477E-3</v>
      </c>
      <c r="I733" s="18">
        <f>H733*'Portfolio Details'!$D$10</f>
        <v>-2.5005645802792398E-4</v>
      </c>
      <c r="J733" s="2">
        <f t="shared" si="23"/>
        <v>4.0461230408064486E-2</v>
      </c>
      <c r="K733" s="18">
        <f>J733*'Portfolio Details'!$D$10</f>
        <v>3.7336382049903256E-3</v>
      </c>
    </row>
    <row r="734" spans="2:11" x14ac:dyDescent="0.35">
      <c r="B734" t="s">
        <v>19</v>
      </c>
      <c r="C734" s="1">
        <v>45443</v>
      </c>
      <c r="D734">
        <v>150.88999999999999</v>
      </c>
      <c r="E734">
        <v>150.43</v>
      </c>
      <c r="F734">
        <v>150.15</v>
      </c>
      <c r="H734" s="2">
        <f t="shared" si="22"/>
        <v>-3.0485784346211409E-3</v>
      </c>
      <c r="I734" s="18">
        <f>H734*'Portfolio Details'!$D$10</f>
        <v>-2.8131346475668333E-4</v>
      </c>
      <c r="J734" s="2">
        <f t="shared" si="23"/>
        <v>4.4168391994479084E-2</v>
      </c>
      <c r="K734" s="18">
        <f>J734*'Portfolio Details'!$D$10</f>
        <v>4.0757237024286672E-3</v>
      </c>
    </row>
    <row r="735" spans="2:11" x14ac:dyDescent="0.35">
      <c r="B735" t="s">
        <v>19</v>
      </c>
      <c r="C735" s="1">
        <v>45446</v>
      </c>
      <c r="D735">
        <v>150.43</v>
      </c>
      <c r="E735">
        <v>150.61000000000001</v>
      </c>
      <c r="F735">
        <v>150.66</v>
      </c>
      <c r="H735" s="2">
        <f t="shared" si="22"/>
        <v>1.1965698331450891E-3</v>
      </c>
      <c r="I735" s="18">
        <f>H735*'Portfolio Details'!$D$10</f>
        <v>1.1041579306690973E-4</v>
      </c>
      <c r="J735" s="2">
        <f t="shared" si="23"/>
        <v>4.2634051962409991E-2</v>
      </c>
      <c r="K735" s="18">
        <f>J735*'Portfolio Details'!$D$10</f>
        <v>3.9341395117008082E-3</v>
      </c>
    </row>
    <row r="736" spans="2:11" x14ac:dyDescent="0.35">
      <c r="B736" t="s">
        <v>19</v>
      </c>
      <c r="C736" s="1">
        <v>45447</v>
      </c>
      <c r="D736">
        <v>150.61000000000001</v>
      </c>
      <c r="E736">
        <v>148.78</v>
      </c>
      <c r="F736">
        <v>149.12</v>
      </c>
      <c r="H736" s="2">
        <f t="shared" si="22"/>
        <v>-1.2150587610384567E-2</v>
      </c>
      <c r="I736" s="18">
        <f>H736*'Portfolio Details'!$D$10</f>
        <v>-1.1212189460795999E-3</v>
      </c>
      <c r="J736" s="2">
        <f t="shared" si="23"/>
        <v>5.0268798436081896E-2</v>
      </c>
      <c r="K736" s="18">
        <f>J736*'Portfolio Details'!$D$10</f>
        <v>4.6386504925096141E-3</v>
      </c>
    </row>
    <row r="737" spans="2:11" x14ac:dyDescent="0.35">
      <c r="B737" t="s">
        <v>19</v>
      </c>
      <c r="C737" s="1">
        <v>45448</v>
      </c>
      <c r="D737">
        <v>148.78</v>
      </c>
      <c r="E737">
        <v>150.19</v>
      </c>
      <c r="F737">
        <v>149.93</v>
      </c>
      <c r="H737" s="2">
        <f t="shared" si="22"/>
        <v>9.4770802527222031E-3</v>
      </c>
      <c r="I737" s="18">
        <f>H737*'Portfolio Details'!$D$10</f>
        <v>8.7451588956796689E-4</v>
      </c>
      <c r="J737" s="2">
        <f t="shared" si="23"/>
        <v>4.4886915498820734E-2</v>
      </c>
      <c r="K737" s="18">
        <f>J737*'Portfolio Details'!$D$10</f>
        <v>4.1420268469434919E-3</v>
      </c>
    </row>
    <row r="738" spans="2:11" x14ac:dyDescent="0.35">
      <c r="B738" t="s">
        <v>19</v>
      </c>
      <c r="C738" s="1">
        <v>45449</v>
      </c>
      <c r="D738">
        <v>150.19</v>
      </c>
      <c r="E738">
        <v>154.24</v>
      </c>
      <c r="F738">
        <v>153.69</v>
      </c>
      <c r="H738" s="2">
        <f t="shared" si="22"/>
        <v>2.6965843265197575E-2</v>
      </c>
      <c r="I738" s="18">
        <f>H738*'Portfolio Details'!$D$10</f>
        <v>2.4883252839650589E-3</v>
      </c>
      <c r="J738" s="2">
        <f t="shared" si="23"/>
        <v>5.8758923668314145E-2</v>
      </c>
      <c r="K738" s="18">
        <f>J738*'Portfolio Details'!$D$10</f>
        <v>5.4220932008138233E-3</v>
      </c>
    </row>
    <row r="739" spans="2:11" x14ac:dyDescent="0.35">
      <c r="B739" t="s">
        <v>19</v>
      </c>
      <c r="C739" s="1">
        <v>45450</v>
      </c>
      <c r="D739">
        <v>154.24</v>
      </c>
      <c r="E739">
        <v>154.80000000000001</v>
      </c>
      <c r="F739">
        <v>154.75</v>
      </c>
      <c r="H739" s="2">
        <f t="shared" si="22"/>
        <v>3.6307053941908585E-3</v>
      </c>
      <c r="I739" s="18">
        <f>H739*'Portfolio Details'!$D$10</f>
        <v>3.3503035459133248E-4</v>
      </c>
      <c r="J739" s="2">
        <f t="shared" si="23"/>
        <v>5.6799563080284221E-2</v>
      </c>
      <c r="K739" s="18">
        <f>J739*'Portfolio Details'!$D$10</f>
        <v>5.2412894171660887E-3</v>
      </c>
    </row>
    <row r="740" spans="2:11" x14ac:dyDescent="0.35">
      <c r="B740" t="s">
        <v>19</v>
      </c>
      <c r="C740" s="1">
        <v>45453</v>
      </c>
      <c r="D740">
        <v>154.80000000000001</v>
      </c>
      <c r="E740">
        <v>154.37</v>
      </c>
      <c r="F740">
        <v>154.78</v>
      </c>
      <c r="H740" s="2">
        <f t="shared" si="22"/>
        <v>-2.7777777777777679E-3</v>
      </c>
      <c r="I740" s="18">
        <f>H740*'Portfolio Details'!$D$10</f>
        <v>-2.5632481097305119E-4</v>
      </c>
      <c r="J740" s="2">
        <f t="shared" si="23"/>
        <v>5.5790478788705578E-2</v>
      </c>
      <c r="K740" s="18">
        <f>J740*'Portfolio Details'!$D$10</f>
        <v>5.1481742146599714E-3</v>
      </c>
    </row>
    <row r="741" spans="2:11" x14ac:dyDescent="0.35">
      <c r="B741" t="s">
        <v>19</v>
      </c>
      <c r="C741" s="1">
        <v>45454</v>
      </c>
      <c r="D741">
        <v>154.37</v>
      </c>
      <c r="E741">
        <v>154.54</v>
      </c>
      <c r="F741">
        <v>154.99</v>
      </c>
      <c r="H741" s="2">
        <f t="shared" si="22"/>
        <v>1.1012502429228466E-3</v>
      </c>
      <c r="I741" s="18">
        <f>H741*'Portfolio Details'!$D$10</f>
        <v>1.016199937264415E-4</v>
      </c>
      <c r="J741" s="2">
        <f t="shared" si="23"/>
        <v>5.9910989387196079E-2</v>
      </c>
      <c r="K741" s="18">
        <f>J741*'Portfolio Details'!$D$10</f>
        <v>5.5284022907573643E-3</v>
      </c>
    </row>
    <row r="742" spans="2:11" x14ac:dyDescent="0.35">
      <c r="B742" t="s">
        <v>19</v>
      </c>
      <c r="C742" s="1">
        <v>45455</v>
      </c>
      <c r="D742">
        <v>154.54</v>
      </c>
      <c r="E742">
        <v>156.13</v>
      </c>
      <c r="F742">
        <v>156.06</v>
      </c>
      <c r="H742" s="2">
        <f t="shared" si="22"/>
        <v>1.0288598421120732E-2</v>
      </c>
      <c r="I742" s="18">
        <f>H742*'Portfolio Details'!$D$10</f>
        <v>9.4940029636970903E-4</v>
      </c>
      <c r="J742" s="2">
        <f t="shared" si="23"/>
        <v>4.6505321673107058E-2</v>
      </c>
      <c r="K742" s="18">
        <f>J742*'Portfolio Details'!$D$10</f>
        <v>4.2913684033560546E-3</v>
      </c>
    </row>
    <row r="743" spans="2:11" x14ac:dyDescent="0.35">
      <c r="B743" t="s">
        <v>19</v>
      </c>
      <c r="C743" s="1">
        <v>45456</v>
      </c>
      <c r="D743">
        <v>156.13</v>
      </c>
      <c r="E743">
        <v>158.93</v>
      </c>
      <c r="F743">
        <v>158.79</v>
      </c>
      <c r="H743" s="2">
        <f t="shared" si="22"/>
        <v>1.7933773137769782E-2</v>
      </c>
      <c r="I743" s="18">
        <f>H743*'Portfolio Details'!$D$10</f>
        <v>1.6548735634460781E-3</v>
      </c>
      <c r="J743" s="2">
        <f t="shared" si="23"/>
        <v>8.0421481985044174E-2</v>
      </c>
      <c r="K743" s="18">
        <f>J743*'Portfolio Details'!$D$10</f>
        <v>7.4210476204760994E-3</v>
      </c>
    </row>
    <row r="744" spans="2:11" x14ac:dyDescent="0.35">
      <c r="B744" t="s">
        <v>19</v>
      </c>
      <c r="C744" s="1">
        <v>45457</v>
      </c>
      <c r="D744">
        <v>158.93</v>
      </c>
      <c r="E744">
        <v>159.24</v>
      </c>
      <c r="F744">
        <v>159.41</v>
      </c>
      <c r="H744" s="2">
        <f t="shared" si="22"/>
        <v>1.9505442647707039E-3</v>
      </c>
      <c r="I744" s="18">
        <f>H744*'Portfolio Details'!$D$10</f>
        <v>1.7999024038629178E-4</v>
      </c>
      <c r="J744" s="2">
        <f t="shared" si="23"/>
        <v>8.8374000410088138E-2</v>
      </c>
      <c r="K744" s="18">
        <f>J744*'Portfolio Details'!$D$10</f>
        <v>8.1548816220173778E-3</v>
      </c>
    </row>
    <row r="745" spans="2:11" x14ac:dyDescent="0.35">
      <c r="B745" t="s">
        <v>19</v>
      </c>
      <c r="C745" s="1">
        <v>45461</v>
      </c>
      <c r="D745">
        <v>159.24</v>
      </c>
      <c r="E745">
        <v>162.02000000000001</v>
      </c>
      <c r="F745">
        <v>161.44999999999999</v>
      </c>
      <c r="H745" s="2">
        <f t="shared" si="22"/>
        <v>1.7457925144436004E-2</v>
      </c>
      <c r="I745" s="18">
        <f>H745*'Portfolio Details'!$D$10</f>
        <v>1.6109637705465309E-3</v>
      </c>
      <c r="J745" s="2">
        <f t="shared" si="23"/>
        <v>7.4421429053370236E-2</v>
      </c>
      <c r="K745" s="18">
        <f>J745*'Portfolio Details'!$D$10</f>
        <v>6.8673811444018322E-3</v>
      </c>
    </row>
    <row r="746" spans="2:11" x14ac:dyDescent="0.35">
      <c r="B746" t="s">
        <v>19</v>
      </c>
      <c r="C746" s="1">
        <v>45462</v>
      </c>
      <c r="D746">
        <v>162.02000000000001</v>
      </c>
      <c r="E746">
        <v>162.34</v>
      </c>
      <c r="F746">
        <v>162.27000000000001</v>
      </c>
      <c r="H746" s="2">
        <f t="shared" si="22"/>
        <v>1.9750648068139753E-3</v>
      </c>
      <c r="I746" s="18">
        <f>H746*'Portfolio Details'!$D$10</f>
        <v>1.8225292077580317E-4</v>
      </c>
      <c r="J746" s="2">
        <f t="shared" si="23"/>
        <v>5.926960686489724E-2</v>
      </c>
      <c r="K746" s="18">
        <f>J746*'Portfolio Details'!$D$10</f>
        <v>5.4692174793930827E-3</v>
      </c>
    </row>
    <row r="747" spans="2:11" x14ac:dyDescent="0.35">
      <c r="B747" t="s">
        <v>19</v>
      </c>
      <c r="C747" s="1">
        <v>45463</v>
      </c>
      <c r="D747">
        <v>162.34</v>
      </c>
      <c r="E747">
        <v>163.22</v>
      </c>
      <c r="F747">
        <v>162.91999999999999</v>
      </c>
      <c r="H747" s="2">
        <f t="shared" si="22"/>
        <v>5.4207219416040342E-3</v>
      </c>
      <c r="I747" s="18">
        <f>H747*'Portfolio Details'!$D$10</f>
        <v>5.0020758972688681E-4</v>
      </c>
      <c r="J747" s="2">
        <f t="shared" si="23"/>
        <v>6.5221753963475848E-2</v>
      </c>
      <c r="K747" s="18">
        <f>J747*'Portfolio Details'!$D$10</f>
        <v>6.0184633521667896E-3</v>
      </c>
    </row>
    <row r="748" spans="2:11" x14ac:dyDescent="0.35">
      <c r="B748" t="s">
        <v>19</v>
      </c>
      <c r="C748" s="1">
        <v>45464</v>
      </c>
      <c r="D748">
        <v>163.22</v>
      </c>
      <c r="E748">
        <v>161.66</v>
      </c>
      <c r="F748">
        <v>161.76</v>
      </c>
      <c r="H748" s="2">
        <f t="shared" si="22"/>
        <v>-9.5576522484990267E-3</v>
      </c>
      <c r="I748" s="18">
        <f>H748*'Portfolio Details'!$D$10</f>
        <v>-8.8195082613936465E-4</v>
      </c>
      <c r="J748" s="2">
        <f t="shared" si="23"/>
        <v>7.9701452752232393E-2</v>
      </c>
      <c r="K748" s="18">
        <f>J748*'Portfolio Details'!$D$10</f>
        <v>7.3546055319577003E-3</v>
      </c>
    </row>
    <row r="749" spans="2:11" x14ac:dyDescent="0.35">
      <c r="B749" t="s">
        <v>19</v>
      </c>
      <c r="C749" s="1">
        <v>45467</v>
      </c>
      <c r="D749">
        <v>161.66</v>
      </c>
      <c r="E749">
        <v>161.36000000000001</v>
      </c>
      <c r="F749">
        <v>161.30000000000001</v>
      </c>
      <c r="H749" s="2">
        <f t="shared" si="22"/>
        <v>-1.8557466287268953E-3</v>
      </c>
      <c r="I749" s="18">
        <f>H749*'Portfolio Details'!$D$10</f>
        <v>-1.7124260537602806E-4</v>
      </c>
      <c r="J749" s="2">
        <f t="shared" si="23"/>
        <v>7.2798460415422372E-2</v>
      </c>
      <c r="K749" s="18">
        <f>J749*'Portfolio Details'!$D$10</f>
        <v>6.7176185778404481E-3</v>
      </c>
    </row>
    <row r="750" spans="2:11" x14ac:dyDescent="0.35">
      <c r="B750" t="s">
        <v>19</v>
      </c>
      <c r="C750" s="1">
        <v>45468</v>
      </c>
      <c r="D750">
        <v>161.36000000000001</v>
      </c>
      <c r="E750">
        <v>160.27000000000001</v>
      </c>
      <c r="F750">
        <v>159.97999999999999</v>
      </c>
      <c r="H750" s="2">
        <f t="shared" si="22"/>
        <v>-6.7550818046604455E-3</v>
      </c>
      <c r="I750" s="18">
        <f>H750*'Portfolio Details'!$D$10</f>
        <v>-6.2333822400735333E-4</v>
      </c>
      <c r="J750" s="2">
        <f t="shared" si="23"/>
        <v>7.0808769954295636E-2</v>
      </c>
      <c r="K750" s="18">
        <f>J750*'Portfolio Details'!$D$10</f>
        <v>6.5340160465568982E-3</v>
      </c>
    </row>
    <row r="751" spans="2:11" x14ac:dyDescent="0.35">
      <c r="B751" t="s">
        <v>19</v>
      </c>
      <c r="C751" s="1">
        <v>45469</v>
      </c>
      <c r="D751">
        <v>160.27000000000001</v>
      </c>
      <c r="E751">
        <v>162.09</v>
      </c>
      <c r="F751">
        <v>161.74</v>
      </c>
      <c r="H751" s="2">
        <f t="shared" si="22"/>
        <v>1.1355837025020188E-2</v>
      </c>
      <c r="I751" s="18">
        <f>H751*'Portfolio Details'!$D$10</f>
        <v>1.047881800396471E-3</v>
      </c>
      <c r="J751" s="2">
        <f t="shared" si="23"/>
        <v>6.3692591130412035E-2</v>
      </c>
      <c r="K751" s="18">
        <f>J751*'Portfolio Details'!$D$10</f>
        <v>5.8773568974792335E-3</v>
      </c>
    </row>
    <row r="752" spans="2:11" x14ac:dyDescent="0.35">
      <c r="B752" t="s">
        <v>19</v>
      </c>
      <c r="C752" s="1">
        <v>45470</v>
      </c>
      <c r="D752">
        <v>162.09</v>
      </c>
      <c r="E752">
        <v>162.22</v>
      </c>
      <c r="F752">
        <v>161.84</v>
      </c>
      <c r="H752" s="2">
        <f t="shared" si="22"/>
        <v>8.0202356715397549E-4</v>
      </c>
      <c r="I752" s="18">
        <f>H752*'Portfolio Details'!$D$10</f>
        <v>7.4008274128803262E-5</v>
      </c>
      <c r="J752" s="2">
        <f t="shared" si="23"/>
        <v>7.0807618289203011E-2</v>
      </c>
      <c r="K752" s="18">
        <f>J752*'Portfolio Details'!$D$10</f>
        <v>6.5339097744355167E-3</v>
      </c>
    </row>
    <row r="753" spans="2:11" x14ac:dyDescent="0.35">
      <c r="B753" t="s">
        <v>19</v>
      </c>
      <c r="C753" s="1">
        <v>45471</v>
      </c>
      <c r="D753">
        <v>162.22</v>
      </c>
      <c r="E753">
        <v>162.81</v>
      </c>
      <c r="F753">
        <v>162.83000000000001</v>
      </c>
      <c r="H753" s="2">
        <f t="shared" ref="H753:H816" si="24">E753/D753-1</f>
        <v>3.6370361237825222E-3</v>
      </c>
      <c r="I753" s="18">
        <f>H753*'Portfolio Details'!$D$10</f>
        <v>3.3561453489505818E-4</v>
      </c>
      <c r="J753" s="2">
        <f t="shared" si="23"/>
        <v>7.1607874223807766E-2</v>
      </c>
      <c r="K753" s="18">
        <f>J753*'Portfolio Details'!$D$10</f>
        <v>6.6077549368558624E-3</v>
      </c>
    </row>
    <row r="754" spans="2:11" x14ac:dyDescent="0.35">
      <c r="B754" t="s">
        <v>19</v>
      </c>
      <c r="C754" s="1">
        <v>45474</v>
      </c>
      <c r="D754">
        <v>162.81</v>
      </c>
      <c r="E754">
        <v>161.94</v>
      </c>
      <c r="F754">
        <v>162.22</v>
      </c>
      <c r="H754" s="2">
        <f t="shared" si="24"/>
        <v>-5.3436521098212397E-3</v>
      </c>
      <c r="I754" s="18">
        <f>H754*'Portfolio Details'!$D$10</f>
        <v>-4.9309582210404492E-4</v>
      </c>
      <c r="J754" s="2">
        <f t="shared" si="23"/>
        <v>7.3236651285431886E-2</v>
      </c>
      <c r="K754" s="18">
        <f>J754*'Portfolio Details'!$D$10</f>
        <v>6.7580534869335586E-3</v>
      </c>
    </row>
    <row r="755" spans="2:11" x14ac:dyDescent="0.35">
      <c r="B755" t="s">
        <v>19</v>
      </c>
      <c r="C755" s="1">
        <v>45475</v>
      </c>
      <c r="D755">
        <v>161.94</v>
      </c>
      <c r="E755">
        <v>162.61000000000001</v>
      </c>
      <c r="F755">
        <v>162.51</v>
      </c>
      <c r="H755" s="2">
        <f t="shared" si="24"/>
        <v>4.1373348153637135E-3</v>
      </c>
      <c r="I755" s="18">
        <f>H755*'Portfolio Details'!$D$10</f>
        <v>3.817805632129193E-4</v>
      </c>
      <c r="J755" s="2">
        <f t="shared" si="23"/>
        <v>7.607402511566419E-2</v>
      </c>
      <c r="K755" s="18">
        <f>J755*'Portfolio Details'!$D$10</f>
        <v>7.0198776387834635E-3</v>
      </c>
    </row>
    <row r="756" spans="2:11" x14ac:dyDescent="0.35">
      <c r="B756" t="s">
        <v>19</v>
      </c>
      <c r="C756" s="1">
        <v>45476</v>
      </c>
      <c r="D756">
        <v>162.61000000000001</v>
      </c>
      <c r="E756">
        <v>163.96</v>
      </c>
      <c r="F756">
        <v>163.93</v>
      </c>
      <c r="H756" s="2">
        <f t="shared" si="24"/>
        <v>8.3020724432691928E-3</v>
      </c>
      <c r="I756" s="18">
        <f>H756*'Portfolio Details'!$D$10</f>
        <v>7.660897738940019E-4</v>
      </c>
      <c r="J756" s="2">
        <f t="shared" si="23"/>
        <v>7.899794552322903E-2</v>
      </c>
      <c r="K756" s="18">
        <f>J756*'Portfolio Details'!$D$10</f>
        <v>7.2896880432604142E-3</v>
      </c>
    </row>
    <row r="757" spans="2:11" x14ac:dyDescent="0.35">
      <c r="B757" t="s">
        <v>19</v>
      </c>
      <c r="C757" s="1">
        <v>45477</v>
      </c>
      <c r="D757">
        <v>163.96</v>
      </c>
      <c r="E757">
        <v>165.26</v>
      </c>
      <c r="F757">
        <v>165.17</v>
      </c>
      <c r="H757" s="2">
        <f t="shared" si="24"/>
        <v>7.9287631129543179E-3</v>
      </c>
      <c r="I757" s="18">
        <f>H757*'Portfolio Details'!$D$10</f>
        <v>7.316419342241246E-4</v>
      </c>
      <c r="J757" s="2">
        <f t="shared" si="23"/>
        <v>8.229741407963842E-2</v>
      </c>
      <c r="K757" s="18">
        <f>J757*'Portfolio Details'!$D$10</f>
        <v>7.5941528787123536E-3</v>
      </c>
    </row>
    <row r="758" spans="2:11" x14ac:dyDescent="0.35">
      <c r="B758" t="s">
        <v>19</v>
      </c>
      <c r="C758" s="1">
        <v>45478</v>
      </c>
      <c r="D758">
        <v>165.26</v>
      </c>
      <c r="E758">
        <v>165.97</v>
      </c>
      <c r="F758">
        <v>165.68</v>
      </c>
      <c r="H758" s="2">
        <f t="shared" si="24"/>
        <v>4.2962604380976099E-3</v>
      </c>
      <c r="I758" s="18">
        <f>H758*'Portfolio Details'!$D$10</f>
        <v>3.964457320870939E-4</v>
      </c>
      <c r="J758" s="2">
        <f t="shared" si="23"/>
        <v>8.8639532567558632E-2</v>
      </c>
      <c r="K758" s="18">
        <f>J758*'Portfolio Details'!$D$10</f>
        <v>8.1793841148428987E-3</v>
      </c>
    </row>
    <row r="759" spans="2:11" x14ac:dyDescent="0.35">
      <c r="B759" t="s">
        <v>19</v>
      </c>
      <c r="C759" s="1">
        <v>45481</v>
      </c>
      <c r="D759">
        <v>165.97</v>
      </c>
      <c r="E759">
        <v>167.53</v>
      </c>
      <c r="F759">
        <v>167.36</v>
      </c>
      <c r="H759" s="2">
        <f t="shared" si="24"/>
        <v>9.3992890281375807E-3</v>
      </c>
      <c r="I759" s="18">
        <f>H759*'Portfolio Details'!$D$10</f>
        <v>8.6733755403064128E-4</v>
      </c>
      <c r="J759" s="2">
        <f t="shared" si="23"/>
        <v>0.11076757628713541</v>
      </c>
      <c r="K759" s="18">
        <f>J759*'Portfolio Details'!$D$10</f>
        <v>1.0221292099347521E-2</v>
      </c>
    </row>
    <row r="760" spans="2:11" x14ac:dyDescent="0.35">
      <c r="B760" t="s">
        <v>19</v>
      </c>
      <c r="C760" s="1">
        <v>45482</v>
      </c>
      <c r="D760">
        <v>167.53</v>
      </c>
      <c r="E760">
        <v>168.56</v>
      </c>
      <c r="F760">
        <v>168.5</v>
      </c>
      <c r="H760" s="2">
        <f t="shared" si="24"/>
        <v>6.148152569688925E-3</v>
      </c>
      <c r="I760" s="18">
        <f>H760*'Portfolio Details'!$D$10</f>
        <v>5.6733265629323941E-4</v>
      </c>
      <c r="J760" s="2">
        <f t="shared" si="23"/>
        <v>0.10506691524069511</v>
      </c>
      <c r="K760" s="18">
        <f>J760*'Portfolio Details'!$D$10</f>
        <v>9.6952525878934315E-3</v>
      </c>
    </row>
    <row r="761" spans="2:11" x14ac:dyDescent="0.35">
      <c r="B761" t="s">
        <v>19</v>
      </c>
      <c r="C761" s="1">
        <v>45483</v>
      </c>
      <c r="D761">
        <v>168.56</v>
      </c>
      <c r="E761">
        <v>168.58</v>
      </c>
      <c r="F761">
        <v>168.53</v>
      </c>
      <c r="H761" s="2">
        <f t="shared" si="24"/>
        <v>1.1865211200756676E-4</v>
      </c>
      <c r="I761" s="18">
        <f>H761*'Portfolio Details'!$D$10</f>
        <v>1.0948852865481464E-5</v>
      </c>
      <c r="J761" s="2">
        <f t="shared" si="23"/>
        <v>7.6050311203319509E-2</v>
      </c>
      <c r="K761" s="18">
        <f>J761*'Portfolio Details'!$D$10</f>
        <v>7.0176893917077579E-3</v>
      </c>
    </row>
    <row r="762" spans="2:11" x14ac:dyDescent="0.35">
      <c r="B762" t="s">
        <v>19</v>
      </c>
      <c r="C762" s="1">
        <v>45484</v>
      </c>
      <c r="D762">
        <v>168.58</v>
      </c>
      <c r="E762">
        <v>169.89</v>
      </c>
      <c r="F762">
        <v>169.87</v>
      </c>
      <c r="H762" s="2">
        <f t="shared" si="24"/>
        <v>7.7707913156956909E-3</v>
      </c>
      <c r="I762" s="18">
        <f>H762*'Portfolio Details'!$D$10</f>
        <v>7.1706478143842385E-4</v>
      </c>
      <c r="J762" s="2">
        <f t="shared" si="23"/>
        <v>7.2157622739017935E-2</v>
      </c>
      <c r="K762" s="18">
        <f>J762*'Portfolio Details'!$D$10</f>
        <v>6.6584840431836885E-3</v>
      </c>
    </row>
    <row r="763" spans="2:11" x14ac:dyDescent="0.35">
      <c r="B763" t="s">
        <v>19</v>
      </c>
      <c r="C763" s="1">
        <v>45485</v>
      </c>
      <c r="D763">
        <v>169.89</v>
      </c>
      <c r="E763">
        <v>166.68</v>
      </c>
      <c r="F763">
        <v>166.12</v>
      </c>
      <c r="H763" s="2">
        <f t="shared" si="24"/>
        <v>-1.8894578845135013E-2</v>
      </c>
      <c r="I763" s="18">
        <f>H763*'Portfolio Details'!$D$10</f>
        <v>-1.7435337663220781E-3</v>
      </c>
      <c r="J763" s="2">
        <f t="shared" si="23"/>
        <v>9.205156442313922E-2</v>
      </c>
      <c r="K763" s="18">
        <f>J763*'Portfolio Details'!$D$10</f>
        <v>8.4942359461925611E-3</v>
      </c>
    </row>
    <row r="764" spans="2:11" x14ac:dyDescent="0.35">
      <c r="B764" t="s">
        <v>19</v>
      </c>
      <c r="C764" s="1">
        <v>45488</v>
      </c>
      <c r="D764">
        <v>166.68</v>
      </c>
      <c r="E764">
        <v>168.93</v>
      </c>
      <c r="F764">
        <v>168.27</v>
      </c>
      <c r="H764" s="2">
        <f t="shared" si="24"/>
        <v>1.3498920086393085E-2</v>
      </c>
      <c r="I764" s="18">
        <f>H764*'Portfolio Details'!$D$10</f>
        <v>1.2456389302146157E-3</v>
      </c>
      <c r="J764" s="2">
        <f t="shared" si="23"/>
        <v>9.9327035071826053E-2</v>
      </c>
      <c r="K764" s="18">
        <f>J764*'Portfolio Details'!$D$10</f>
        <v>9.165594056147832E-3</v>
      </c>
    </row>
    <row r="765" spans="2:11" x14ac:dyDescent="0.35">
      <c r="B765" t="s">
        <v>19</v>
      </c>
      <c r="C765" s="1">
        <v>45489</v>
      </c>
      <c r="D765">
        <v>168.93</v>
      </c>
      <c r="E765">
        <v>167.95</v>
      </c>
      <c r="F765">
        <v>168.37</v>
      </c>
      <c r="H765" s="2">
        <f t="shared" si="24"/>
        <v>-5.80121944000489E-3</v>
      </c>
      <c r="I765" s="18">
        <f>H765*'Portfolio Details'!$D$10</f>
        <v>-5.3531873149408158E-4</v>
      </c>
      <c r="J765" s="2">
        <f t="shared" si="23"/>
        <v>6.7571895215525535E-2</v>
      </c>
      <c r="K765" s="18">
        <f>J765*'Portfolio Details'!$D$10</f>
        <v>6.235327176555768E-3</v>
      </c>
    </row>
    <row r="766" spans="2:11" x14ac:dyDescent="0.35">
      <c r="B766" t="s">
        <v>19</v>
      </c>
      <c r="C766" s="1">
        <v>45491</v>
      </c>
      <c r="D766">
        <v>167.95</v>
      </c>
      <c r="E766">
        <v>166.52</v>
      </c>
      <c r="F766">
        <v>164.68</v>
      </c>
      <c r="H766" s="2">
        <f t="shared" si="24"/>
        <v>-8.5144388210776079E-3</v>
      </c>
      <c r="I766" s="18">
        <f>H766*'Portfolio Details'!$D$10</f>
        <v>-7.8568629168756046E-4</v>
      </c>
      <c r="J766" s="2">
        <f t="shared" si="23"/>
        <v>4.8763606619266264E-2</v>
      </c>
      <c r="K766" s="18">
        <f>J766*'Portfolio Details'!$D$10</f>
        <v>4.4997560096571715E-3</v>
      </c>
    </row>
    <row r="767" spans="2:11" x14ac:dyDescent="0.35">
      <c r="B767" t="s">
        <v>19</v>
      </c>
      <c r="C767" s="1">
        <v>45492</v>
      </c>
      <c r="D767">
        <v>166.52</v>
      </c>
      <c r="E767">
        <v>161.96</v>
      </c>
      <c r="F767">
        <v>162.66999999999999</v>
      </c>
      <c r="H767" s="2">
        <f t="shared" si="24"/>
        <v>-2.7384098006245527E-2</v>
      </c>
      <c r="I767" s="18">
        <f>H767*'Portfolio Details'!$D$10</f>
        <v>-2.5269205482426308E-3</v>
      </c>
      <c r="J767" s="2">
        <f t="shared" si="23"/>
        <v>4.6721929163526799E-2</v>
      </c>
      <c r="K767" s="18">
        <f>J767*'Portfolio Details'!$D$10</f>
        <v>4.3113562780094416E-3</v>
      </c>
    </row>
    <row r="768" spans="2:11" x14ac:dyDescent="0.35">
      <c r="B768" t="s">
        <v>19</v>
      </c>
      <c r="C768" s="1">
        <v>45495</v>
      </c>
      <c r="D768">
        <v>161.96</v>
      </c>
      <c r="E768">
        <v>161.76</v>
      </c>
      <c r="F768">
        <v>161.4</v>
      </c>
      <c r="H768" s="2">
        <f t="shared" si="24"/>
        <v>-1.234872808100862E-3</v>
      </c>
      <c r="I768" s="18">
        <f>H768*'Portfolio Details'!$D$10</f>
        <v>-1.1395027408039758E-4</v>
      </c>
      <c r="J768" s="2">
        <f t="shared" si="23"/>
        <v>2.7774348845821528E-2</v>
      </c>
      <c r="K768" s="18">
        <f>J768*'Portfolio Details'!$D$10</f>
        <v>2.562931698409732E-3</v>
      </c>
    </row>
    <row r="769" spans="2:11" x14ac:dyDescent="0.35">
      <c r="B769" t="s">
        <v>19</v>
      </c>
      <c r="C769" s="1">
        <v>45496</v>
      </c>
      <c r="D769">
        <v>161.76</v>
      </c>
      <c r="E769">
        <v>162.49</v>
      </c>
      <c r="F769">
        <v>162.49</v>
      </c>
      <c r="H769" s="2">
        <f t="shared" si="24"/>
        <v>4.5128585558853462E-3</v>
      </c>
      <c r="I769" s="18">
        <f>H769*'Portfolio Details'!$D$10</f>
        <v>4.1643274186275563E-4</v>
      </c>
      <c r="J769" s="2">
        <f t="shared" si="23"/>
        <v>-2.3407662929653128E-3</v>
      </c>
      <c r="K769" s="18">
        <f>J769*'Portfolio Details'!$D$10</f>
        <v>-2.1599873192751327E-4</v>
      </c>
    </row>
    <row r="770" spans="2:11" x14ac:dyDescent="0.35">
      <c r="B770" t="s">
        <v>19</v>
      </c>
      <c r="C770" s="1">
        <v>45497</v>
      </c>
      <c r="D770">
        <v>162.49</v>
      </c>
      <c r="E770">
        <v>160.91999999999999</v>
      </c>
      <c r="F770">
        <v>161.27000000000001</v>
      </c>
      <c r="H770" s="2">
        <f t="shared" si="24"/>
        <v>-9.662133054341937E-3</v>
      </c>
      <c r="I770" s="18">
        <f>H770*'Portfolio Details'!$D$10</f>
        <v>-8.9159199435024327E-4</v>
      </c>
      <c r="J770" s="2">
        <f t="shared" si="23"/>
        <v>-7.7196422007106413E-3</v>
      </c>
      <c r="K770" s="18">
        <f>J770*'Portfolio Details'!$D$10</f>
        <v>-7.1234489803563041E-4</v>
      </c>
    </row>
    <row r="771" spans="2:11" x14ac:dyDescent="0.35">
      <c r="B771" t="s">
        <v>19</v>
      </c>
      <c r="C771" s="1">
        <v>45498</v>
      </c>
      <c r="D771">
        <v>160.91999999999999</v>
      </c>
      <c r="E771">
        <v>156.68</v>
      </c>
      <c r="F771">
        <v>156.99</v>
      </c>
      <c r="H771" s="2">
        <f t="shared" si="24"/>
        <v>-2.6348496147153733E-2</v>
      </c>
      <c r="I771" s="18">
        <f>H771*'Portfolio Details'!$D$10</f>
        <v>-2.4313583859636142E-3</v>
      </c>
      <c r="J771" s="2">
        <f t="shared" si="23"/>
        <v>1.8557466287270064E-3</v>
      </c>
      <c r="K771" s="18">
        <f>J771*'Portfolio Details'!$D$10</f>
        <v>1.712426053760383E-4</v>
      </c>
    </row>
    <row r="772" spans="2:11" x14ac:dyDescent="0.35">
      <c r="B772" t="s">
        <v>19</v>
      </c>
      <c r="C772" s="1">
        <v>45499</v>
      </c>
      <c r="D772">
        <v>156.68</v>
      </c>
      <c r="E772">
        <v>156.93</v>
      </c>
      <c r="F772">
        <v>156.66</v>
      </c>
      <c r="H772" s="2">
        <f t="shared" si="24"/>
        <v>1.5956088843502858E-3</v>
      </c>
      <c r="I772" s="18">
        <f>H772*'Portfolio Details'!$D$10</f>
        <v>1.4723789244048345E-4</v>
      </c>
      <c r="J772" s="2">
        <f t="shared" si="23"/>
        <v>-2.7268220128905396E-3</v>
      </c>
      <c r="K772" s="18">
        <f>J772*'Portfolio Details'!$D$10</f>
        <v>-2.51622769324077E-4</v>
      </c>
    </row>
    <row r="773" spans="2:11" x14ac:dyDescent="0.35">
      <c r="B773" t="s">
        <v>19</v>
      </c>
      <c r="C773" s="1">
        <v>45502</v>
      </c>
      <c r="D773">
        <v>156.93</v>
      </c>
      <c r="E773">
        <v>157.47999999999999</v>
      </c>
      <c r="F773">
        <v>157.78</v>
      </c>
      <c r="H773" s="2">
        <f t="shared" si="24"/>
        <v>3.5047473395779516E-3</v>
      </c>
      <c r="I773" s="18">
        <f>H773*'Portfolio Details'!$D$10</f>
        <v>3.2340733175722526E-4</v>
      </c>
      <c r="J773" s="2">
        <f t="shared" si="23"/>
        <v>-2.2399700505397191E-2</v>
      </c>
      <c r="K773" s="18">
        <f>J773*'Portfolio Details'!$D$10</f>
        <v>-2.0669756392436094E-3</v>
      </c>
    </row>
    <row r="774" spans="2:11" x14ac:dyDescent="0.35">
      <c r="B774" t="s">
        <v>19</v>
      </c>
      <c r="C774" s="1">
        <v>45503</v>
      </c>
      <c r="D774">
        <v>157.47999999999999</v>
      </c>
      <c r="E774">
        <v>156.54</v>
      </c>
      <c r="F774">
        <v>156.71</v>
      </c>
      <c r="H774" s="2">
        <f t="shared" si="24"/>
        <v>-5.9690119380239048E-3</v>
      </c>
      <c r="I774" s="18">
        <f>H774*'Portfolio Details'!$D$10</f>
        <v>-5.5080210841555277E-4</v>
      </c>
      <c r="J774" s="2">
        <f t="shared" si="23"/>
        <v>-3.1834166203960734E-2</v>
      </c>
      <c r="K774" s="18">
        <f>J774*'Portfolio Details'!$D$10</f>
        <v>-2.9375591884973854E-3</v>
      </c>
    </row>
    <row r="775" spans="2:11" x14ac:dyDescent="0.35">
      <c r="B775" t="s">
        <v>19</v>
      </c>
      <c r="C775" s="1">
        <v>45504</v>
      </c>
      <c r="D775">
        <v>156.54</v>
      </c>
      <c r="E775">
        <v>156.30000000000001</v>
      </c>
      <c r="F775">
        <v>156.1</v>
      </c>
      <c r="H775" s="2">
        <f t="shared" si="24"/>
        <v>-1.5331544653122142E-3</v>
      </c>
      <c r="I775" s="18">
        <f>H775*'Portfolio Details'!$D$10</f>
        <v>-1.4147479026491188E-4</v>
      </c>
      <c r="J775" s="2">
        <f t="shared" si="23"/>
        <v>-3.2610035753914413E-2</v>
      </c>
      <c r="K775" s="18">
        <f>J775*'Portfolio Details'!$D$10</f>
        <v>-3.0091540501607701E-3</v>
      </c>
    </row>
    <row r="776" spans="2:11" x14ac:dyDescent="0.35">
      <c r="B776" t="s">
        <v>19</v>
      </c>
      <c r="C776" s="1">
        <v>45505</v>
      </c>
      <c r="D776">
        <v>156.30000000000001</v>
      </c>
      <c r="E776">
        <v>158.82</v>
      </c>
      <c r="F776">
        <v>159.35</v>
      </c>
      <c r="H776" s="2">
        <f t="shared" si="24"/>
        <v>1.6122840690978801E-2</v>
      </c>
      <c r="I776" s="18">
        <f>H776*'Portfolio Details'!$D$10</f>
        <v>1.4877662732869588E-3</v>
      </c>
      <c r="J776" s="2">
        <f t="shared" si="23"/>
        <v>-3.6115717707757455E-2</v>
      </c>
      <c r="K776" s="18">
        <f>J776*'Portfolio Details'!$D$10</f>
        <v>-3.3326476252549348E-3</v>
      </c>
    </row>
    <row r="777" spans="2:11" x14ac:dyDescent="0.35">
      <c r="B777" t="s">
        <v>19</v>
      </c>
      <c r="C777" s="1">
        <v>45506</v>
      </c>
      <c r="D777">
        <v>158.82</v>
      </c>
      <c r="E777">
        <v>153.79</v>
      </c>
      <c r="F777">
        <v>153.81</v>
      </c>
      <c r="H777" s="2">
        <f t="shared" si="24"/>
        <v>-3.1671074172018643E-2</v>
      </c>
      <c r="I777" s="18">
        <f>H777*'Portfolio Details'!$D$10</f>
        <v>-2.922509556164229E-3</v>
      </c>
      <c r="J777" s="2">
        <f t="shared" si="23"/>
        <v>-1.9266394961096722E-2</v>
      </c>
      <c r="K777" s="18">
        <f>J777*'Portfolio Details'!$D$10</f>
        <v>-1.7778438167527012E-3</v>
      </c>
    </row>
    <row r="778" spans="2:11" x14ac:dyDescent="0.35">
      <c r="B778" t="s">
        <v>19</v>
      </c>
      <c r="C778" s="1">
        <v>45509</v>
      </c>
      <c r="D778">
        <v>153.79</v>
      </c>
      <c r="E778">
        <v>145.04</v>
      </c>
      <c r="F778">
        <v>145.83000000000001</v>
      </c>
      <c r="H778" s="2">
        <f t="shared" si="24"/>
        <v>-5.6895766954938587E-2</v>
      </c>
      <c r="I778" s="18">
        <f>H778*'Portfolio Details'!$D$10</f>
        <v>-5.2501668155609249E-3</v>
      </c>
      <c r="J778" s="2">
        <f t="shared" si="23"/>
        <v>-5.4240206629358689E-2</v>
      </c>
      <c r="K778" s="18">
        <f>J778*'Portfolio Details'!$D$10</f>
        <v>-5.0051198561074754E-3</v>
      </c>
    </row>
    <row r="779" spans="2:11" x14ac:dyDescent="0.35">
      <c r="B779" t="s">
        <v>19</v>
      </c>
      <c r="C779" s="1">
        <v>45510</v>
      </c>
      <c r="D779">
        <v>145.04</v>
      </c>
      <c r="E779">
        <v>146.87</v>
      </c>
      <c r="F779">
        <v>148.43</v>
      </c>
      <c r="H779" s="2">
        <f t="shared" si="24"/>
        <v>1.2617209045780564E-2</v>
      </c>
      <c r="I779" s="18">
        <f>H779*'Portfolio Details'!$D$10</f>
        <v>1.1642773405201872E-3</v>
      </c>
      <c r="J779" s="2">
        <f t="shared" si="23"/>
        <v>-6.2027323737497086E-2</v>
      </c>
      <c r="K779" s="18">
        <f>J779*'Portfolio Details'!$D$10</f>
        <v>-5.7236911315841701E-3</v>
      </c>
    </row>
    <row r="780" spans="2:11" x14ac:dyDescent="0.35">
      <c r="B780" t="s">
        <v>19</v>
      </c>
      <c r="C780" s="1">
        <v>45511</v>
      </c>
      <c r="D780">
        <v>146.87</v>
      </c>
      <c r="E780">
        <v>149.37</v>
      </c>
      <c r="F780">
        <v>148.91999999999999</v>
      </c>
      <c r="H780" s="2">
        <f t="shared" si="24"/>
        <v>1.7021856063185181E-2</v>
      </c>
      <c r="I780" s="18">
        <f>H780*'Portfolio Details'!$D$10</f>
        <v>1.5707246536103194E-3</v>
      </c>
      <c r="J780" s="2">
        <f t="shared" si="23"/>
        <v>-6.9405784823913796E-2</v>
      </c>
      <c r="K780" s="18">
        <f>J780*'Portfolio Details'!$D$10</f>
        <v>-6.4045528831533716E-3</v>
      </c>
    </row>
    <row r="781" spans="2:11" x14ac:dyDescent="0.35">
      <c r="B781" t="s">
        <v>19</v>
      </c>
      <c r="C781" s="1">
        <v>45512</v>
      </c>
      <c r="D781">
        <v>149.37</v>
      </c>
      <c r="E781">
        <v>147.6</v>
      </c>
      <c r="F781">
        <v>147.4</v>
      </c>
      <c r="H781" s="2">
        <f t="shared" si="24"/>
        <v>-1.1849769029925739E-2</v>
      </c>
      <c r="I781" s="18">
        <f>H781*'Portfolio Details'!$D$10</f>
        <v>-1.0934603304012152E-3</v>
      </c>
      <c r="J781" s="2">
        <f t="shared" si="23"/>
        <v>-0.12610712779417976</v>
      </c>
      <c r="K781" s="18">
        <f>J781*'Portfolio Details'!$D$10</f>
        <v>-1.1636778849911156E-2</v>
      </c>
    </row>
    <row r="782" spans="2:11" x14ac:dyDescent="0.35">
      <c r="B782" t="s">
        <v>19</v>
      </c>
      <c r="C782" s="1">
        <v>45513</v>
      </c>
      <c r="D782">
        <v>147.6</v>
      </c>
      <c r="E782">
        <v>152.1</v>
      </c>
      <c r="F782">
        <v>151.52000000000001</v>
      </c>
      <c r="H782" s="2">
        <f t="shared" si="24"/>
        <v>3.0487804878048808E-2</v>
      </c>
      <c r="I782" s="18">
        <f>H782*'Portfolio Details'!$D$10</f>
        <v>2.8133210960456963E-3</v>
      </c>
      <c r="J782" s="2">
        <f t="shared" si="23"/>
        <v>-0.1189637676834</v>
      </c>
      <c r="K782" s="18">
        <f>J782*'Portfolio Details'!$D$10</f>
        <v>-1.0977611495072252E-2</v>
      </c>
    </row>
    <row r="783" spans="2:11" x14ac:dyDescent="0.35">
      <c r="B783" t="s">
        <v>19</v>
      </c>
      <c r="C783" s="1">
        <v>45516</v>
      </c>
      <c r="D783">
        <v>152.1</v>
      </c>
      <c r="E783">
        <v>151.78</v>
      </c>
      <c r="F783">
        <v>152.05000000000001</v>
      </c>
      <c r="H783" s="2">
        <f t="shared" si="24"/>
        <v>-2.1038790269558572E-3</v>
      </c>
      <c r="I783" s="18">
        <f>H783*'Portfolio Details'!$D$10</f>
        <v>-1.9413950180206642E-4</v>
      </c>
      <c r="J783" s="2">
        <f t="shared" si="23"/>
        <v>-9.7650688182249645E-2</v>
      </c>
      <c r="K783" s="18">
        <f>J783*'Portfolio Details'!$D$10</f>
        <v>-9.0109059082932944E-3</v>
      </c>
    </row>
    <row r="784" spans="2:11" x14ac:dyDescent="0.35">
      <c r="B784" t="s">
        <v>19</v>
      </c>
      <c r="C784" s="1">
        <v>45517</v>
      </c>
      <c r="D784">
        <v>151.78</v>
      </c>
      <c r="E784">
        <v>152.34</v>
      </c>
      <c r="F784">
        <v>152.41</v>
      </c>
      <c r="H784" s="2">
        <f t="shared" si="24"/>
        <v>3.6895506654368582E-3</v>
      </c>
      <c r="I784" s="18">
        <f>H784*'Portfolio Details'!$D$10</f>
        <v>3.4046041568169648E-4</v>
      </c>
      <c r="J784" s="2">
        <f t="shared" si="23"/>
        <v>-9.7757741131806908E-2</v>
      </c>
      <c r="K784" s="18">
        <f>J784*'Portfolio Details'!$D$10</f>
        <v>-9.0207844260346681E-3</v>
      </c>
    </row>
    <row r="785" spans="2:11" x14ac:dyDescent="0.35">
      <c r="B785" t="s">
        <v>19</v>
      </c>
      <c r="C785" s="1">
        <v>45518</v>
      </c>
      <c r="D785">
        <v>152.34</v>
      </c>
      <c r="E785">
        <v>154.84</v>
      </c>
      <c r="F785">
        <v>154.91999999999999</v>
      </c>
      <c r="H785" s="2">
        <f t="shared" si="24"/>
        <v>1.6410660364973184E-2</v>
      </c>
      <c r="I785" s="18">
        <f>H785*'Portfolio Details'!$D$10</f>
        <v>1.5143253897580955E-3</v>
      </c>
      <c r="J785" s="2">
        <f t="shared" si="23"/>
        <v>-0.10471481546883277</v>
      </c>
      <c r="K785" s="18">
        <f>J785*'Portfolio Details'!$D$10</f>
        <v>-9.6627619012055743E-3</v>
      </c>
    </row>
    <row r="786" spans="2:11" x14ac:dyDescent="0.35">
      <c r="B786" t="s">
        <v>19</v>
      </c>
      <c r="C786" s="1">
        <v>45520</v>
      </c>
      <c r="D786">
        <v>154.84</v>
      </c>
      <c r="E786">
        <v>159.4</v>
      </c>
      <c r="F786">
        <v>158.6</v>
      </c>
      <c r="H786" s="2">
        <f t="shared" si="24"/>
        <v>2.9449754585378463E-2</v>
      </c>
      <c r="I786" s="18">
        <f>H786*'Portfolio Details'!$D$10</f>
        <v>2.7175329998279673E-3</v>
      </c>
      <c r="J786" s="2">
        <f t="shared" si="23"/>
        <v>-8.939284857211427E-2</v>
      </c>
      <c r="K786" s="18">
        <f>J786*'Portfolio Details'!$D$10</f>
        <v>-8.2488978045323503E-3</v>
      </c>
    </row>
    <row r="787" spans="2:11" x14ac:dyDescent="0.35">
      <c r="B787" t="s">
        <v>19</v>
      </c>
      <c r="C787" s="1">
        <v>45523</v>
      </c>
      <c r="D787">
        <v>159.4</v>
      </c>
      <c r="E787">
        <v>158.69999999999999</v>
      </c>
      <c r="F787">
        <v>158.87</v>
      </c>
      <c r="H787" s="2">
        <f t="shared" si="24"/>
        <v>-4.3914680050188837E-3</v>
      </c>
      <c r="I787" s="18">
        <f>H787*'Portfolio Details'!$D$10</f>
        <v>-4.0523119426104181E-4</v>
      </c>
      <c r="J787" s="2">
        <f t="shared" si="23"/>
        <v>-8.3407328479251808E-2</v>
      </c>
      <c r="K787" s="18">
        <f>J787*'Portfolio Details'!$D$10</f>
        <v>-7.6965723742361348E-3</v>
      </c>
    </row>
    <row r="788" spans="2:11" x14ac:dyDescent="0.35">
      <c r="B788" t="s">
        <v>19</v>
      </c>
      <c r="C788" s="1">
        <v>45524</v>
      </c>
      <c r="D788">
        <v>158.69999999999999</v>
      </c>
      <c r="E788">
        <v>161.13</v>
      </c>
      <c r="F788">
        <v>160.82</v>
      </c>
      <c r="H788" s="2">
        <f t="shared" si="24"/>
        <v>1.5311909262760048E-2</v>
      </c>
      <c r="I788" s="18">
        <f>H788*'Portfolio Details'!$D$10</f>
        <v>1.4129360090688583E-3</v>
      </c>
      <c r="J788" s="2">
        <f t="shared" si="23"/>
        <v>-5.0908008335814103E-2</v>
      </c>
      <c r="K788" s="18">
        <f>J788*'Portfolio Details'!$D$10</f>
        <v>-4.6976348209291606E-3</v>
      </c>
    </row>
    <row r="789" spans="2:11" x14ac:dyDescent="0.35">
      <c r="B789" t="s">
        <v>19</v>
      </c>
      <c r="C789" s="1">
        <v>45525</v>
      </c>
      <c r="D789">
        <v>161.13</v>
      </c>
      <c r="E789">
        <v>160.69999999999999</v>
      </c>
      <c r="F789">
        <v>160.69999999999999</v>
      </c>
      <c r="H789" s="2">
        <f t="shared" si="24"/>
        <v>-2.6686526407249112E-3</v>
      </c>
      <c r="I789" s="18">
        <f>H789*'Portfolio Details'!$D$10</f>
        <v>-2.462550781271577E-4</v>
      </c>
      <c r="J789" s="2">
        <f t="shared" si="23"/>
        <v>-4.275762671150618E-2</v>
      </c>
      <c r="K789" s="18">
        <f>J789*'Portfolio Details'!$D$10</f>
        <v>-3.9455426104139327E-3</v>
      </c>
    </row>
    <row r="790" spans="2:11" x14ac:dyDescent="0.35">
      <c r="B790" t="s">
        <v>19</v>
      </c>
      <c r="C790" s="1">
        <v>45526</v>
      </c>
      <c r="D790">
        <v>160.69999999999999</v>
      </c>
      <c r="E790">
        <v>161.38</v>
      </c>
      <c r="F790">
        <v>161.29</v>
      </c>
      <c r="H790" s="2">
        <f t="shared" si="24"/>
        <v>4.2314872433104611E-3</v>
      </c>
      <c r="I790" s="18">
        <f>H790*'Portfolio Details'!$D$10</f>
        <v>3.9046866039951675E-4</v>
      </c>
      <c r="J790" s="2">
        <f t="shared" si="23"/>
        <v>-2.0128426772042629E-2</v>
      </c>
      <c r="K790" s="18">
        <f>J790*'Portfolio Details'!$D$10</f>
        <v>-1.8573894675103495E-3</v>
      </c>
    </row>
    <row r="791" spans="2:11" x14ac:dyDescent="0.35">
      <c r="B791" t="s">
        <v>19</v>
      </c>
      <c r="C791" s="1">
        <v>45527</v>
      </c>
      <c r="D791">
        <v>161.38</v>
      </c>
      <c r="E791">
        <v>159.75</v>
      </c>
      <c r="F791">
        <v>159.6</v>
      </c>
      <c r="H791" s="2">
        <f t="shared" si="24"/>
        <v>-1.0100384186392364E-2</v>
      </c>
      <c r="I791" s="18">
        <f>H791*'Portfolio Details'!$D$10</f>
        <v>-9.320324642396019E-4</v>
      </c>
      <c r="J791" s="2">
        <f t="shared" si="23"/>
        <v>-2.3491592482690615E-3</v>
      </c>
      <c r="K791" s="18">
        <f>J791*'Portfolio Details'!$D$10</f>
        <v>-2.1677320809293919E-4</v>
      </c>
    </row>
    <row r="792" spans="2:11" x14ac:dyDescent="0.35">
      <c r="B792" t="s">
        <v>19</v>
      </c>
      <c r="C792" s="1">
        <v>45530</v>
      </c>
      <c r="D792">
        <v>159.75</v>
      </c>
      <c r="E792">
        <v>160.91999999999999</v>
      </c>
      <c r="F792">
        <v>160.80000000000001</v>
      </c>
      <c r="H792" s="2">
        <f t="shared" si="24"/>
        <v>7.3239436619716436E-3</v>
      </c>
      <c r="I792" s="18">
        <f>H792*'Portfolio Details'!$D$10</f>
        <v>6.7583105090357931E-4</v>
      </c>
      <c r="J792" s="2">
        <f t="shared" si="23"/>
        <v>-1.6862576158532927E-2</v>
      </c>
      <c r="K792" s="18">
        <f>J792*'Portfolio Details'!$D$10</f>
        <v>-1.5560267926876732E-3</v>
      </c>
    </row>
    <row r="793" spans="2:11" x14ac:dyDescent="0.35">
      <c r="B793" t="s">
        <v>19</v>
      </c>
      <c r="C793" s="1">
        <v>45531</v>
      </c>
      <c r="D793">
        <v>160.91999999999999</v>
      </c>
      <c r="E793">
        <v>160.02000000000001</v>
      </c>
      <c r="F793">
        <v>159.69999999999999</v>
      </c>
      <c r="H793" s="2">
        <f t="shared" si="24"/>
        <v>-5.5928411633108244E-3</v>
      </c>
      <c r="I793" s="18">
        <f>H793*'Portfolio Details'!$D$10</f>
        <v>-5.1609022343566274E-4</v>
      </c>
      <c r="J793" s="2">
        <f t="shared" si="23"/>
        <v>-7.2706935123041383E-3</v>
      </c>
      <c r="K793" s="18">
        <f>J793*'Portfolio Details'!$D$10</f>
        <v>-6.7091729046636769E-4</v>
      </c>
    </row>
    <row r="794" spans="2:11" x14ac:dyDescent="0.35">
      <c r="B794" t="s">
        <v>19</v>
      </c>
      <c r="C794" s="1">
        <v>45532</v>
      </c>
      <c r="D794">
        <v>160.02000000000001</v>
      </c>
      <c r="E794">
        <v>160.57</v>
      </c>
      <c r="F794">
        <v>160.13</v>
      </c>
      <c r="H794" s="2">
        <f t="shared" si="24"/>
        <v>3.4370703662041091E-3</v>
      </c>
      <c r="I794" s="18">
        <f>H794*'Portfolio Details'!$D$10</f>
        <v>3.1716230829060502E-4</v>
      </c>
      <c r="J794" s="2">
        <f t="shared" ref="J794:J857" si="25">(INDEX(E771:E2269,MATCH(EDATE(C771,1),C771:C2269,1))/E771)-1</f>
        <v>1.9594077099821305E-2</v>
      </c>
      <c r="K794" s="18">
        <f>J794*'Portfolio Details'!$D$10</f>
        <v>1.808081319169118E-3</v>
      </c>
    </row>
    <row r="795" spans="2:11" x14ac:dyDescent="0.35">
      <c r="B795" t="s">
        <v>19</v>
      </c>
      <c r="C795" s="1">
        <v>45533</v>
      </c>
      <c r="D795">
        <v>160.57</v>
      </c>
      <c r="E795">
        <v>158.72999999999999</v>
      </c>
      <c r="F795">
        <v>158.58000000000001</v>
      </c>
      <c r="H795" s="2">
        <f t="shared" si="24"/>
        <v>-1.1459176683066619E-2</v>
      </c>
      <c r="I795" s="18">
        <f>H795*'Portfolio Details'!$D$10</f>
        <v>-1.0574176669897887E-3</v>
      </c>
      <c r="J795" s="2">
        <f t="shared" si="25"/>
        <v>2.542534888166692E-2</v>
      </c>
      <c r="K795" s="18">
        <f>J795*'Portfolio Details'!$D$10</f>
        <v>2.3461731885661831E-3</v>
      </c>
    </row>
    <row r="796" spans="2:11" x14ac:dyDescent="0.35">
      <c r="B796" t="s">
        <v>19</v>
      </c>
      <c r="C796" s="1">
        <v>45534</v>
      </c>
      <c r="D796">
        <v>158.72999999999999</v>
      </c>
      <c r="E796">
        <v>159.94</v>
      </c>
      <c r="F796">
        <v>159.53</v>
      </c>
      <c r="H796" s="2">
        <f t="shared" si="24"/>
        <v>7.6230076230077159E-3</v>
      </c>
      <c r="I796" s="18">
        <f>H796*'Portfolio Details'!$D$10</f>
        <v>7.0342775568489168E-4</v>
      </c>
      <c r="J796" s="2">
        <f t="shared" si="25"/>
        <v>7.9375158750316643E-3</v>
      </c>
      <c r="K796" s="18">
        <f>J796*'Portfolio Details'!$D$10</f>
        <v>7.32449612254713E-4</v>
      </c>
    </row>
    <row r="797" spans="2:11" x14ac:dyDescent="0.35">
      <c r="B797" t="s">
        <v>19</v>
      </c>
      <c r="C797" s="1">
        <v>45537</v>
      </c>
      <c r="D797">
        <v>159.94</v>
      </c>
      <c r="E797">
        <v>159.96</v>
      </c>
      <c r="F797">
        <v>159.99</v>
      </c>
      <c r="H797" s="2">
        <f t="shared" si="24"/>
        <v>1.2504689258485691E-4</v>
      </c>
      <c r="I797" s="18">
        <f>H797*'Portfolio Details'!$D$10</f>
        <v>1.153894359764916E-5</v>
      </c>
      <c r="J797" s="2">
        <f t="shared" si="25"/>
        <v>2.1719688258592162E-2</v>
      </c>
      <c r="K797" s="18">
        <f>J797*'Portfolio Details'!$D$10</f>
        <v>2.0042261954198119E-3</v>
      </c>
    </row>
    <row r="798" spans="2:11" x14ac:dyDescent="0.35">
      <c r="B798" t="s">
        <v>19</v>
      </c>
      <c r="C798" s="1">
        <v>45538</v>
      </c>
      <c r="D798">
        <v>159.96</v>
      </c>
      <c r="E798">
        <v>159.11000000000001</v>
      </c>
      <c r="F798">
        <v>159.59</v>
      </c>
      <c r="H798" s="2">
        <f t="shared" si="24"/>
        <v>-5.3138284571142558E-3</v>
      </c>
      <c r="I798" s="18">
        <f>H798*'Portfolio Details'!$D$10</f>
        <v>-4.9034378693269323E-4</v>
      </c>
      <c r="J798" s="2">
        <f t="shared" si="25"/>
        <v>2.3288547664747083E-2</v>
      </c>
      <c r="K798" s="18">
        <f>J798*'Portfolio Details'!$D$10</f>
        <v>2.1489957280811556E-3</v>
      </c>
    </row>
    <row r="799" spans="2:11" x14ac:dyDescent="0.35">
      <c r="B799" t="s">
        <v>19</v>
      </c>
      <c r="C799" s="1">
        <v>45539</v>
      </c>
      <c r="D799">
        <v>159.11000000000001</v>
      </c>
      <c r="E799">
        <v>155.82</v>
      </c>
      <c r="F799">
        <v>155.63999999999999</v>
      </c>
      <c r="H799" s="2">
        <f t="shared" si="24"/>
        <v>-2.0677518697756359E-2</v>
      </c>
      <c r="I799" s="18">
        <f>H799*'Portfolio Details'!$D$10</f>
        <v>-1.9080579857738938E-3</v>
      </c>
      <c r="J799" s="2">
        <f t="shared" si="25"/>
        <v>7.0520085631533558E-3</v>
      </c>
      <c r="K799" s="18">
        <f>J799*'Portfolio Details'!$D$10</f>
        <v>6.5073771429502642E-4</v>
      </c>
    </row>
    <row r="800" spans="2:11" x14ac:dyDescent="0.35">
      <c r="B800" t="s">
        <v>19</v>
      </c>
      <c r="C800" s="1">
        <v>45540</v>
      </c>
      <c r="D800">
        <v>155.82</v>
      </c>
      <c r="E800">
        <v>156.13</v>
      </c>
      <c r="F800">
        <v>156.13999999999999</v>
      </c>
      <c r="H800" s="2">
        <f t="shared" si="24"/>
        <v>1.9894750352971169E-3</v>
      </c>
      <c r="I800" s="18">
        <f>H800*'Portfolio Details'!$D$10</f>
        <v>1.8358265244893028E-4</v>
      </c>
      <c r="J800" s="2">
        <f t="shared" si="25"/>
        <v>4.0119643669939586E-2</v>
      </c>
      <c r="K800" s="18">
        <f>J800*'Portfolio Details'!$D$10</f>
        <v>3.7021176288012498E-3</v>
      </c>
    </row>
    <row r="801" spans="2:11" x14ac:dyDescent="0.35">
      <c r="B801" t="s">
        <v>19</v>
      </c>
      <c r="C801" s="1">
        <v>45541</v>
      </c>
      <c r="D801">
        <v>156.13</v>
      </c>
      <c r="E801">
        <v>154.66999999999999</v>
      </c>
      <c r="F801">
        <v>154.97999999999999</v>
      </c>
      <c r="H801" s="2">
        <f t="shared" si="24"/>
        <v>-9.3511817075514481E-3</v>
      </c>
      <c r="I801" s="18">
        <f>H801*'Portfolio Details'!$D$10</f>
        <v>-8.6289835808260357E-4</v>
      </c>
      <c r="J801" s="2">
        <f t="shared" si="25"/>
        <v>7.6461665747380003E-2</v>
      </c>
      <c r="K801" s="18">
        <f>J801*'Portfolio Details'!$D$10</f>
        <v>7.0556479269774748E-3</v>
      </c>
    </row>
    <row r="802" spans="2:11" x14ac:dyDescent="0.35">
      <c r="B802" t="s">
        <v>19</v>
      </c>
      <c r="C802" s="1">
        <v>45544</v>
      </c>
      <c r="D802">
        <v>154.66999999999999</v>
      </c>
      <c r="E802">
        <v>153.72</v>
      </c>
      <c r="F802">
        <v>153.24</v>
      </c>
      <c r="H802" s="2">
        <f t="shared" si="24"/>
        <v>-6.1421090062713235E-3</v>
      </c>
      <c r="I802" s="18">
        <f>H802*'Portfolio Details'!$D$10</f>
        <v>-5.6677497480301612E-4</v>
      </c>
      <c r="J802" s="2">
        <f t="shared" si="25"/>
        <v>5.3108190917137588E-2</v>
      </c>
      <c r="K802" s="18">
        <f>J802*'Portfolio Details'!$D$10</f>
        <v>4.9006609192641798E-3</v>
      </c>
    </row>
    <row r="803" spans="2:11" x14ac:dyDescent="0.35">
      <c r="B803" t="s">
        <v>19</v>
      </c>
      <c r="C803" s="1">
        <v>45545</v>
      </c>
      <c r="D803">
        <v>153.72</v>
      </c>
      <c r="E803">
        <v>153.41999999999999</v>
      </c>
      <c r="F803">
        <v>153.97</v>
      </c>
      <c r="H803" s="2">
        <f t="shared" si="24"/>
        <v>-1.9516003122561631E-3</v>
      </c>
      <c r="I803" s="18">
        <f>H803*'Portfolio Details'!$D$10</f>
        <v>-1.8008768920824378E-4</v>
      </c>
      <c r="J803" s="2">
        <f t="shared" si="25"/>
        <v>3.5482359242150263E-2</v>
      </c>
      <c r="K803" s="18">
        <f>J803*'Portfolio Details'!$D$10</f>
        <v>3.2742032492239542E-3</v>
      </c>
    </row>
    <row r="804" spans="2:11" x14ac:dyDescent="0.35">
      <c r="B804" t="s">
        <v>19</v>
      </c>
      <c r="C804" s="1">
        <v>45546</v>
      </c>
      <c r="D804">
        <v>153.41999999999999</v>
      </c>
      <c r="E804">
        <v>154.4</v>
      </c>
      <c r="F804">
        <v>154.26</v>
      </c>
      <c r="H804" s="2">
        <f t="shared" si="24"/>
        <v>6.3876939121367826E-3</v>
      </c>
      <c r="I804" s="18">
        <f>H804*'Portfolio Details'!$D$10</f>
        <v>5.8943679644958362E-4</v>
      </c>
      <c r="J804" s="2">
        <f t="shared" si="25"/>
        <v>4.7899728997290003E-2</v>
      </c>
      <c r="K804" s="18">
        <f>J804*'Portfolio Details'!$D$10</f>
        <v>4.4200400331206816E-3</v>
      </c>
    </row>
    <row r="805" spans="2:11" x14ac:dyDescent="0.35">
      <c r="B805" t="s">
        <v>19</v>
      </c>
      <c r="C805" s="1">
        <v>45547</v>
      </c>
      <c r="D805">
        <v>154.4</v>
      </c>
      <c r="E805">
        <v>157.46</v>
      </c>
      <c r="F805">
        <v>157.57</v>
      </c>
      <c r="H805" s="2">
        <f t="shared" si="24"/>
        <v>1.9818652849741047E-2</v>
      </c>
      <c r="I805" s="18">
        <f>H805*'Portfolio Details'!$D$10</f>
        <v>1.8288044803621492E-3</v>
      </c>
      <c r="J805" s="2">
        <f t="shared" si="25"/>
        <v>1.0650887573964596E-2</v>
      </c>
      <c r="K805" s="18">
        <f>J805*'Portfolio Details'!$D$10</f>
        <v>9.8283122787301363E-4</v>
      </c>
    </row>
    <row r="806" spans="2:11" x14ac:dyDescent="0.35">
      <c r="B806" t="s">
        <v>19</v>
      </c>
      <c r="C806" s="1">
        <v>45548</v>
      </c>
      <c r="D806">
        <v>157.46</v>
      </c>
      <c r="E806">
        <v>158.47999999999999</v>
      </c>
      <c r="F806">
        <v>158.38999999999999</v>
      </c>
      <c r="H806" s="2">
        <f t="shared" si="24"/>
        <v>6.4778356407975135E-3</v>
      </c>
      <c r="I806" s="18">
        <f>H806*'Portfolio Details'!$D$10</f>
        <v>5.9775479861109212E-4</v>
      </c>
      <c r="J806" s="2">
        <f t="shared" si="25"/>
        <v>3.7422585320859181E-2</v>
      </c>
      <c r="K806" s="18">
        <f>J806*'Portfolio Details'!$D$10</f>
        <v>3.4532413590571721E-3</v>
      </c>
    </row>
    <row r="807" spans="2:11" x14ac:dyDescent="0.35">
      <c r="B807" t="s">
        <v>19</v>
      </c>
      <c r="C807" s="1">
        <v>45551</v>
      </c>
      <c r="D807">
        <v>158.47999999999999</v>
      </c>
      <c r="E807">
        <v>158.9</v>
      </c>
      <c r="F807">
        <v>158.79</v>
      </c>
      <c r="H807" s="2">
        <f t="shared" si="24"/>
        <v>2.6501766784452485E-3</v>
      </c>
      <c r="I807" s="18">
        <f>H807*'Portfolio Details'!$D$10</f>
        <v>2.4455017301316099E-4</v>
      </c>
      <c r="J807" s="2">
        <f t="shared" si="25"/>
        <v>4.0304581856373867E-2</v>
      </c>
      <c r="K807" s="18">
        <f>J807*'Portfolio Details'!$D$10</f>
        <v>3.7191831572458574E-3</v>
      </c>
    </row>
    <row r="808" spans="2:11" x14ac:dyDescent="0.35">
      <c r="B808" t="s">
        <v>19</v>
      </c>
      <c r="C808" s="1">
        <v>45552</v>
      </c>
      <c r="D808">
        <v>158.9</v>
      </c>
      <c r="E808">
        <v>158.76</v>
      </c>
      <c r="F808">
        <v>158.34</v>
      </c>
      <c r="H808" s="2">
        <f t="shared" si="24"/>
        <v>-8.8105726872256263E-4</v>
      </c>
      <c r="I808" s="18">
        <f>H808*'Portfolio Details'!$D$10</f>
        <v>-8.1301261630228007E-5</v>
      </c>
      <c r="J808" s="2">
        <f t="shared" si="25"/>
        <v>2.3508137432187937E-2</v>
      </c>
      <c r="K808" s="18">
        <f>J808*'Portfolio Details'!$D$10</f>
        <v>2.1692587981082772E-3</v>
      </c>
    </row>
    <row r="809" spans="2:11" x14ac:dyDescent="0.35">
      <c r="B809" t="s">
        <v>19</v>
      </c>
      <c r="C809" s="1">
        <v>45553</v>
      </c>
      <c r="D809">
        <v>158.76</v>
      </c>
      <c r="E809">
        <v>157.47999999999999</v>
      </c>
      <c r="F809">
        <v>157.88</v>
      </c>
      <c r="H809" s="2">
        <f t="shared" si="24"/>
        <v>-8.0624842529604113E-3</v>
      </c>
      <c r="I809" s="18">
        <f>H809*'Portfolio Details'!$D$10</f>
        <v>-7.4398131076078321E-4</v>
      </c>
      <c r="J809" s="2">
        <f t="shared" si="25"/>
        <v>-3.1367628607277265E-3</v>
      </c>
      <c r="K809" s="18">
        <f>J809*'Portfolio Details'!$D$10</f>
        <v>-2.8945085304359688E-4</v>
      </c>
    </row>
    <row r="810" spans="2:11" x14ac:dyDescent="0.35">
      <c r="B810" t="s">
        <v>19</v>
      </c>
      <c r="C810" s="1">
        <v>45554</v>
      </c>
      <c r="D810">
        <v>157.47999999999999</v>
      </c>
      <c r="E810">
        <v>160.49</v>
      </c>
      <c r="F810">
        <v>159.6</v>
      </c>
      <c r="H810" s="2">
        <f t="shared" si="24"/>
        <v>1.9113538227076621E-2</v>
      </c>
      <c r="I810" s="18">
        <f>H810*'Portfolio Details'!$D$10</f>
        <v>1.7637386663093835E-3</v>
      </c>
      <c r="J810" s="2">
        <f t="shared" si="25"/>
        <v>1.1279143037177253E-2</v>
      </c>
      <c r="K810" s="18">
        <f>J810*'Portfolio Details'!$D$10</f>
        <v>1.0408047144992915E-3</v>
      </c>
    </row>
    <row r="811" spans="2:11" x14ac:dyDescent="0.35">
      <c r="B811" t="s">
        <v>19</v>
      </c>
      <c r="C811" s="1">
        <v>45555</v>
      </c>
      <c r="D811">
        <v>160.49</v>
      </c>
      <c r="E811">
        <v>160.44</v>
      </c>
      <c r="F811">
        <v>160.74</v>
      </c>
      <c r="H811" s="2">
        <f t="shared" si="24"/>
        <v>-3.1154589070980787E-4</v>
      </c>
      <c r="I811" s="18">
        <f>H811*'Portfolio Details'!$D$10</f>
        <v>-2.8748498956424158E-5</v>
      </c>
      <c r="J811" s="2">
        <f t="shared" si="25"/>
        <v>-4.282256563023612E-3</v>
      </c>
      <c r="K811" s="18">
        <f>J811*'Portfolio Details'!$D$10</f>
        <v>-3.9515349745985009E-4</v>
      </c>
    </row>
    <row r="812" spans="2:11" x14ac:dyDescent="0.35">
      <c r="B812" t="s">
        <v>19</v>
      </c>
      <c r="C812" s="1">
        <v>45558</v>
      </c>
      <c r="D812">
        <v>160.44</v>
      </c>
      <c r="E812">
        <v>160.91999999999999</v>
      </c>
      <c r="F812">
        <v>161.13</v>
      </c>
      <c r="H812" s="2">
        <f t="shared" si="24"/>
        <v>2.9917726252803867E-3</v>
      </c>
      <c r="I812" s="18">
        <f>H812*'Portfolio Details'!$D$10</f>
        <v>2.7607159895376492E-4</v>
      </c>
      <c r="J812" s="2">
        <f t="shared" si="25"/>
        <v>-1.6179215930304247E-3</v>
      </c>
      <c r="K812" s="18">
        <f>J812*'Portfolio Details'!$D$10</f>
        <v>-1.4929684074098748E-4</v>
      </c>
    </row>
    <row r="813" spans="2:11" x14ac:dyDescent="0.35">
      <c r="B813" t="s">
        <v>19</v>
      </c>
      <c r="C813" s="1">
        <v>45559</v>
      </c>
      <c r="D813">
        <v>160.91999999999999</v>
      </c>
      <c r="E813">
        <v>161.63</v>
      </c>
      <c r="F813">
        <v>161.47999999999999</v>
      </c>
      <c r="H813" s="2">
        <f t="shared" si="24"/>
        <v>4.4121302510564675E-3</v>
      </c>
      <c r="I813" s="18">
        <f>H813*'Portfolio Details'!$D$10</f>
        <v>4.0713784293259223E-4</v>
      </c>
      <c r="J813" s="2">
        <f t="shared" si="25"/>
        <v>-5.8247614326434327E-3</v>
      </c>
      <c r="K813" s="18">
        <f>J813*'Portfolio Details'!$D$10</f>
        <v>-5.3749111434676282E-4</v>
      </c>
    </row>
    <row r="814" spans="2:11" x14ac:dyDescent="0.35">
      <c r="B814" t="s">
        <v>19</v>
      </c>
      <c r="C814" s="1">
        <v>45560</v>
      </c>
      <c r="D814">
        <v>161.63</v>
      </c>
      <c r="E814">
        <v>161.38999999999999</v>
      </c>
      <c r="F814">
        <v>161.36000000000001</v>
      </c>
      <c r="H814" s="2">
        <f t="shared" si="24"/>
        <v>-1.4848728577616654E-3</v>
      </c>
      <c r="I814" s="18">
        <f>H814*'Portfolio Details'!$D$10</f>
        <v>-1.3701951165051885E-4</v>
      </c>
      <c r="J814" s="2">
        <f t="shared" si="25"/>
        <v>7.3239436619716436E-3</v>
      </c>
      <c r="K814" s="18">
        <f>J814*'Portfolio Details'!$D$10</f>
        <v>6.7583105090357931E-4</v>
      </c>
    </row>
    <row r="815" spans="2:11" x14ac:dyDescent="0.35">
      <c r="B815" t="s">
        <v>19</v>
      </c>
      <c r="C815" s="1">
        <v>45561</v>
      </c>
      <c r="D815">
        <v>161.38999999999999</v>
      </c>
      <c r="E815">
        <v>164.72</v>
      </c>
      <c r="F815">
        <v>163.83000000000001</v>
      </c>
      <c r="H815" s="2">
        <f t="shared" si="24"/>
        <v>2.0633248652332847E-2</v>
      </c>
      <c r="I815" s="18">
        <f>H815*'Portfolio Details'!$D$10</f>
        <v>1.9039728818049117E-3</v>
      </c>
      <c r="J815" s="2">
        <f t="shared" si="25"/>
        <v>2.361421824509069E-2</v>
      </c>
      <c r="K815" s="18">
        <f>J815*'Portfolio Details'!$D$10</f>
        <v>2.1790476100617372E-3</v>
      </c>
    </row>
    <row r="816" spans="2:11" x14ac:dyDescent="0.35">
      <c r="B816" t="s">
        <v>19</v>
      </c>
      <c r="C816" s="1">
        <v>45562</v>
      </c>
      <c r="D816">
        <v>164.72</v>
      </c>
      <c r="E816">
        <v>164.35</v>
      </c>
      <c r="F816">
        <v>164.08</v>
      </c>
      <c r="H816" s="2">
        <f t="shared" si="24"/>
        <v>-2.2462360369110979E-3</v>
      </c>
      <c r="I816" s="18">
        <f>H816*'Portfolio Details'!$D$10</f>
        <v>-2.0727576992235415E-4</v>
      </c>
      <c r="J816" s="2">
        <f t="shared" si="25"/>
        <v>2.7059117610298555E-2</v>
      </c>
      <c r="K816" s="18">
        <f>J816*'Portfolio Details'!$D$10</f>
        <v>2.4969323543606505E-3</v>
      </c>
    </row>
    <row r="817" spans="2:11" x14ac:dyDescent="0.35">
      <c r="B817" t="s">
        <v>19</v>
      </c>
      <c r="C817" s="1">
        <v>45565</v>
      </c>
      <c r="D817">
        <v>164.35</v>
      </c>
      <c r="E817">
        <v>163.08000000000001</v>
      </c>
      <c r="F817">
        <v>163.13</v>
      </c>
      <c r="H817" s="2">
        <f t="shared" ref="H817:H880" si="26">E817/D817-1</f>
        <v>-7.7274110130817197E-3</v>
      </c>
      <c r="I817" s="18">
        <f>H817*'Portfolio Details'!$D$10</f>
        <v>-7.1306178020613111E-4</v>
      </c>
      <c r="J817" s="2">
        <f t="shared" si="25"/>
        <v>2.3541134707604217E-2</v>
      </c>
      <c r="K817" s="18">
        <f>J817*'Portfolio Details'!$D$10</f>
        <v>2.1723036854464106E-3</v>
      </c>
    </row>
    <row r="818" spans="2:11" x14ac:dyDescent="0.35">
      <c r="B818" t="s">
        <v>19</v>
      </c>
      <c r="C818" s="1">
        <v>45566</v>
      </c>
      <c r="D818">
        <v>163.08000000000001</v>
      </c>
      <c r="E818">
        <v>164.47</v>
      </c>
      <c r="F818">
        <v>164.2</v>
      </c>
      <c r="H818" s="2">
        <f t="shared" si="26"/>
        <v>8.523424086337883E-3</v>
      </c>
      <c r="I818" s="18">
        <f>H818*'Portfolio Details'!$D$10</f>
        <v>7.8651542439853823E-4</v>
      </c>
      <c r="J818" s="2">
        <f t="shared" si="25"/>
        <v>3.5406035406035485E-2</v>
      </c>
      <c r="K818" s="18">
        <f>J818*'Portfolio Details'!$D$10</f>
        <v>3.267160319792605E-3</v>
      </c>
    </row>
    <row r="819" spans="2:11" x14ac:dyDescent="0.35">
      <c r="B819" t="s">
        <v>19</v>
      </c>
      <c r="C819" s="1">
        <v>45568</v>
      </c>
      <c r="D819">
        <v>164.47</v>
      </c>
      <c r="E819">
        <v>162.19999999999999</v>
      </c>
      <c r="F819">
        <v>162.24</v>
      </c>
      <c r="H819" s="2">
        <f t="shared" si="26"/>
        <v>-1.3801909162765358E-2</v>
      </c>
      <c r="I819" s="18">
        <f>H819*'Portfolio Details'!$D$10</f>
        <v>-1.2735978325967038E-3</v>
      </c>
      <c r="J819" s="2">
        <f t="shared" si="25"/>
        <v>1.9632362135800996E-2</v>
      </c>
      <c r="K819" s="18">
        <f>J819*'Portfolio Details'!$D$10</f>
        <v>1.8116141448289306E-3</v>
      </c>
    </row>
    <row r="820" spans="2:11" x14ac:dyDescent="0.35">
      <c r="B820" t="s">
        <v>19</v>
      </c>
      <c r="C820" s="1">
        <v>45569</v>
      </c>
      <c r="D820">
        <v>162.19999999999999</v>
      </c>
      <c r="E820">
        <v>162.4</v>
      </c>
      <c r="F820">
        <v>162.44</v>
      </c>
      <c r="H820" s="2">
        <f t="shared" si="26"/>
        <v>1.2330456226881115E-3</v>
      </c>
      <c r="I820" s="18">
        <f>H820*'Portfolio Details'!$D$10</f>
        <v>1.1378166701640462E-4</v>
      </c>
      <c r="J820" s="2">
        <f t="shared" si="25"/>
        <v>2.8194548637159311E-2</v>
      </c>
      <c r="K820" s="18">
        <f>J820*'Portfolio Details'!$D$10</f>
        <v>2.6017064459605385E-3</v>
      </c>
    </row>
    <row r="821" spans="2:11" x14ac:dyDescent="0.35">
      <c r="B821" t="s">
        <v>19</v>
      </c>
      <c r="C821" s="1">
        <v>45572</v>
      </c>
      <c r="D821">
        <v>162.4</v>
      </c>
      <c r="E821">
        <v>162.32</v>
      </c>
      <c r="F821">
        <v>163.29</v>
      </c>
      <c r="H821" s="2">
        <f t="shared" si="26"/>
        <v>-4.9261083743845635E-4</v>
      </c>
      <c r="I821" s="18">
        <f>H821*'Portfolio Details'!$D$10</f>
        <v>-4.545661672428812E-5</v>
      </c>
      <c r="J821" s="2">
        <f t="shared" si="25"/>
        <v>1.9420526679655437E-2</v>
      </c>
      <c r="K821" s="18">
        <f>J821*'Portfolio Details'!$D$10</f>
        <v>1.7920666188575264E-3</v>
      </c>
    </row>
    <row r="822" spans="2:11" x14ac:dyDescent="0.35">
      <c r="B822" t="s">
        <v>19</v>
      </c>
      <c r="C822" s="1">
        <v>45573</v>
      </c>
      <c r="D822">
        <v>162.32</v>
      </c>
      <c r="E822">
        <v>162.59</v>
      </c>
      <c r="F822">
        <v>161.79</v>
      </c>
      <c r="H822" s="2">
        <f t="shared" si="26"/>
        <v>1.6633809758501705E-3</v>
      </c>
      <c r="I822" s="18">
        <f>H822*'Portfolio Details'!$D$10</f>
        <v>1.5349169311594773E-4</v>
      </c>
      <c r="J822" s="2">
        <f t="shared" si="25"/>
        <v>4.2228212039532975E-2</v>
      </c>
      <c r="K822" s="18">
        <f>J822*'Portfolio Details'!$D$10</f>
        <v>3.8966898487547714E-3</v>
      </c>
    </row>
    <row r="823" spans="2:11" x14ac:dyDescent="0.35">
      <c r="B823" t="s">
        <v>19</v>
      </c>
      <c r="C823" s="1">
        <v>45574</v>
      </c>
      <c r="D823">
        <v>162.59</v>
      </c>
      <c r="E823">
        <v>164.06</v>
      </c>
      <c r="F823">
        <v>163.95</v>
      </c>
      <c r="H823" s="2">
        <f t="shared" si="26"/>
        <v>9.0411464419706267E-3</v>
      </c>
      <c r="I823" s="18">
        <f>H823*'Portfolio Details'!$D$10</f>
        <v>8.3428925497840926E-4</v>
      </c>
      <c r="J823" s="2">
        <f t="shared" si="25"/>
        <v>4.0158841990648897E-2</v>
      </c>
      <c r="K823" s="18">
        <f>J823*'Portfolio Details'!$D$10</f>
        <v>3.7057347295739087E-3</v>
      </c>
    </row>
    <row r="824" spans="2:11" x14ac:dyDescent="0.35">
      <c r="B824" t="s">
        <v>19</v>
      </c>
      <c r="C824" s="1">
        <v>45575</v>
      </c>
      <c r="D824">
        <v>164.06</v>
      </c>
      <c r="E824">
        <v>165.2</v>
      </c>
      <c r="F824">
        <v>165.34</v>
      </c>
      <c r="H824" s="2">
        <f t="shared" si="26"/>
        <v>6.9486773131779422E-3</v>
      </c>
      <c r="I824" s="18">
        <f>H824*'Portfolio Details'!$D$10</f>
        <v>6.4120262357270585E-4</v>
      </c>
      <c r="J824" s="2">
        <f t="shared" si="25"/>
        <v>4.9977371177345464E-2</v>
      </c>
      <c r="K824" s="18">
        <f>J824*'Portfolio Details'!$D$10</f>
        <v>4.6117584791867299E-3</v>
      </c>
    </row>
    <row r="825" spans="2:11" x14ac:dyDescent="0.35">
      <c r="B825" t="s">
        <v>19</v>
      </c>
      <c r="C825" s="1">
        <v>45576</v>
      </c>
      <c r="D825">
        <v>165.2</v>
      </c>
      <c r="E825">
        <v>164.93</v>
      </c>
      <c r="F825">
        <v>164.89</v>
      </c>
      <c r="H825" s="2">
        <f t="shared" si="26"/>
        <v>-1.6343825665858791E-3</v>
      </c>
      <c r="I825" s="18">
        <f>H825*'Portfolio Details'!$D$10</f>
        <v>-1.508158088775998E-4</v>
      </c>
      <c r="J825" s="2">
        <f t="shared" si="25"/>
        <v>6.7265157429091893E-2</v>
      </c>
      <c r="K825" s="18">
        <f>J825*'Portfolio Details'!$D$10</f>
        <v>6.2070223547104463E-3</v>
      </c>
    </row>
    <row r="826" spans="2:11" x14ac:dyDescent="0.35">
      <c r="B826" t="s">
        <v>19</v>
      </c>
      <c r="C826" s="1">
        <v>45579</v>
      </c>
      <c r="D826">
        <v>164.93</v>
      </c>
      <c r="E826">
        <v>165.82</v>
      </c>
      <c r="F826">
        <v>165.56</v>
      </c>
      <c r="H826" s="2">
        <f t="shared" si="26"/>
        <v>5.3962287030859812E-3</v>
      </c>
      <c r="I826" s="18">
        <f>H826*'Portfolio Details'!$D$10</f>
        <v>4.9794742882291402E-4</v>
      </c>
      <c r="J826" s="2">
        <f t="shared" si="25"/>
        <v>7.678268804588706E-2</v>
      </c>
      <c r="K826" s="18">
        <f>J826*'Portfolio Details'!$D$10</f>
        <v>7.0852708797713385E-3</v>
      </c>
    </row>
    <row r="827" spans="2:11" x14ac:dyDescent="0.35">
      <c r="B827" t="s">
        <v>19</v>
      </c>
      <c r="C827" s="1">
        <v>45580</v>
      </c>
      <c r="D827">
        <v>165.82</v>
      </c>
      <c r="E827">
        <v>166.46</v>
      </c>
      <c r="F827">
        <v>166.78</v>
      </c>
      <c r="H827" s="2">
        <f t="shared" si="26"/>
        <v>3.8596068025571473E-3</v>
      </c>
      <c r="I827" s="18">
        <f>H827*'Portfolio Details'!$D$10</f>
        <v>3.5615267427447608E-4</v>
      </c>
      <c r="J827" s="2">
        <f t="shared" si="25"/>
        <v>6.8199481865284906E-2</v>
      </c>
      <c r="K827" s="18">
        <f>J827*'Portfolio Details'!$D$10</f>
        <v>6.2932389471285297E-3</v>
      </c>
    </row>
    <row r="828" spans="2:11" x14ac:dyDescent="0.35">
      <c r="B828" t="s">
        <v>19</v>
      </c>
      <c r="C828" s="1">
        <v>45581</v>
      </c>
      <c r="D828">
        <v>166.46</v>
      </c>
      <c r="E828">
        <v>165.15</v>
      </c>
      <c r="F828">
        <v>165.23</v>
      </c>
      <c r="H828" s="2">
        <f t="shared" si="26"/>
        <v>-7.8697585005407245E-3</v>
      </c>
      <c r="I828" s="18">
        <f>H828*'Portfolio Details'!$D$10</f>
        <v>-7.2619716961968162E-4</v>
      </c>
      <c r="J828" s="2">
        <f t="shared" si="25"/>
        <v>4.7440619839959286E-2</v>
      </c>
      <c r="K828" s="18">
        <f>J828*'Portfolio Details'!$D$10</f>
        <v>4.3776748486519168E-3</v>
      </c>
    </row>
    <row r="829" spans="2:11" x14ac:dyDescent="0.35">
      <c r="B829" t="s">
        <v>19</v>
      </c>
      <c r="C829" s="1">
        <v>45582</v>
      </c>
      <c r="D829">
        <v>165.15</v>
      </c>
      <c r="E829">
        <v>165.75</v>
      </c>
      <c r="F829">
        <v>165.16</v>
      </c>
      <c r="H829" s="2">
        <f t="shared" si="26"/>
        <v>3.6330608537693543E-3</v>
      </c>
      <c r="I829" s="18">
        <f>H829*'Portfolio Details'!$D$10</f>
        <v>3.3524770917456906E-4</v>
      </c>
      <c r="J829" s="2">
        <f t="shared" si="25"/>
        <v>4.0699141847551745E-2</v>
      </c>
      <c r="K829" s="18">
        <f>J829*'Portfolio Details'!$D$10</f>
        <v>3.7555919427020891E-3</v>
      </c>
    </row>
    <row r="830" spans="2:11" x14ac:dyDescent="0.35">
      <c r="B830" t="s">
        <v>19</v>
      </c>
      <c r="C830" s="1">
        <v>45583</v>
      </c>
      <c r="D830">
        <v>165.75</v>
      </c>
      <c r="E830">
        <v>165.44</v>
      </c>
      <c r="F830">
        <v>165.38</v>
      </c>
      <c r="H830" s="2">
        <f t="shared" si="26"/>
        <v>-1.8702865761689447E-3</v>
      </c>
      <c r="I830" s="18">
        <f>H830*'Portfolio Details'!$D$10</f>
        <v>-1.7258430711669897E-4</v>
      </c>
      <c r="J830" s="2">
        <f t="shared" si="25"/>
        <v>3.9332913782252898E-2</v>
      </c>
      <c r="K830" s="18">
        <f>J830*'Portfolio Details'!$D$10</f>
        <v>3.629520608491919E-3</v>
      </c>
    </row>
    <row r="831" spans="2:11" x14ac:dyDescent="0.35">
      <c r="B831" t="s">
        <v>19</v>
      </c>
      <c r="C831" s="1">
        <v>45586</v>
      </c>
      <c r="D831">
        <v>165.44</v>
      </c>
      <c r="E831">
        <v>165.29</v>
      </c>
      <c r="F831">
        <v>165.37</v>
      </c>
      <c r="H831" s="2">
        <f t="shared" si="26"/>
        <v>-9.0667311411996021E-4</v>
      </c>
      <c r="I831" s="18">
        <f>H831*'Portfolio Details'!$D$10</f>
        <v>-8.3665013252813038E-5</v>
      </c>
      <c r="J831" s="2">
        <f t="shared" si="25"/>
        <v>4.4028722600151227E-2</v>
      </c>
      <c r="K831" s="18">
        <f>J831*'Portfolio Details'!$D$10</f>
        <v>4.062835439232736E-3</v>
      </c>
    </row>
    <row r="832" spans="2:11" x14ac:dyDescent="0.35">
      <c r="B832" t="s">
        <v>19</v>
      </c>
      <c r="C832" s="1">
        <v>45587</v>
      </c>
      <c r="D832">
        <v>165.29</v>
      </c>
      <c r="E832">
        <v>165.05</v>
      </c>
      <c r="F832">
        <v>165.59</v>
      </c>
      <c r="H832" s="2">
        <f t="shared" si="26"/>
        <v>-1.451993466029311E-3</v>
      </c>
      <c r="I832" s="18">
        <f>H832*'Portfolio Details'!$D$10</f>
        <v>-1.3398550225706516E-4</v>
      </c>
      <c r="J832" s="2">
        <f t="shared" si="25"/>
        <v>5.0546101092202145E-2</v>
      </c>
      <c r="K832" s="18">
        <f>J832*'Portfolio Details'!$D$10</f>
        <v>4.6642391308380597E-3</v>
      </c>
    </row>
    <row r="833" spans="2:11" x14ac:dyDescent="0.35">
      <c r="B833" t="s">
        <v>19</v>
      </c>
      <c r="C833" s="1">
        <v>45588</v>
      </c>
      <c r="D833">
        <v>165.05</v>
      </c>
      <c r="E833">
        <v>165.85</v>
      </c>
      <c r="F833">
        <v>165.76</v>
      </c>
      <c r="H833" s="2">
        <f t="shared" si="26"/>
        <v>4.8470160557405606E-3</v>
      </c>
      <c r="I833" s="18">
        <f>H833*'Portfolio Details'!$D$10</f>
        <v>4.4726777073757722E-4</v>
      </c>
      <c r="J833" s="2">
        <f t="shared" si="25"/>
        <v>3.0843043180260432E-2</v>
      </c>
      <c r="K833" s="18">
        <f>J833*'Portfolio Details'!$D$10</f>
        <v>2.8461013966850184E-3</v>
      </c>
    </row>
    <row r="834" spans="2:11" x14ac:dyDescent="0.35">
      <c r="B834" t="s">
        <v>19</v>
      </c>
      <c r="C834" s="1">
        <v>45589</v>
      </c>
      <c r="D834">
        <v>165.85</v>
      </c>
      <c r="E834">
        <v>165.29</v>
      </c>
      <c r="F834">
        <v>164.68</v>
      </c>
      <c r="H834" s="2">
        <f t="shared" si="26"/>
        <v>-3.37654507084717E-3</v>
      </c>
      <c r="I834" s="18">
        <f>H834*'Portfolio Details'!$D$10</f>
        <v>-3.1157721972968101E-4</v>
      </c>
      <c r="J834" s="2">
        <f t="shared" si="25"/>
        <v>3.1164298180004879E-2</v>
      </c>
      <c r="K834" s="18">
        <f>J834*'Portfolio Details'!$D$10</f>
        <v>2.8757458224351298E-3</v>
      </c>
    </row>
    <row r="835" spans="2:11" x14ac:dyDescent="0.35">
      <c r="B835" t="s">
        <v>19</v>
      </c>
      <c r="C835" s="1">
        <v>45590</v>
      </c>
      <c r="D835">
        <v>165.29</v>
      </c>
      <c r="E835">
        <v>165.86</v>
      </c>
      <c r="F835">
        <v>165.45</v>
      </c>
      <c r="H835" s="2">
        <f t="shared" si="26"/>
        <v>3.4484844818198912E-3</v>
      </c>
      <c r="I835" s="18">
        <f>H835*'Portfolio Details'!$D$10</f>
        <v>3.182155678605554E-4</v>
      </c>
      <c r="J835" s="2">
        <f t="shared" si="25"/>
        <v>3.0636341039025572E-2</v>
      </c>
      <c r="K835" s="18">
        <f>J835*'Portfolio Details'!$D$10</f>
        <v>2.8270275572643078E-3</v>
      </c>
    </row>
    <row r="836" spans="2:11" x14ac:dyDescent="0.35">
      <c r="B836" t="s">
        <v>19</v>
      </c>
      <c r="C836" s="1">
        <v>45593</v>
      </c>
      <c r="D836">
        <v>165.86</v>
      </c>
      <c r="E836">
        <v>167.42</v>
      </c>
      <c r="F836">
        <v>167.08</v>
      </c>
      <c r="H836" s="2">
        <f t="shared" si="26"/>
        <v>9.4055227300131605E-3</v>
      </c>
      <c r="I836" s="18">
        <f>H836*'Portfolio Details'!$D$10</f>
        <v>8.6791278091441265E-4</v>
      </c>
      <c r="J836" s="2">
        <f t="shared" si="25"/>
        <v>2.2644311080863622E-2</v>
      </c>
      <c r="K836" s="18">
        <f>J836*'Portfolio Details'!$D$10</f>
        <v>2.0895475526702487E-3</v>
      </c>
    </row>
    <row r="837" spans="2:11" x14ac:dyDescent="0.35">
      <c r="B837" t="s">
        <v>19</v>
      </c>
      <c r="C837" s="1">
        <v>45594</v>
      </c>
      <c r="D837">
        <v>167.42</v>
      </c>
      <c r="E837">
        <v>166.91</v>
      </c>
      <c r="F837">
        <v>166.85</v>
      </c>
      <c r="H837" s="2">
        <f t="shared" si="26"/>
        <v>-3.0462310357185496E-3</v>
      </c>
      <c r="I837" s="18">
        <f>H837*'Portfolio Details'!$D$10</f>
        <v>-2.810968539878887E-4</v>
      </c>
      <c r="J837" s="2">
        <f t="shared" si="25"/>
        <v>2.7696883326104649E-2</v>
      </c>
      <c r="K837" s="18">
        <f>J837*'Portfolio Details'!$D$10</f>
        <v>2.5557834179183231E-3</v>
      </c>
    </row>
    <row r="838" spans="2:11" x14ac:dyDescent="0.35">
      <c r="B838" t="s">
        <v>19</v>
      </c>
      <c r="C838" s="1">
        <v>45595</v>
      </c>
      <c r="D838">
        <v>166.91</v>
      </c>
      <c r="E838">
        <v>168.68</v>
      </c>
      <c r="F838">
        <v>168.37</v>
      </c>
      <c r="H838" s="2">
        <f t="shared" si="26"/>
        <v>1.0604517404589453E-2</v>
      </c>
      <c r="I838" s="18">
        <f>H838*'Portfolio Details'!$D$10</f>
        <v>9.7855233090905986E-4</v>
      </c>
      <c r="J838" s="2">
        <f t="shared" si="25"/>
        <v>6.9208353569694125E-3</v>
      </c>
      <c r="K838" s="18">
        <f>J838*'Portfolio Details'!$D$10</f>
        <v>6.3863345327428811E-4</v>
      </c>
    </row>
    <row r="839" spans="2:11" x14ac:dyDescent="0.35">
      <c r="B839" t="s">
        <v>19</v>
      </c>
      <c r="C839" s="1">
        <v>45596</v>
      </c>
      <c r="D839">
        <v>168.68</v>
      </c>
      <c r="E839">
        <v>166.27</v>
      </c>
      <c r="F839">
        <v>166.47</v>
      </c>
      <c r="H839" s="2">
        <f t="shared" si="26"/>
        <v>-1.4287408110030819E-2</v>
      </c>
      <c r="I839" s="18">
        <f>H839*'Portfolio Details'!$D$10</f>
        <v>-1.3183981859154605E-3</v>
      </c>
      <c r="J839" s="2">
        <f t="shared" si="25"/>
        <v>9.1877091572865055E-3</v>
      </c>
      <c r="K839" s="18">
        <f>J839*'Portfolio Details'!$D$10</f>
        <v>8.4781361268606366E-4</v>
      </c>
    </row>
    <row r="840" spans="2:11" x14ac:dyDescent="0.35">
      <c r="B840" t="s">
        <v>19</v>
      </c>
      <c r="C840" s="1">
        <v>45597</v>
      </c>
      <c r="D840">
        <v>166.27</v>
      </c>
      <c r="E840">
        <v>165.97</v>
      </c>
      <c r="F840">
        <v>165.29</v>
      </c>
      <c r="H840" s="2">
        <f t="shared" si="26"/>
        <v>-1.8042942202441958E-3</v>
      </c>
      <c r="I840" s="18">
        <f>H840*'Portfolio Details'!$D$10</f>
        <v>-1.6649473497979103E-4</v>
      </c>
      <c r="J840" s="2">
        <f t="shared" si="25"/>
        <v>3.4338974736325634E-2</v>
      </c>
      <c r="K840" s="18">
        <f>J840*'Portfolio Details'!$D$10</f>
        <v>3.1686952349869488E-3</v>
      </c>
    </row>
    <row r="841" spans="2:11" x14ac:dyDescent="0.35">
      <c r="B841" t="s">
        <v>19</v>
      </c>
      <c r="C841" s="1">
        <v>45600</v>
      </c>
      <c r="D841">
        <v>165.97</v>
      </c>
      <c r="E841">
        <v>164.02</v>
      </c>
      <c r="F841">
        <v>164.35</v>
      </c>
      <c r="H841" s="2">
        <f t="shared" si="26"/>
        <v>-1.1749111285171976E-2</v>
      </c>
      <c r="I841" s="18">
        <f>H841*'Portfolio Details'!$D$10</f>
        <v>-1.0841719425383016E-3</v>
      </c>
      <c r="J841" s="2">
        <f t="shared" si="25"/>
        <v>9.1202042925762061E-3</v>
      </c>
      <c r="K841" s="18">
        <f>J841*'Portfolio Details'!$D$10</f>
        <v>8.4158447087887727E-4</v>
      </c>
    </row>
    <row r="842" spans="2:11" x14ac:dyDescent="0.35">
      <c r="B842" t="s">
        <v>19</v>
      </c>
      <c r="C842" s="1">
        <v>45601</v>
      </c>
      <c r="D842">
        <v>164.02</v>
      </c>
      <c r="E842">
        <v>164.42</v>
      </c>
      <c r="F842">
        <v>164.01</v>
      </c>
      <c r="H842" s="2">
        <f t="shared" si="26"/>
        <v>2.4387269845138615E-3</v>
      </c>
      <c r="I842" s="18">
        <f>H842*'Portfolio Details'!$D$10</f>
        <v>2.2503824399534291E-4</v>
      </c>
      <c r="J842" s="2">
        <f t="shared" si="25"/>
        <v>2.3242909987669647E-2</v>
      </c>
      <c r="K842" s="18">
        <f>J842*'Portfolio Details'!$D$10</f>
        <v>2.1447844232591116E-3</v>
      </c>
    </row>
    <row r="843" spans="2:11" x14ac:dyDescent="0.35">
      <c r="B843" t="s">
        <v>19</v>
      </c>
      <c r="C843" s="1">
        <v>45602</v>
      </c>
      <c r="D843">
        <v>164.42</v>
      </c>
      <c r="E843">
        <v>171.58</v>
      </c>
      <c r="F843">
        <v>169.81</v>
      </c>
      <c r="H843" s="2">
        <f t="shared" si="26"/>
        <v>4.3547013745286689E-2</v>
      </c>
      <c r="I843" s="18">
        <f>H843*'Portfolio Details'!$D$10</f>
        <v>4.0183848240125447E-3</v>
      </c>
      <c r="J843" s="2">
        <f t="shared" si="25"/>
        <v>9.9753694581281582E-3</v>
      </c>
      <c r="K843" s="18">
        <f>J843*'Portfolio Details'!$D$10</f>
        <v>9.2049648866678068E-4</v>
      </c>
    </row>
    <row r="844" spans="2:11" x14ac:dyDescent="0.35">
      <c r="B844" t="s">
        <v>19</v>
      </c>
      <c r="C844" s="1">
        <v>45603</v>
      </c>
      <c r="D844">
        <v>171.58</v>
      </c>
      <c r="E844">
        <v>172.12</v>
      </c>
      <c r="F844">
        <v>174.38</v>
      </c>
      <c r="H844" s="2">
        <f t="shared" si="26"/>
        <v>3.1472199557056602E-3</v>
      </c>
      <c r="I844" s="18">
        <f>H844*'Portfolio Details'!$D$10</f>
        <v>2.9041580168527348E-4</v>
      </c>
      <c r="J844" s="2">
        <f t="shared" si="25"/>
        <v>6.0374568753080338E-2</v>
      </c>
      <c r="K844" s="18">
        <f>J844*'Portfolio Details'!$D$10</f>
        <v>5.5711799723566283E-3</v>
      </c>
    </row>
    <row r="845" spans="2:11" x14ac:dyDescent="0.35">
      <c r="B845" t="s">
        <v>19</v>
      </c>
      <c r="C845" s="1">
        <v>45604</v>
      </c>
      <c r="D845">
        <v>172.12</v>
      </c>
      <c r="E845">
        <v>175</v>
      </c>
      <c r="F845">
        <v>174.71</v>
      </c>
      <c r="H845" s="2">
        <f t="shared" si="26"/>
        <v>1.6732512200790195E-2</v>
      </c>
      <c r="I845" s="18">
        <f>H845*'Portfolio Details'!$D$10</f>
        <v>1.5440248897098607E-3</v>
      </c>
      <c r="J845" s="2">
        <f t="shared" si="25"/>
        <v>7.6326957377452542E-2</v>
      </c>
      <c r="K845" s="18">
        <f>J845*'Portfolio Details'!$D$10</f>
        <v>7.0432174518925425E-3</v>
      </c>
    </row>
    <row r="846" spans="2:11" x14ac:dyDescent="0.35">
      <c r="B846" t="s">
        <v>19</v>
      </c>
      <c r="C846" s="1">
        <v>45607</v>
      </c>
      <c r="D846">
        <v>175</v>
      </c>
      <c r="E846">
        <v>175.43</v>
      </c>
      <c r="F846">
        <v>175.83</v>
      </c>
      <c r="H846" s="2">
        <f t="shared" si="26"/>
        <v>2.4571428571429355E-3</v>
      </c>
      <c r="I846" s="18">
        <f>H846*'Portfolio Details'!$D$10</f>
        <v>2.2673760422074133E-4</v>
      </c>
      <c r="J846" s="2">
        <f t="shared" si="25"/>
        <v>6.6682920882603858E-2</v>
      </c>
      <c r="K846" s="18">
        <f>J846*'Portfolio Details'!$D$10</f>
        <v>6.1532953525311922E-3</v>
      </c>
    </row>
    <row r="847" spans="2:11" x14ac:dyDescent="0.35">
      <c r="B847" t="s">
        <v>19</v>
      </c>
      <c r="C847" s="1">
        <v>45608</v>
      </c>
      <c r="D847">
        <v>175.43</v>
      </c>
      <c r="E847">
        <v>174.86</v>
      </c>
      <c r="F847">
        <v>175.14</v>
      </c>
      <c r="H847" s="2">
        <f t="shared" si="26"/>
        <v>-3.2491592088012E-3</v>
      </c>
      <c r="I847" s="18">
        <f>H847*'Portfolio Details'!$D$10</f>
        <v>-2.9982244320623489E-4</v>
      </c>
      <c r="J847" s="2">
        <f t="shared" si="25"/>
        <v>5.9322033898305149E-2</v>
      </c>
      <c r="K847" s="18">
        <f>J847*'Portfolio Details'!$D$10</f>
        <v>5.4740552851872204E-3</v>
      </c>
    </row>
    <row r="848" spans="2:11" x14ac:dyDescent="0.35">
      <c r="B848" t="s">
        <v>19</v>
      </c>
      <c r="C848" s="1">
        <v>45609</v>
      </c>
      <c r="D848">
        <v>174.86</v>
      </c>
      <c r="E848">
        <v>173.61</v>
      </c>
      <c r="F848">
        <v>173.66</v>
      </c>
      <c r="H848" s="2">
        <f t="shared" si="26"/>
        <v>-7.1485760036600343E-3</v>
      </c>
      <c r="I848" s="18">
        <f>H848*'Portfolio Details'!$D$10</f>
        <v>-6.5964866143127562E-4</v>
      </c>
      <c r="J848" s="2">
        <f t="shared" si="25"/>
        <v>6.3663372339780588E-2</v>
      </c>
      <c r="K848" s="18">
        <f>J848*'Portfolio Details'!$D$10</f>
        <v>5.8746606771244662E-3</v>
      </c>
    </row>
    <row r="849" spans="2:11" x14ac:dyDescent="0.35">
      <c r="B849" t="s">
        <v>19</v>
      </c>
      <c r="C849" s="1">
        <v>45610</v>
      </c>
      <c r="D849">
        <v>173.61</v>
      </c>
      <c r="E849">
        <v>174.85</v>
      </c>
      <c r="F849">
        <v>174.14</v>
      </c>
      <c r="H849" s="2">
        <f t="shared" si="26"/>
        <v>7.1424457116524565E-3</v>
      </c>
      <c r="I849" s="18">
        <f>H849*'Portfolio Details'!$D$10</f>
        <v>6.5908297689285693E-4</v>
      </c>
      <c r="J849" s="2">
        <f t="shared" si="25"/>
        <v>5.4456639729827616E-2</v>
      </c>
      <c r="K849" s="18">
        <f>J849*'Portfolio Details'!$D$10</f>
        <v>5.0250916385912387E-3</v>
      </c>
    </row>
    <row r="850" spans="2:11" x14ac:dyDescent="0.35">
      <c r="B850" t="s">
        <v>19</v>
      </c>
      <c r="C850" s="1">
        <v>45614</v>
      </c>
      <c r="D850">
        <v>174.85</v>
      </c>
      <c r="E850">
        <v>169.09</v>
      </c>
      <c r="F850">
        <v>170.48</v>
      </c>
      <c r="H850" s="2">
        <f t="shared" si="26"/>
        <v>-3.2942522161853005E-2</v>
      </c>
      <c r="I850" s="18">
        <f>H850*'Portfolio Details'!$D$10</f>
        <v>-3.0398348758005189E-3</v>
      </c>
      <c r="J850" s="2">
        <f t="shared" si="25"/>
        <v>5.0402499098882503E-2</v>
      </c>
      <c r="K850" s="18">
        <f>J850*'Portfolio Details'!$D$10</f>
        <v>4.6509879794725756E-3</v>
      </c>
    </row>
    <row r="851" spans="2:11" x14ac:dyDescent="0.35">
      <c r="B851" t="s">
        <v>19</v>
      </c>
      <c r="C851" s="1">
        <v>45615</v>
      </c>
      <c r="D851">
        <v>169.09</v>
      </c>
      <c r="E851">
        <v>169.29</v>
      </c>
      <c r="F851">
        <v>170.22</v>
      </c>
      <c r="H851" s="2">
        <f t="shared" si="26"/>
        <v>1.1828020580755272E-3</v>
      </c>
      <c r="I851" s="18">
        <f>H851*'Portfolio Details'!$D$10</f>
        <v>1.0914534502370875E-4</v>
      </c>
      <c r="J851" s="2">
        <f t="shared" si="25"/>
        <v>5.8734483802603599E-2</v>
      </c>
      <c r="K851" s="18">
        <f>J851*'Portfolio Details'!$D$10</f>
        <v>5.4198379649887775E-3</v>
      </c>
    </row>
    <row r="852" spans="2:11" x14ac:dyDescent="0.35">
      <c r="B852" t="s">
        <v>19</v>
      </c>
      <c r="C852" s="1">
        <v>45617</v>
      </c>
      <c r="D852">
        <v>169.29</v>
      </c>
      <c r="E852">
        <v>170.58</v>
      </c>
      <c r="F852">
        <v>170.13</v>
      </c>
      <c r="H852" s="2">
        <f t="shared" si="26"/>
        <v>7.6200602516394156E-3</v>
      </c>
      <c r="I852" s="18">
        <f>H852*'Portfolio Details'!$D$10</f>
        <v>7.0315578129770677E-4</v>
      </c>
      <c r="J852" s="2">
        <f t="shared" si="25"/>
        <v>5.4901960784313752E-2</v>
      </c>
      <c r="K852" s="18">
        <f>J852*'Portfolio Details'!$D$10</f>
        <v>5.066184499232091E-3</v>
      </c>
    </row>
    <row r="853" spans="2:11" x14ac:dyDescent="0.35">
      <c r="B853" t="s">
        <v>19</v>
      </c>
      <c r="C853" s="1">
        <v>45618</v>
      </c>
      <c r="D853">
        <v>170.58</v>
      </c>
      <c r="E853">
        <v>172.41</v>
      </c>
      <c r="F853">
        <v>172.37</v>
      </c>
      <c r="H853" s="2">
        <f t="shared" si="26"/>
        <v>1.0728104115371062E-2</v>
      </c>
      <c r="I853" s="18">
        <f>H853*'Portfolio Details'!$D$10</f>
        <v>9.8995653340981562E-4</v>
      </c>
      <c r="J853" s="2">
        <f t="shared" si="25"/>
        <v>2.206237911025144E-2</v>
      </c>
      <c r="K853" s="18">
        <f>J853*'Portfolio Details'!$D$10</f>
        <v>2.0358486558183652E-3</v>
      </c>
    </row>
    <row r="854" spans="2:11" x14ac:dyDescent="0.35">
      <c r="B854" t="s">
        <v>19</v>
      </c>
      <c r="C854" s="1">
        <v>45621</v>
      </c>
      <c r="D854">
        <v>172.41</v>
      </c>
      <c r="E854">
        <v>173.48</v>
      </c>
      <c r="F854">
        <v>173.27</v>
      </c>
      <c r="H854" s="2">
        <f t="shared" si="26"/>
        <v>6.2061365350036812E-3</v>
      </c>
      <c r="I854" s="18">
        <f>H854*'Portfolio Details'!$D$10</f>
        <v>5.7268323871479765E-4</v>
      </c>
      <c r="J854" s="2">
        <f t="shared" si="25"/>
        <v>3.2004355980398191E-2</v>
      </c>
      <c r="K854" s="18">
        <f>J854*'Portfolio Details'!$D$10</f>
        <v>2.953263778916341E-3</v>
      </c>
    </row>
    <row r="855" spans="2:11" x14ac:dyDescent="0.35">
      <c r="B855" t="s">
        <v>19</v>
      </c>
      <c r="C855" s="1">
        <v>45622</v>
      </c>
      <c r="D855">
        <v>173.48</v>
      </c>
      <c r="E855">
        <v>172.21</v>
      </c>
      <c r="F855">
        <v>173.2</v>
      </c>
      <c r="H855" s="2">
        <f t="shared" si="26"/>
        <v>-7.3207286142493722E-3</v>
      </c>
      <c r="I855" s="18">
        <f>H855*'Portfolio Details'!$D$10</f>
        <v>-6.7553437616369426E-4</v>
      </c>
      <c r="J855" s="2">
        <f t="shared" si="25"/>
        <v>4.4592547712814179E-2</v>
      </c>
      <c r="K855" s="18">
        <f>J855*'Portfolio Details'!$D$10</f>
        <v>4.1148634907858051E-3</v>
      </c>
    </row>
    <row r="856" spans="2:11" x14ac:dyDescent="0.35">
      <c r="B856" t="s">
        <v>19</v>
      </c>
      <c r="C856" s="1">
        <v>45623</v>
      </c>
      <c r="D856">
        <v>172.21</v>
      </c>
      <c r="E856">
        <v>175.23</v>
      </c>
      <c r="F856">
        <v>173.65</v>
      </c>
      <c r="H856" s="2">
        <f t="shared" si="26"/>
        <v>1.7536728412984148E-2</v>
      </c>
      <c r="I856" s="18">
        <f>H856*'Portfolio Details'!$D$10</f>
        <v>1.618235494395809E-3</v>
      </c>
      <c r="J856" s="2">
        <f t="shared" si="25"/>
        <v>3.9553813687066564E-2</v>
      </c>
      <c r="K856" s="18">
        <f>J856*'Portfolio Details'!$D$10</f>
        <v>3.649904573976237E-3</v>
      </c>
    </row>
    <row r="857" spans="2:11" x14ac:dyDescent="0.35">
      <c r="B857" t="s">
        <v>19</v>
      </c>
      <c r="C857" s="1">
        <v>45624</v>
      </c>
      <c r="D857">
        <v>175.23</v>
      </c>
      <c r="E857">
        <v>175.42</v>
      </c>
      <c r="F857">
        <v>174.69</v>
      </c>
      <c r="H857" s="2">
        <f t="shared" si="26"/>
        <v>1.0842892198823506E-3</v>
      </c>
      <c r="I857" s="18">
        <f>H857*'Portfolio Details'!$D$10</f>
        <v>1.0005488255752619E-4</v>
      </c>
      <c r="J857" s="2">
        <f t="shared" si="25"/>
        <v>4.3075806158872298E-2</v>
      </c>
      <c r="K857" s="18">
        <f>J857*'Portfolio Details'!$D$10</f>
        <v>3.9749032336265193E-3</v>
      </c>
    </row>
    <row r="858" spans="2:11" x14ac:dyDescent="0.35">
      <c r="B858" t="s">
        <v>19</v>
      </c>
      <c r="C858" s="1">
        <v>45625</v>
      </c>
      <c r="D858">
        <v>175.42</v>
      </c>
      <c r="E858">
        <v>175.88</v>
      </c>
      <c r="F858">
        <v>175.31</v>
      </c>
      <c r="H858" s="2">
        <f t="shared" si="26"/>
        <v>2.6222779614639702E-3</v>
      </c>
      <c r="I858" s="18">
        <f>H858*'Portfolio Details'!$D$10</f>
        <v>2.4197576500477894E-4</v>
      </c>
      <c r="J858" s="2">
        <f t="shared" ref="J858:J921" si="27">(INDEX(E835:E2333,MATCH(EDATE(C835,1),C835:C2333,1))/E835)-1</f>
        <v>4.5942361027372369E-2</v>
      </c>
      <c r="K858" s="18">
        <f>J858*'Portfolio Details'!$D$10</f>
        <v>4.2394201221588983E-3</v>
      </c>
    </row>
    <row r="859" spans="2:11" x14ac:dyDescent="0.35">
      <c r="B859" t="s">
        <v>19</v>
      </c>
      <c r="C859" s="1">
        <v>45628</v>
      </c>
      <c r="D859">
        <v>175.88</v>
      </c>
      <c r="E859">
        <v>178.38</v>
      </c>
      <c r="F859">
        <v>177.66</v>
      </c>
      <c r="H859" s="2">
        <f t="shared" si="26"/>
        <v>1.4214236979758876E-2</v>
      </c>
      <c r="I859" s="18">
        <f>H859*'Portfolio Details'!$D$10</f>
        <v>1.3116461785066301E-3</v>
      </c>
      <c r="J859" s="2">
        <f t="shared" si="27"/>
        <v>4.7784016246565475E-2</v>
      </c>
      <c r="K859" s="18">
        <f>J859*'Portfolio Details'!$D$10</f>
        <v>4.4093624154962928E-3</v>
      </c>
    </row>
    <row r="860" spans="2:11" x14ac:dyDescent="0.35">
      <c r="B860" t="s">
        <v>19</v>
      </c>
      <c r="C860" s="1">
        <v>45629</v>
      </c>
      <c r="D860">
        <v>178.38</v>
      </c>
      <c r="E860">
        <v>182.18</v>
      </c>
      <c r="F860">
        <v>181.27</v>
      </c>
      <c r="H860" s="2">
        <f t="shared" si="26"/>
        <v>2.1302836640879175E-2</v>
      </c>
      <c r="I860" s="18">
        <f>H860*'Portfolio Details'!$D$10</f>
        <v>1.9657604070587387E-3</v>
      </c>
      <c r="J860" s="2">
        <f t="shared" si="27"/>
        <v>5.3741537355461055E-2</v>
      </c>
      <c r="K860" s="18">
        <f>J860*'Portfolio Details'!$D$10</f>
        <v>4.9591041854543183E-3</v>
      </c>
    </row>
    <row r="861" spans="2:11" x14ac:dyDescent="0.35">
      <c r="B861" t="s">
        <v>19</v>
      </c>
      <c r="C861" s="1">
        <v>45630</v>
      </c>
      <c r="D861">
        <v>182.18</v>
      </c>
      <c r="E861">
        <v>181.64</v>
      </c>
      <c r="F861">
        <v>181.65</v>
      </c>
      <c r="H861" s="2">
        <f t="shared" si="26"/>
        <v>-2.9641014381381892E-3</v>
      </c>
      <c r="I861" s="18">
        <f>H861*'Portfolio Details'!$D$10</f>
        <v>-2.7351818670086038E-4</v>
      </c>
      <c r="J861" s="2">
        <f t="shared" si="27"/>
        <v>4.268437277685555E-2</v>
      </c>
      <c r="K861" s="18">
        <f>J861*'Portfolio Details'!$D$10</f>
        <v>3.9387829620710843E-3</v>
      </c>
    </row>
    <row r="862" spans="2:11" x14ac:dyDescent="0.35">
      <c r="B862" t="s">
        <v>19</v>
      </c>
      <c r="C862" s="1">
        <v>45631</v>
      </c>
      <c r="D862">
        <v>181.64</v>
      </c>
      <c r="E862">
        <v>181.66</v>
      </c>
      <c r="F862">
        <v>180.9</v>
      </c>
      <c r="H862" s="2">
        <f t="shared" si="26"/>
        <v>1.10107905747725E-4</v>
      </c>
      <c r="I862" s="18">
        <f>H862*'Portfolio Details'!$D$10</f>
        <v>1.016041972587273E-5</v>
      </c>
      <c r="J862" s="2">
        <f t="shared" si="27"/>
        <v>5.7797558188488418E-2</v>
      </c>
      <c r="K862" s="18">
        <f>J862*'Portfolio Details'!$D$10</f>
        <v>5.3333813438525791E-3</v>
      </c>
    </row>
    <row r="863" spans="2:11" x14ac:dyDescent="0.35">
      <c r="B863" t="s">
        <v>19</v>
      </c>
      <c r="C863" s="1">
        <v>45632</v>
      </c>
      <c r="D863">
        <v>181.66</v>
      </c>
      <c r="E863">
        <v>179.85</v>
      </c>
      <c r="F863">
        <v>180.12</v>
      </c>
      <c r="H863" s="2">
        <f t="shared" si="26"/>
        <v>-9.9636683915006463E-3</v>
      </c>
      <c r="I863" s="18">
        <f>H863*'Portfolio Details'!$D$10</f>
        <v>-9.1941675013784783E-4</v>
      </c>
      <c r="J863" s="2">
        <f t="shared" si="27"/>
        <v>5.9709586069771614E-2</v>
      </c>
      <c r="K863" s="18">
        <f>J863*'Portfolio Details'!$D$10</f>
        <v>5.509817410540822E-3</v>
      </c>
    </row>
    <row r="864" spans="2:11" x14ac:dyDescent="0.35">
      <c r="B864" t="s">
        <v>19</v>
      </c>
      <c r="C864" s="1">
        <v>45635</v>
      </c>
      <c r="D864">
        <v>179.85</v>
      </c>
      <c r="E864">
        <v>183.21</v>
      </c>
      <c r="F864">
        <v>182.54</v>
      </c>
      <c r="H864" s="2">
        <f t="shared" si="26"/>
        <v>1.8682235195996766E-2</v>
      </c>
      <c r="I864" s="18">
        <f>H864*'Portfolio Details'!$D$10</f>
        <v>1.7239393458604701E-3</v>
      </c>
      <c r="J864" s="2">
        <f t="shared" si="27"/>
        <v>0.1074259236678452</v>
      </c>
      <c r="K864" s="18">
        <f>J864*'Portfolio Details'!$D$10</f>
        <v>9.9129346479957404E-3</v>
      </c>
    </row>
    <row r="865" spans="2:11" x14ac:dyDescent="0.35">
      <c r="B865" t="s">
        <v>19</v>
      </c>
      <c r="C865" s="1">
        <v>45636</v>
      </c>
      <c r="D865">
        <v>183.21</v>
      </c>
      <c r="E865">
        <v>188.56</v>
      </c>
      <c r="F865">
        <v>185.77</v>
      </c>
      <c r="H865" s="2">
        <f t="shared" si="26"/>
        <v>2.9201462802248779E-2</v>
      </c>
      <c r="I865" s="18">
        <f>H865*'Portfolio Details'!$D$10</f>
        <v>2.6946213958522914E-3</v>
      </c>
      <c r="J865" s="2">
        <f t="shared" si="27"/>
        <v>0.10485342415764509</v>
      </c>
      <c r="K865" s="18">
        <f>J865*'Portfolio Details'!$D$10</f>
        <v>9.675552285750828E-3</v>
      </c>
    </row>
    <row r="866" spans="2:11" x14ac:dyDescent="0.35">
      <c r="B866" t="s">
        <v>19</v>
      </c>
      <c r="C866" s="1">
        <v>45637</v>
      </c>
      <c r="D866">
        <v>188.56</v>
      </c>
      <c r="E866">
        <v>192.46</v>
      </c>
      <c r="F866">
        <v>192.06</v>
      </c>
      <c r="H866" s="2">
        <f t="shared" si="26"/>
        <v>2.0683071701315336E-2</v>
      </c>
      <c r="I866" s="18">
        <f>H866*'Portfolio Details'!$D$10</f>
        <v>1.9085703999054255E-3</v>
      </c>
      <c r="J866" s="2">
        <f t="shared" si="27"/>
        <v>4.819909080312379E-2</v>
      </c>
      <c r="K866" s="18">
        <f>J866*'Portfolio Details'!$D$10</f>
        <v>4.4476642221061248E-3</v>
      </c>
    </row>
    <row r="867" spans="2:11" x14ac:dyDescent="0.35">
      <c r="B867" t="s">
        <v>19</v>
      </c>
      <c r="C867" s="1">
        <v>45638</v>
      </c>
      <c r="D867">
        <v>192.46</v>
      </c>
      <c r="E867">
        <v>199.81</v>
      </c>
      <c r="F867">
        <v>198.49</v>
      </c>
      <c r="H867" s="2">
        <f t="shared" si="26"/>
        <v>3.8189753715057728E-2</v>
      </c>
      <c r="I867" s="18">
        <f>H867*'Portfolio Details'!$D$10</f>
        <v>3.5240333047630514E-3</v>
      </c>
      <c r="J867" s="2">
        <f t="shared" si="27"/>
        <v>4.4910527538926326E-2</v>
      </c>
      <c r="K867" s="18">
        <f>J867*'Portfolio Details'!$D$10</f>
        <v>4.1442056935615231E-3</v>
      </c>
    </row>
    <row r="868" spans="2:11" x14ac:dyDescent="0.35">
      <c r="B868" t="s">
        <v>19</v>
      </c>
      <c r="C868" s="1">
        <v>45639</v>
      </c>
      <c r="D868">
        <v>199.81</v>
      </c>
      <c r="E868">
        <v>200.9</v>
      </c>
      <c r="F868">
        <v>199.79</v>
      </c>
      <c r="H868" s="2">
        <f t="shared" si="26"/>
        <v>5.4551824233022295E-3</v>
      </c>
      <c r="I868" s="18">
        <f>H868*'Portfolio Details'!$D$10</f>
        <v>5.0338749725152576E-4</v>
      </c>
      <c r="J868" s="2">
        <f t="shared" si="27"/>
        <v>2.771428571428558E-2</v>
      </c>
      <c r="K868" s="18">
        <f>J868*'Portfolio Details'!$D$10</f>
        <v>2.5573892569082674E-3</v>
      </c>
    </row>
    <row r="869" spans="2:11" x14ac:dyDescent="0.35">
      <c r="B869" t="s">
        <v>19</v>
      </c>
      <c r="C869" s="1">
        <v>45642</v>
      </c>
      <c r="D869">
        <v>200.9</v>
      </c>
      <c r="E869">
        <v>207.47</v>
      </c>
      <c r="F869">
        <v>205.72</v>
      </c>
      <c r="H869" s="2">
        <f t="shared" si="26"/>
        <v>3.2702837232453819E-2</v>
      </c>
      <c r="I869" s="18">
        <f>H869*'Portfolio Details'!$D$10</f>
        <v>3.0177174858808378E-3</v>
      </c>
      <c r="J869" s="2">
        <f t="shared" si="27"/>
        <v>9.7075756712078798E-2</v>
      </c>
      <c r="K869" s="18">
        <f>J869*'Portfolio Details'!$D$10</f>
        <v>8.9578529961442544E-3</v>
      </c>
    </row>
    <row r="870" spans="2:11" x14ac:dyDescent="0.35">
      <c r="B870" t="s">
        <v>19</v>
      </c>
      <c r="C870" s="1">
        <v>45643</v>
      </c>
      <c r="D870">
        <v>207.47</v>
      </c>
      <c r="E870">
        <v>212.93</v>
      </c>
      <c r="F870">
        <v>213.6</v>
      </c>
      <c r="H870" s="2">
        <f t="shared" si="26"/>
        <v>2.6317057887887518E-2</v>
      </c>
      <c r="I870" s="18">
        <f>H870*'Portfolio Details'!$D$10</f>
        <v>2.42845735985267E-3</v>
      </c>
      <c r="J870" s="2">
        <f t="shared" si="27"/>
        <v>0.14268557703305484</v>
      </c>
      <c r="K870" s="18">
        <f>J870*'Portfolio Details'!$D$10</f>
        <v>1.3166587282168313E-2</v>
      </c>
    </row>
    <row r="871" spans="2:11" x14ac:dyDescent="0.35">
      <c r="B871" t="s">
        <v>19</v>
      </c>
      <c r="C871" s="1">
        <v>45644</v>
      </c>
      <c r="D871">
        <v>212.93</v>
      </c>
      <c r="E871">
        <v>211.4</v>
      </c>
      <c r="F871">
        <v>212.99</v>
      </c>
      <c r="H871" s="2">
        <f t="shared" si="26"/>
        <v>-7.1854600103320454E-3</v>
      </c>
      <c r="I871" s="18">
        <f>H871*'Portfolio Details'!$D$10</f>
        <v>-6.6305220440500325E-4</v>
      </c>
      <c r="J871" s="2">
        <f t="shared" si="27"/>
        <v>0.15719140602499859</v>
      </c>
      <c r="K871" s="18">
        <f>J871*'Portfolio Details'!$D$10</f>
        <v>1.4505140676940578E-2</v>
      </c>
    </row>
    <row r="872" spans="2:11" x14ac:dyDescent="0.35">
      <c r="B872" t="s">
        <v>19</v>
      </c>
      <c r="C872" s="1">
        <v>45645</v>
      </c>
      <c r="D872">
        <v>211.4</v>
      </c>
      <c r="E872">
        <v>207.94</v>
      </c>
      <c r="F872">
        <v>204.45</v>
      </c>
      <c r="H872" s="2">
        <f t="shared" si="26"/>
        <v>-1.636707663197734E-2</v>
      </c>
      <c r="I872" s="18">
        <f>H872*'Portfolio Details'!$D$10</f>
        <v>-1.5103036165942981E-3</v>
      </c>
      <c r="J872" s="2">
        <f t="shared" si="27"/>
        <v>0.14898484415213042</v>
      </c>
      <c r="K872" s="18">
        <f>J872*'Portfolio Details'!$D$10</f>
        <v>1.3747864325452006E-2</v>
      </c>
    </row>
    <row r="873" spans="2:11" x14ac:dyDescent="0.35">
      <c r="B873" t="s">
        <v>19</v>
      </c>
      <c r="C873" s="1">
        <v>45646</v>
      </c>
      <c r="D873">
        <v>207.94</v>
      </c>
      <c r="E873">
        <v>200.96</v>
      </c>
      <c r="F873">
        <v>205.88</v>
      </c>
      <c r="H873" s="2">
        <f t="shared" si="26"/>
        <v>-3.3567375204385796E-2</v>
      </c>
      <c r="I873" s="18">
        <f>H873*'Portfolio Details'!$D$10</f>
        <v>-3.097494397485254E-3</v>
      </c>
      <c r="J873" s="2">
        <f t="shared" si="27"/>
        <v>0.25022177538588908</v>
      </c>
      <c r="K873" s="18">
        <f>J873*'Portfolio Details'!$D$10</f>
        <v>2.3089697739766629E-2</v>
      </c>
    </row>
    <row r="874" spans="2:11" x14ac:dyDescent="0.35">
      <c r="B874" t="s">
        <v>19</v>
      </c>
      <c r="C874" s="1">
        <v>45649</v>
      </c>
      <c r="D874">
        <v>200.96</v>
      </c>
      <c r="E874">
        <v>208.9</v>
      </c>
      <c r="F874">
        <v>207.58</v>
      </c>
      <c r="H874" s="2">
        <f t="shared" si="26"/>
        <v>3.9510350318471277E-2</v>
      </c>
      <c r="I874" s="18">
        <f>H874*'Portfolio Details'!$D$10</f>
        <v>3.6458939076700393E-3</v>
      </c>
      <c r="J874" s="2">
        <f t="shared" si="27"/>
        <v>0.22830645637663194</v>
      </c>
      <c r="K874" s="18">
        <f>J874*'Portfolio Details'!$D$10</f>
        <v>2.106741933888032E-2</v>
      </c>
    </row>
    <row r="875" spans="2:11" x14ac:dyDescent="0.35">
      <c r="B875" t="s">
        <v>19</v>
      </c>
      <c r="C875" s="1">
        <v>45650</v>
      </c>
      <c r="D875">
        <v>208.9</v>
      </c>
      <c r="E875">
        <v>212.07</v>
      </c>
      <c r="F875">
        <v>211.99</v>
      </c>
      <c r="H875" s="2">
        <f t="shared" si="26"/>
        <v>1.5174724748683532E-2</v>
      </c>
      <c r="I875" s="18">
        <f>H875*'Portfolio Details'!$D$10</f>
        <v>1.4002770429987848E-3</v>
      </c>
      <c r="J875" s="2">
        <f t="shared" si="27"/>
        <v>0.17809825301911131</v>
      </c>
      <c r="K875" s="18">
        <f>J875*'Portfolio Details'!$D$10</f>
        <v>1.6434360374311625E-2</v>
      </c>
    </row>
    <row r="876" spans="2:11" x14ac:dyDescent="0.35">
      <c r="B876" t="s">
        <v>19</v>
      </c>
      <c r="C876" s="1">
        <v>45652</v>
      </c>
      <c r="D876">
        <v>212.07</v>
      </c>
      <c r="E876">
        <v>214.5</v>
      </c>
      <c r="F876">
        <v>214.44</v>
      </c>
      <c r="H876" s="2">
        <f t="shared" si="26"/>
        <v>1.1458480690338169E-2</v>
      </c>
      <c r="I876" s="18">
        <f>H876*'Portfolio Details'!$D$10</f>
        <v>1.0573534429161476E-3</v>
      </c>
      <c r="J876" s="2">
        <f t="shared" si="27"/>
        <v>0.16559364306014746</v>
      </c>
      <c r="K876" s="18">
        <f>J876*'Portfolio Details'!$D$10</f>
        <v>1.5280473332063289E-2</v>
      </c>
    </row>
    <row r="877" spans="2:11" x14ac:dyDescent="0.35">
      <c r="B877" t="s">
        <v>19</v>
      </c>
      <c r="C877" s="1">
        <v>45653</v>
      </c>
      <c r="D877">
        <v>214.5</v>
      </c>
      <c r="E877">
        <v>217.51</v>
      </c>
      <c r="F877">
        <v>217.38</v>
      </c>
      <c r="H877" s="2">
        <f t="shared" si="26"/>
        <v>1.4032634032633995E-2</v>
      </c>
      <c r="I877" s="18">
        <f>H877*'Portfolio Details'!$D$10</f>
        <v>1.2948884157128137E-3</v>
      </c>
      <c r="J877" s="2">
        <f t="shared" si="27"/>
        <v>0.222446391514872</v>
      </c>
      <c r="K877" s="18">
        <f>J877*'Portfolio Details'!$D$10</f>
        <v>2.0526670532407358E-2</v>
      </c>
    </row>
    <row r="878" spans="2:11" x14ac:dyDescent="0.35">
      <c r="B878" t="s">
        <v>19</v>
      </c>
      <c r="C878" s="1">
        <v>45656</v>
      </c>
      <c r="D878">
        <v>217.51</v>
      </c>
      <c r="E878">
        <v>215.63</v>
      </c>
      <c r="F878">
        <v>215.79</v>
      </c>
      <c r="H878" s="2">
        <f t="shared" si="26"/>
        <v>-8.6432807687002455E-3</v>
      </c>
      <c r="I878" s="18">
        <f>H878*'Portfolio Details'!$D$10</f>
        <v>-7.9757543132067852E-4</v>
      </c>
      <c r="J878" s="2">
        <f t="shared" si="27"/>
        <v>0.24557226641890706</v>
      </c>
      <c r="K878" s="18">
        <f>J878*'Portfolio Details'!$D$10</f>
        <v>2.2660655317218125E-2</v>
      </c>
    </row>
    <row r="879" spans="2:11" x14ac:dyDescent="0.35">
      <c r="B879" t="s">
        <v>19</v>
      </c>
      <c r="C879" s="1">
        <v>45657</v>
      </c>
      <c r="D879">
        <v>215.63</v>
      </c>
      <c r="E879">
        <v>214.21</v>
      </c>
      <c r="F879">
        <v>213.33</v>
      </c>
      <c r="H879" s="2">
        <f t="shared" si="26"/>
        <v>-6.5853545425033078E-3</v>
      </c>
      <c r="I879" s="18">
        <f>H879*'Portfolio Details'!$D$10</f>
        <v>-6.0767631298716855E-4</v>
      </c>
      <c r="J879" s="2">
        <f t="shared" si="27"/>
        <v>0.24128288535068187</v>
      </c>
      <c r="K879" s="18">
        <f>J879*'Portfolio Details'!$D$10</f>
        <v>2.2264844392276609E-2</v>
      </c>
    </row>
    <row r="880" spans="2:11" x14ac:dyDescent="0.35">
      <c r="B880" t="s">
        <v>19</v>
      </c>
      <c r="C880" s="1">
        <v>45658</v>
      </c>
      <c r="D880">
        <v>214.21</v>
      </c>
      <c r="E880">
        <v>212.41</v>
      </c>
      <c r="F880">
        <v>212.23</v>
      </c>
      <c r="H880" s="2">
        <f t="shared" si="26"/>
        <v>-8.402969049064013E-3</v>
      </c>
      <c r="I880" s="18">
        <f>H880*'Portfolio Details'!$D$10</f>
        <v>-7.7540020312094659E-4</v>
      </c>
      <c r="J880" s="2">
        <f t="shared" si="27"/>
        <v>0.23993843347394828</v>
      </c>
      <c r="K880" s="18">
        <f>J880*'Portfolio Details'!$D$10</f>
        <v>2.2140782497936811E-2</v>
      </c>
    </row>
    <row r="881" spans="2:11" x14ac:dyDescent="0.35">
      <c r="B881" t="s">
        <v>19</v>
      </c>
      <c r="C881" s="1">
        <v>45659</v>
      </c>
      <c r="D881">
        <v>212.41</v>
      </c>
      <c r="E881">
        <v>210.77</v>
      </c>
      <c r="F881">
        <v>210.74</v>
      </c>
      <c r="H881" s="2">
        <f t="shared" ref="H881:H944" si="28">E881/D881-1</f>
        <v>-7.7209170942986738E-3</v>
      </c>
      <c r="I881" s="18">
        <f>H881*'Portfolio Details'!$D$10</f>
        <v>-7.1246254130449718E-4</v>
      </c>
      <c r="J881" s="2">
        <f t="shared" si="27"/>
        <v>0.23669547418694559</v>
      </c>
      <c r="K881" s="18">
        <f>J881*'Portfolio Details'!$D$10</f>
        <v>2.1841532164492476E-2</v>
      </c>
    </row>
    <row r="882" spans="2:11" x14ac:dyDescent="0.35">
      <c r="B882" t="s">
        <v>19</v>
      </c>
      <c r="C882" s="1">
        <v>45660</v>
      </c>
      <c r="D882">
        <v>210.77</v>
      </c>
      <c r="E882">
        <v>210.92</v>
      </c>
      <c r="F882">
        <v>210.9</v>
      </c>
      <c r="H882" s="2">
        <f t="shared" si="28"/>
        <v>7.1167623475809627E-4</v>
      </c>
      <c r="I882" s="18">
        <f>H882*'Portfolio Details'!$D$10</f>
        <v>6.5671299485417695E-5</v>
      </c>
      <c r="J882" s="2">
        <f t="shared" si="27"/>
        <v>0.18157865231528203</v>
      </c>
      <c r="K882" s="18">
        <f>J882*'Portfolio Details'!$D$10</f>
        <v>1.6755520943324238E-2</v>
      </c>
    </row>
    <row r="883" spans="2:11" x14ac:dyDescent="0.35">
      <c r="B883" t="s">
        <v>19</v>
      </c>
      <c r="C883" s="1">
        <v>45663</v>
      </c>
      <c r="D883">
        <v>210.92</v>
      </c>
      <c r="E883">
        <v>205.02</v>
      </c>
      <c r="F883">
        <v>208.37</v>
      </c>
      <c r="H883" s="2">
        <f t="shared" si="28"/>
        <v>-2.7972691067703281E-2</v>
      </c>
      <c r="I883" s="18">
        <f>H883*'Portfolio Details'!$D$10</f>
        <v>-2.5812341101211856E-3</v>
      </c>
      <c r="J883" s="2">
        <f t="shared" si="27"/>
        <v>0.1577560654297947</v>
      </c>
      <c r="K883" s="18">
        <f>J883*'Portfolio Details'!$D$10</f>
        <v>1.4557245714412045E-2</v>
      </c>
    </row>
    <row r="884" spans="2:11" x14ac:dyDescent="0.35">
      <c r="B884" t="s">
        <v>19</v>
      </c>
      <c r="C884" s="1">
        <v>45664</v>
      </c>
      <c r="D884">
        <v>205.02</v>
      </c>
      <c r="E884">
        <v>204.09</v>
      </c>
      <c r="F884">
        <v>206.78</v>
      </c>
      <c r="H884" s="2">
        <f t="shared" si="28"/>
        <v>-4.536142815335098E-3</v>
      </c>
      <c r="I884" s="18">
        <f>H884*'Portfolio Details'!$D$10</f>
        <v>-4.1858134188751348E-4</v>
      </c>
      <c r="J884" s="2">
        <f t="shared" si="27"/>
        <v>0.16119797401453417</v>
      </c>
      <c r="K884" s="18">
        <f>J884*'Portfolio Details'!$D$10</f>
        <v>1.4874854478665198E-2</v>
      </c>
    </row>
    <row r="885" spans="2:11" x14ac:dyDescent="0.35">
      <c r="B885" t="s">
        <v>19</v>
      </c>
      <c r="C885" s="1">
        <v>45665</v>
      </c>
      <c r="D885">
        <v>204.09</v>
      </c>
      <c r="E885">
        <v>202.41</v>
      </c>
      <c r="F885">
        <v>203.54</v>
      </c>
      <c r="H885" s="2">
        <f t="shared" si="28"/>
        <v>-8.2316625018374889E-3</v>
      </c>
      <c r="I885" s="18">
        <f>H885*'Portfolio Details'!$D$10</f>
        <v>-7.5959256051988399E-4</v>
      </c>
      <c r="J885" s="2">
        <f t="shared" si="27"/>
        <v>0.16107013101398215</v>
      </c>
      <c r="K885" s="18">
        <f>J885*'Portfolio Details'!$D$10</f>
        <v>1.4863057518802937E-2</v>
      </c>
    </row>
    <row r="886" spans="2:11" x14ac:dyDescent="0.35">
      <c r="B886" t="s">
        <v>19</v>
      </c>
      <c r="C886" s="1">
        <v>45666</v>
      </c>
      <c r="D886">
        <v>202.41</v>
      </c>
      <c r="E886">
        <v>201.18</v>
      </c>
      <c r="F886">
        <v>203.3</v>
      </c>
      <c r="H886" s="2">
        <f t="shared" si="28"/>
        <v>-6.0767748629020346E-3</v>
      </c>
      <c r="I886" s="18">
        <f>H886*'Portfolio Details'!$D$10</f>
        <v>-5.6074614050129711E-4</v>
      </c>
      <c r="J886" s="2">
        <f t="shared" si="27"/>
        <v>0.13994995829858214</v>
      </c>
      <c r="K886" s="18">
        <f>J886*'Portfolio Details'!$D$10</f>
        <v>1.2914152778365414E-2</v>
      </c>
    </row>
    <row r="887" spans="2:11" x14ac:dyDescent="0.35">
      <c r="B887" t="s">
        <v>19</v>
      </c>
      <c r="C887" s="1">
        <v>45667</v>
      </c>
      <c r="D887">
        <v>201.18</v>
      </c>
      <c r="E887">
        <v>197.89</v>
      </c>
      <c r="F887">
        <v>199.2</v>
      </c>
      <c r="H887" s="2">
        <f t="shared" si="28"/>
        <v>-1.6353514265831648E-2</v>
      </c>
      <c r="I887" s="18">
        <f>H887*'Portfolio Details'!$D$10</f>
        <v>-1.509052123056387E-3</v>
      </c>
      <c r="J887" s="2">
        <f t="shared" si="27"/>
        <v>9.8084165711478599E-2</v>
      </c>
      <c r="K887" s="18">
        <f>J887*'Portfolio Details'!$D$10</f>
        <v>9.0509058847599386E-3</v>
      </c>
    </row>
    <row r="888" spans="2:11" x14ac:dyDescent="0.35">
      <c r="B888" t="s">
        <v>19</v>
      </c>
      <c r="C888" s="1">
        <v>45670</v>
      </c>
      <c r="D888">
        <v>197.89</v>
      </c>
      <c r="E888">
        <v>189.55</v>
      </c>
      <c r="F888">
        <v>191.15</v>
      </c>
      <c r="H888" s="2">
        <f t="shared" si="28"/>
        <v>-4.2144625802213231E-2</v>
      </c>
      <c r="I888" s="18">
        <f>H888*'Portfolio Details'!$D$10</f>
        <v>-3.8889767672216358E-3</v>
      </c>
      <c r="J888" s="2">
        <f t="shared" si="27"/>
        <v>4.9480271531607833E-2</v>
      </c>
      <c r="K888" s="18">
        <f>J888*'Portfolio Details'!$D$10</f>
        <v>4.5658876490044815E-3</v>
      </c>
    </row>
    <row r="889" spans="2:11" x14ac:dyDescent="0.35">
      <c r="B889" t="s">
        <v>19</v>
      </c>
      <c r="C889" s="1">
        <v>45671</v>
      </c>
      <c r="D889">
        <v>189.55</v>
      </c>
      <c r="E889">
        <v>192.94</v>
      </c>
      <c r="F889">
        <v>194.15</v>
      </c>
      <c r="H889" s="2">
        <f t="shared" si="28"/>
        <v>1.7884463202321177E-2</v>
      </c>
      <c r="I889" s="18">
        <f>H889*'Portfolio Details'!$D$10</f>
        <v>1.6503233938882135E-3</v>
      </c>
      <c r="J889" s="2">
        <f t="shared" si="27"/>
        <v>2.8213654785409936E-2</v>
      </c>
      <c r="K889" s="18">
        <f>J889*'Portfolio Details'!$D$10</f>
        <v>2.6034695027024935E-3</v>
      </c>
    </row>
    <row r="890" spans="2:11" x14ac:dyDescent="0.35">
      <c r="B890" t="s">
        <v>19</v>
      </c>
      <c r="C890" s="1">
        <v>45672</v>
      </c>
      <c r="D890">
        <v>192.94</v>
      </c>
      <c r="E890">
        <v>191.34</v>
      </c>
      <c r="F890">
        <v>194.19</v>
      </c>
      <c r="H890" s="2">
        <f t="shared" si="28"/>
        <v>-8.2927334922773266E-3</v>
      </c>
      <c r="I890" s="18">
        <f>H890*'Portfolio Details'!$D$10</f>
        <v>-7.6522800414883824E-4</v>
      </c>
      <c r="J890" s="2">
        <f t="shared" si="27"/>
        <v>-9.6091286722387315E-3</v>
      </c>
      <c r="K890" s="18">
        <f>J890*'Portfolio Details'!$D$10</f>
        <v>-8.8670091258983815E-4</v>
      </c>
    </row>
    <row r="891" spans="2:11" x14ac:dyDescent="0.35">
      <c r="B891" t="s">
        <v>19</v>
      </c>
      <c r="C891" s="1">
        <v>45673</v>
      </c>
      <c r="D891">
        <v>191.34</v>
      </c>
      <c r="E891">
        <v>200.49</v>
      </c>
      <c r="F891">
        <v>198.28</v>
      </c>
      <c r="H891" s="2">
        <f t="shared" si="28"/>
        <v>4.7820633427406722E-2</v>
      </c>
      <c r="I891" s="18">
        <f>H891*'Portfolio Details'!$D$10</f>
        <v>4.4127413366009923E-3</v>
      </c>
      <c r="J891" s="2">
        <f t="shared" si="27"/>
        <v>-5.6495769039322963E-2</v>
      </c>
      <c r="K891" s="18">
        <f>J891*'Portfolio Details'!$D$10</f>
        <v>-5.213256235121401E-3</v>
      </c>
    </row>
    <row r="892" spans="2:11" x14ac:dyDescent="0.35">
      <c r="B892" t="s">
        <v>19</v>
      </c>
      <c r="C892" s="1">
        <v>45674</v>
      </c>
      <c r="D892">
        <v>200.49</v>
      </c>
      <c r="E892">
        <v>204.8</v>
      </c>
      <c r="F892">
        <v>202.56</v>
      </c>
      <c r="H892" s="2">
        <f t="shared" si="28"/>
        <v>2.1497331537732478E-2</v>
      </c>
      <c r="I892" s="18">
        <f>H892*'Portfolio Details'!$D$10</f>
        <v>1.9837077994203514E-3</v>
      </c>
      <c r="J892" s="2">
        <f t="shared" si="27"/>
        <v>-3.3643418325540964E-2</v>
      </c>
      <c r="K892" s="18">
        <f>J892*'Portfolio Details'!$D$10</f>
        <v>-3.1045114234013777E-3</v>
      </c>
    </row>
    <row r="893" spans="2:11" x14ac:dyDescent="0.35">
      <c r="B893" t="s">
        <v>19</v>
      </c>
      <c r="C893" s="1">
        <v>45677</v>
      </c>
      <c r="D893">
        <v>204.8</v>
      </c>
      <c r="E893">
        <v>211.66</v>
      </c>
      <c r="F893">
        <v>211.35</v>
      </c>
      <c r="H893" s="2">
        <f t="shared" si="28"/>
        <v>3.3496093749999956E-2</v>
      </c>
      <c r="I893" s="18">
        <f>H893*'Portfolio Details'!$D$10</f>
        <v>3.0909167635695734E-3</v>
      </c>
      <c r="J893" s="2">
        <f t="shared" si="27"/>
        <v>-3.8181562015685899E-2</v>
      </c>
      <c r="K893" s="18">
        <f>J893*'Portfolio Details'!$D$10</f>
        <v>-3.5232773998775599E-3</v>
      </c>
    </row>
    <row r="894" spans="2:11" x14ac:dyDescent="0.35">
      <c r="B894" t="s">
        <v>19</v>
      </c>
      <c r="C894" s="1">
        <v>45678</v>
      </c>
      <c r="D894">
        <v>211.66</v>
      </c>
      <c r="E894">
        <v>206.46</v>
      </c>
      <c r="F894">
        <v>210.23</v>
      </c>
      <c r="H894" s="2">
        <f t="shared" si="28"/>
        <v>-2.4567702919776946E-2</v>
      </c>
      <c r="I894" s="18">
        <f>H894*'Portfolio Details'!$D$10</f>
        <v>-2.2670322505034136E-3</v>
      </c>
      <c r="J894" s="2">
        <f t="shared" si="27"/>
        <v>-3.1220435193945129E-2</v>
      </c>
      <c r="K894" s="18">
        <f>J894*'Portfolio Details'!$D$10</f>
        <v>-2.8809259738503874E-3</v>
      </c>
    </row>
    <row r="895" spans="2:11" x14ac:dyDescent="0.35">
      <c r="B895" t="s">
        <v>19</v>
      </c>
      <c r="C895" s="1">
        <v>45679</v>
      </c>
      <c r="D895">
        <v>206.46</v>
      </c>
      <c r="E895">
        <v>212.81</v>
      </c>
      <c r="F895">
        <v>211.51</v>
      </c>
      <c r="H895" s="2">
        <f t="shared" si="28"/>
        <v>3.0756563014627591E-2</v>
      </c>
      <c r="I895" s="18">
        <f>H895*'Portfolio Details'!$D$10</f>
        <v>2.8381212723258662E-3</v>
      </c>
      <c r="J895" s="2">
        <f t="shared" si="27"/>
        <v>-1.510050976243138E-2</v>
      </c>
      <c r="K895" s="18">
        <f>J895*'Portfolio Details'!$D$10</f>
        <v>-1.3934287117627025E-3</v>
      </c>
    </row>
    <row r="896" spans="2:11" x14ac:dyDescent="0.35">
      <c r="B896" t="s">
        <v>19</v>
      </c>
      <c r="C896" s="1">
        <v>45680</v>
      </c>
      <c r="D896">
        <v>212.81</v>
      </c>
      <c r="E896">
        <v>217.11</v>
      </c>
      <c r="F896">
        <v>216.88</v>
      </c>
      <c r="H896" s="2">
        <f t="shared" si="28"/>
        <v>2.0205817395799075E-2</v>
      </c>
      <c r="I896" s="18">
        <f>H896*'Portfolio Details'!$D$10</f>
        <v>1.8645308368323143E-3</v>
      </c>
      <c r="J896" s="2">
        <f t="shared" si="27"/>
        <v>5.3244426751592355E-2</v>
      </c>
      <c r="K896" s="18">
        <f>J896*'Portfolio Details'!$D$10</f>
        <v>4.9132323440893551E-3</v>
      </c>
    </row>
    <row r="897" spans="2:11" x14ac:dyDescent="0.35">
      <c r="B897" t="s">
        <v>19</v>
      </c>
      <c r="C897" s="1">
        <v>45681</v>
      </c>
      <c r="D897">
        <v>217.11</v>
      </c>
      <c r="E897">
        <v>220.79</v>
      </c>
      <c r="F897">
        <v>220.22</v>
      </c>
      <c r="H897" s="2">
        <f t="shared" si="28"/>
        <v>1.6949933213578294E-2</v>
      </c>
      <c r="I897" s="18">
        <f>H897*'Portfolio Details'!$D$10</f>
        <v>1.5640878337114732E-3</v>
      </c>
      <c r="J897" s="2">
        <f t="shared" si="27"/>
        <v>3.9301101005265737E-2</v>
      </c>
      <c r="K897" s="18">
        <f>J897*'Portfolio Details'!$D$10</f>
        <v>3.6265850230347246E-3</v>
      </c>
    </row>
    <row r="898" spans="2:11" x14ac:dyDescent="0.35">
      <c r="B898" t="s">
        <v>19</v>
      </c>
      <c r="C898" s="1">
        <v>45684</v>
      </c>
      <c r="D898">
        <v>220.79</v>
      </c>
      <c r="E898">
        <v>209.79</v>
      </c>
      <c r="F898">
        <v>212.99</v>
      </c>
      <c r="H898" s="2">
        <f t="shared" si="28"/>
        <v>-4.9821096969971501E-2</v>
      </c>
      <c r="I898" s="18">
        <f>H898*'Portfolio Details'!$D$10</f>
        <v>-4.597337974787296E-3</v>
      </c>
      <c r="J898" s="2">
        <f t="shared" si="27"/>
        <v>4.1118498608949894E-2</v>
      </c>
      <c r="K898" s="18">
        <f>J898*'Portfolio Details'!$D$10</f>
        <v>3.7942888980365239E-3</v>
      </c>
    </row>
    <row r="899" spans="2:11" x14ac:dyDescent="0.35">
      <c r="B899" t="s">
        <v>19</v>
      </c>
      <c r="C899" s="1">
        <v>45685</v>
      </c>
      <c r="D899">
        <v>209.79</v>
      </c>
      <c r="E899">
        <v>200.9</v>
      </c>
      <c r="F899">
        <v>197.97</v>
      </c>
      <c r="H899" s="2">
        <f t="shared" si="28"/>
        <v>-4.2375709042375642E-2</v>
      </c>
      <c r="I899" s="18">
        <f>H899*'Portfolio Details'!$D$10</f>
        <v>-3.9103004196489573E-3</v>
      </c>
      <c r="J899" s="2">
        <f t="shared" si="27"/>
        <v>2.9324009324009248E-2</v>
      </c>
      <c r="K899" s="18">
        <f>J899*'Portfolio Details'!$D$10</f>
        <v>2.7059296129015279E-3</v>
      </c>
    </row>
    <row r="900" spans="2:11" x14ac:dyDescent="0.35">
      <c r="B900" t="s">
        <v>19</v>
      </c>
      <c r="C900" s="1">
        <v>45686</v>
      </c>
      <c r="D900">
        <v>200.9</v>
      </c>
      <c r="E900">
        <v>207.87</v>
      </c>
      <c r="F900">
        <v>207.18</v>
      </c>
      <c r="H900" s="2">
        <f t="shared" si="28"/>
        <v>3.469387755102038E-2</v>
      </c>
      <c r="I900" s="18">
        <f>H900*'Portfolio Details'!$D$10</f>
        <v>3.2014445778675055E-3</v>
      </c>
      <c r="J900" s="2">
        <f t="shared" si="27"/>
        <v>-3.5492621028918259E-2</v>
      </c>
      <c r="K900" s="18">
        <f>J900*'Portfolio Details'!$D$10</f>
        <v>-3.2751501754232329E-3</v>
      </c>
    </row>
    <row r="901" spans="2:11" x14ac:dyDescent="0.35">
      <c r="B901" t="s">
        <v>19</v>
      </c>
      <c r="C901" s="1">
        <v>45687</v>
      </c>
      <c r="D901">
        <v>207.87</v>
      </c>
      <c r="E901">
        <v>206.9</v>
      </c>
      <c r="F901">
        <v>206.53</v>
      </c>
      <c r="H901" s="2">
        <f t="shared" si="28"/>
        <v>-4.6663780247270248E-3</v>
      </c>
      <c r="I901" s="18">
        <f>H901*'Portfolio Details'!$D$10</f>
        <v>-4.3059904744210525E-4</v>
      </c>
      <c r="J901" s="2">
        <f t="shared" si="27"/>
        <v>-4.0486017715531175E-2</v>
      </c>
      <c r="K901" s="18">
        <f>J901*'Portfolio Details'!$D$10</f>
        <v>-3.7359255016746603E-3</v>
      </c>
    </row>
    <row r="902" spans="2:11" x14ac:dyDescent="0.35">
      <c r="B902" t="s">
        <v>19</v>
      </c>
      <c r="C902" s="1">
        <v>45688</v>
      </c>
      <c r="D902">
        <v>206.9</v>
      </c>
      <c r="E902">
        <v>206.37</v>
      </c>
      <c r="F902">
        <v>207.67</v>
      </c>
      <c r="H902" s="2">
        <f t="shared" si="28"/>
        <v>-2.561623972933802E-3</v>
      </c>
      <c r="I902" s="18">
        <f>H902*'Portfolio Details'!$D$10</f>
        <v>-2.3637880103266639E-4</v>
      </c>
      <c r="J902" s="2">
        <f t="shared" si="27"/>
        <v>-3.6599598524812094E-2</v>
      </c>
      <c r="K902" s="18">
        <f>J902*'Portfolio Details'!$D$10</f>
        <v>-3.3772986624823406E-3</v>
      </c>
    </row>
    <row r="903" spans="2:11" x14ac:dyDescent="0.35">
      <c r="B903" t="s">
        <v>19</v>
      </c>
      <c r="C903" s="1">
        <v>45689</v>
      </c>
      <c r="D903">
        <v>206.37</v>
      </c>
      <c r="E903">
        <v>206.58</v>
      </c>
      <c r="F903">
        <v>205.55</v>
      </c>
      <c r="H903" s="2">
        <f t="shared" si="28"/>
        <v>1.0175897659543409E-3</v>
      </c>
      <c r="I903" s="18">
        <f>H903*'Portfolio Details'!$D$10</f>
        <v>9.3900061586289161E-5</v>
      </c>
      <c r="J903" s="2">
        <f t="shared" si="27"/>
        <v>-2.7446918694976619E-2</v>
      </c>
      <c r="K903" s="18">
        <f>J903*'Portfolio Details'!$D$10</f>
        <v>-2.5327174486617404E-3</v>
      </c>
    </row>
    <row r="904" spans="2:11" x14ac:dyDescent="0.35">
      <c r="B904" t="s">
        <v>19</v>
      </c>
      <c r="C904" s="1">
        <v>45691</v>
      </c>
      <c r="D904">
        <v>206.58</v>
      </c>
      <c r="E904">
        <v>203.39</v>
      </c>
      <c r="F904">
        <v>202.43</v>
      </c>
      <c r="H904" s="2">
        <f t="shared" si="28"/>
        <v>-1.5441959531416471E-2</v>
      </c>
      <c r="I904" s="18">
        <f>H904*'Portfolio Details'!$D$10</f>
        <v>-1.424936648859785E-3</v>
      </c>
      <c r="J904" s="2">
        <f t="shared" si="27"/>
        <v>-1.9879489490914226E-2</v>
      </c>
      <c r="K904" s="18">
        <f>J904*'Portfolio Details'!$D$10</f>
        <v>-1.8344182989597714E-3</v>
      </c>
    </row>
    <row r="905" spans="2:11" x14ac:dyDescent="0.35">
      <c r="B905" t="s">
        <v>19</v>
      </c>
      <c r="C905" s="1">
        <v>45692</v>
      </c>
      <c r="D905">
        <v>203.39</v>
      </c>
      <c r="E905">
        <v>207.03</v>
      </c>
      <c r="F905">
        <v>206.56</v>
      </c>
      <c r="H905" s="2">
        <f t="shared" si="28"/>
        <v>1.7896651752790316E-2</v>
      </c>
      <c r="I905" s="18">
        <f>H905*'Portfolio Details'!$D$10</f>
        <v>1.651448115930427E-3</v>
      </c>
      <c r="J905" s="2">
        <f t="shared" si="27"/>
        <v>-3.5700739616916333E-2</v>
      </c>
      <c r="K905" s="18">
        <f>J905*'Portfolio Details'!$D$10</f>
        <v>-3.2943547202055235E-3</v>
      </c>
    </row>
    <row r="906" spans="2:11" x14ac:dyDescent="0.35">
      <c r="B906" t="s">
        <v>19</v>
      </c>
      <c r="C906" s="1">
        <v>45693</v>
      </c>
      <c r="D906">
        <v>207.03</v>
      </c>
      <c r="E906">
        <v>209.45</v>
      </c>
      <c r="F906">
        <v>209.54</v>
      </c>
      <c r="H906" s="2">
        <f t="shared" si="28"/>
        <v>1.1689127179635772E-2</v>
      </c>
      <c r="I906" s="18">
        <f>H906*'Portfolio Details'!$D$10</f>
        <v>1.0786367933136379E-3</v>
      </c>
      <c r="J906" s="2">
        <f t="shared" si="27"/>
        <v>2.0339479075212052E-2</v>
      </c>
      <c r="K906" s="18">
        <f>J906*'Portfolio Details'!$D$10</f>
        <v>1.8768647265278683E-3</v>
      </c>
    </row>
    <row r="907" spans="2:11" x14ac:dyDescent="0.35">
      <c r="B907" t="s">
        <v>19</v>
      </c>
      <c r="C907" s="1">
        <v>45694</v>
      </c>
      <c r="D907">
        <v>209.45</v>
      </c>
      <c r="E907">
        <v>209.19</v>
      </c>
      <c r="F907">
        <v>210.14</v>
      </c>
      <c r="H907" s="2">
        <f t="shared" si="28"/>
        <v>-1.2413463833850225E-3</v>
      </c>
      <c r="I907" s="18">
        <f>H907*'Portfolio Details'!$D$10</f>
        <v>-1.1454763574636919E-4</v>
      </c>
      <c r="J907" s="2">
        <f t="shared" si="27"/>
        <v>2.5625949336077092E-2</v>
      </c>
      <c r="K907" s="18">
        <f>J907*'Portfolio Details'!$D$10</f>
        <v>2.3646839830469895E-3</v>
      </c>
    </row>
    <row r="908" spans="2:11" x14ac:dyDescent="0.35">
      <c r="B908" t="s">
        <v>19</v>
      </c>
      <c r="C908" s="1">
        <v>45695</v>
      </c>
      <c r="D908">
        <v>209.19</v>
      </c>
      <c r="E908">
        <v>209.32</v>
      </c>
      <c r="F908">
        <v>210.31</v>
      </c>
      <c r="H908" s="2">
        <f t="shared" si="28"/>
        <v>6.2144461972368781E-4</v>
      </c>
      <c r="I908" s="18">
        <f>H908*'Portfolio Details'!$D$10</f>
        <v>5.7345002885122033E-5</v>
      </c>
      <c r="J908" s="2">
        <f t="shared" si="27"/>
        <v>3.4138629514351981E-2</v>
      </c>
      <c r="K908" s="18">
        <f>J908*'Portfolio Details'!$D$10</f>
        <v>3.1502079925723185E-3</v>
      </c>
    </row>
    <row r="909" spans="2:11" x14ac:dyDescent="0.35">
      <c r="B909" t="s">
        <v>19</v>
      </c>
      <c r="C909" s="1">
        <v>45698</v>
      </c>
      <c r="D909">
        <v>209.32</v>
      </c>
      <c r="E909">
        <v>207.91</v>
      </c>
      <c r="F909">
        <v>208.01</v>
      </c>
      <c r="H909" s="2">
        <f t="shared" si="28"/>
        <v>-6.7360978406267868E-3</v>
      </c>
      <c r="I909" s="18">
        <f>H909*'Portfolio Details'!$D$10</f>
        <v>-6.2158644205007247E-4</v>
      </c>
      <c r="J909" s="2">
        <f t="shared" si="27"/>
        <v>4.0461278457103012E-2</v>
      </c>
      <c r="K909" s="18">
        <f>J909*'Portfolio Details'!$D$10</f>
        <v>3.733642638808184E-3</v>
      </c>
    </row>
    <row r="910" spans="2:11" x14ac:dyDescent="0.35">
      <c r="B910" t="s">
        <v>19</v>
      </c>
      <c r="C910" s="1">
        <v>45699</v>
      </c>
      <c r="D910">
        <v>207.91</v>
      </c>
      <c r="E910">
        <v>208.37</v>
      </c>
      <c r="F910">
        <v>208.97</v>
      </c>
      <c r="H910" s="2">
        <f t="shared" si="28"/>
        <v>2.2124957914482213E-3</v>
      </c>
      <c r="I910" s="18">
        <f>H910*'Portfolio Details'!$D$10</f>
        <v>2.0416232358778992E-4</v>
      </c>
      <c r="J910" s="2">
        <f t="shared" si="27"/>
        <v>5.0634190712011806E-2</v>
      </c>
      <c r="K910" s="18">
        <f>J910*'Portfolio Details'!$D$10</f>
        <v>4.6723677706907631E-3</v>
      </c>
    </row>
    <row r="911" spans="2:11" x14ac:dyDescent="0.35">
      <c r="B911" t="s">
        <v>19</v>
      </c>
      <c r="C911" s="1">
        <v>45700</v>
      </c>
      <c r="D911">
        <v>208.37</v>
      </c>
      <c r="E911">
        <v>207.18</v>
      </c>
      <c r="F911">
        <v>207.4</v>
      </c>
      <c r="H911" s="2">
        <f t="shared" si="28"/>
        <v>-5.7109948649037845E-3</v>
      </c>
      <c r="I911" s="18">
        <f>H911*'Portfolio Details'!$D$10</f>
        <v>-5.269930845172322E-4</v>
      </c>
      <c r="J911" s="2">
        <f t="shared" si="27"/>
        <v>9.0899498812978097E-2</v>
      </c>
      <c r="K911" s="18">
        <f>J911*'Portfolio Details'!$D$10</f>
        <v>8.3879268662814428E-3</v>
      </c>
    </row>
    <row r="912" spans="2:11" x14ac:dyDescent="0.35">
      <c r="B912" t="s">
        <v>19</v>
      </c>
      <c r="C912" s="1">
        <v>45701</v>
      </c>
      <c r="D912">
        <v>207.18</v>
      </c>
      <c r="E912">
        <v>206.78</v>
      </c>
      <c r="F912">
        <v>206.44</v>
      </c>
      <c r="H912" s="2">
        <f t="shared" si="28"/>
        <v>-1.9306882903755707E-3</v>
      </c>
      <c r="I912" s="18">
        <f>H912*'Portfolio Details'!$D$10</f>
        <v>-1.781579919882252E-4</v>
      </c>
      <c r="J912" s="2">
        <f t="shared" si="27"/>
        <v>6.4786980408417127E-2</v>
      </c>
      <c r="K912" s="18">
        <f>J912*'Portfolio Details'!$D$10</f>
        <v>5.978343782412846E-3</v>
      </c>
    </row>
    <row r="913" spans="2:11" x14ac:dyDescent="0.35">
      <c r="B913" t="s">
        <v>19</v>
      </c>
      <c r="C913" s="1">
        <v>45702</v>
      </c>
      <c r="D913">
        <v>206.78</v>
      </c>
      <c r="E913">
        <v>205.44</v>
      </c>
      <c r="F913">
        <v>206.03</v>
      </c>
      <c r="H913" s="2">
        <f t="shared" si="28"/>
        <v>-6.4803172453815616E-3</v>
      </c>
      <c r="I913" s="18">
        <f>H913*'Portfolio Details'!$D$10</f>
        <v>-5.9798379346842189E-4</v>
      </c>
      <c r="J913" s="2">
        <f t="shared" si="27"/>
        <v>7.3690812166823383E-2</v>
      </c>
      <c r="K913" s="18">
        <f>J913*'Portfolio Details'!$D$10</f>
        <v>6.7999620596802092E-3</v>
      </c>
    </row>
    <row r="914" spans="2:11" x14ac:dyDescent="0.35">
      <c r="B914" t="s">
        <v>19</v>
      </c>
      <c r="C914" s="1">
        <v>45705</v>
      </c>
      <c r="D914">
        <v>205.44</v>
      </c>
      <c r="E914">
        <v>205.35</v>
      </c>
      <c r="F914">
        <v>206.26</v>
      </c>
      <c r="H914" s="2">
        <f t="shared" si="28"/>
        <v>-4.3808411214951715E-4</v>
      </c>
      <c r="I914" s="18">
        <f>H914*'Portfolio Details'!$D$10</f>
        <v>-4.0425057805328043E-5</v>
      </c>
      <c r="J914" s="2">
        <f t="shared" si="27"/>
        <v>2.4689510698787887E-2</v>
      </c>
      <c r="K914" s="18">
        <f>J914*'Portfolio Details'!$D$10</f>
        <v>2.2782722986382231E-3</v>
      </c>
    </row>
    <row r="915" spans="2:11" x14ac:dyDescent="0.35">
      <c r="B915" t="s">
        <v>19</v>
      </c>
      <c r="C915" s="1">
        <v>45706</v>
      </c>
      <c r="D915">
        <v>205.35</v>
      </c>
      <c r="E915">
        <v>204.11</v>
      </c>
      <c r="F915">
        <v>204.16</v>
      </c>
      <c r="H915" s="2">
        <f t="shared" si="28"/>
        <v>-6.0384709033356465E-3</v>
      </c>
      <c r="I915" s="18">
        <f>H915*'Portfolio Details'!$D$10</f>
        <v>-5.5721156863096258E-4</v>
      </c>
      <c r="J915" s="2">
        <f t="shared" si="27"/>
        <v>2.685546875E-3</v>
      </c>
      <c r="K915" s="18">
        <f>J915*'Portfolio Details'!$D$10</f>
        <v>2.4781402623371248E-4</v>
      </c>
    </row>
    <row r="916" spans="2:11" x14ac:dyDescent="0.35">
      <c r="B916" t="s">
        <v>19</v>
      </c>
      <c r="C916" s="1">
        <v>45707</v>
      </c>
      <c r="D916">
        <v>204.11</v>
      </c>
      <c r="E916">
        <v>206.24</v>
      </c>
      <c r="F916">
        <v>205.26</v>
      </c>
      <c r="H916" s="2">
        <f t="shared" si="28"/>
        <v>1.0435549458625237E-2</v>
      </c>
      <c r="I916" s="18">
        <f>H916*'Portfolio Details'!$D$10</f>
        <v>9.6296048725753815E-4</v>
      </c>
      <c r="J916" s="2">
        <f t="shared" si="27"/>
        <v>-3.3308135689313012E-2</v>
      </c>
      <c r="K916" s="18">
        <f>J916*'Portfolio Details'!$D$10</f>
        <v>-3.0735725703940546E-3</v>
      </c>
    </row>
    <row r="917" spans="2:11" x14ac:dyDescent="0.35">
      <c r="B917" t="s">
        <v>19</v>
      </c>
      <c r="C917" s="1">
        <v>45708</v>
      </c>
      <c r="D917">
        <v>206.24</v>
      </c>
      <c r="E917">
        <v>204.61</v>
      </c>
      <c r="F917">
        <v>205</v>
      </c>
      <c r="H917" s="2">
        <f t="shared" si="28"/>
        <v>-7.9034134988362759E-3</v>
      </c>
      <c r="I917" s="18">
        <f>H917*'Portfolio Details'!$D$10</f>
        <v>-7.2930274960718766E-4</v>
      </c>
      <c r="J917" s="2">
        <f t="shared" si="27"/>
        <v>-1.5596241402693001E-2</v>
      </c>
      <c r="K917" s="18">
        <f>J917*'Portfolio Details'!$D$10</f>
        <v>-1.4391733065967341E-3</v>
      </c>
    </row>
    <row r="918" spans="2:11" x14ac:dyDescent="0.35">
      <c r="B918" t="s">
        <v>19</v>
      </c>
      <c r="C918" s="1">
        <v>45709</v>
      </c>
      <c r="D918">
        <v>204.61</v>
      </c>
      <c r="E918">
        <v>203.24</v>
      </c>
      <c r="F918">
        <v>203.62</v>
      </c>
      <c r="H918" s="2">
        <f t="shared" si="28"/>
        <v>-6.6956649235130339E-3</v>
      </c>
      <c r="I918" s="18">
        <f>H918*'Portfolio Details'!$D$10</f>
        <v>-6.1785541650901461E-4</v>
      </c>
      <c r="J918" s="2">
        <f t="shared" si="27"/>
        <v>-4.4969691273906265E-2</v>
      </c>
      <c r="K918" s="18">
        <f>J918*'Portfolio Details'!$D$10</f>
        <v>-4.1496651415081926E-3</v>
      </c>
    </row>
    <row r="919" spans="2:11" x14ac:dyDescent="0.35">
      <c r="B919" t="s">
        <v>19</v>
      </c>
      <c r="C919" s="1">
        <v>45712</v>
      </c>
      <c r="D919">
        <v>203.24</v>
      </c>
      <c r="E919">
        <v>197.28</v>
      </c>
      <c r="F919">
        <v>198.57</v>
      </c>
      <c r="H919" s="2">
        <f t="shared" si="28"/>
        <v>-2.9324936036213334E-2</v>
      </c>
      <c r="I919" s="18">
        <f>H919*'Portfolio Details'!$D$10</f>
        <v>-2.7060151270605218E-3</v>
      </c>
      <c r="J919" s="2">
        <f t="shared" si="27"/>
        <v>-6.3884666758785902E-2</v>
      </c>
      <c r="K919" s="18">
        <f>J919*'Portfolio Details'!$D$10</f>
        <v>-5.8950810471680003E-3</v>
      </c>
    </row>
    <row r="920" spans="2:11" x14ac:dyDescent="0.35">
      <c r="B920" t="s">
        <v>19</v>
      </c>
      <c r="C920" s="1">
        <v>45713</v>
      </c>
      <c r="D920">
        <v>197.28</v>
      </c>
      <c r="E920">
        <v>193.2</v>
      </c>
      <c r="F920">
        <v>193.21</v>
      </c>
      <c r="H920" s="2">
        <f t="shared" si="28"/>
        <v>-2.0681265206812682E-2</v>
      </c>
      <c r="I920" s="18">
        <f>H920*'Portfolio Details'!$D$10</f>
        <v>-1.9084037021351353E-3</v>
      </c>
      <c r="J920" s="2">
        <f t="shared" si="27"/>
        <v>-0.10648127179672984</v>
      </c>
      <c r="K920" s="18">
        <f>J920*'Portfolio Details'!$D$10</f>
        <v>-9.8257650715681058E-3</v>
      </c>
    </row>
    <row r="921" spans="2:11" x14ac:dyDescent="0.35">
      <c r="B921" t="s">
        <v>19</v>
      </c>
      <c r="C921" s="1">
        <v>45715</v>
      </c>
      <c r="D921">
        <v>193.2</v>
      </c>
      <c r="E921">
        <v>195</v>
      </c>
      <c r="F921">
        <v>194.3</v>
      </c>
      <c r="H921" s="2">
        <f t="shared" si="28"/>
        <v>9.3167701863354768E-3</v>
      </c>
      <c r="I921" s="18">
        <f>H921*'Portfolio Details'!$D$10</f>
        <v>8.5972296848105115E-4</v>
      </c>
      <c r="J921" s="2">
        <f t="shared" si="27"/>
        <v>-7.0499070499070449E-2</v>
      </c>
      <c r="K921" s="18">
        <f>J921*'Portfolio Details'!$D$10</f>
        <v>-6.5054379310020387E-3</v>
      </c>
    </row>
    <row r="922" spans="2:11" x14ac:dyDescent="0.35">
      <c r="B922" t="s">
        <v>19</v>
      </c>
      <c r="C922" s="1">
        <v>45716</v>
      </c>
      <c r="D922">
        <v>195</v>
      </c>
      <c r="E922">
        <v>183.93</v>
      </c>
      <c r="F922">
        <v>186.84</v>
      </c>
      <c r="H922" s="2">
        <f t="shared" si="28"/>
        <v>-5.6769230769230683E-2</v>
      </c>
      <c r="I922" s="18">
        <f>H922*'Portfolio Details'!$D$10</f>
        <v>-5.2384904445631061E-3</v>
      </c>
      <c r="J922" s="2">
        <f t="shared" ref="J922:J985" si="29">(INDEX(E899:E2397,MATCH(EDATE(C899,1),C899:C2397,1))/E899)-1</f>
        <v>-8.4469885515181642E-2</v>
      </c>
      <c r="K922" s="18">
        <f>J922*'Portfolio Details'!$D$10</f>
        <v>-7.7946218775339438E-3</v>
      </c>
    </row>
    <row r="923" spans="2:11" x14ac:dyDescent="0.35">
      <c r="B923" t="s">
        <v>19</v>
      </c>
      <c r="C923" s="1">
        <v>45719</v>
      </c>
      <c r="D923">
        <v>183.93</v>
      </c>
      <c r="E923">
        <v>187.63</v>
      </c>
      <c r="F923">
        <v>188.83</v>
      </c>
      <c r="H923" s="2">
        <f t="shared" si="28"/>
        <v>2.0116348610884405E-2</v>
      </c>
      <c r="I923" s="18">
        <f>H923*'Portfolio Details'!$D$10</f>
        <v>1.8562749318550673E-3</v>
      </c>
      <c r="J923" s="2">
        <f t="shared" si="29"/>
        <v>-0.11516813392986003</v>
      </c>
      <c r="K923" s="18">
        <f>J923*'Portfolio Details'!$D$10</f>
        <v>-1.0627362057488588E-2</v>
      </c>
    </row>
    <row r="924" spans="2:11" x14ac:dyDescent="0.35">
      <c r="B924" t="s">
        <v>19</v>
      </c>
      <c r="C924" s="1">
        <v>45720</v>
      </c>
      <c r="D924">
        <v>187.63</v>
      </c>
      <c r="E924">
        <v>182.93</v>
      </c>
      <c r="F924">
        <v>183.29</v>
      </c>
      <c r="H924" s="2">
        <f t="shared" si="28"/>
        <v>-2.5049299152587468E-2</v>
      </c>
      <c r="I924" s="18">
        <f>H924*'Portfolio Details'!$D$10</f>
        <v>-2.3114724733059901E-3</v>
      </c>
      <c r="J924" s="2">
        <f t="shared" si="29"/>
        <v>-0.11101981633639435</v>
      </c>
      <c r="K924" s="18">
        <f>J924*'Portfolio Details'!$D$10</f>
        <v>-1.0244568037208128E-2</v>
      </c>
    </row>
    <row r="925" spans="2:11" x14ac:dyDescent="0.35">
      <c r="B925" t="s">
        <v>19</v>
      </c>
      <c r="C925" s="1">
        <v>45721</v>
      </c>
      <c r="D925">
        <v>182.93</v>
      </c>
      <c r="E925">
        <v>183.72</v>
      </c>
      <c r="F925">
        <v>183.48</v>
      </c>
      <c r="H925" s="2">
        <f t="shared" si="28"/>
        <v>4.3185918110753008E-3</v>
      </c>
      <c r="I925" s="18">
        <f>H925*'Portfolio Details'!$D$10</f>
        <v>3.98506402671713E-4</v>
      </c>
      <c r="J925" s="2">
        <f t="shared" si="29"/>
        <v>-0.10873673499055092</v>
      </c>
      <c r="K925" s="18">
        <f>J925*'Portfolio Details'!$D$10</f>
        <v>-1.0033892295220738E-2</v>
      </c>
    </row>
    <row r="926" spans="2:11" x14ac:dyDescent="0.35">
      <c r="B926" t="s">
        <v>19</v>
      </c>
      <c r="C926" s="1">
        <v>45722</v>
      </c>
      <c r="D926">
        <v>183.72</v>
      </c>
      <c r="E926">
        <v>186.58</v>
      </c>
      <c r="F926">
        <v>186.71</v>
      </c>
      <c r="H926" s="2">
        <f t="shared" si="28"/>
        <v>1.5567167428695905E-2</v>
      </c>
      <c r="I926" s="18">
        <f>H926*'Portfolio Details'!$D$10</f>
        <v>1.4364904494766793E-3</v>
      </c>
      <c r="J926" s="2">
        <f t="shared" si="29"/>
        <v>-0.10964275341272145</v>
      </c>
      <c r="K926" s="18">
        <f>J926*'Portfolio Details'!$D$10</f>
        <v>-1.0117496895509085E-2</v>
      </c>
    </row>
    <row r="927" spans="2:11" x14ac:dyDescent="0.35">
      <c r="B927" t="s">
        <v>19</v>
      </c>
      <c r="C927" s="1">
        <v>45723</v>
      </c>
      <c r="D927">
        <v>186.58</v>
      </c>
      <c r="E927">
        <v>186.74</v>
      </c>
      <c r="F927">
        <v>184.83</v>
      </c>
      <c r="H927" s="2">
        <f t="shared" si="28"/>
        <v>8.5754100117907406E-4</v>
      </c>
      <c r="I927" s="18">
        <f>H927*'Portfolio Details'!$D$10</f>
        <v>7.9131252610392482E-5</v>
      </c>
      <c r="J927" s="2">
        <f t="shared" si="29"/>
        <v>-7.7486602094498203E-2</v>
      </c>
      <c r="K927" s="18">
        <f>J927*'Portfolio Details'!$D$10</f>
        <v>-7.1502259085338884E-3</v>
      </c>
    </row>
    <row r="928" spans="2:11" x14ac:dyDescent="0.35">
      <c r="B928" t="s">
        <v>19</v>
      </c>
      <c r="C928" s="1">
        <v>45726</v>
      </c>
      <c r="D928">
        <v>186.74</v>
      </c>
      <c r="E928">
        <v>187.24</v>
      </c>
      <c r="F928">
        <v>187.95</v>
      </c>
      <c r="H928" s="2">
        <f t="shared" si="28"/>
        <v>2.6775195458927925E-3</v>
      </c>
      <c r="I928" s="18">
        <f>H928*'Portfolio Details'!$D$10</f>
        <v>2.4707328893194407E-4</v>
      </c>
      <c r="J928" s="2">
        <f t="shared" si="29"/>
        <v>-0.11640825001207555</v>
      </c>
      <c r="K928" s="18">
        <f>J928*'Portfolio Details'!$D$10</f>
        <v>-1.0741796164817661E-2</v>
      </c>
    </row>
    <row r="929" spans="2:11" x14ac:dyDescent="0.35">
      <c r="B929" t="s">
        <v>19</v>
      </c>
      <c r="C929" s="1">
        <v>45727</v>
      </c>
      <c r="D929">
        <v>187.24</v>
      </c>
      <c r="E929">
        <v>181.4</v>
      </c>
      <c r="F929">
        <v>180.7</v>
      </c>
      <c r="H929" s="2">
        <f t="shared" si="28"/>
        <v>-3.1189916684469132E-2</v>
      </c>
      <c r="I929" s="18">
        <f>H929*'Portfolio Details'!$D$10</f>
        <v>-2.878109819428246E-3</v>
      </c>
      <c r="J929" s="2">
        <f t="shared" si="29"/>
        <v>-0.12284554786345181</v>
      </c>
      <c r="K929" s="18">
        <f>J929*'Portfolio Details'!$D$10</f>
        <v>-1.1335810260592912E-2</v>
      </c>
    </row>
    <row r="930" spans="2:11" x14ac:dyDescent="0.35">
      <c r="B930" t="s">
        <v>19</v>
      </c>
      <c r="C930" s="1">
        <v>45728</v>
      </c>
      <c r="D930">
        <v>181.4</v>
      </c>
      <c r="E930">
        <v>179.25</v>
      </c>
      <c r="F930">
        <v>180.29</v>
      </c>
      <c r="H930" s="2">
        <f t="shared" si="28"/>
        <v>-1.1852260198456532E-2</v>
      </c>
      <c r="I930" s="18">
        <f>H930*'Portfolio Details'!$D$10</f>
        <v>-1.093690207790208E-3</v>
      </c>
      <c r="J930" s="2">
        <f t="shared" si="29"/>
        <v>-0.10808356039963662</v>
      </c>
      <c r="K930" s="18">
        <f>J930*'Portfolio Details'!$D$10</f>
        <v>-9.9736193479432744E-3</v>
      </c>
    </row>
    <row r="931" spans="2:11" x14ac:dyDescent="0.35">
      <c r="B931" t="s">
        <v>19</v>
      </c>
      <c r="C931" s="1">
        <v>45729</v>
      </c>
      <c r="D931">
        <v>179.25</v>
      </c>
      <c r="E931">
        <v>175.98</v>
      </c>
      <c r="F931">
        <v>178.21</v>
      </c>
      <c r="H931" s="2">
        <f t="shared" si="28"/>
        <v>-1.8242677824267806E-2</v>
      </c>
      <c r="I931" s="18">
        <f>H931*'Portfolio Details'!$D$10</f>
        <v>-1.6833783401811846E-3</v>
      </c>
      <c r="J931" s="2">
        <f t="shared" si="29"/>
        <v>-0.10787311293712964</v>
      </c>
      <c r="K931" s="18">
        <f>J931*'Portfolio Details'!$D$10</f>
        <v>-9.954199901766405E-3</v>
      </c>
    </row>
    <row r="932" spans="2:11" x14ac:dyDescent="0.35">
      <c r="B932" t="s">
        <v>19</v>
      </c>
      <c r="C932" s="1">
        <v>45733</v>
      </c>
      <c r="D932">
        <v>175.98</v>
      </c>
      <c r="E932">
        <v>180.77</v>
      </c>
      <c r="F932">
        <v>179.61</v>
      </c>
      <c r="H932" s="2">
        <f t="shared" si="28"/>
        <v>2.721900215933637E-2</v>
      </c>
      <c r="I932" s="18">
        <f>H932*'Portfolio Details'!$D$10</f>
        <v>2.5116860100121174E-3</v>
      </c>
      <c r="J932" s="2">
        <f t="shared" si="29"/>
        <v>-9.94180174113799E-2</v>
      </c>
      <c r="K932" s="18">
        <f>J932*'Portfolio Details'!$D$10</f>
        <v>-9.1739896273035203E-3</v>
      </c>
    </row>
    <row r="933" spans="2:11" x14ac:dyDescent="0.35">
      <c r="B933" t="s">
        <v>19</v>
      </c>
      <c r="C933" s="1">
        <v>45734</v>
      </c>
      <c r="D933">
        <v>180.77</v>
      </c>
      <c r="E933">
        <v>177.2</v>
      </c>
      <c r="F933">
        <v>178.73</v>
      </c>
      <c r="H933" s="2">
        <f t="shared" si="28"/>
        <v>-1.9748852132544181E-2</v>
      </c>
      <c r="I933" s="18">
        <f>H933*'Portfolio Details'!$D$10</f>
        <v>-1.8223634843312921E-3</v>
      </c>
      <c r="J933" s="2">
        <f t="shared" si="29"/>
        <v>-0.12943321975332345</v>
      </c>
      <c r="K933" s="18">
        <f>J933*'Portfolio Details'!$D$10</f>
        <v>-1.1943700411285493E-2</v>
      </c>
    </row>
    <row r="934" spans="2:11" x14ac:dyDescent="0.35">
      <c r="B934" t="s">
        <v>19</v>
      </c>
      <c r="C934" s="1">
        <v>45735</v>
      </c>
      <c r="D934">
        <v>177.2</v>
      </c>
      <c r="E934">
        <v>182.07</v>
      </c>
      <c r="F934">
        <v>179.72</v>
      </c>
      <c r="H934" s="2">
        <f t="shared" si="28"/>
        <v>2.7483069977426666E-2</v>
      </c>
      <c r="I934" s="18">
        <f>H934*'Portfolio Details'!$D$10</f>
        <v>2.5360533780922996E-3</v>
      </c>
      <c r="J934" s="2">
        <f t="shared" si="29"/>
        <v>-0.1348103098754706</v>
      </c>
      <c r="K934" s="18">
        <f>J934*'Portfolio Details'!$D$10</f>
        <v>-1.243988179057749E-2</v>
      </c>
    </row>
    <row r="935" spans="2:11" x14ac:dyDescent="0.35">
      <c r="B935" t="s">
        <v>19</v>
      </c>
      <c r="C935" s="1">
        <v>45736</v>
      </c>
      <c r="D935">
        <v>182.07</v>
      </c>
      <c r="E935">
        <v>187.21</v>
      </c>
      <c r="F935">
        <v>185.21</v>
      </c>
      <c r="H935" s="2">
        <f t="shared" si="28"/>
        <v>2.8230900203218612E-2</v>
      </c>
      <c r="I935" s="18">
        <f>H935*'Portfolio Details'!$D$10</f>
        <v>2.6050608569480795E-3</v>
      </c>
      <c r="J935" s="2">
        <f t="shared" si="29"/>
        <v>-0.14895057549085988</v>
      </c>
      <c r="K935" s="18">
        <f>J935*'Portfolio Details'!$D$10</f>
        <v>-1.3744702118527916E-2</v>
      </c>
    </row>
    <row r="936" spans="2:11" x14ac:dyDescent="0.35">
      <c r="B936" t="s">
        <v>19</v>
      </c>
      <c r="C936" s="1">
        <v>45737</v>
      </c>
      <c r="D936">
        <v>187.21</v>
      </c>
      <c r="E936">
        <v>185.39</v>
      </c>
      <c r="F936">
        <v>186.57</v>
      </c>
      <c r="H936" s="2">
        <f t="shared" si="28"/>
        <v>-9.7217029004862399E-3</v>
      </c>
      <c r="I936" s="18">
        <f>H936*'Portfolio Details'!$D$10</f>
        <v>-8.9708891698919084E-4</v>
      </c>
      <c r="J936" s="2">
        <f t="shared" si="29"/>
        <v>-0.14339953271028039</v>
      </c>
      <c r="K936" s="18">
        <f>J936*'Portfolio Details'!$D$10</f>
        <v>-1.3232468921611184E-2</v>
      </c>
    </row>
    <row r="937" spans="2:11" x14ac:dyDescent="0.35">
      <c r="B937" t="s">
        <v>19</v>
      </c>
      <c r="C937" s="1">
        <v>45740</v>
      </c>
      <c r="D937">
        <v>185.39</v>
      </c>
      <c r="E937">
        <v>188.11</v>
      </c>
      <c r="F937">
        <v>188.55</v>
      </c>
      <c r="H937" s="2">
        <f t="shared" si="28"/>
        <v>1.4671773019041101E-2</v>
      </c>
      <c r="I937" s="18">
        <f>H937*'Portfolio Details'!$D$10</f>
        <v>1.3538662004682852E-3</v>
      </c>
      <c r="J937" s="2">
        <f t="shared" si="29"/>
        <v>-0.1196980764548331</v>
      </c>
      <c r="K937" s="18">
        <f>J937*'Portfolio Details'!$D$10</f>
        <v>-1.1045371255604293E-2</v>
      </c>
    </row>
    <row r="938" spans="2:11" x14ac:dyDescent="0.35">
      <c r="B938" t="s">
        <v>19</v>
      </c>
      <c r="C938" s="1">
        <v>45741</v>
      </c>
      <c r="D938">
        <v>188.11</v>
      </c>
      <c r="E938">
        <v>187.62</v>
      </c>
      <c r="F938">
        <v>188.08</v>
      </c>
      <c r="H938" s="2">
        <f t="shared" si="28"/>
        <v>-2.6048588591781607E-3</v>
      </c>
      <c r="I938" s="18">
        <f>H938*'Portfolio Details'!$D$10</f>
        <v>-2.4036838368851602E-4</v>
      </c>
      <c r="J938" s="2">
        <f t="shared" si="29"/>
        <v>-0.13184067414629375</v>
      </c>
      <c r="K938" s="18">
        <f>J938*'Portfolio Details'!$D$10</f>
        <v>-1.2165852916479061E-2</v>
      </c>
    </row>
    <row r="939" spans="2:11" x14ac:dyDescent="0.35">
      <c r="B939" t="s">
        <v>19</v>
      </c>
      <c r="C939" s="1">
        <v>45742</v>
      </c>
      <c r="D939">
        <v>187.62</v>
      </c>
      <c r="E939">
        <v>184.74</v>
      </c>
      <c r="F939">
        <v>186.1</v>
      </c>
      <c r="H939" s="2">
        <f t="shared" si="28"/>
        <v>-1.5350175887432038E-2</v>
      </c>
      <c r="I939" s="18">
        <f>H939*'Portfolio Details'!$D$10</f>
        <v>-1.4164671357896831E-3</v>
      </c>
      <c r="J939" s="2">
        <f t="shared" si="29"/>
        <v>-0.1171935608999225</v>
      </c>
      <c r="K939" s="18">
        <f>J939*'Portfolio Details'!$D$10</f>
        <v>-1.0814262244175343E-2</v>
      </c>
    </row>
    <row r="940" spans="2:11" x14ac:dyDescent="0.35">
      <c r="B940" t="s">
        <v>19</v>
      </c>
      <c r="C940" s="1">
        <v>45743</v>
      </c>
      <c r="D940">
        <v>184.74</v>
      </c>
      <c r="E940">
        <v>183.43</v>
      </c>
      <c r="F940">
        <v>182.9</v>
      </c>
      <c r="H940" s="2">
        <f t="shared" si="28"/>
        <v>-7.0910468766915979E-3</v>
      </c>
      <c r="I940" s="18">
        <f>H940*'Portfolio Details'!$D$10</f>
        <v>-6.5434005009684919E-4</v>
      </c>
      <c r="J940" s="2">
        <f t="shared" si="29"/>
        <v>-8.5039831875274974E-2</v>
      </c>
      <c r="K940" s="18">
        <f>J940*'Portfolio Details'!$D$10</f>
        <v>-7.847214779019597E-3</v>
      </c>
    </row>
    <row r="941" spans="2:11" x14ac:dyDescent="0.35">
      <c r="B941" t="s">
        <v>19</v>
      </c>
      <c r="C941" s="1">
        <v>45744</v>
      </c>
      <c r="D941">
        <v>183.43</v>
      </c>
      <c r="E941">
        <v>181.45</v>
      </c>
      <c r="F941">
        <v>181.85</v>
      </c>
      <c r="H941" s="2">
        <f t="shared" si="28"/>
        <v>-1.0794308455541746E-2</v>
      </c>
      <c r="I941" s="18">
        <f>H941*'Portfolio Details'!$D$10</f>
        <v>-9.9606566680256019E-4</v>
      </c>
      <c r="J941" s="2">
        <f t="shared" si="29"/>
        <v>-8.782719937020278E-2</v>
      </c>
      <c r="K941" s="18">
        <f>J941*'Portfolio Details'!$D$10</f>
        <v>-8.1044244996695235E-3</v>
      </c>
    </row>
    <row r="942" spans="2:11" x14ac:dyDescent="0.35">
      <c r="B942" t="s">
        <v>19</v>
      </c>
      <c r="C942" s="1">
        <v>45748</v>
      </c>
      <c r="D942">
        <v>181.45</v>
      </c>
      <c r="E942">
        <v>180.28</v>
      </c>
      <c r="F942">
        <v>180.21</v>
      </c>
      <c r="H942" s="2">
        <f t="shared" si="28"/>
        <v>-6.4480573160650145E-3</v>
      </c>
      <c r="I942" s="18">
        <f>H942*'Portfolio Details'!$D$10</f>
        <v>-5.9500694616615739E-4</v>
      </c>
      <c r="J942" s="2">
        <f t="shared" si="29"/>
        <v>-4.6482157339821528E-2</v>
      </c>
      <c r="K942" s="18">
        <f>J942*'Portfolio Details'!$D$10</f>
        <v>-4.2892308697497911E-3</v>
      </c>
    </row>
    <row r="943" spans="2:11" x14ac:dyDescent="0.35">
      <c r="B943" t="s">
        <v>19</v>
      </c>
      <c r="C943" s="1">
        <v>45749</v>
      </c>
      <c r="D943">
        <v>180.28</v>
      </c>
      <c r="E943">
        <v>181.62</v>
      </c>
      <c r="F943">
        <v>181.29</v>
      </c>
      <c r="H943" s="2">
        <f t="shared" si="28"/>
        <v>7.4328821832705394E-3</v>
      </c>
      <c r="I943" s="18">
        <f>H943*'Portfolio Details'!$D$10</f>
        <v>6.8588356342024371E-4</v>
      </c>
      <c r="J943" s="2">
        <f t="shared" si="29"/>
        <v>-2.8881987577639712E-2</v>
      </c>
      <c r="K943" s="18">
        <f>J943*'Portfolio Details'!$D$10</f>
        <v>-2.6651412022912339E-3</v>
      </c>
    </row>
    <row r="944" spans="2:11" x14ac:dyDescent="0.35">
      <c r="B944" t="s">
        <v>19</v>
      </c>
      <c r="C944" s="1">
        <v>45750</v>
      </c>
      <c r="D944">
        <v>181.62</v>
      </c>
      <c r="E944">
        <v>180.32</v>
      </c>
      <c r="F944">
        <v>179.84</v>
      </c>
      <c r="H944" s="2">
        <f t="shared" si="28"/>
        <v>-7.157802004184588E-3</v>
      </c>
      <c r="I944" s="18">
        <f>H944*'Portfolio Details'!$D$10</f>
        <v>-6.6050000845385335E-4</v>
      </c>
      <c r="J944" s="2">
        <f t="shared" si="29"/>
        <v>-5.9333333333333349E-2</v>
      </c>
      <c r="K944" s="18">
        <f>J944*'Portfolio Details'!$D$10</f>
        <v>-5.4750979623843943E-3</v>
      </c>
    </row>
    <row r="945" spans="2:11" x14ac:dyDescent="0.35">
      <c r="B945" t="s">
        <v>19</v>
      </c>
      <c r="C945" s="1">
        <v>45751</v>
      </c>
      <c r="D945">
        <v>180.32</v>
      </c>
      <c r="E945">
        <v>174.95</v>
      </c>
      <c r="F945">
        <v>175.71</v>
      </c>
      <c r="H945" s="2">
        <f t="shared" ref="H945:H1008" si="30">E945/D945-1</f>
        <v>-2.9780390417036395E-2</v>
      </c>
      <c r="I945" s="18">
        <f>H945*'Portfolio Details'!$D$10</f>
        <v>-2.7480430599661969E-3</v>
      </c>
      <c r="J945" s="2">
        <f t="shared" si="29"/>
        <v>-1.3483390420268693E-2</v>
      </c>
      <c r="K945" s="18">
        <f>J945*'Portfolio Details'!$D$10</f>
        <v>-1.2442059002704443E-3</v>
      </c>
    </row>
    <row r="946" spans="2:11" x14ac:dyDescent="0.35">
      <c r="B946" t="s">
        <v>19</v>
      </c>
      <c r="C946" s="1">
        <v>45754</v>
      </c>
      <c r="D946">
        <v>174.95</v>
      </c>
      <c r="E946">
        <v>163.41999999999999</v>
      </c>
      <c r="F946">
        <v>164.54</v>
      </c>
      <c r="H946" s="2">
        <f t="shared" si="30"/>
        <v>-6.5904544155472977E-2</v>
      </c>
      <c r="I946" s="18">
        <f>H946*'Portfolio Details'!$D$10</f>
        <v>-6.0814691362500398E-3</v>
      </c>
      <c r="J946" s="2">
        <f t="shared" si="29"/>
        <v>-3.8959654639449948E-2</v>
      </c>
      <c r="K946" s="18">
        <f>J946*'Portfolio Details'!$D$10</f>
        <v>-3.5950773999716642E-3</v>
      </c>
    </row>
    <row r="947" spans="2:11" x14ac:dyDescent="0.35">
      <c r="B947" t="s">
        <v>19</v>
      </c>
      <c r="C947" s="1">
        <v>45755</v>
      </c>
      <c r="D947">
        <v>163.41999999999999</v>
      </c>
      <c r="E947">
        <v>164.25</v>
      </c>
      <c r="F947">
        <v>166.4</v>
      </c>
      <c r="H947" s="2">
        <f t="shared" si="30"/>
        <v>5.0789377065232344E-3</v>
      </c>
      <c r="I947" s="18">
        <f>H947*'Portfolio Details'!$D$10</f>
        <v>4.6866878912465098E-4</v>
      </c>
      <c r="J947" s="2">
        <f t="shared" si="29"/>
        <v>-4.3623243863773142E-2</v>
      </c>
      <c r="K947" s="18">
        <f>J947*'Portfolio Details'!$D$10</f>
        <v>-4.0254191054686821E-3</v>
      </c>
    </row>
    <row r="948" spans="2:11" x14ac:dyDescent="0.35">
      <c r="B948" t="s">
        <v>19</v>
      </c>
      <c r="C948" s="1">
        <v>45756</v>
      </c>
      <c r="D948">
        <v>164.25</v>
      </c>
      <c r="E948">
        <v>163.33000000000001</v>
      </c>
      <c r="F948">
        <v>162.19</v>
      </c>
      <c r="H948" s="2">
        <f t="shared" si="30"/>
        <v>-5.6012176560120697E-3</v>
      </c>
      <c r="I948" s="18">
        <f>H948*'Portfolio Details'!$D$10</f>
        <v>-5.1686318048263773E-4</v>
      </c>
      <c r="J948" s="2">
        <f t="shared" si="29"/>
        <v>-4.7735684737644335E-2</v>
      </c>
      <c r="K948" s="18">
        <f>J948*'Portfolio Details'!$D$10</f>
        <v>-4.4049025321365219E-3</v>
      </c>
    </row>
    <row r="949" spans="2:11" x14ac:dyDescent="0.35">
      <c r="B949" t="s">
        <v>19</v>
      </c>
      <c r="C949" s="1">
        <v>45758</v>
      </c>
      <c r="D949">
        <v>163.33000000000001</v>
      </c>
      <c r="E949">
        <v>167.05</v>
      </c>
      <c r="F949">
        <v>169.04</v>
      </c>
      <c r="H949" s="2">
        <f t="shared" si="30"/>
        <v>2.2775975019898365E-2</v>
      </c>
      <c r="I949" s="18">
        <f>H949*'Portfolio Details'!$D$10</f>
        <v>2.1016970970128661E-3</v>
      </c>
      <c r="J949" s="2">
        <f t="shared" si="29"/>
        <v>-6.233251152320729E-2</v>
      </c>
      <c r="K949" s="18">
        <f>J949*'Portfolio Details'!$D$10</f>
        <v>-5.7518529241182125E-3</v>
      </c>
    </row>
    <row r="950" spans="2:11" x14ac:dyDescent="0.35">
      <c r="B950" t="s">
        <v>19</v>
      </c>
      <c r="C950" s="1">
        <v>45762</v>
      </c>
      <c r="D950">
        <v>167.05</v>
      </c>
      <c r="E950">
        <v>167.95</v>
      </c>
      <c r="F950">
        <v>169.06</v>
      </c>
      <c r="H950" s="2">
        <f t="shared" si="30"/>
        <v>5.3876085004487262E-3</v>
      </c>
      <c r="I950" s="18">
        <f>H950*'Portfolio Details'!$D$10</f>
        <v>4.9715198297075832E-4</v>
      </c>
      <c r="J950" s="2">
        <f t="shared" si="29"/>
        <v>-0.12487951162043498</v>
      </c>
      <c r="K950" s="18">
        <f>J950*'Portfolio Details'!$D$10</f>
        <v>-1.1523498195785423E-2</v>
      </c>
    </row>
    <row r="951" spans="2:11" x14ac:dyDescent="0.35">
      <c r="B951" t="s">
        <v>19</v>
      </c>
      <c r="C951" s="1">
        <v>45763</v>
      </c>
      <c r="D951">
        <v>167.95</v>
      </c>
      <c r="E951">
        <v>165.13</v>
      </c>
      <c r="F951">
        <v>165.53</v>
      </c>
      <c r="H951" s="2">
        <f t="shared" si="30"/>
        <v>-1.6790711521286084E-2</v>
      </c>
      <c r="I951" s="18">
        <f>H951*'Portfolio Details'!$D$10</f>
        <v>-1.5493953444468134E-3</v>
      </c>
      <c r="J951" s="2">
        <f t="shared" si="29"/>
        <v>-0.12769707327494118</v>
      </c>
      <c r="K951" s="18">
        <f>J951*'Portfolio Details'!$D$10</f>
        <v>-1.1783494140844062E-2</v>
      </c>
    </row>
    <row r="952" spans="2:11" x14ac:dyDescent="0.35">
      <c r="B952" t="s">
        <v>19</v>
      </c>
      <c r="C952" s="1">
        <v>45764</v>
      </c>
      <c r="D952">
        <v>165.13</v>
      </c>
      <c r="E952">
        <v>165.58</v>
      </c>
      <c r="F952">
        <v>164.08</v>
      </c>
      <c r="H952" s="2">
        <f t="shared" si="30"/>
        <v>2.7251256585720807E-3</v>
      </c>
      <c r="I952" s="18">
        <f>H952*'Portfolio Details'!$D$10</f>
        <v>2.5146623495206897E-4</v>
      </c>
      <c r="J952" s="2">
        <f t="shared" si="29"/>
        <v>-7.9106945975744192E-2</v>
      </c>
      <c r="K952" s="18">
        <f>J952*'Portfolio Details'!$D$10</f>
        <v>-7.2997462705997078E-3</v>
      </c>
    </row>
    <row r="953" spans="2:11" x14ac:dyDescent="0.35">
      <c r="B953" t="s">
        <v>19</v>
      </c>
      <c r="C953" s="1">
        <v>45768</v>
      </c>
      <c r="D953">
        <v>165.58</v>
      </c>
      <c r="E953">
        <v>166.43</v>
      </c>
      <c r="F953">
        <v>165.58</v>
      </c>
      <c r="H953" s="2">
        <f t="shared" si="30"/>
        <v>5.1334702258727383E-3</v>
      </c>
      <c r="I953" s="18">
        <f>H953*'Portfolio Details'!$D$10</f>
        <v>4.7370088270174348E-4</v>
      </c>
      <c r="J953" s="2">
        <f t="shared" si="29"/>
        <v>-6.8061366806136614E-2</v>
      </c>
      <c r="K953" s="18">
        <f>J953*'Portfolio Details'!$D$10</f>
        <v>-6.2804941132141917E-3</v>
      </c>
    </row>
    <row r="954" spans="2:11" x14ac:dyDescent="0.35">
      <c r="B954" t="s">
        <v>19</v>
      </c>
      <c r="C954" s="1">
        <v>45769</v>
      </c>
      <c r="D954">
        <v>166.43</v>
      </c>
      <c r="E954">
        <v>166.08</v>
      </c>
      <c r="F954">
        <v>165.22</v>
      </c>
      <c r="H954" s="2">
        <f t="shared" si="30"/>
        <v>-2.1029862404614574E-3</v>
      </c>
      <c r="I954" s="18">
        <f>H954*'Portfolio Details'!$D$10</f>
        <v>-1.9405711820347655E-4</v>
      </c>
      <c r="J954" s="2">
        <f t="shared" si="29"/>
        <v>-5.0744402773042263E-2</v>
      </c>
      <c r="K954" s="18">
        <f>J954*'Portfolio Details'!$D$10</f>
        <v>-4.6825378015465727E-3</v>
      </c>
    </row>
    <row r="955" spans="2:11" x14ac:dyDescent="0.35">
      <c r="B955" t="s">
        <v>19</v>
      </c>
      <c r="C955" s="1">
        <v>45770</v>
      </c>
      <c r="D955">
        <v>166.08</v>
      </c>
      <c r="E955">
        <v>170.11</v>
      </c>
      <c r="F955">
        <v>168.97</v>
      </c>
      <c r="H955" s="2">
        <f t="shared" si="30"/>
        <v>2.4265414258188844E-2</v>
      </c>
      <c r="I955" s="18">
        <f>H955*'Portfolio Details'!$D$10</f>
        <v>2.2391379802487012E-3</v>
      </c>
      <c r="J955" s="2">
        <f t="shared" si="29"/>
        <v>-8.4029429662001442E-2</v>
      </c>
      <c r="K955" s="18">
        <f>J955*'Portfolio Details'!$D$10</f>
        <v>-7.7539779627429231E-3</v>
      </c>
    </row>
    <row r="956" spans="2:11" x14ac:dyDescent="0.35">
      <c r="B956" t="s">
        <v>19</v>
      </c>
      <c r="C956" s="1">
        <v>45771</v>
      </c>
      <c r="D956">
        <v>170.11</v>
      </c>
      <c r="E956">
        <v>169.36</v>
      </c>
      <c r="F956">
        <v>170.11</v>
      </c>
      <c r="H956" s="2">
        <f t="shared" si="30"/>
        <v>-4.4089118805479277E-3</v>
      </c>
      <c r="I956" s="18">
        <f>H956*'Portfolio Details'!$D$10</f>
        <v>-4.0684086157618485E-4</v>
      </c>
      <c r="J956" s="2">
        <f t="shared" si="29"/>
        <v>-6.5575620767494236E-2</v>
      </c>
      <c r="K956" s="18">
        <f>J956*'Portfolio Details'!$D$10</f>
        <v>-6.051117095160664E-3</v>
      </c>
    </row>
    <row r="957" spans="2:11" x14ac:dyDescent="0.35">
      <c r="B957" t="s">
        <v>19</v>
      </c>
      <c r="C957" s="1">
        <v>45772</v>
      </c>
      <c r="D957">
        <v>169.36</v>
      </c>
      <c r="E957">
        <v>170.78</v>
      </c>
      <c r="F957">
        <v>170.33</v>
      </c>
      <c r="H957" s="2">
        <f t="shared" si="30"/>
        <v>8.3845063769485417E-3</v>
      </c>
      <c r="I957" s="18">
        <f>H957*'Portfolio Details'!$D$10</f>
        <v>7.7369652438252659E-4</v>
      </c>
      <c r="J957" s="2">
        <f t="shared" si="29"/>
        <v>-9.0569561157796352E-2</v>
      </c>
      <c r="K957" s="18">
        <f>J957*'Portfolio Details'!$D$10</f>
        <v>-8.3574812317263967E-3</v>
      </c>
    </row>
    <row r="958" spans="2:11" x14ac:dyDescent="0.35">
      <c r="B958" t="s">
        <v>19</v>
      </c>
      <c r="C958" s="1">
        <v>45775</v>
      </c>
      <c r="D958">
        <v>170.78</v>
      </c>
      <c r="E958">
        <v>170.78</v>
      </c>
      <c r="F958">
        <v>170.71</v>
      </c>
      <c r="H958" s="2">
        <f t="shared" si="30"/>
        <v>0</v>
      </c>
      <c r="I958" s="18">
        <f>H958*'Portfolio Details'!$D$10</f>
        <v>0</v>
      </c>
      <c r="J958" s="2">
        <f t="shared" si="29"/>
        <v>-0.11553869985577692</v>
      </c>
      <c r="K958" s="18">
        <f>J958*'Portfolio Details'!$D$10</f>
        <v>-1.066155674421752E-2</v>
      </c>
    </row>
    <row r="959" spans="2:11" x14ac:dyDescent="0.35">
      <c r="B959" t="s">
        <v>19</v>
      </c>
      <c r="C959" s="1">
        <v>45776</v>
      </c>
      <c r="D959">
        <v>170.78</v>
      </c>
      <c r="E959">
        <v>169.49</v>
      </c>
      <c r="F959">
        <v>169.64</v>
      </c>
      <c r="H959" s="2">
        <f t="shared" si="30"/>
        <v>-7.5535777023070239E-3</v>
      </c>
      <c r="I959" s="18">
        <f>H959*'Portfolio Details'!$D$10</f>
        <v>-6.9702097561707933E-4</v>
      </c>
      <c r="J959" s="2">
        <f t="shared" si="29"/>
        <v>-0.10227088839743237</v>
      </c>
      <c r="K959" s="18">
        <f>J959*'Portfolio Details'!$D$10</f>
        <v>-9.4372438091464665E-3</v>
      </c>
    </row>
    <row r="960" spans="2:11" x14ac:dyDescent="0.35">
      <c r="B960" t="s">
        <v>19</v>
      </c>
      <c r="C960" s="1">
        <v>45777</v>
      </c>
      <c r="D960">
        <v>169.49</v>
      </c>
      <c r="E960">
        <v>169.55</v>
      </c>
      <c r="F960">
        <v>169.08</v>
      </c>
      <c r="H960" s="2">
        <f t="shared" si="30"/>
        <v>3.5400318602873959E-4</v>
      </c>
      <c r="I960" s="18">
        <f>H960*'Portfolio Details'!$D$10</f>
        <v>3.266632790736296E-5</v>
      </c>
      <c r="J960" s="2">
        <f t="shared" si="29"/>
        <v>-9.9675721652224714E-2</v>
      </c>
      <c r="K960" s="18">
        <f>J960*'Portfolio Details'!$D$10</f>
        <v>-9.1977697839992611E-3</v>
      </c>
    </row>
    <row r="961" spans="2:11" x14ac:dyDescent="0.35">
      <c r="B961" t="s">
        <v>19</v>
      </c>
      <c r="C961" s="1">
        <v>45779</v>
      </c>
      <c r="D961">
        <v>169.55</v>
      </c>
      <c r="E961">
        <v>169.9</v>
      </c>
      <c r="F961">
        <v>169.93</v>
      </c>
      <c r="H961" s="2">
        <f t="shared" si="30"/>
        <v>2.0642878207017823E-3</v>
      </c>
      <c r="I961" s="18">
        <f>H961*'Portfolio Details'!$D$10</f>
        <v>1.9048614675672889E-4</v>
      </c>
      <c r="J961" s="2">
        <f t="shared" si="29"/>
        <v>-8.975588956401237E-2</v>
      </c>
      <c r="K961" s="18">
        <f>J961*'Portfolio Details'!$D$10</f>
        <v>-8.2823981134369003E-3</v>
      </c>
    </row>
    <row r="962" spans="2:11" x14ac:dyDescent="0.35">
      <c r="B962" t="s">
        <v>19</v>
      </c>
      <c r="C962" s="1">
        <v>45782</v>
      </c>
      <c r="D962">
        <v>169.9</v>
      </c>
      <c r="E962">
        <v>171.09</v>
      </c>
      <c r="F962">
        <v>170.59</v>
      </c>
      <c r="H962" s="2">
        <f t="shared" si="30"/>
        <v>7.0041200706296713E-3</v>
      </c>
      <c r="I962" s="18">
        <f>H962*'Portfolio Details'!$D$10</f>
        <v>6.4631871112921595E-4</v>
      </c>
      <c r="J962" s="2">
        <f t="shared" si="29"/>
        <v>-7.5565659846270505E-2</v>
      </c>
      <c r="K962" s="18">
        <f>J962*'Portfolio Details'!$D$10</f>
        <v>-6.9729672514137267E-3</v>
      </c>
    </row>
    <row r="963" spans="2:11" x14ac:dyDescent="0.35">
      <c r="B963" t="s">
        <v>19</v>
      </c>
      <c r="C963" s="1">
        <v>45783</v>
      </c>
      <c r="D963">
        <v>171.09</v>
      </c>
      <c r="E963">
        <v>169.85</v>
      </c>
      <c r="F963">
        <v>169.98</v>
      </c>
      <c r="H963" s="2">
        <f t="shared" si="30"/>
        <v>-7.2476474370215538E-3</v>
      </c>
      <c r="I963" s="18">
        <f>H963*'Portfolio Details'!$D$10</f>
        <v>-6.6879066934579521E-4</v>
      </c>
      <c r="J963" s="2">
        <f t="shared" si="29"/>
        <v>-6.8963637354849339E-2</v>
      </c>
      <c r="K963" s="18">
        <f>J963*'Portfolio Details'!$D$10</f>
        <v>-6.3637528712385139E-3</v>
      </c>
    </row>
    <row r="964" spans="2:11" x14ac:dyDescent="0.35">
      <c r="B964" t="s">
        <v>19</v>
      </c>
      <c r="C964" s="1">
        <v>45784</v>
      </c>
      <c r="D964">
        <v>169.85</v>
      </c>
      <c r="E964">
        <v>169.12</v>
      </c>
      <c r="F964">
        <v>168.69</v>
      </c>
      <c r="H964" s="2">
        <f t="shared" si="30"/>
        <v>-4.2979099205180393E-3</v>
      </c>
      <c r="I964" s="18">
        <f>H964*'Portfolio Details'!$D$10</f>
        <v>-3.9659794126415706E-4</v>
      </c>
      <c r="J964" s="2">
        <f t="shared" si="29"/>
        <v>-5.8804078258473336E-2</v>
      </c>
      <c r="K964" s="18">
        <f>J964*'Portfolio Details'!$D$10</f>
        <v>-5.426259927857187E-3</v>
      </c>
    </row>
    <row r="965" spans="2:11" x14ac:dyDescent="0.35">
      <c r="B965" t="s">
        <v>19</v>
      </c>
      <c r="C965" s="1">
        <v>45785</v>
      </c>
      <c r="D965">
        <v>169.12</v>
      </c>
      <c r="E965">
        <v>169.09</v>
      </c>
      <c r="F965">
        <v>169.02</v>
      </c>
      <c r="H965" s="2">
        <f t="shared" si="30"/>
        <v>-1.7738883632922864E-4</v>
      </c>
      <c r="I965" s="18">
        <f>H965*'Portfolio Details'!$D$10</f>
        <v>-1.6368897578694916E-5</v>
      </c>
      <c r="J965" s="2">
        <f t="shared" si="29"/>
        <v>-5.9518526736188071E-2</v>
      </c>
      <c r="K965" s="18">
        <f>J965*'Portfolio Details'!$D$10</f>
        <v>-5.4921870414172645E-3</v>
      </c>
    </row>
    <row r="966" spans="2:11" x14ac:dyDescent="0.35">
      <c r="B966" t="s">
        <v>19</v>
      </c>
      <c r="C966" s="1">
        <v>45786</v>
      </c>
      <c r="D966">
        <v>169.09</v>
      </c>
      <c r="E966">
        <v>169.07</v>
      </c>
      <c r="F966">
        <v>168.73</v>
      </c>
      <c r="H966" s="2">
        <f t="shared" si="30"/>
        <v>-1.1828020580761933E-4</v>
      </c>
      <c r="I966" s="18">
        <f>H966*'Portfolio Details'!$D$10</f>
        <v>-1.0914534502377021E-5</v>
      </c>
      <c r="J966" s="2">
        <f t="shared" si="29"/>
        <v>-6.4530338068494619E-2</v>
      </c>
      <c r="K966" s="18">
        <f>J966*'Portfolio Details'!$D$10</f>
        <v>-5.9546616146762517E-3</v>
      </c>
    </row>
    <row r="967" spans="2:11" x14ac:dyDescent="0.35">
      <c r="B967" t="s">
        <v>19</v>
      </c>
      <c r="C967" s="1">
        <v>45789</v>
      </c>
      <c r="D967">
        <v>169.07</v>
      </c>
      <c r="E967">
        <v>176.14</v>
      </c>
      <c r="F967">
        <v>173</v>
      </c>
      <c r="H967" s="2">
        <f t="shared" si="30"/>
        <v>4.1816998876205158E-2</v>
      </c>
      <c r="I967" s="18">
        <f>H967*'Portfolio Details'!$D$10</f>
        <v>3.8587443596653031E-3</v>
      </c>
      <c r="J967" s="2">
        <f t="shared" si="29"/>
        <v>-5.7786157941437377E-2</v>
      </c>
      <c r="K967" s="18">
        <f>J967*'Portfolio Details'!$D$10</f>
        <v>-5.3323293640312333E-3</v>
      </c>
    </row>
    <row r="968" spans="2:11" x14ac:dyDescent="0.35">
      <c r="B968" t="s">
        <v>19</v>
      </c>
      <c r="C968" s="1">
        <v>45790</v>
      </c>
      <c r="D968">
        <v>176.14</v>
      </c>
      <c r="E968">
        <v>176.49</v>
      </c>
      <c r="F968">
        <v>176.44</v>
      </c>
      <c r="H968" s="2">
        <f t="shared" si="30"/>
        <v>1.9870557511072473E-3</v>
      </c>
      <c r="I968" s="18">
        <f>H968*'Portfolio Details'!$D$10</f>
        <v>1.8335940832637325E-4</v>
      </c>
      <c r="J968" s="2">
        <f t="shared" si="29"/>
        <v>-2.8865390111460276E-2</v>
      </c>
      <c r="K968" s="18">
        <f>J968*'Portfolio Details'!$D$10</f>
        <v>-2.6636096390340465E-3</v>
      </c>
    </row>
    <row r="969" spans="2:11" x14ac:dyDescent="0.35">
      <c r="B969" t="s">
        <v>19</v>
      </c>
      <c r="C969" s="1">
        <v>45791</v>
      </c>
      <c r="D969">
        <v>176.49</v>
      </c>
      <c r="E969">
        <v>177.31</v>
      </c>
      <c r="F969">
        <v>177.6</v>
      </c>
      <c r="H969" s="2">
        <f t="shared" si="30"/>
        <v>4.6461555895518369E-3</v>
      </c>
      <c r="I969" s="18">
        <f>H969*'Portfolio Details'!$D$10</f>
        <v>4.287329831675751E-4</v>
      </c>
      <c r="J969" s="2">
        <f t="shared" si="29"/>
        <v>3.4879451719495913E-2</v>
      </c>
      <c r="K969" s="18">
        <f>J969*'Portfolio Details'!$D$10</f>
        <v>3.2185687927836553E-3</v>
      </c>
    </row>
    <row r="970" spans="2:11" x14ac:dyDescent="0.35">
      <c r="B970" t="s">
        <v>19</v>
      </c>
      <c r="C970" s="1">
        <v>45792</v>
      </c>
      <c r="D970">
        <v>177.31</v>
      </c>
      <c r="E970">
        <v>178.79</v>
      </c>
      <c r="F970">
        <v>178.58</v>
      </c>
      <c r="H970" s="2">
        <f t="shared" si="30"/>
        <v>8.3469629462522565E-3</v>
      </c>
      <c r="I970" s="18">
        <f>H970*'Portfolio Details'!$D$10</f>
        <v>7.7023213178298473E-4</v>
      </c>
      <c r="J970" s="2">
        <f t="shared" si="29"/>
        <v>2.9467275494672762E-2</v>
      </c>
      <c r="K970" s="18">
        <f>J970*'Portfolio Details'!$D$10</f>
        <v>2.7191497755826247E-3</v>
      </c>
    </row>
    <row r="971" spans="2:11" x14ac:dyDescent="0.35">
      <c r="B971" t="s">
        <v>19</v>
      </c>
      <c r="C971" s="1">
        <v>45793</v>
      </c>
      <c r="D971">
        <v>178.79</v>
      </c>
      <c r="E971">
        <v>181.07</v>
      </c>
      <c r="F971">
        <v>180.09</v>
      </c>
      <c r="H971" s="2">
        <f t="shared" si="30"/>
        <v>1.2752391073326264E-2</v>
      </c>
      <c r="I971" s="18">
        <f>H971*'Portfolio Details'!$D$10</f>
        <v>1.176751523276925E-3</v>
      </c>
      <c r="J971" s="2">
        <f t="shared" si="29"/>
        <v>3.5143574358660334E-2</v>
      </c>
      <c r="K971" s="18">
        <f>J971*'Portfolio Details'!$D$10</f>
        <v>3.2429412195843642E-3</v>
      </c>
    </row>
    <row r="972" spans="2:11" x14ac:dyDescent="0.35">
      <c r="B972" t="s">
        <v>19</v>
      </c>
      <c r="C972" s="1">
        <v>45796</v>
      </c>
      <c r="D972">
        <v>181.07</v>
      </c>
      <c r="E972">
        <v>178.54</v>
      </c>
      <c r="F972">
        <v>179.05</v>
      </c>
      <c r="H972" s="2">
        <f t="shared" si="30"/>
        <v>-1.3972496824432579E-2</v>
      </c>
      <c r="I972" s="18">
        <f>H972*'Portfolio Details'!$D$10</f>
        <v>-1.2893391386439306E-3</v>
      </c>
      <c r="J972" s="2">
        <f t="shared" si="29"/>
        <v>1.2092187967674306E-2</v>
      </c>
      <c r="K972" s="18">
        <f>J972*'Portfolio Details'!$D$10</f>
        <v>1.1158300062233035E-3</v>
      </c>
    </row>
    <row r="973" spans="2:11" x14ac:dyDescent="0.35">
      <c r="B973" t="s">
        <v>19</v>
      </c>
      <c r="C973" s="1">
        <v>45797</v>
      </c>
      <c r="D973">
        <v>178.54</v>
      </c>
      <c r="E973">
        <v>179.08</v>
      </c>
      <c r="F973">
        <v>179.41</v>
      </c>
      <c r="H973" s="2">
        <f t="shared" si="30"/>
        <v>3.0245323176880667E-3</v>
      </c>
      <c r="I973" s="18">
        <f>H973*'Portfolio Details'!$D$10</f>
        <v>2.7909456286078112E-4</v>
      </c>
      <c r="J973" s="2">
        <f t="shared" si="29"/>
        <v>6.4543018755581993E-2</v>
      </c>
      <c r="K973" s="18">
        <f>J973*'Portfolio Details'!$D$10</f>
        <v>5.9558317495756966E-3</v>
      </c>
    </row>
    <row r="974" spans="2:11" x14ac:dyDescent="0.35">
      <c r="B974" t="s">
        <v>19</v>
      </c>
      <c r="C974" s="1">
        <v>45798</v>
      </c>
      <c r="D974">
        <v>179.08</v>
      </c>
      <c r="E974">
        <v>178.28</v>
      </c>
      <c r="F974">
        <v>178.41</v>
      </c>
      <c r="H974" s="2">
        <f t="shared" si="30"/>
        <v>-4.467277194549979E-3</v>
      </c>
      <c r="I974" s="18">
        <f>H974*'Portfolio Details'!$D$10</f>
        <v>-4.1222663368460996E-4</v>
      </c>
      <c r="J974" s="2">
        <f t="shared" si="29"/>
        <v>9.6530006661418311E-2</v>
      </c>
      <c r="K974" s="18">
        <f>J974*'Portfolio Details'!$D$10</f>
        <v>8.9074928558575839E-3</v>
      </c>
    </row>
    <row r="975" spans="2:11" x14ac:dyDescent="0.35">
      <c r="B975" t="s">
        <v>19</v>
      </c>
      <c r="C975" s="1">
        <v>45799</v>
      </c>
      <c r="D975">
        <v>178.28</v>
      </c>
      <c r="E975">
        <v>177.49</v>
      </c>
      <c r="F975">
        <v>177.05</v>
      </c>
      <c r="H975" s="2">
        <f t="shared" si="30"/>
        <v>-4.4312317702489556E-3</v>
      </c>
      <c r="I975" s="18">
        <f>H975*'Portfolio Details'!$D$10</f>
        <v>-4.0890047251926478E-4</v>
      </c>
      <c r="J975" s="2">
        <f t="shared" si="29"/>
        <v>9.3549945645609256E-2</v>
      </c>
      <c r="K975" s="18">
        <f>J975*'Portfolio Details'!$D$10</f>
        <v>8.6325019682940325E-3</v>
      </c>
    </row>
    <row r="976" spans="2:11" x14ac:dyDescent="0.35">
      <c r="B976" t="s">
        <v>19</v>
      </c>
      <c r="C976" s="1">
        <v>45800</v>
      </c>
      <c r="D976">
        <v>177.49</v>
      </c>
      <c r="E976">
        <v>177.32</v>
      </c>
      <c r="F976">
        <v>177.6</v>
      </c>
      <c r="H976" s="2">
        <f t="shared" si="30"/>
        <v>-9.5780043946147586E-4</v>
      </c>
      <c r="I976" s="18">
        <f>H976*'Portfolio Details'!$D$10</f>
        <v>-8.8382885974152856E-5</v>
      </c>
      <c r="J976" s="2">
        <f t="shared" si="29"/>
        <v>7.1201105569909329E-2</v>
      </c>
      <c r="K976" s="18">
        <f>J976*'Portfolio Details'!$D$10</f>
        <v>6.5702195734605616E-3</v>
      </c>
    </row>
    <row r="977" spans="2:11" x14ac:dyDescent="0.35">
      <c r="B977" t="s">
        <v>19</v>
      </c>
      <c r="C977" s="1">
        <v>45803</v>
      </c>
      <c r="D977">
        <v>177.32</v>
      </c>
      <c r="E977">
        <v>177.73</v>
      </c>
      <c r="F977">
        <v>177.57</v>
      </c>
      <c r="H977" s="2">
        <f t="shared" si="30"/>
        <v>2.3122039251071147E-3</v>
      </c>
      <c r="I977" s="18">
        <f>H977*'Portfolio Details'!$D$10</f>
        <v>2.1336308425232292E-4</v>
      </c>
      <c r="J977" s="2">
        <f t="shared" si="29"/>
        <v>6.8701830443159917E-2</v>
      </c>
      <c r="K977" s="18">
        <f>J977*'Portfolio Details'!$D$10</f>
        <v>6.3395941326644311E-3</v>
      </c>
    </row>
    <row r="978" spans="2:11" x14ac:dyDescent="0.35">
      <c r="B978" t="s">
        <v>19</v>
      </c>
      <c r="C978" s="1">
        <v>45804</v>
      </c>
      <c r="D978">
        <v>177.73</v>
      </c>
      <c r="E978">
        <v>176.86</v>
      </c>
      <c r="F978">
        <v>176.9</v>
      </c>
      <c r="H978" s="2">
        <f t="shared" si="30"/>
        <v>-4.8950655488660955E-3</v>
      </c>
      <c r="I978" s="18">
        <f>H978*'Portfolio Details'!$D$10</f>
        <v>-4.5170163054496855E-4</v>
      </c>
      <c r="J978" s="2">
        <f t="shared" si="29"/>
        <v>4.2384339545000094E-2</v>
      </c>
      <c r="K978" s="18">
        <f>J978*'Portfolio Details'!$D$10</f>
        <v>3.9110968159523302E-3</v>
      </c>
    </row>
    <row r="979" spans="2:11" x14ac:dyDescent="0.35">
      <c r="B979" t="s">
        <v>19</v>
      </c>
      <c r="C979" s="1">
        <v>45805</v>
      </c>
      <c r="D979">
        <v>176.86</v>
      </c>
      <c r="E979">
        <v>178.24</v>
      </c>
      <c r="F979">
        <v>178.66</v>
      </c>
      <c r="H979" s="2">
        <f t="shared" si="30"/>
        <v>7.8027818613592981E-3</v>
      </c>
      <c r="I979" s="18">
        <f>H979*'Portfolio Details'!$D$10</f>
        <v>7.2001677084367749E-4</v>
      </c>
      <c r="J979" s="2">
        <f t="shared" si="29"/>
        <v>4.7000472366556245E-2</v>
      </c>
      <c r="K979" s="18">
        <f>J979*'Portfolio Details'!$D$10</f>
        <v>4.3370593902006078E-3</v>
      </c>
    </row>
    <row r="980" spans="2:11" x14ac:dyDescent="0.35">
      <c r="B980" t="s">
        <v>19</v>
      </c>
      <c r="C980" s="1">
        <v>45806</v>
      </c>
      <c r="D980">
        <v>178.24</v>
      </c>
      <c r="E980">
        <v>180.71</v>
      </c>
      <c r="F980">
        <v>180.47</v>
      </c>
      <c r="H980" s="2">
        <f t="shared" si="30"/>
        <v>1.3857719928186629E-2</v>
      </c>
      <c r="I980" s="18">
        <f>H980*'Portfolio Details'!$D$10</f>
        <v>1.2787478787995767E-3</v>
      </c>
      <c r="J980" s="2">
        <f t="shared" si="29"/>
        <v>3.8294882304719557E-2</v>
      </c>
      <c r="K980" s="18">
        <f>J980*'Portfolio Details'!$D$10</f>
        <v>3.5337342484773071E-3</v>
      </c>
    </row>
    <row r="981" spans="2:11" x14ac:dyDescent="0.35">
      <c r="B981" t="s">
        <v>19</v>
      </c>
      <c r="C981" s="1">
        <v>45807</v>
      </c>
      <c r="D981">
        <v>180.71</v>
      </c>
      <c r="E981">
        <v>179.04</v>
      </c>
      <c r="F981">
        <v>178.62</v>
      </c>
      <c r="H981" s="2">
        <f t="shared" si="30"/>
        <v>-9.2413258812462651E-3</v>
      </c>
      <c r="I981" s="18">
        <f>H981*'Portfolio Details'!$D$10</f>
        <v>-8.527611994742963E-4</v>
      </c>
      <c r="J981" s="2">
        <f t="shared" si="29"/>
        <v>4.3681929968380384E-2</v>
      </c>
      <c r="K981" s="18">
        <f>J981*'Portfolio Details'!$D$10</f>
        <v>4.0308344791499529E-3</v>
      </c>
    </row>
    <row r="982" spans="2:11" x14ac:dyDescent="0.35">
      <c r="B982" t="s">
        <v>19</v>
      </c>
      <c r="C982" s="1">
        <v>45810</v>
      </c>
      <c r="D982">
        <v>179.04</v>
      </c>
      <c r="E982">
        <v>178.51</v>
      </c>
      <c r="F982">
        <v>178.22</v>
      </c>
      <c r="H982" s="2">
        <f t="shared" si="30"/>
        <v>-2.9602323503127304E-3</v>
      </c>
      <c r="I982" s="18">
        <f>H982*'Portfolio Details'!$D$10</f>
        <v>-2.731611591468808E-4</v>
      </c>
      <c r="J982" s="2">
        <f t="shared" si="29"/>
        <v>6.6198595787362091E-2</v>
      </c>
      <c r="K982" s="18">
        <f>J982*'Portfolio Details'!$D$10</f>
        <v>6.1086033186757462E-3</v>
      </c>
    </row>
    <row r="983" spans="2:11" x14ac:dyDescent="0.35">
      <c r="B983" t="s">
        <v>19</v>
      </c>
      <c r="C983" s="1">
        <v>45811</v>
      </c>
      <c r="D983">
        <v>178.51</v>
      </c>
      <c r="E983">
        <v>179.56</v>
      </c>
      <c r="F983">
        <v>179.36</v>
      </c>
      <c r="H983" s="2">
        <f t="shared" si="30"/>
        <v>5.8820234160552598E-3</v>
      </c>
      <c r="I983" s="18">
        <f>H983*'Portfolio Details'!$D$10</f>
        <v>5.4277507449339507E-4</v>
      </c>
      <c r="J983" s="2">
        <f t="shared" si="29"/>
        <v>5.5971689767030153E-2</v>
      </c>
      <c r="K983" s="18">
        <f>J983*'Portfolio Details'!$D$10</f>
        <v>5.1648958077754751E-3</v>
      </c>
    </row>
    <row r="984" spans="2:11" x14ac:dyDescent="0.35">
      <c r="B984" t="s">
        <v>19</v>
      </c>
      <c r="C984" s="1">
        <v>45812</v>
      </c>
      <c r="D984">
        <v>179.56</v>
      </c>
      <c r="E984">
        <v>181.36</v>
      </c>
      <c r="F984">
        <v>181.17</v>
      </c>
      <c r="H984" s="2">
        <f t="shared" si="30"/>
        <v>1.0024504343951968E-2</v>
      </c>
      <c r="I984" s="18">
        <f>H984*'Portfolio Details'!$D$10</f>
        <v>9.2503050518233008E-4</v>
      </c>
      <c r="J984" s="2">
        <f t="shared" si="29"/>
        <v>5.0676868746321269E-2</v>
      </c>
      <c r="K984" s="18">
        <f>J984*'Portfolio Details'!$D$10</f>
        <v>4.6763059687585096E-3</v>
      </c>
    </row>
    <row r="985" spans="2:11" x14ac:dyDescent="0.35">
      <c r="B985" t="s">
        <v>19</v>
      </c>
      <c r="C985" s="1">
        <v>45813</v>
      </c>
      <c r="D985">
        <v>181.36</v>
      </c>
      <c r="E985">
        <v>180.9</v>
      </c>
      <c r="F985">
        <v>181.17</v>
      </c>
      <c r="H985" s="2">
        <f t="shared" si="30"/>
        <v>-2.5363917071019593E-3</v>
      </c>
      <c r="I985" s="18">
        <f>H985*'Portfolio Details'!$D$10</f>
        <v>-2.3405044495554962E-4</v>
      </c>
      <c r="J985" s="2">
        <f t="shared" si="29"/>
        <v>5.7338243029984248E-2</v>
      </c>
      <c r="K985" s="18">
        <f>J985*'Portfolio Details'!$D$10</f>
        <v>5.2909971502275487E-3</v>
      </c>
    </row>
    <row r="986" spans="2:11" x14ac:dyDescent="0.35">
      <c r="B986" t="s">
        <v>19</v>
      </c>
      <c r="C986" s="1">
        <v>45814</v>
      </c>
      <c r="D986">
        <v>180.9</v>
      </c>
      <c r="E986">
        <v>180.32</v>
      </c>
      <c r="F986">
        <v>180.06</v>
      </c>
      <c r="H986" s="2">
        <f t="shared" si="30"/>
        <v>-3.2061912658928327E-3</v>
      </c>
      <c r="I986" s="18">
        <f>H986*'Portfolio Details'!$D$10</f>
        <v>-2.9585749326243514E-4</v>
      </c>
      <c r="J986" s="2">
        <f t="shared" ref="J986:J1049" si="31">(INDEX(E963:E2461,MATCH(EDATE(C963,1),C963:C2461,1))/E963)-1</f>
        <v>6.1642625846334953E-2</v>
      </c>
      <c r="K986" s="18">
        <f>J986*'Portfolio Details'!$D$10</f>
        <v>5.6881923904599785E-3</v>
      </c>
    </row>
    <row r="987" spans="2:11" x14ac:dyDescent="0.35">
      <c r="B987" t="s">
        <v>19</v>
      </c>
      <c r="C987" s="1">
        <v>45817</v>
      </c>
      <c r="D987">
        <v>180.32</v>
      </c>
      <c r="E987">
        <v>180.51</v>
      </c>
      <c r="F987">
        <v>180.83</v>
      </c>
      <c r="H987" s="2">
        <f t="shared" si="30"/>
        <v>1.053682342502249E-3</v>
      </c>
      <c r="I987" s="18">
        <f>H987*'Portfolio Details'!$D$10</f>
        <v>9.7230573816311431E-5</v>
      </c>
      <c r="J987" s="2">
        <f t="shared" si="31"/>
        <v>6.6225165562913801E-2</v>
      </c>
      <c r="K987" s="18">
        <f>J987*'Portfolio Details'!$D$10</f>
        <v>6.1110550960462662E-3</v>
      </c>
    </row>
    <row r="988" spans="2:11" x14ac:dyDescent="0.35">
      <c r="B988" t="s">
        <v>19</v>
      </c>
      <c r="C988" s="1">
        <v>45818</v>
      </c>
      <c r="D988">
        <v>180.51</v>
      </c>
      <c r="E988">
        <v>182.32</v>
      </c>
      <c r="F988">
        <v>181.77</v>
      </c>
      <c r="H988" s="2">
        <f t="shared" si="30"/>
        <v>1.0027145310509189E-2</v>
      </c>
      <c r="I988" s="18">
        <f>H988*'Portfolio Details'!$D$10</f>
        <v>9.2527420547361384E-4</v>
      </c>
      <c r="J988" s="2">
        <f t="shared" si="31"/>
        <v>6.6414335560943893E-2</v>
      </c>
      <c r="K988" s="18">
        <f>J988*'Portfolio Details'!$D$10</f>
        <v>6.1285111230815273E-3</v>
      </c>
    </row>
    <row r="989" spans="2:11" x14ac:dyDescent="0.35">
      <c r="B989" t="s">
        <v>19</v>
      </c>
      <c r="C989" s="1">
        <v>45819</v>
      </c>
      <c r="D989">
        <v>182.32</v>
      </c>
      <c r="E989">
        <v>181.98</v>
      </c>
      <c r="F989">
        <v>182.29</v>
      </c>
      <c r="H989" s="2">
        <f t="shared" si="30"/>
        <v>-1.86485300570427E-3</v>
      </c>
      <c r="I989" s="18">
        <f>H989*'Portfolio Details'!$D$10</f>
        <v>-1.7208291390468305E-4</v>
      </c>
      <c r="J989" s="2">
        <f t="shared" si="31"/>
        <v>6.766428106701361E-2</v>
      </c>
      <c r="K989" s="18">
        <f>J989*'Portfolio Details'!$D$10</f>
        <v>6.2438522594867041E-3</v>
      </c>
    </row>
    <row r="990" spans="2:11" x14ac:dyDescent="0.35">
      <c r="B990" t="s">
        <v>19</v>
      </c>
      <c r="C990" s="1">
        <v>45820</v>
      </c>
      <c r="D990">
        <v>181.98</v>
      </c>
      <c r="E990">
        <v>181.01</v>
      </c>
      <c r="F990">
        <v>181.36</v>
      </c>
      <c r="H990" s="2">
        <f t="shared" si="30"/>
        <v>-5.330256072095807E-3</v>
      </c>
      <c r="I990" s="18">
        <f>H990*'Portfolio Details'!$D$10</f>
        <v>-4.9185967684245153E-4</v>
      </c>
      <c r="J990" s="2">
        <f t="shared" si="31"/>
        <v>2.7648461451118544E-2</v>
      </c>
      <c r="K990" s="18">
        <f>J990*'Portfolio Details'!$D$10</f>
        <v>2.5513151958553243E-3</v>
      </c>
    </row>
    <row r="991" spans="2:11" x14ac:dyDescent="0.35">
      <c r="B991" t="s">
        <v>19</v>
      </c>
      <c r="C991" s="1">
        <v>45821</v>
      </c>
      <c r="D991">
        <v>181.01</v>
      </c>
      <c r="E991">
        <v>180.17</v>
      </c>
      <c r="F991">
        <v>179.78</v>
      </c>
      <c r="H991" s="2">
        <f t="shared" si="30"/>
        <v>-4.6406275896359039E-3</v>
      </c>
      <c r="I991" s="18">
        <f>H991*'Portfolio Details'!$D$10</f>
        <v>-4.2822287629551127E-4</v>
      </c>
      <c r="J991" s="2">
        <f t="shared" si="31"/>
        <v>2.0851039718964071E-2</v>
      </c>
      <c r="K991" s="18">
        <f>J991*'Portfolio Details'!$D$10</f>
        <v>1.9240699732398243E-3</v>
      </c>
    </row>
    <row r="992" spans="2:11" x14ac:dyDescent="0.35">
      <c r="B992" t="s">
        <v>19</v>
      </c>
      <c r="C992" s="1">
        <v>45824</v>
      </c>
      <c r="D992">
        <v>180.17</v>
      </c>
      <c r="E992">
        <v>180.63</v>
      </c>
      <c r="F992">
        <v>180.68</v>
      </c>
      <c r="H992" s="2">
        <f t="shared" si="30"/>
        <v>2.5531442526502968E-3</v>
      </c>
      <c r="I992" s="18">
        <f>H992*'Portfolio Details'!$D$10</f>
        <v>2.3559631846110782E-4</v>
      </c>
      <c r="J992" s="2">
        <f t="shared" si="31"/>
        <v>1.612994190964967E-2</v>
      </c>
      <c r="K992" s="18">
        <f>J992*'Portfolio Details'!$D$10</f>
        <v>1.4884215519590147E-3</v>
      </c>
    </row>
    <row r="993" spans="2:11" x14ac:dyDescent="0.35">
      <c r="B993" t="s">
        <v>19</v>
      </c>
      <c r="C993" s="1">
        <v>45825</v>
      </c>
      <c r="D993">
        <v>180.63</v>
      </c>
      <c r="E993">
        <v>181.77</v>
      </c>
      <c r="F993">
        <v>181.89</v>
      </c>
      <c r="H993" s="2">
        <f t="shared" si="30"/>
        <v>6.3112439794055231E-3</v>
      </c>
      <c r="I993" s="18">
        <f>H993*'Portfolio Details'!$D$10</f>
        <v>5.8238223120933618E-4</v>
      </c>
      <c r="J993" s="2">
        <f t="shared" si="31"/>
        <v>7.7185524917500192E-3</v>
      </c>
      <c r="K993" s="18">
        <f>J993*'Portfolio Details'!$D$10</f>
        <v>7.1224434303602548E-4</v>
      </c>
    </row>
    <row r="994" spans="2:11" x14ac:dyDescent="0.35">
      <c r="B994" t="s">
        <v>19</v>
      </c>
      <c r="C994" s="1">
        <v>45826</v>
      </c>
      <c r="D994">
        <v>181.77</v>
      </c>
      <c r="E994">
        <v>182.56</v>
      </c>
      <c r="F994">
        <v>182.26</v>
      </c>
      <c r="H994" s="2">
        <f t="shared" si="30"/>
        <v>4.3461517302083585E-3</v>
      </c>
      <c r="I994" s="18">
        <f>H994*'Portfolio Details'!$D$10</f>
        <v>4.0104954745410993E-4</v>
      </c>
      <c r="J994" s="2">
        <f t="shared" si="31"/>
        <v>-2.4299994477273712E-3</v>
      </c>
      <c r="K994" s="18">
        <f>J994*'Portfolio Details'!$D$10</f>
        <v>-2.2423289367720222E-4</v>
      </c>
    </row>
    <row r="995" spans="2:11" x14ac:dyDescent="0.35">
      <c r="B995" t="s">
        <v>19</v>
      </c>
      <c r="C995" s="1">
        <v>45827</v>
      </c>
      <c r="D995">
        <v>182.56</v>
      </c>
      <c r="E995">
        <v>180.12</v>
      </c>
      <c r="F995">
        <v>180.7</v>
      </c>
      <c r="H995" s="2">
        <f t="shared" si="30"/>
        <v>-1.3365468886941234E-2</v>
      </c>
      <c r="I995" s="18">
        <f>H995*'Portfolio Details'!$D$10</f>
        <v>-1.2333244629641115E-3</v>
      </c>
      <c r="J995" s="2">
        <f t="shared" si="31"/>
        <v>8.8495575221239076E-3</v>
      </c>
      <c r="K995" s="18">
        <f>J995*'Portfolio Details'!$D$10</f>
        <v>8.1661001725928239E-4</v>
      </c>
    </row>
    <row r="996" spans="2:11" x14ac:dyDescent="0.35">
      <c r="B996" t="s">
        <v>19</v>
      </c>
      <c r="C996" s="1">
        <v>45828</v>
      </c>
      <c r="D996">
        <v>180.12</v>
      </c>
      <c r="E996">
        <v>180.47</v>
      </c>
      <c r="F996">
        <v>180.64</v>
      </c>
      <c r="H996" s="2">
        <f t="shared" si="30"/>
        <v>1.9431490117698402E-3</v>
      </c>
      <c r="I996" s="18">
        <f>H996*'Portfolio Details'!$D$10</f>
        <v>1.7930782912837584E-4</v>
      </c>
      <c r="J996" s="2">
        <f t="shared" si="31"/>
        <v>7.7618941255304108E-3</v>
      </c>
      <c r="K996" s="18">
        <f>J996*'Portfolio Details'!$D$10</f>
        <v>7.162437760269934E-4</v>
      </c>
    </row>
    <row r="997" spans="2:11" x14ac:dyDescent="0.35">
      <c r="B997" t="s">
        <v>19</v>
      </c>
      <c r="C997" s="1">
        <v>45831</v>
      </c>
      <c r="D997">
        <v>180.47</v>
      </c>
      <c r="E997">
        <v>182.35</v>
      </c>
      <c r="F997">
        <v>180.83</v>
      </c>
      <c r="H997" s="2">
        <f t="shared" si="30"/>
        <v>1.041724386324594E-2</v>
      </c>
      <c r="I997" s="18">
        <f>H997*'Portfolio Details'!$D$10</f>
        <v>9.6127130307841293E-4</v>
      </c>
      <c r="J997" s="2">
        <f t="shared" si="31"/>
        <v>1.2284047565627176E-2</v>
      </c>
      <c r="K997" s="18">
        <f>J997*'Portfolio Details'!$D$10</f>
        <v>1.1335342212876122E-3</v>
      </c>
    </row>
    <row r="998" spans="2:11" x14ac:dyDescent="0.35">
      <c r="B998" t="s">
        <v>19</v>
      </c>
      <c r="C998" s="1">
        <v>45832</v>
      </c>
      <c r="D998">
        <v>182.35</v>
      </c>
      <c r="E998">
        <v>183.62</v>
      </c>
      <c r="F998">
        <v>183.73</v>
      </c>
      <c r="H998" s="2">
        <f t="shared" si="30"/>
        <v>6.9646284617495002E-3</v>
      </c>
      <c r="I998" s="18">
        <f>H998*'Portfolio Details'!$D$10</f>
        <v>6.4267454662397263E-4</v>
      </c>
      <c r="J998" s="2">
        <f t="shared" si="31"/>
        <v>1.6789678291734722E-2</v>
      </c>
      <c r="K998" s="18">
        <f>J998*'Portfolio Details'!$D$10</f>
        <v>1.5493000011938133E-3</v>
      </c>
    </row>
    <row r="999" spans="2:11" x14ac:dyDescent="0.35">
      <c r="B999" t="s">
        <v>19</v>
      </c>
      <c r="C999" s="1">
        <v>45833</v>
      </c>
      <c r="D999">
        <v>183.62</v>
      </c>
      <c r="E999">
        <v>185.11</v>
      </c>
      <c r="F999">
        <v>185.11</v>
      </c>
      <c r="H999" s="2">
        <f t="shared" si="30"/>
        <v>8.1145844679229029E-3</v>
      </c>
      <c r="I999" s="18">
        <f>H999*'Portfolio Details'!$D$10</f>
        <v>7.4878895875147298E-4</v>
      </c>
      <c r="J999" s="2">
        <f t="shared" si="31"/>
        <v>2.8366794495826797E-2</v>
      </c>
      <c r="K999" s="18">
        <f>J999*'Portfolio Details'!$D$10</f>
        <v>2.6176007653395191E-3</v>
      </c>
    </row>
    <row r="1000" spans="2:11" x14ac:dyDescent="0.35">
      <c r="B1000" t="s">
        <v>19</v>
      </c>
      <c r="C1000" s="1">
        <v>45834</v>
      </c>
      <c r="D1000">
        <v>185.11</v>
      </c>
      <c r="E1000">
        <v>187.22</v>
      </c>
      <c r="F1000">
        <v>186.54</v>
      </c>
      <c r="H1000" s="2">
        <f t="shared" si="30"/>
        <v>1.139862784290413E-2</v>
      </c>
      <c r="I1000" s="18">
        <f>H1000*'Portfolio Details'!$D$10</f>
        <v>1.0518304057864452E-3</v>
      </c>
      <c r="J1000" s="2">
        <f t="shared" si="31"/>
        <v>5.3395600067518201E-2</v>
      </c>
      <c r="K1000" s="18">
        <f>J1000*'Portfolio Details'!$D$10</f>
        <v>4.927182153875745E-3</v>
      </c>
    </row>
    <row r="1001" spans="2:11" x14ac:dyDescent="0.35">
      <c r="B1001" t="s">
        <v>19</v>
      </c>
      <c r="C1001" s="1">
        <v>45835</v>
      </c>
      <c r="D1001">
        <v>187.22</v>
      </c>
      <c r="E1001">
        <v>188.99</v>
      </c>
      <c r="F1001">
        <v>188.85</v>
      </c>
      <c r="H1001" s="2">
        <f t="shared" si="30"/>
        <v>9.4541181497704851E-3</v>
      </c>
      <c r="I1001" s="18">
        <f>H1001*'Portfolio Details'!$D$10</f>
        <v>8.7239701715645553E-4</v>
      </c>
      <c r="J1001" s="2">
        <f t="shared" si="31"/>
        <v>6.858532172339693E-2</v>
      </c>
      <c r="K1001" s="18">
        <f>J1001*'Portfolio Details'!$D$10</f>
        <v>6.3288430654592463E-3</v>
      </c>
    </row>
    <row r="1002" spans="2:11" x14ac:dyDescent="0.35">
      <c r="B1002" t="s">
        <v>19</v>
      </c>
      <c r="C1002" s="1">
        <v>45838</v>
      </c>
      <c r="D1002">
        <v>188.99</v>
      </c>
      <c r="E1002">
        <v>192.97</v>
      </c>
      <c r="F1002">
        <v>191.32</v>
      </c>
      <c r="H1002" s="2">
        <f t="shared" si="30"/>
        <v>2.105931530768812E-2</v>
      </c>
      <c r="I1002" s="18">
        <f>H1002*'Portfolio Details'!$D$10</f>
        <v>1.9432890055674217E-3</v>
      </c>
      <c r="J1002" s="2">
        <f t="shared" si="31"/>
        <v>6.0311938958707456E-2</v>
      </c>
      <c r="K1002" s="18">
        <f>J1002*'Portfolio Details'!$D$10</f>
        <v>5.5654006870832209E-3</v>
      </c>
    </row>
    <row r="1003" spans="2:11" x14ac:dyDescent="0.35">
      <c r="B1003" t="s">
        <v>19</v>
      </c>
      <c r="C1003" s="1">
        <v>45839</v>
      </c>
      <c r="D1003">
        <v>192.97</v>
      </c>
      <c r="E1003">
        <v>192.08</v>
      </c>
      <c r="F1003">
        <v>194.66</v>
      </c>
      <c r="H1003" s="2">
        <f t="shared" si="30"/>
        <v>-4.612115872933531E-3</v>
      </c>
      <c r="I1003" s="18">
        <f>H1003*'Portfolio Details'!$D$10</f>
        <v>-4.2559190255358022E-4</v>
      </c>
      <c r="J1003" s="2">
        <f t="shared" si="31"/>
        <v>4.5819268441148697E-2</v>
      </c>
      <c r="K1003" s="18">
        <f>J1003*'Portfolio Details'!$D$10</f>
        <v>4.2280615159563497E-3</v>
      </c>
    </row>
    <row r="1004" spans="2:11" x14ac:dyDescent="0.35">
      <c r="B1004" t="s">
        <v>19</v>
      </c>
      <c r="C1004" s="1">
        <v>45840</v>
      </c>
      <c r="D1004">
        <v>192.08</v>
      </c>
      <c r="E1004">
        <v>190.2</v>
      </c>
      <c r="F1004">
        <v>191.15</v>
      </c>
      <c r="H1004" s="2">
        <f t="shared" si="30"/>
        <v>-9.7875885047897793E-3</v>
      </c>
      <c r="I1004" s="18">
        <f>H1004*'Portfolio Details'!$D$10</f>
        <v>-9.0316863841401283E-4</v>
      </c>
      <c r="J1004" s="2">
        <f t="shared" si="31"/>
        <v>7.7803842716711369E-2</v>
      </c>
      <c r="K1004" s="18">
        <f>J1004*'Portfolio Details'!$D$10</f>
        <v>7.1794998998417226E-3</v>
      </c>
    </row>
    <row r="1005" spans="2:11" x14ac:dyDescent="0.35">
      <c r="B1005" t="s">
        <v>19</v>
      </c>
      <c r="C1005" s="1">
        <v>45841</v>
      </c>
      <c r="D1005">
        <v>190.2</v>
      </c>
      <c r="E1005">
        <v>191.49</v>
      </c>
      <c r="F1005">
        <v>192.33</v>
      </c>
      <c r="H1005" s="2">
        <f t="shared" si="30"/>
        <v>6.7823343848580908E-3</v>
      </c>
      <c r="I1005" s="18">
        <f>H1005*'Portfolio Details'!$D$10</f>
        <v>6.2585300849572149E-4</v>
      </c>
      <c r="J1005" s="2">
        <f t="shared" si="31"/>
        <v>6.5486527365413716E-2</v>
      </c>
      <c r="K1005" s="18">
        <f>J1005*'Portfolio Details'!$D$10</f>
        <v>6.0428958293596595E-3</v>
      </c>
    </row>
    <row r="1006" spans="2:11" x14ac:dyDescent="0.35">
      <c r="B1006" t="s">
        <v>19</v>
      </c>
      <c r="C1006" s="1">
        <v>45842</v>
      </c>
      <c r="D1006">
        <v>191.49</v>
      </c>
      <c r="E1006">
        <v>191.59</v>
      </c>
      <c r="F1006">
        <v>192.3</v>
      </c>
      <c r="H1006" s="2">
        <f t="shared" si="30"/>
        <v>5.2222048148720113E-4</v>
      </c>
      <c r="I1006" s="18">
        <f>H1006*'Portfolio Details'!$D$10</f>
        <v>4.818890383324671E-5</v>
      </c>
      <c r="J1006" s="2">
        <f t="shared" si="31"/>
        <v>6.6440187124081174E-2</v>
      </c>
      <c r="K1006" s="18">
        <f>J1006*'Portfolio Details'!$D$10</f>
        <v>6.1308966260139545E-3</v>
      </c>
    </row>
    <row r="1007" spans="2:11" x14ac:dyDescent="0.35">
      <c r="B1007" t="s">
        <v>19</v>
      </c>
      <c r="C1007" s="1">
        <v>45845</v>
      </c>
      <c r="D1007">
        <v>191.59</v>
      </c>
      <c r="E1007">
        <v>191.93</v>
      </c>
      <c r="F1007">
        <v>191.97</v>
      </c>
      <c r="H1007" s="2">
        <f t="shared" si="30"/>
        <v>1.7746228926354135E-3</v>
      </c>
      <c r="I1007" s="18">
        <f>H1007*'Portfolio Details'!$D$10</f>
        <v>1.6375675590116039E-4</v>
      </c>
      <c r="J1007" s="2">
        <f t="shared" si="31"/>
        <v>5.6407146007940057E-2</v>
      </c>
      <c r="K1007" s="18">
        <f>J1007*'Portfolio Details'!$D$10</f>
        <v>5.2050783736852513E-3</v>
      </c>
    </row>
    <row r="1008" spans="2:11" x14ac:dyDescent="0.35">
      <c r="B1008" t="s">
        <v>19</v>
      </c>
      <c r="C1008" s="1">
        <v>45846</v>
      </c>
      <c r="D1008">
        <v>191.93</v>
      </c>
      <c r="E1008">
        <v>191.79</v>
      </c>
      <c r="F1008">
        <v>191.88</v>
      </c>
      <c r="H1008" s="2">
        <f t="shared" si="30"/>
        <v>-7.2943260563751444E-4</v>
      </c>
      <c r="I1008" s="18">
        <f>H1008*'Portfolio Details'!$D$10</f>
        <v>-6.7309802912742032E-5</v>
      </c>
      <c r="J1008" s="2">
        <f t="shared" si="31"/>
        <v>5.9093421779988997E-2</v>
      </c>
      <c r="K1008" s="18">
        <f>J1008*'Portfolio Details'!$D$10</f>
        <v>5.4529596603023478E-3</v>
      </c>
    </row>
    <row r="1009" spans="2:11" x14ac:dyDescent="0.35">
      <c r="B1009" t="s">
        <v>19</v>
      </c>
      <c r="C1009" s="1">
        <v>45847</v>
      </c>
      <c r="D1009">
        <v>191.79</v>
      </c>
      <c r="E1009">
        <v>191.66</v>
      </c>
      <c r="F1009">
        <v>191.85</v>
      </c>
      <c r="H1009" s="2">
        <f t="shared" ref="H1009:H1072" si="32">E1009/D1009-1</f>
        <v>-6.7782470410338025E-4</v>
      </c>
      <c r="I1009" s="18">
        <f>H1009*'Portfolio Details'!$D$10</f>
        <v>-6.2547584094779009E-5</v>
      </c>
      <c r="J1009" s="2">
        <f t="shared" si="31"/>
        <v>6.25E-2</v>
      </c>
      <c r="K1009" s="18">
        <f>J1009*'Portfolio Details'!$D$10</f>
        <v>5.7673082468936727E-3</v>
      </c>
    </row>
    <row r="1010" spans="2:11" x14ac:dyDescent="0.35">
      <c r="B1010" t="s">
        <v>19</v>
      </c>
      <c r="C1010" s="1">
        <v>45848</v>
      </c>
      <c r="D1010">
        <v>191.66</v>
      </c>
      <c r="E1010">
        <v>192.21</v>
      </c>
      <c r="F1010">
        <v>192.22</v>
      </c>
      <c r="H1010" s="2">
        <f t="shared" si="32"/>
        <v>2.8696650318271733E-3</v>
      </c>
      <c r="I1010" s="18">
        <f>H1010*'Portfolio Details'!$D$10</f>
        <v>2.6480388486206798E-4</v>
      </c>
      <c r="J1010" s="2">
        <f t="shared" si="31"/>
        <v>6.1769431056451163E-2</v>
      </c>
      <c r="K1010" s="18">
        <f>J1010*'Portfolio Details'!$D$10</f>
        <v>5.6998935862048149E-3</v>
      </c>
    </row>
    <row r="1011" spans="2:11" x14ac:dyDescent="0.35">
      <c r="B1011" t="s">
        <v>19</v>
      </c>
      <c r="C1011" s="1">
        <v>45849</v>
      </c>
      <c r="D1011">
        <v>192.21</v>
      </c>
      <c r="E1011">
        <v>191.25</v>
      </c>
      <c r="F1011">
        <v>191.96</v>
      </c>
      <c r="H1011" s="2">
        <f t="shared" si="32"/>
        <v>-4.9945372249102782E-3</v>
      </c>
      <c r="I1011" s="18">
        <f>H1011*'Portfolio Details'!$D$10</f>
        <v>-4.6088057162627978E-4</v>
      </c>
      <c r="J1011" s="2">
        <f t="shared" si="31"/>
        <v>5.4245283018867996E-2</v>
      </c>
      <c r="K1011" s="18">
        <f>J1011*'Portfolio Details'!$D$10</f>
        <v>5.0055882897567794E-3</v>
      </c>
    </row>
    <row r="1012" spans="2:11" x14ac:dyDescent="0.35">
      <c r="B1012" t="s">
        <v>19</v>
      </c>
      <c r="C1012" s="1">
        <v>45852</v>
      </c>
      <c r="D1012">
        <v>191.25</v>
      </c>
      <c r="E1012">
        <v>191.15</v>
      </c>
      <c r="F1012">
        <v>191.03</v>
      </c>
      <c r="H1012" s="2">
        <f t="shared" si="32"/>
        <v>-5.2287581699339558E-4</v>
      </c>
      <c r="I1012" s="18">
        <f>H1012*'Portfolio Details'!$D$10</f>
        <v>-4.8249376183156435E-5</v>
      </c>
      <c r="J1012" s="2">
        <f t="shared" si="31"/>
        <v>5.093966369930758E-2</v>
      </c>
      <c r="K1012" s="18">
        <f>J1012*'Portfolio Details'!$D$10</f>
        <v>4.7005558807521096E-3</v>
      </c>
    </row>
    <row r="1013" spans="2:11" x14ac:dyDescent="0.35">
      <c r="B1013" t="s">
        <v>19</v>
      </c>
      <c r="C1013" s="1">
        <v>45853</v>
      </c>
      <c r="D1013">
        <v>191.15</v>
      </c>
      <c r="E1013">
        <v>192.74</v>
      </c>
      <c r="F1013">
        <v>192.52</v>
      </c>
      <c r="H1013" s="2">
        <f t="shared" si="32"/>
        <v>8.3180748103584001E-3</v>
      </c>
      <c r="I1013" s="18">
        <f>H1013*'Portfolio Details'!$D$10</f>
        <v>7.6756642323293634E-4</v>
      </c>
      <c r="J1013" s="2">
        <f t="shared" si="31"/>
        <v>5.657146014032377E-2</v>
      </c>
      <c r="K1013" s="18">
        <f>J1013*'Portfolio Details'!$D$10</f>
        <v>5.2202407776976954E-3</v>
      </c>
    </row>
    <row r="1014" spans="2:11" x14ac:dyDescent="0.35">
      <c r="B1014" t="s">
        <v>19</v>
      </c>
      <c r="C1014" s="1">
        <v>45854</v>
      </c>
      <c r="D1014">
        <v>192.74</v>
      </c>
      <c r="E1014">
        <v>192.52</v>
      </c>
      <c r="F1014">
        <v>192.49</v>
      </c>
      <c r="H1014" s="2">
        <f t="shared" si="32"/>
        <v>-1.1414340562415637E-3</v>
      </c>
      <c r="I1014" s="18">
        <f>H1014*'Portfolio Details'!$D$10</f>
        <v>-1.0532803273355627E-4</v>
      </c>
      <c r="J1014" s="2">
        <f t="shared" si="31"/>
        <v>6.1497474607315361E-2</v>
      </c>
      <c r="K1014" s="18">
        <f>J1014*'Portfolio Details'!$D$10</f>
        <v>5.6747982794544656E-3</v>
      </c>
    </row>
    <row r="1015" spans="2:11" x14ac:dyDescent="0.35">
      <c r="B1015" t="s">
        <v>19</v>
      </c>
      <c r="C1015" s="1">
        <v>45855</v>
      </c>
      <c r="D1015">
        <v>192.52</v>
      </c>
      <c r="E1015">
        <v>193.38</v>
      </c>
      <c r="F1015">
        <v>193.02</v>
      </c>
      <c r="H1015" s="2">
        <f t="shared" si="32"/>
        <v>4.4670683565342095E-3</v>
      </c>
      <c r="I1015" s="18">
        <f>H1015*'Portfolio Details'!$D$10</f>
        <v>4.122073627532402E-4</v>
      </c>
      <c r="J1015" s="2">
        <f t="shared" si="31"/>
        <v>6.5825167469412804E-2</v>
      </c>
      <c r="K1015" s="18">
        <f>J1015*'Portfolio Details'!$D$10</f>
        <v>6.0741444991920255E-3</v>
      </c>
    </row>
    <row r="1016" spans="2:11" x14ac:dyDescent="0.35">
      <c r="B1016" t="s">
        <v>19</v>
      </c>
      <c r="C1016" s="1">
        <v>45856</v>
      </c>
      <c r="D1016">
        <v>193.38</v>
      </c>
      <c r="E1016">
        <v>195.53</v>
      </c>
      <c r="F1016">
        <v>195.08</v>
      </c>
      <c r="H1016" s="2">
        <f t="shared" si="32"/>
        <v>1.1118005998552061E-2</v>
      </c>
      <c r="I1016" s="18">
        <f>H1016*'Portfolio Details'!$D$10</f>
        <v>1.0259354829514019E-3</v>
      </c>
      <c r="J1016" s="2">
        <f t="shared" si="31"/>
        <v>6.3871926060405926E-2</v>
      </c>
      <c r="K1016" s="18">
        <f>J1016*'Portfolio Details'!$D$10</f>
        <v>5.8939053746105922E-3</v>
      </c>
    </row>
    <row r="1017" spans="2:11" x14ac:dyDescent="0.35">
      <c r="B1017" t="s">
        <v>19</v>
      </c>
      <c r="C1017" s="1">
        <v>45859</v>
      </c>
      <c r="D1017">
        <v>195.53</v>
      </c>
      <c r="E1017">
        <v>196.7</v>
      </c>
      <c r="F1017">
        <v>196.32</v>
      </c>
      <c r="H1017" s="2">
        <f t="shared" si="32"/>
        <v>5.9837365110213536E-3</v>
      </c>
      <c r="I1017" s="18">
        <f>H1017*'Portfolio Details'!$D$10</f>
        <v>5.5216084683603554E-4</v>
      </c>
      <c r="J1017" s="2">
        <f t="shared" si="31"/>
        <v>7.1045135845749341E-2</v>
      </c>
      <c r="K1017" s="18">
        <f>J1017*'Portfolio Details'!$D$10</f>
        <v>6.5558271658379434E-3</v>
      </c>
    </row>
    <row r="1018" spans="2:11" x14ac:dyDescent="0.35">
      <c r="B1018" t="s">
        <v>19</v>
      </c>
      <c r="C1018" s="1">
        <v>45860</v>
      </c>
      <c r="D1018">
        <v>196.7</v>
      </c>
      <c r="E1018">
        <v>198.41</v>
      </c>
      <c r="F1018">
        <v>197.89</v>
      </c>
      <c r="H1018" s="2">
        <f t="shared" si="32"/>
        <v>8.6934417895272453E-3</v>
      </c>
      <c r="I1018" s="18">
        <f>H1018*'Portfolio Details'!$D$10</f>
        <v>8.0220413642608911E-4</v>
      </c>
      <c r="J1018" s="2">
        <f t="shared" si="31"/>
        <v>8.5554075061070378E-2</v>
      </c>
      <c r="K1018" s="18">
        <f>J1018*'Portfolio Details'!$D$10</f>
        <v>7.8946675624811443E-3</v>
      </c>
    </row>
    <row r="1019" spans="2:11" x14ac:dyDescent="0.35">
      <c r="B1019" t="s">
        <v>19</v>
      </c>
      <c r="C1019" s="1">
        <v>45861</v>
      </c>
      <c r="D1019">
        <v>198.41</v>
      </c>
      <c r="E1019">
        <v>198.89</v>
      </c>
      <c r="F1019">
        <v>198.41</v>
      </c>
      <c r="H1019" s="2">
        <f t="shared" si="32"/>
        <v>2.4192329015673142E-3</v>
      </c>
      <c r="I1019" s="18">
        <f>H1019*'Portfolio Details'!$D$10</f>
        <v>2.2323938982985088E-4</v>
      </c>
      <c r="J1019" s="2">
        <f t="shared" si="31"/>
        <v>8.3448772649193703E-2</v>
      </c>
      <c r="K1019" s="18">
        <f>J1019*'Portfolio Details'!$D$10</f>
        <v>7.7003967150856001E-3</v>
      </c>
    </row>
    <row r="1020" spans="2:11" x14ac:dyDescent="0.35">
      <c r="B1020" t="s">
        <v>19</v>
      </c>
      <c r="C1020" s="1">
        <v>45862</v>
      </c>
      <c r="D1020">
        <v>198.89</v>
      </c>
      <c r="E1020">
        <v>200.76</v>
      </c>
      <c r="F1020">
        <v>200.25</v>
      </c>
      <c r="H1020" s="2">
        <f t="shared" si="32"/>
        <v>9.4021821107144188E-3</v>
      </c>
      <c r="I1020" s="18">
        <f>H1020*'Portfolio Details'!$D$10</f>
        <v>8.6760451881471082E-4</v>
      </c>
      <c r="J1020" s="2">
        <f t="shared" si="31"/>
        <v>9.0704688785302912E-2</v>
      </c>
      <c r="K1020" s="18">
        <f>J1020*'Portfolio Details'!$D$10</f>
        <v>8.3699503946144237E-3</v>
      </c>
    </row>
    <row r="1021" spans="2:11" x14ac:dyDescent="0.35">
      <c r="B1021" t="s">
        <v>19</v>
      </c>
      <c r="C1021" s="1">
        <v>45863</v>
      </c>
      <c r="D1021">
        <v>200.76</v>
      </c>
      <c r="E1021">
        <v>201.31</v>
      </c>
      <c r="F1021">
        <v>201.14</v>
      </c>
      <c r="H1021" s="2">
        <f t="shared" si="32"/>
        <v>2.7395895596733499E-3</v>
      </c>
      <c r="I1021" s="18">
        <f>H1021*'Portfolio Details'!$D$10</f>
        <v>2.5280091936972669E-4</v>
      </c>
      <c r="J1021" s="2">
        <f t="shared" si="31"/>
        <v>9.3344951530334397E-2</v>
      </c>
      <c r="K1021" s="18">
        <f>J1021*'Portfolio Details'!$D$10</f>
        <v>8.6135857402686034E-3</v>
      </c>
    </row>
    <row r="1022" spans="2:11" x14ac:dyDescent="0.35">
      <c r="B1022" t="s">
        <v>19</v>
      </c>
      <c r="C1022" s="1">
        <v>45866</v>
      </c>
      <c r="D1022">
        <v>201.31</v>
      </c>
      <c r="E1022">
        <v>204.99</v>
      </c>
      <c r="F1022">
        <v>204.45</v>
      </c>
      <c r="H1022" s="2">
        <f t="shared" si="32"/>
        <v>1.8280264269037838E-2</v>
      </c>
      <c r="I1022" s="18">
        <f>H1022*'Portfolio Details'!$D$10</f>
        <v>1.6868467019874826E-3</v>
      </c>
      <c r="J1022" s="2">
        <f t="shared" si="31"/>
        <v>8.7515531305710104E-2</v>
      </c>
      <c r="K1022" s="18">
        <f>J1022*'Portfolio Details'!$D$10</f>
        <v>8.0756647268912518E-3</v>
      </c>
    </row>
    <row r="1023" spans="2:11" x14ac:dyDescent="0.35">
      <c r="B1023" t="s">
        <v>19</v>
      </c>
      <c r="C1023" s="1">
        <v>45867</v>
      </c>
      <c r="D1023">
        <v>204.99</v>
      </c>
      <c r="E1023">
        <v>204.15</v>
      </c>
      <c r="F1023">
        <v>204.96</v>
      </c>
      <c r="H1023" s="2">
        <f t="shared" si="32"/>
        <v>-4.0977608663836929E-3</v>
      </c>
      <c r="I1023" s="18">
        <f>H1023*'Portfolio Details'!$D$10</f>
        <v>-3.7812880061588531E-4</v>
      </c>
      <c r="J1023" s="2">
        <f t="shared" si="31"/>
        <v>7.5259053519923125E-2</v>
      </c>
      <c r="K1023" s="18">
        <f>J1023*'Portfolio Details'!$D$10</f>
        <v>6.9446745603018384E-3</v>
      </c>
    </row>
    <row r="1024" spans="2:11" x14ac:dyDescent="0.35">
      <c r="B1024" t="s">
        <v>19</v>
      </c>
      <c r="C1024" s="1">
        <v>45868</v>
      </c>
      <c r="D1024">
        <v>204.15</v>
      </c>
      <c r="E1024">
        <v>203.17</v>
      </c>
      <c r="F1024">
        <v>203.96</v>
      </c>
      <c r="H1024" s="2">
        <f t="shared" si="32"/>
        <v>-4.8003918687240521E-3</v>
      </c>
      <c r="I1024" s="18">
        <f>H1024*'Portfolio Details'!$D$10</f>
        <v>-4.4296543380501689E-4</v>
      </c>
      <c r="J1024" s="2">
        <f t="shared" si="31"/>
        <v>6.5188634319276018E-2</v>
      </c>
      <c r="K1024" s="18">
        <f>J1024*'Portfolio Details'!$D$10</f>
        <v>6.0154071730127434E-3</v>
      </c>
    </row>
    <row r="1025" spans="2:11" x14ac:dyDescent="0.35">
      <c r="B1025" t="s">
        <v>19</v>
      </c>
      <c r="C1025" s="1">
        <v>45869</v>
      </c>
      <c r="D1025">
        <v>203.17</v>
      </c>
      <c r="E1025">
        <v>208.29</v>
      </c>
      <c r="F1025">
        <v>206.08</v>
      </c>
      <c r="H1025" s="2">
        <f t="shared" si="32"/>
        <v>2.5200570950435708E-2</v>
      </c>
      <c r="I1025" s="18">
        <f>H1025*'Portfolio Details'!$D$10</f>
        <v>2.3254313707020318E-3</v>
      </c>
      <c r="J1025" s="2">
        <f t="shared" si="31"/>
        <v>5.2857957195418859E-2</v>
      </c>
      <c r="K1025" s="18">
        <f>J1025*'Portfolio Details'!$D$10</f>
        <v>4.8775701191534713E-3</v>
      </c>
    </row>
    <row r="1026" spans="2:11" x14ac:dyDescent="0.35">
      <c r="B1026" t="s">
        <v>19</v>
      </c>
      <c r="C1026" s="1">
        <v>45870</v>
      </c>
      <c r="D1026">
        <v>208.29</v>
      </c>
      <c r="E1026">
        <v>204.34</v>
      </c>
      <c r="F1026">
        <v>206.33</v>
      </c>
      <c r="H1026" s="2">
        <f t="shared" si="32"/>
        <v>-1.896394450045602E-2</v>
      </c>
      <c r="I1026" s="18">
        <f>H1026*'Portfolio Details'!$D$10</f>
        <v>-1.7499346161778226E-3</v>
      </c>
      <c r="J1026" s="2">
        <f t="shared" si="31"/>
        <v>6.382757184506449E-2</v>
      </c>
      <c r="K1026" s="18">
        <f>J1026*'Portfolio Details'!$D$10</f>
        <v>5.8898125036998209E-3</v>
      </c>
    </row>
    <row r="1027" spans="2:11" x14ac:dyDescent="0.35">
      <c r="B1027" t="s">
        <v>19</v>
      </c>
      <c r="C1027" s="1">
        <v>45873</v>
      </c>
      <c r="D1027">
        <v>204.34</v>
      </c>
      <c r="E1027">
        <v>200.42</v>
      </c>
      <c r="F1027">
        <v>201.69</v>
      </c>
      <c r="H1027" s="2">
        <f t="shared" si="32"/>
        <v>-1.9183713418811865E-2</v>
      </c>
      <c r="I1027" s="18">
        <f>H1027*'Portfolio Details'!$D$10</f>
        <v>-1.7702142177017358E-3</v>
      </c>
      <c r="J1027" s="2">
        <f t="shared" si="31"/>
        <v>7.434279705573088E-2</v>
      </c>
      <c r="K1027" s="18">
        <f>J1027*'Portfolio Details'!$D$10</f>
        <v>6.8601252249065499E-3</v>
      </c>
    </row>
    <row r="1028" spans="2:11" x14ac:dyDescent="0.35">
      <c r="B1028" t="s">
        <v>19</v>
      </c>
      <c r="C1028" s="1">
        <v>45874</v>
      </c>
      <c r="D1028">
        <v>200.42</v>
      </c>
      <c r="E1028">
        <v>202.63</v>
      </c>
      <c r="F1028">
        <v>203.05</v>
      </c>
      <c r="H1028" s="2">
        <f t="shared" si="32"/>
        <v>1.1026843628380467E-2</v>
      </c>
      <c r="I1028" s="18">
        <f>H1028*'Portfolio Details'!$D$10</f>
        <v>1.0175232991226498E-3</v>
      </c>
      <c r="J1028" s="2">
        <f t="shared" si="31"/>
        <v>6.7105331871115892E-2</v>
      </c>
      <c r="K1028" s="18">
        <f>J1028*'Portfolio Details'!$D$10</f>
        <v>6.1922741425731757E-3</v>
      </c>
    </row>
    <row r="1029" spans="2:11" x14ac:dyDescent="0.35">
      <c r="B1029" t="s">
        <v>19</v>
      </c>
      <c r="C1029" s="1">
        <v>45875</v>
      </c>
      <c r="D1029">
        <v>202.63</v>
      </c>
      <c r="E1029">
        <v>201.67</v>
      </c>
      <c r="F1029">
        <v>201.46</v>
      </c>
      <c r="H1029" s="2">
        <f t="shared" si="32"/>
        <v>-4.7376992547993879E-3</v>
      </c>
      <c r="I1029" s="18">
        <f>H1029*'Portfolio Details'!$D$10</f>
        <v>-4.3718035173610428E-4</v>
      </c>
      <c r="J1029" s="2">
        <f t="shared" si="31"/>
        <v>4.6088000417558339E-2</v>
      </c>
      <c r="K1029" s="18">
        <f>J1029*'Portfolio Details'!$D$10</f>
        <v>4.2528592782563714E-3</v>
      </c>
    </row>
    <row r="1030" spans="2:11" x14ac:dyDescent="0.35">
      <c r="B1030" t="s">
        <v>19</v>
      </c>
      <c r="C1030" s="1">
        <v>45876</v>
      </c>
      <c r="D1030">
        <v>201.67</v>
      </c>
      <c r="E1030">
        <v>202.42</v>
      </c>
      <c r="F1030">
        <v>202.77</v>
      </c>
      <c r="H1030" s="2">
        <f t="shared" si="32"/>
        <v>3.7189467942677634E-3</v>
      </c>
      <c r="I1030" s="18">
        <f>H1030*'Portfolio Details'!$D$10</f>
        <v>3.4317300026142814E-4</v>
      </c>
      <c r="J1030" s="2">
        <f t="shared" si="31"/>
        <v>5.4655343093836128E-2</v>
      </c>
      <c r="K1030" s="18">
        <f>J1030*'Portfolio Details'!$D$10</f>
        <v>5.0434273753901483E-3</v>
      </c>
    </row>
    <row r="1031" spans="2:11" x14ac:dyDescent="0.35">
      <c r="B1031" t="s">
        <v>19</v>
      </c>
      <c r="C1031" s="1">
        <v>45877</v>
      </c>
      <c r="D1031">
        <v>202.42</v>
      </c>
      <c r="E1031">
        <v>202.09</v>
      </c>
      <c r="F1031">
        <v>202.2</v>
      </c>
      <c r="H1031" s="2">
        <f t="shared" si="32"/>
        <v>-1.6302736883706537E-3</v>
      </c>
      <c r="I1031" s="18">
        <f>H1031*'Portfolio Details'!$D$10</f>
        <v>-1.5043665420214137E-4</v>
      </c>
      <c r="J1031" s="2">
        <f t="shared" si="31"/>
        <v>5.3704572709734721E-2</v>
      </c>
      <c r="K1031" s="18">
        <f>J1031*'Portfolio Details'!$D$10</f>
        <v>4.9556932013560626E-3</v>
      </c>
    </row>
    <row r="1032" spans="2:11" x14ac:dyDescent="0.35">
      <c r="B1032" t="s">
        <v>19</v>
      </c>
      <c r="C1032" s="1">
        <v>45880</v>
      </c>
      <c r="D1032">
        <v>202.09</v>
      </c>
      <c r="E1032">
        <v>202.89</v>
      </c>
      <c r="F1032">
        <v>203.18</v>
      </c>
      <c r="H1032" s="2">
        <f t="shared" si="32"/>
        <v>3.9586322925428963E-3</v>
      </c>
      <c r="I1032" s="18">
        <f>H1032*'Portfolio Details'!$D$10</f>
        <v>3.6529044267523603E-4</v>
      </c>
      <c r="J1032" s="2">
        <f t="shared" si="31"/>
        <v>5.4419284149013869E-2</v>
      </c>
      <c r="K1032" s="18">
        <f>J1032*'Portfolio Details'!$D$10</f>
        <v>5.0216445802025245E-3</v>
      </c>
    </row>
    <row r="1033" spans="2:11" x14ac:dyDescent="0.35">
      <c r="B1033" t="s">
        <v>19</v>
      </c>
      <c r="C1033" s="1">
        <v>45881</v>
      </c>
      <c r="D1033">
        <v>202.89</v>
      </c>
      <c r="E1033">
        <v>202.19</v>
      </c>
      <c r="F1033">
        <v>202.16</v>
      </c>
      <c r="H1033" s="2">
        <f t="shared" si="32"/>
        <v>-3.4501453989845832E-3</v>
      </c>
      <c r="I1033" s="18">
        <f>H1033*'Portfolio Details'!$D$10</f>
        <v>-3.1836883220073673E-4</v>
      </c>
      <c r="J1033" s="2">
        <f t="shared" si="31"/>
        <v>5.1402112273034595E-2</v>
      </c>
      <c r="K1033" s="18">
        <f>J1033*'Portfolio Details'!$D$10</f>
        <v>4.7432292163204302E-3</v>
      </c>
    </row>
    <row r="1034" spans="2:11" x14ac:dyDescent="0.35">
      <c r="B1034" t="s">
        <v>19</v>
      </c>
      <c r="C1034" s="1">
        <v>45882</v>
      </c>
      <c r="D1034">
        <v>202.19</v>
      </c>
      <c r="E1034">
        <v>204.3</v>
      </c>
      <c r="F1034">
        <v>204.28</v>
      </c>
      <c r="H1034" s="2">
        <f t="shared" si="32"/>
        <v>1.043572876996901E-2</v>
      </c>
      <c r="I1034" s="18">
        <f>H1034*'Portfolio Details'!$D$10</f>
        <v>9.6297703355820543E-4</v>
      </c>
      <c r="J1034" s="2">
        <f t="shared" si="31"/>
        <v>6.0862745098039239E-2</v>
      </c>
      <c r="K1034" s="18">
        <f>J1034*'Portfolio Details'!$D$10</f>
        <v>5.6162273877201465E-3</v>
      </c>
    </row>
    <row r="1035" spans="2:11" x14ac:dyDescent="0.35">
      <c r="B1035" t="s">
        <v>19</v>
      </c>
      <c r="C1035" s="1">
        <v>45883</v>
      </c>
      <c r="D1035">
        <v>204.3</v>
      </c>
      <c r="E1035">
        <v>204.89</v>
      </c>
      <c r="F1035">
        <v>204.74</v>
      </c>
      <c r="H1035" s="2">
        <f t="shared" si="32"/>
        <v>2.8879099363678939E-3</v>
      </c>
      <c r="I1035" s="18">
        <f>H1035*'Portfolio Details'!$D$10</f>
        <v>2.6648746867681175E-4</v>
      </c>
      <c r="J1035" s="2">
        <f t="shared" si="31"/>
        <v>7.18807219461155E-2</v>
      </c>
      <c r="K1035" s="18">
        <f>J1035*'Portfolio Details'!$D$10</f>
        <v>6.6329324875600473E-3</v>
      </c>
    </row>
    <row r="1036" spans="2:11" x14ac:dyDescent="0.35">
      <c r="B1036" t="s">
        <v>19</v>
      </c>
      <c r="C1036" s="1">
        <v>45887</v>
      </c>
      <c r="D1036">
        <v>204.89</v>
      </c>
      <c r="E1036">
        <v>205.78</v>
      </c>
      <c r="F1036">
        <v>205.59</v>
      </c>
      <c r="H1036" s="2">
        <f t="shared" si="32"/>
        <v>4.3437942310509126E-3</v>
      </c>
      <c r="I1036" s="18">
        <f>H1036*'Portfolio Details'!$D$10</f>
        <v>4.0083200466478538E-4</v>
      </c>
      <c r="J1036" s="2">
        <f t="shared" si="31"/>
        <v>6.303828992425009E-2</v>
      </c>
      <c r="K1036" s="18">
        <f>J1036*'Portfolio Details'!$D$10</f>
        <v>5.81697998960323E-3</v>
      </c>
    </row>
    <row r="1037" spans="2:11" x14ac:dyDescent="0.35">
      <c r="B1037" t="s">
        <v>19</v>
      </c>
      <c r="C1037" s="1">
        <v>45888</v>
      </c>
      <c r="D1037">
        <v>205.78</v>
      </c>
      <c r="E1037">
        <v>205.48</v>
      </c>
      <c r="F1037">
        <v>205.33</v>
      </c>
      <c r="H1037" s="2">
        <f t="shared" si="32"/>
        <v>-1.4578676256196132E-3</v>
      </c>
      <c r="I1037" s="18">
        <f>H1037*'Portfolio Details'!$D$10</f>
        <v>-1.3452755168184469E-4</v>
      </c>
      <c r="J1037" s="2">
        <f t="shared" si="31"/>
        <v>6.4253064616663025E-2</v>
      </c>
      <c r="K1037" s="18">
        <f>J1037*'Portfolio Details'!$D$10</f>
        <v>5.9290756712299629E-3</v>
      </c>
    </row>
    <row r="1038" spans="2:11" x14ac:dyDescent="0.35">
      <c r="B1038" t="s">
        <v>19</v>
      </c>
      <c r="C1038" s="1">
        <v>45889</v>
      </c>
      <c r="D1038">
        <v>205.48</v>
      </c>
      <c r="E1038">
        <v>203.48</v>
      </c>
      <c r="F1038">
        <v>203.31</v>
      </c>
      <c r="H1038" s="2">
        <f t="shared" si="32"/>
        <v>-9.7333073778469448E-3</v>
      </c>
      <c r="I1038" s="18">
        <f>H1038*'Portfolio Details'!$D$10</f>
        <v>-8.9815974255692344E-4</v>
      </c>
      <c r="J1038" s="2">
        <f t="shared" si="31"/>
        <v>5.9520115834108989E-2</v>
      </c>
      <c r="K1038" s="18">
        <f>J1038*'Portfolio Details'!$D$10</f>
        <v>5.4923336784979751E-3</v>
      </c>
    </row>
    <row r="1039" spans="2:11" x14ac:dyDescent="0.35">
      <c r="B1039" t="s">
        <v>19</v>
      </c>
      <c r="C1039" s="1">
        <v>45890</v>
      </c>
      <c r="D1039">
        <v>203.48</v>
      </c>
      <c r="E1039">
        <v>202.14</v>
      </c>
      <c r="F1039">
        <v>202.24</v>
      </c>
      <c r="H1039" s="2">
        <f t="shared" si="32"/>
        <v>-6.5854137998820894E-3</v>
      </c>
      <c r="I1039" s="18">
        <f>H1039*'Portfolio Details'!$D$10</f>
        <v>-6.0768178107627798E-4</v>
      </c>
      <c r="J1039" s="2">
        <f t="shared" si="31"/>
        <v>5.2421623280314966E-2</v>
      </c>
      <c r="K1039" s="18">
        <f>J1039*'Portfolio Details'!$D$10</f>
        <v>4.8373065641618218E-3</v>
      </c>
    </row>
    <row r="1040" spans="2:11" x14ac:dyDescent="0.35">
      <c r="B1040" t="s">
        <v>19</v>
      </c>
      <c r="C1040" s="1">
        <v>45891</v>
      </c>
      <c r="D1040">
        <v>202.14</v>
      </c>
      <c r="E1040">
        <v>201.14</v>
      </c>
      <c r="F1040">
        <v>200.96</v>
      </c>
      <c r="H1040" s="2">
        <f t="shared" si="32"/>
        <v>-4.9470663896309386E-3</v>
      </c>
      <c r="I1040" s="18">
        <f>H1040*'Portfolio Details'!$D$10</f>
        <v>-4.565001085895843E-4</v>
      </c>
      <c r="J1040" s="2">
        <f t="shared" si="31"/>
        <v>2.7656329435688853E-2</v>
      </c>
      <c r="K1040" s="18">
        <f>J1040*'Portfolio Details'!$D$10</f>
        <v>2.5520412293321051E-3</v>
      </c>
    </row>
    <row r="1041" spans="2:11" x14ac:dyDescent="0.35">
      <c r="B1041" t="s">
        <v>19</v>
      </c>
      <c r="C1041" s="1">
        <v>45894</v>
      </c>
      <c r="D1041">
        <v>201.14</v>
      </c>
      <c r="E1041">
        <v>203.4</v>
      </c>
      <c r="F1041">
        <v>203.39</v>
      </c>
      <c r="H1041" s="2">
        <f t="shared" si="32"/>
        <v>1.1235955056179803E-2</v>
      </c>
      <c r="I1041" s="18">
        <f>H1041*'Portfolio Details'!$D$10</f>
        <v>1.036819460115719E-3</v>
      </c>
      <c r="J1041" s="2">
        <f t="shared" si="31"/>
        <v>1.375938712766489E-2</v>
      </c>
      <c r="K1041" s="18">
        <f>J1041*'Portfolio Details'!$D$10</f>
        <v>1.2696740296573499E-3</v>
      </c>
    </row>
    <row r="1042" spans="2:11" x14ac:dyDescent="0.35">
      <c r="B1042" t="s">
        <v>19</v>
      </c>
      <c r="C1042" s="1">
        <v>45895</v>
      </c>
      <c r="D1042">
        <v>203.4</v>
      </c>
      <c r="E1042">
        <v>202.49</v>
      </c>
      <c r="F1042">
        <v>202.57</v>
      </c>
      <c r="H1042" s="2">
        <f t="shared" si="32"/>
        <v>-4.4739429695181965E-3</v>
      </c>
      <c r="I1042" s="18">
        <f>H1042*'Portfolio Details'!$D$10</f>
        <v>-4.1284173094774818E-4</v>
      </c>
      <c r="J1042" s="2">
        <f t="shared" si="31"/>
        <v>1.1312785962089622E-2</v>
      </c>
      <c r="K1042" s="18">
        <f>J1042*'Portfolio Details'!$D$10</f>
        <v>1.0439091803920392E-3</v>
      </c>
    </row>
    <row r="1043" spans="2:11" x14ac:dyDescent="0.35">
      <c r="B1043" t="s">
        <v>19</v>
      </c>
      <c r="C1043" s="1">
        <v>45897</v>
      </c>
      <c r="D1043">
        <v>202.49</v>
      </c>
      <c r="E1043">
        <v>203.29</v>
      </c>
      <c r="F1043">
        <v>203</v>
      </c>
      <c r="H1043" s="2">
        <f t="shared" si="32"/>
        <v>3.9508123857967536E-3</v>
      </c>
      <c r="I1043" s="18">
        <f>H1043*'Portfolio Details'!$D$10</f>
        <v>3.6456884567256454E-4</v>
      </c>
      <c r="J1043" s="2">
        <f t="shared" si="31"/>
        <v>1.8928073321378136E-3</v>
      </c>
      <c r="K1043" s="18">
        <f>J1043*'Portfolio Details'!$D$10</f>
        <v>1.7466245338270759E-4</v>
      </c>
    </row>
    <row r="1044" spans="2:11" x14ac:dyDescent="0.35">
      <c r="B1044" t="s">
        <v>19</v>
      </c>
      <c r="C1044" s="1">
        <v>45898</v>
      </c>
      <c r="D1044">
        <v>203.29</v>
      </c>
      <c r="E1044">
        <v>204.42</v>
      </c>
      <c r="F1044">
        <v>204.38</v>
      </c>
      <c r="H1044" s="2">
        <f t="shared" si="32"/>
        <v>5.5585616606816934E-3</v>
      </c>
      <c r="I1044" s="18">
        <f>H1044*'Portfolio Details'!$D$10</f>
        <v>5.1292701610426434E-4</v>
      </c>
      <c r="J1044" s="2">
        <f t="shared" si="31"/>
        <v>1.0381997913665453E-2</v>
      </c>
      <c r="K1044" s="18">
        <f>J1044*'Portfolio Details'!$D$10</f>
        <v>9.5801891498745076E-4</v>
      </c>
    </row>
    <row r="1045" spans="2:11" x14ac:dyDescent="0.35">
      <c r="B1045" t="s">
        <v>19</v>
      </c>
      <c r="C1045" s="1">
        <v>45901</v>
      </c>
      <c r="D1045">
        <v>204.42</v>
      </c>
      <c r="E1045">
        <v>203.66</v>
      </c>
      <c r="F1045">
        <v>203.41</v>
      </c>
      <c r="H1045" s="2">
        <f t="shared" si="32"/>
        <v>-3.7178358281968471E-3</v>
      </c>
      <c r="I1045" s="18">
        <f>H1045*'Portfolio Details'!$D$10</f>
        <v>-3.4307048372090313E-4</v>
      </c>
      <c r="J1045" s="2">
        <f t="shared" si="31"/>
        <v>-8.2930874676814259E-3</v>
      </c>
      <c r="K1045" s="18">
        <f>J1045*'Portfolio Details'!$D$10</f>
        <v>-7.6526066791311438E-4</v>
      </c>
    </row>
    <row r="1046" spans="2:11" x14ac:dyDescent="0.35">
      <c r="B1046" t="s">
        <v>19</v>
      </c>
      <c r="C1046" s="1">
        <v>45902</v>
      </c>
      <c r="D1046">
        <v>203.66</v>
      </c>
      <c r="E1046">
        <v>202.37</v>
      </c>
      <c r="F1046">
        <v>202.96</v>
      </c>
      <c r="H1046" s="2">
        <f t="shared" si="32"/>
        <v>-6.3340862221349381E-3</v>
      </c>
      <c r="I1046" s="18">
        <f>H1046*'Portfolio Details'!$D$10</f>
        <v>-5.844900432872707E-4</v>
      </c>
      <c r="J1046" s="2">
        <f t="shared" si="31"/>
        <v>1.3225569434238693E-3</v>
      </c>
      <c r="K1046" s="18">
        <f>J1046*'Portfolio Details'!$D$10</f>
        <v>1.2204149706871952E-4</v>
      </c>
    </row>
    <row r="1047" spans="2:11" x14ac:dyDescent="0.35">
      <c r="B1047" t="s">
        <v>19</v>
      </c>
      <c r="C1047" s="1">
        <v>45903</v>
      </c>
      <c r="D1047">
        <v>202.37</v>
      </c>
      <c r="E1047">
        <v>203.47</v>
      </c>
      <c r="F1047">
        <v>202.66</v>
      </c>
      <c r="H1047" s="2">
        <f t="shared" si="32"/>
        <v>5.4355882788950094E-3</v>
      </c>
      <c r="I1047" s="18">
        <f>H1047*'Portfolio Details'!$D$10</f>
        <v>5.015794097214364E-4</v>
      </c>
      <c r="J1047" s="2">
        <f t="shared" si="31"/>
        <v>6.1524831421961856E-3</v>
      </c>
      <c r="K1047" s="18">
        <f>J1047*'Portfolio Details'!$D$10</f>
        <v>5.6773226823779769E-4</v>
      </c>
    </row>
    <row r="1048" spans="2:11" x14ac:dyDescent="0.35">
      <c r="B1048" t="s">
        <v>19</v>
      </c>
      <c r="C1048" s="1">
        <v>45904</v>
      </c>
      <c r="D1048">
        <v>203.47</v>
      </c>
      <c r="E1048">
        <v>202.48</v>
      </c>
      <c r="F1048">
        <v>203.11</v>
      </c>
      <c r="H1048" s="2">
        <f t="shared" si="32"/>
        <v>-4.8655821497026741E-3</v>
      </c>
      <c r="I1048" s="18">
        <f>H1048*'Portfolio Details'!$D$10</f>
        <v>-4.4898099292670204E-4</v>
      </c>
      <c r="J1048" s="2">
        <f t="shared" si="31"/>
        <v>-1.8579864611839247E-2</v>
      </c>
      <c r="K1048" s="18">
        <f>J1048*'Portfolio Details'!$D$10</f>
        <v>-1.7144929024324545E-3</v>
      </c>
    </row>
    <row r="1049" spans="2:11" x14ac:dyDescent="0.35">
      <c r="B1049" t="s">
        <v>19</v>
      </c>
      <c r="C1049" s="1">
        <v>45905</v>
      </c>
      <c r="D1049">
        <v>202.48</v>
      </c>
      <c r="E1049">
        <v>204.85</v>
      </c>
      <c r="F1049">
        <v>204.43</v>
      </c>
      <c r="H1049" s="2">
        <f t="shared" si="32"/>
        <v>1.170485973923352E-2</v>
      </c>
      <c r="I1049" s="18">
        <f>H1049*'Portfolio Details'!$D$10</f>
        <v>1.0800885456450431E-3</v>
      </c>
      <c r="J1049" s="2">
        <f t="shared" si="31"/>
        <v>-3.3277870216306127E-3</v>
      </c>
      <c r="K1049" s="18">
        <f>J1049*'Portfolio Details'!$D$10</f>
        <v>-3.0707797654009542E-4</v>
      </c>
    </row>
    <row r="1050" spans="2:11" x14ac:dyDescent="0.35">
      <c r="B1050" t="s">
        <v>19</v>
      </c>
      <c r="C1050" s="1">
        <v>45908</v>
      </c>
      <c r="D1050">
        <v>204.85</v>
      </c>
      <c r="E1050">
        <v>205.28</v>
      </c>
      <c r="F1050">
        <v>205.37</v>
      </c>
      <c r="H1050" s="2">
        <f t="shared" si="32"/>
        <v>2.0990969001708493E-3</v>
      </c>
      <c r="I1050" s="18">
        <f>H1050*'Portfolio Details'!$D$10</f>
        <v>1.9369822181414853E-4</v>
      </c>
      <c r="J1050" s="2">
        <f t="shared" ref="J1050:J1113" si="33">(INDEX(E1027:E2525,MATCH(EDATE(C1027,1),C1027:C2525,1))/E1027)-1</f>
        <v>1.0278415327811707E-2</v>
      </c>
      <c r="K1050" s="18">
        <f>J1050*'Portfolio Details'!$D$10</f>
        <v>9.4846063176138868E-4</v>
      </c>
    </row>
    <row r="1051" spans="2:11" x14ac:dyDescent="0.35">
      <c r="B1051" t="s">
        <v>19</v>
      </c>
      <c r="C1051" s="1">
        <v>45909</v>
      </c>
      <c r="D1051">
        <v>205.28</v>
      </c>
      <c r="E1051">
        <v>205.5</v>
      </c>
      <c r="F1051">
        <v>205.5</v>
      </c>
      <c r="H1051" s="2">
        <f t="shared" si="32"/>
        <v>1.0717069368666454E-3</v>
      </c>
      <c r="I1051" s="18">
        <f>H1051*'Portfolio Details'!$D$10</f>
        <v>9.889382808390657E-5</v>
      </c>
      <c r="J1051" s="2">
        <f t="shared" si="33"/>
        <v>1.095592952672364E-2</v>
      </c>
      <c r="K1051" s="18">
        <f>J1051*'Portfolio Details'!$D$10</f>
        <v>1.0109795633897463E-3</v>
      </c>
    </row>
    <row r="1052" spans="2:11" x14ac:dyDescent="0.35">
      <c r="B1052" t="s">
        <v>19</v>
      </c>
      <c r="C1052" s="1">
        <v>45910</v>
      </c>
      <c r="D1052">
        <v>205.5</v>
      </c>
      <c r="E1052">
        <v>204.86</v>
      </c>
      <c r="F1052">
        <v>204.99</v>
      </c>
      <c r="H1052" s="2">
        <f t="shared" si="32"/>
        <v>-3.1143552311434508E-3</v>
      </c>
      <c r="I1052" s="18">
        <f>H1052*'Portfolio Details'!$D$10</f>
        <v>-2.8738314573328118E-4</v>
      </c>
      <c r="J1052" s="2">
        <f t="shared" si="33"/>
        <v>1.5768334407695761E-2</v>
      </c>
      <c r="K1052" s="18">
        <f>J1052*'Portfolio Details'!$D$10</f>
        <v>1.4550535211084962E-3</v>
      </c>
    </row>
    <row r="1053" spans="2:11" x14ac:dyDescent="0.35">
      <c r="B1053" t="s">
        <v>19</v>
      </c>
      <c r="C1053" s="1">
        <v>45911</v>
      </c>
      <c r="D1053">
        <v>204.86</v>
      </c>
      <c r="E1053">
        <v>205.65</v>
      </c>
      <c r="F1053">
        <v>205.28</v>
      </c>
      <c r="H1053" s="2">
        <f t="shared" si="32"/>
        <v>3.8562921019231755E-3</v>
      </c>
      <c r="I1053" s="18">
        <f>H1053*'Portfolio Details'!$D$10</f>
        <v>3.5584680386963947E-4</v>
      </c>
      <c r="J1053" s="2">
        <f t="shared" si="33"/>
        <v>1.2004742614366126E-2</v>
      </c>
      <c r="K1053" s="18">
        <f>J1053*'Portfolio Details'!$D$10</f>
        <v>1.1077608173067147E-3</v>
      </c>
    </row>
    <row r="1054" spans="2:11" x14ac:dyDescent="0.35">
      <c r="B1054" t="s">
        <v>19</v>
      </c>
      <c r="C1054" s="1">
        <v>45912</v>
      </c>
      <c r="D1054">
        <v>205.65</v>
      </c>
      <c r="E1054">
        <v>207.06</v>
      </c>
      <c r="F1054">
        <v>206.59</v>
      </c>
      <c r="H1054" s="2">
        <f t="shared" si="32"/>
        <v>6.8563092633113776E-3</v>
      </c>
      <c r="I1054" s="18">
        <f>H1054*'Portfolio Details'!$D$10</f>
        <v>6.3267918332078708E-4</v>
      </c>
      <c r="J1054" s="2">
        <f t="shared" si="33"/>
        <v>1.5785046266515002E-2</v>
      </c>
      <c r="K1054" s="18">
        <f>J1054*'Portfolio Details'!$D$10</f>
        <v>1.4565956401675223E-3</v>
      </c>
    </row>
    <row r="1055" spans="2:11" x14ac:dyDescent="0.35">
      <c r="B1055" t="s">
        <v>19</v>
      </c>
      <c r="C1055" s="1">
        <v>45915</v>
      </c>
      <c r="D1055">
        <v>207.06</v>
      </c>
      <c r="E1055">
        <v>209.89</v>
      </c>
      <c r="F1055">
        <v>209.7</v>
      </c>
      <c r="H1055" s="2">
        <f t="shared" si="32"/>
        <v>1.3667535979909218E-2</v>
      </c>
      <c r="I1055" s="18">
        <f>H1055*'Portfolio Details'!$D$10</f>
        <v>1.2611982875463429E-3</v>
      </c>
      <c r="J1055" s="2">
        <f t="shared" si="33"/>
        <v>1.3603430430282559E-2</v>
      </c>
      <c r="K1055" s="18">
        <f>J1055*'Portfolio Details'!$D$10</f>
        <v>1.2552828241058072E-3</v>
      </c>
    </row>
    <row r="1056" spans="2:11" x14ac:dyDescent="0.35">
      <c r="B1056" t="s">
        <v>19</v>
      </c>
      <c r="C1056" s="1">
        <v>45916</v>
      </c>
      <c r="D1056">
        <v>209.89</v>
      </c>
      <c r="E1056">
        <v>212.62</v>
      </c>
      <c r="F1056">
        <v>211.86</v>
      </c>
      <c r="H1056" s="2">
        <f t="shared" si="32"/>
        <v>1.3006813092572456E-2</v>
      </c>
      <c r="I1056" s="18">
        <f>H1056*'Portfolio Details'!$D$10</f>
        <v>1.2002288066335636E-3</v>
      </c>
      <c r="J1056" s="2">
        <f t="shared" si="33"/>
        <v>2.4086255502250298E-2</v>
      </c>
      <c r="K1056" s="18">
        <f>J1056*'Portfolio Details'!$D$10</f>
        <v>2.22260575991866E-3</v>
      </c>
    </row>
    <row r="1057" spans="2:11" x14ac:dyDescent="0.35">
      <c r="B1057" t="s">
        <v>19</v>
      </c>
      <c r="C1057" s="1">
        <v>45917</v>
      </c>
      <c r="D1057">
        <v>212.62</v>
      </c>
      <c r="E1057">
        <v>211.84</v>
      </c>
      <c r="F1057">
        <v>211.77</v>
      </c>
      <c r="H1057" s="2">
        <f t="shared" si="32"/>
        <v>-3.6685166023892046E-3</v>
      </c>
      <c r="I1057" s="18">
        <f>H1057*'Portfolio Details'!$D$10</f>
        <v>-3.3851945687720985E-4</v>
      </c>
      <c r="J1057" s="2">
        <f t="shared" si="33"/>
        <v>1.3509544787077887E-2</v>
      </c>
      <c r="K1057" s="18">
        <f>J1057*'Portfolio Details'!$D$10</f>
        <v>1.2466193449966996E-3</v>
      </c>
    </row>
    <row r="1058" spans="2:11" x14ac:dyDescent="0.35">
      <c r="B1058" t="s">
        <v>19</v>
      </c>
      <c r="C1058" s="1">
        <v>45918</v>
      </c>
      <c r="D1058">
        <v>211.84</v>
      </c>
      <c r="E1058">
        <v>213.43</v>
      </c>
      <c r="F1058">
        <v>212.57</v>
      </c>
      <c r="H1058" s="2">
        <f t="shared" si="32"/>
        <v>7.5056646525679671E-3</v>
      </c>
      <c r="I1058" s="18">
        <f>H1058*'Portfolio Details'!$D$10</f>
        <v>6.925997063867771E-4</v>
      </c>
      <c r="J1058" s="2">
        <f t="shared" si="33"/>
        <v>1.0591048855483454E-2</v>
      </c>
      <c r="K1058" s="18">
        <f>J1058*'Portfolio Details'!$D$10</f>
        <v>9.7730949451973635E-4</v>
      </c>
    </row>
    <row r="1059" spans="2:11" x14ac:dyDescent="0.35">
      <c r="B1059" t="s">
        <v>19</v>
      </c>
      <c r="C1059" s="1">
        <v>45919</v>
      </c>
      <c r="D1059">
        <v>213.43</v>
      </c>
      <c r="E1059">
        <v>213.92</v>
      </c>
      <c r="F1059">
        <v>214.09</v>
      </c>
      <c r="H1059" s="2">
        <f t="shared" si="32"/>
        <v>2.2958346999015777E-3</v>
      </c>
      <c r="I1059" s="18">
        <f>H1059*'Portfolio Details'!$D$10</f>
        <v>2.1185258237195248E-4</v>
      </c>
      <c r="J1059" s="2">
        <f t="shared" si="33"/>
        <v>3.7175624453299694E-2</v>
      </c>
      <c r="K1059" s="18">
        <f>J1059*'Portfolio Details'!$D$10</f>
        <v>3.4304525678869983E-3</v>
      </c>
    </row>
    <row r="1060" spans="2:11" x14ac:dyDescent="0.35">
      <c r="B1060" t="s">
        <v>19</v>
      </c>
      <c r="C1060" s="1">
        <v>45922</v>
      </c>
      <c r="D1060">
        <v>213.92</v>
      </c>
      <c r="E1060">
        <v>214.61</v>
      </c>
      <c r="F1060">
        <v>214.73</v>
      </c>
      <c r="H1060" s="2">
        <f t="shared" si="32"/>
        <v>3.2255048616305348E-3</v>
      </c>
      <c r="I1060" s="18">
        <f>H1060*'Portfolio Details'!$D$10</f>
        <v>2.976396926220387E-4</v>
      </c>
      <c r="J1060" s="2">
        <f t="shared" si="33"/>
        <v>4.1074557134514356E-2</v>
      </c>
      <c r="K1060" s="18">
        <f>J1060*'Portfolio Details'!$D$10</f>
        <v>3.7902341135902396E-3</v>
      </c>
    </row>
    <row r="1061" spans="2:11" x14ac:dyDescent="0.35">
      <c r="B1061" t="s">
        <v>19</v>
      </c>
      <c r="C1061" s="1">
        <v>45923</v>
      </c>
      <c r="D1061">
        <v>214.61</v>
      </c>
      <c r="E1061">
        <v>216.98</v>
      </c>
      <c r="F1061">
        <v>216.35</v>
      </c>
      <c r="H1061" s="2">
        <f t="shared" si="32"/>
        <v>1.1043287824425541E-2</v>
      </c>
      <c r="I1061" s="18">
        <f>H1061*'Portfolio Details'!$D$10</f>
        <v>1.0190407190820785E-3</v>
      </c>
      <c r="J1061" s="2">
        <f t="shared" si="33"/>
        <v>5.1307253784155682E-2</v>
      </c>
      <c r="K1061" s="18">
        <f>J1061*'Portfolio Details'!$D$10</f>
        <v>4.7344759659972424E-3</v>
      </c>
    </row>
    <row r="1062" spans="2:11" x14ac:dyDescent="0.35">
      <c r="B1062" t="s">
        <v>19</v>
      </c>
      <c r="C1062" s="1">
        <v>45924</v>
      </c>
      <c r="D1062">
        <v>216.98</v>
      </c>
      <c r="E1062">
        <v>215.4</v>
      </c>
      <c r="F1062">
        <v>215.83</v>
      </c>
      <c r="H1062" s="2">
        <f t="shared" si="32"/>
        <v>-7.2817771223153693E-3</v>
      </c>
      <c r="I1062" s="18">
        <f>H1062*'Portfolio Details'!$D$10</f>
        <v>-6.7194005199313765E-4</v>
      </c>
      <c r="J1062" s="2">
        <f t="shared" si="33"/>
        <v>5.8276442069852497E-2</v>
      </c>
      <c r="K1062" s="18">
        <f>J1062*'Portfolio Details'!$D$10</f>
        <v>5.3775712791853071E-3</v>
      </c>
    </row>
    <row r="1063" spans="2:11" x14ac:dyDescent="0.35">
      <c r="B1063" t="s">
        <v>19</v>
      </c>
      <c r="C1063" s="1">
        <v>45925</v>
      </c>
      <c r="D1063">
        <v>215.4</v>
      </c>
      <c r="E1063">
        <v>213.8</v>
      </c>
      <c r="F1063">
        <v>214.9</v>
      </c>
      <c r="H1063" s="2">
        <f t="shared" si="32"/>
        <v>-7.4280408542246601E-3</v>
      </c>
      <c r="I1063" s="18">
        <f>H1063*'Portfolio Details'!$D$10</f>
        <v>-6.8543682042932809E-4</v>
      </c>
      <c r="J1063" s="2">
        <f t="shared" si="33"/>
        <v>6.6968280799443392E-2</v>
      </c>
      <c r="K1063" s="18">
        <f>J1063*'Portfolio Details'!$D$10</f>
        <v>6.1796274901587374E-3</v>
      </c>
    </row>
    <row r="1064" spans="2:11" x14ac:dyDescent="0.35">
      <c r="B1064" t="s">
        <v>19</v>
      </c>
      <c r="C1064" s="1">
        <v>45926</v>
      </c>
      <c r="D1064">
        <v>213.8</v>
      </c>
      <c r="E1064">
        <v>214.53</v>
      </c>
      <c r="F1064">
        <v>213.45</v>
      </c>
      <c r="H1064" s="2">
        <f t="shared" si="32"/>
        <v>3.4144059869036791E-3</v>
      </c>
      <c r="I1064" s="18">
        <f>H1064*'Portfolio Details'!$D$10</f>
        <v>3.150709089042035E-4</v>
      </c>
      <c r="J1064" s="2">
        <f t="shared" si="33"/>
        <v>5.1130776794493737E-2</v>
      </c>
      <c r="K1064" s="18">
        <f>J1064*'Portfolio Details'!$D$10</f>
        <v>4.718191210831414E-3</v>
      </c>
    </row>
    <row r="1065" spans="2:11" x14ac:dyDescent="0.35">
      <c r="B1065" t="s">
        <v>19</v>
      </c>
      <c r="C1065" s="1">
        <v>45929</v>
      </c>
      <c r="D1065">
        <v>214.53</v>
      </c>
      <c r="E1065">
        <v>219.83</v>
      </c>
      <c r="F1065">
        <v>217.95</v>
      </c>
      <c r="H1065" s="2">
        <f t="shared" si="32"/>
        <v>2.4705169440171648E-2</v>
      </c>
      <c r="I1065" s="18">
        <f>H1065*'Portfolio Details'!$D$10</f>
        <v>2.2797172392513198E-3</v>
      </c>
      <c r="J1065" s="2">
        <f t="shared" si="33"/>
        <v>5.9459726406242197E-2</v>
      </c>
      <c r="K1065" s="18">
        <f>J1065*'Portfolio Details'!$D$10</f>
        <v>5.4867611273721932E-3</v>
      </c>
    </row>
    <row r="1066" spans="2:11" x14ac:dyDescent="0.35">
      <c r="B1066" t="s">
        <v>19</v>
      </c>
      <c r="C1066" s="1">
        <v>45930</v>
      </c>
      <c r="D1066">
        <v>219.83</v>
      </c>
      <c r="E1066">
        <v>222.38</v>
      </c>
      <c r="F1066">
        <v>221.28</v>
      </c>
      <c r="H1066" s="2">
        <f t="shared" si="32"/>
        <v>1.1599872628849539E-2</v>
      </c>
      <c r="I1066" s="18">
        <f>H1066*'Portfolio Details'!$D$10</f>
        <v>1.0704006572044822E-3</v>
      </c>
      <c r="J1066" s="2">
        <f t="shared" si="33"/>
        <v>5.5290471739878999E-2</v>
      </c>
      <c r="K1066" s="18">
        <f>J1066*'Portfolio Details'!$D$10</f>
        <v>5.1020350982407311E-3</v>
      </c>
    </row>
    <row r="1067" spans="2:11" x14ac:dyDescent="0.35">
      <c r="B1067" t="s">
        <v>19</v>
      </c>
      <c r="C1067" s="1">
        <v>45931</v>
      </c>
      <c r="D1067">
        <v>222.38</v>
      </c>
      <c r="E1067">
        <v>221.51</v>
      </c>
      <c r="F1067">
        <v>222.62</v>
      </c>
      <c r="H1067" s="2">
        <f t="shared" si="32"/>
        <v>-3.9122223221512709E-3</v>
      </c>
      <c r="I1067" s="18">
        <f>H1067*'Portfolio Details'!$D$10</f>
        <v>-3.6100787299559264E-4</v>
      </c>
      <c r="J1067" s="2">
        <f t="shared" si="33"/>
        <v>7.5384013305938913E-2</v>
      </c>
      <c r="K1067" s="18">
        <f>J1067*'Portfolio Details'!$D$10</f>
        <v>6.9562054659725418E-3</v>
      </c>
    </row>
    <row r="1068" spans="2:11" x14ac:dyDescent="0.35">
      <c r="B1068" t="s">
        <v>19</v>
      </c>
      <c r="C1068" s="1">
        <v>45933</v>
      </c>
      <c r="D1068">
        <v>221.51</v>
      </c>
      <c r="E1068">
        <v>229.61</v>
      </c>
      <c r="F1068">
        <v>226.98</v>
      </c>
      <c r="H1068" s="2">
        <f t="shared" si="32"/>
        <v>3.6567197869170842E-2</v>
      </c>
      <c r="I1068" s="18">
        <f>H1068*'Portfolio Details'!$D$10</f>
        <v>3.3743088293865875E-3</v>
      </c>
      <c r="J1068" s="2">
        <f t="shared" si="33"/>
        <v>8.7646076794657635E-2</v>
      </c>
      <c r="K1068" s="18">
        <f>J1068*'Portfolio Details'!$D$10</f>
        <v>8.0877110640912818E-3</v>
      </c>
    </row>
    <row r="1069" spans="2:11" x14ac:dyDescent="0.35">
      <c r="B1069" t="s">
        <v>19</v>
      </c>
      <c r="C1069" s="1">
        <v>45936</v>
      </c>
      <c r="D1069">
        <v>229.61</v>
      </c>
      <c r="E1069">
        <v>240.61</v>
      </c>
      <c r="F1069">
        <v>238.36</v>
      </c>
      <c r="H1069" s="2">
        <f t="shared" si="32"/>
        <v>4.7907321109707857E-2</v>
      </c>
      <c r="I1069" s="18">
        <f>H1069*'Portfolio Details'!$D$10</f>
        <v>4.4207406099616231E-3</v>
      </c>
      <c r="J1069" s="2">
        <f t="shared" si="33"/>
        <v>9.4579236052774629E-2</v>
      </c>
      <c r="K1069" s="18">
        <f>J1069*'Portfolio Details'!$D$10</f>
        <v>8.7274817291531272E-3</v>
      </c>
    </row>
    <row r="1070" spans="2:11" x14ac:dyDescent="0.35">
      <c r="B1070" t="s">
        <v>19</v>
      </c>
      <c r="C1070" s="1">
        <v>45937</v>
      </c>
      <c r="D1070">
        <v>240.61</v>
      </c>
      <c r="E1070">
        <v>250.26</v>
      </c>
      <c r="F1070">
        <v>250.85</v>
      </c>
      <c r="H1070" s="2">
        <f t="shared" si="32"/>
        <v>4.0106396242882481E-2</v>
      </c>
      <c r="I1070" s="18">
        <f>H1070*'Portfolio Details'!$D$10</f>
        <v>3.7008951968761847E-3</v>
      </c>
      <c r="J1070" s="2">
        <f t="shared" si="33"/>
        <v>0.1284710276699268</v>
      </c>
      <c r="K1070" s="18">
        <f>J1070*'Portfolio Details'!$D$10</f>
        <v>1.1854912277882785E-2</v>
      </c>
    </row>
    <row r="1071" spans="2:11" x14ac:dyDescent="0.35">
      <c r="B1071" t="s">
        <v>19</v>
      </c>
      <c r="C1071" s="1">
        <v>45938</v>
      </c>
      <c r="D1071">
        <v>250.26</v>
      </c>
      <c r="E1071">
        <v>242.12</v>
      </c>
      <c r="F1071">
        <v>245.32</v>
      </c>
      <c r="H1071" s="2">
        <f t="shared" si="32"/>
        <v>-3.2526172780308449E-2</v>
      </c>
      <c r="I1071" s="18">
        <f>H1071*'Portfolio Details'!$D$10</f>
        <v>-3.0014154322521827E-3</v>
      </c>
      <c r="J1071" s="2">
        <f t="shared" si="33"/>
        <v>0.13398854207823008</v>
      </c>
      <c r="K1071" s="18">
        <f>J1071*'Portfolio Details'!$D$10</f>
        <v>1.2364051579472578E-2</v>
      </c>
    </row>
    <row r="1072" spans="2:11" x14ac:dyDescent="0.35">
      <c r="B1072" t="s">
        <v>19</v>
      </c>
      <c r="C1072" s="1">
        <v>45939</v>
      </c>
      <c r="D1072">
        <v>242.12</v>
      </c>
      <c r="E1072">
        <v>241.75</v>
      </c>
      <c r="F1072">
        <v>244.57</v>
      </c>
      <c r="H1072" s="2">
        <f t="shared" si="32"/>
        <v>-1.5281678506525731E-3</v>
      </c>
      <c r="I1072" s="18">
        <f>H1072*'Portfolio Details'!$D$10</f>
        <v>-1.4101464076330181E-4</v>
      </c>
      <c r="J1072" s="2">
        <f t="shared" si="33"/>
        <v>0.12086892848425679</v>
      </c>
      <c r="K1072" s="18">
        <f>J1072*'Portfolio Details'!$D$10</f>
        <v>1.1153413888647292E-2</v>
      </c>
    </row>
    <row r="1073" spans="2:11" x14ac:dyDescent="0.35">
      <c r="B1073" t="s">
        <v>19</v>
      </c>
      <c r="C1073" s="1">
        <v>45940</v>
      </c>
      <c r="D1073">
        <v>241.75</v>
      </c>
      <c r="E1073">
        <v>238.93</v>
      </c>
      <c r="F1073">
        <v>238.95</v>
      </c>
      <c r="H1073" s="2">
        <f t="shared" ref="H1073:H1136" si="34">E1073/D1073-1</f>
        <v>-1.1664943123060989E-2</v>
      </c>
      <c r="I1073" s="18">
        <f>H1073*'Portfolio Details'!$D$10</f>
        <v>-1.0764051627708043E-3</v>
      </c>
      <c r="J1073" s="2">
        <f t="shared" si="33"/>
        <v>0.1794621979734996</v>
      </c>
      <c r="K1073" s="18">
        <f>J1073*'Portfolio Details'!$D$10</f>
        <v>1.6560221030051666E-2</v>
      </c>
    </row>
    <row r="1074" spans="2:11" x14ac:dyDescent="0.35">
      <c r="B1074" t="s">
        <v>19</v>
      </c>
      <c r="C1074" s="1">
        <v>45943</v>
      </c>
      <c r="D1074">
        <v>238.93</v>
      </c>
      <c r="E1074">
        <v>233.7</v>
      </c>
      <c r="F1074">
        <v>231.95</v>
      </c>
      <c r="H1074" s="2">
        <f t="shared" si="34"/>
        <v>-2.1889256267526136E-2</v>
      </c>
      <c r="I1074" s="18">
        <f>H1074*'Portfolio Details'!$D$10</f>
        <v>-2.01987341104116E-3</v>
      </c>
      <c r="J1074" s="2">
        <f t="shared" si="33"/>
        <v>0.17639902676399033</v>
      </c>
      <c r="K1074" s="18">
        <f>J1074*'Portfolio Details'!$D$10</f>
        <v>1.6277560988799667E-2</v>
      </c>
    </row>
    <row r="1075" spans="2:11" x14ac:dyDescent="0.35">
      <c r="B1075" t="s">
        <v>19</v>
      </c>
      <c r="C1075" s="1">
        <v>45944</v>
      </c>
      <c r="D1075">
        <v>233.7</v>
      </c>
      <c r="E1075">
        <v>233.22</v>
      </c>
      <c r="F1075">
        <v>234.46</v>
      </c>
      <c r="H1075" s="2">
        <f t="shared" si="34"/>
        <v>-2.0539152759948553E-3</v>
      </c>
      <c r="I1075" s="18">
        <f>H1075*'Portfolio Details'!$D$10</f>
        <v>-1.8952900015465637E-4</v>
      </c>
      <c r="J1075" s="2">
        <f t="shared" si="33"/>
        <v>0.1663086986234501</v>
      </c>
      <c r="K1075" s="18">
        <f>J1075*'Portfolio Details'!$D$10</f>
        <v>1.534645646561885E-2</v>
      </c>
    </row>
    <row r="1076" spans="2:11" x14ac:dyDescent="0.35">
      <c r="B1076" t="s">
        <v>19</v>
      </c>
      <c r="C1076" s="1">
        <v>45945</v>
      </c>
      <c r="D1076">
        <v>233.22</v>
      </c>
      <c r="E1076">
        <v>233.23</v>
      </c>
      <c r="F1076">
        <v>232.34</v>
      </c>
      <c r="H1076" s="2">
        <f t="shared" si="34"/>
        <v>4.2877969299359719E-5</v>
      </c>
      <c r="I1076" s="18">
        <f>H1076*'Portfolio Details'!$D$10</f>
        <v>3.9566474552040166E-6</v>
      </c>
      <c r="J1076" s="2">
        <f t="shared" si="33"/>
        <v>0.16182834913688304</v>
      </c>
      <c r="K1076" s="18">
        <f>J1076*'Portfolio Details'!$D$10</f>
        <v>1.4933023560933347E-2</v>
      </c>
    </row>
    <row r="1077" spans="2:11" x14ac:dyDescent="0.35">
      <c r="B1077" t="s">
        <v>19</v>
      </c>
      <c r="C1077" s="1">
        <v>45946</v>
      </c>
      <c r="D1077">
        <v>233.23</v>
      </c>
      <c r="E1077">
        <v>237.12</v>
      </c>
      <c r="F1077">
        <v>236.11</v>
      </c>
      <c r="H1077" s="2">
        <f t="shared" si="34"/>
        <v>1.6678814903743122E-2</v>
      </c>
      <c r="I1077" s="18">
        <f>H1077*'Portfolio Details'!$D$10</f>
        <v>1.5390698678843329E-3</v>
      </c>
      <c r="J1077" s="2">
        <f t="shared" si="33"/>
        <v>0.15391673910943693</v>
      </c>
      <c r="K1077" s="18">
        <f>J1077*'Portfolio Details'!$D$10</f>
        <v>1.42029644608134E-2</v>
      </c>
    </row>
    <row r="1078" spans="2:11" x14ac:dyDescent="0.35">
      <c r="B1078" t="s">
        <v>19</v>
      </c>
      <c r="C1078" s="1">
        <v>45947</v>
      </c>
      <c r="D1078">
        <v>237.12</v>
      </c>
      <c r="E1078">
        <v>236.21</v>
      </c>
      <c r="F1078">
        <v>236.37</v>
      </c>
      <c r="H1078" s="2">
        <f t="shared" si="34"/>
        <v>-3.8377192982456121E-3</v>
      </c>
      <c r="I1078" s="18">
        <f>H1078*'Portfolio Details'!$D$10</f>
        <v>-3.5413296252855865E-4</v>
      </c>
      <c r="J1078" s="2">
        <f t="shared" si="33"/>
        <v>0.11120110534089278</v>
      </c>
      <c r="K1078" s="18">
        <f>J1078*'Portfolio Details'!$D$10</f>
        <v>1.0261296830339568E-2</v>
      </c>
    </row>
    <row r="1079" spans="2:11" x14ac:dyDescent="0.35">
      <c r="B1079" t="s">
        <v>19</v>
      </c>
      <c r="C1079" s="1">
        <v>45950</v>
      </c>
      <c r="D1079">
        <v>236.21</v>
      </c>
      <c r="E1079">
        <v>239.16</v>
      </c>
      <c r="F1079">
        <v>238.78</v>
      </c>
      <c r="H1079" s="2">
        <f t="shared" si="34"/>
        <v>1.2488887007323868E-2</v>
      </c>
      <c r="I1079" s="18">
        <f>H1079*'Portfolio Details'!$D$10</f>
        <v>1.152436176509795E-3</v>
      </c>
      <c r="J1079" s="2">
        <f t="shared" si="33"/>
        <v>0.11522904712632864</v>
      </c>
      <c r="K1079" s="18">
        <f>J1079*'Portfolio Details'!$D$10</f>
        <v>1.0632982940373997E-2</v>
      </c>
    </row>
    <row r="1080" spans="2:11" x14ac:dyDescent="0.35">
      <c r="B1080" t="s">
        <v>19</v>
      </c>
      <c r="C1080" s="1">
        <v>45951</v>
      </c>
      <c r="D1080">
        <v>239.16</v>
      </c>
      <c r="E1080">
        <v>241.54</v>
      </c>
      <c r="F1080">
        <v>240.59</v>
      </c>
      <c r="H1080" s="2">
        <f t="shared" si="34"/>
        <v>9.9514969058371872E-3</v>
      </c>
      <c r="I1080" s="18">
        <f>H1080*'Portfolio Details'!$D$10</f>
        <v>9.1829360278354686E-4</v>
      </c>
      <c r="J1080" s="2">
        <f t="shared" si="33"/>
        <v>0.11503965256797577</v>
      </c>
      <c r="K1080" s="18">
        <f>J1080*'Portfolio Details'!$D$10</f>
        <v>1.0615506191601112E-2</v>
      </c>
    </row>
    <row r="1081" spans="2:11" x14ac:dyDescent="0.35">
      <c r="B1081" t="s">
        <v>19</v>
      </c>
      <c r="C1081" s="1">
        <v>45953</v>
      </c>
      <c r="D1081">
        <v>241.54</v>
      </c>
      <c r="E1081">
        <v>240.46</v>
      </c>
      <c r="F1081">
        <v>239.52</v>
      </c>
      <c r="H1081" s="2">
        <f t="shared" si="34"/>
        <v>-4.471309099941978E-3</v>
      </c>
      <c r="I1081" s="18">
        <f>H1081*'Portfolio Details'!$D$10</f>
        <v>-4.1259868554409753E-4</v>
      </c>
      <c r="J1081" s="2">
        <f t="shared" si="33"/>
        <v>0.10673288666073177</v>
      </c>
      <c r="K1081" s="18">
        <f>J1081*'Portfolio Details'!$D$10</f>
        <v>9.8489833192512959E-3</v>
      </c>
    </row>
    <row r="1082" spans="2:11" x14ac:dyDescent="0.35">
      <c r="B1082" t="s">
        <v>19</v>
      </c>
      <c r="C1082" s="1">
        <v>45954</v>
      </c>
      <c r="D1082">
        <v>240.46</v>
      </c>
      <c r="E1082">
        <v>241.8</v>
      </c>
      <c r="F1082">
        <v>241.73</v>
      </c>
      <c r="H1082" s="2">
        <f t="shared" si="34"/>
        <v>5.5726524162023061E-3</v>
      </c>
      <c r="I1082" s="18">
        <f>H1082*'Portfolio Details'!$D$10</f>
        <v>5.142272677925682E-4</v>
      </c>
      <c r="J1082" s="2">
        <f t="shared" si="33"/>
        <v>0.1041978309648468</v>
      </c>
      <c r="K1082" s="18">
        <f>J1082*'Portfolio Details'!$D$10</f>
        <v>9.6150561573119016E-3</v>
      </c>
    </row>
    <row r="1083" spans="2:11" x14ac:dyDescent="0.35">
      <c r="B1083" t="s">
        <v>19</v>
      </c>
      <c r="C1083" s="1">
        <v>45957</v>
      </c>
      <c r="D1083">
        <v>241.8</v>
      </c>
      <c r="E1083">
        <v>245.29</v>
      </c>
      <c r="F1083">
        <v>244.87</v>
      </c>
      <c r="H1083" s="2">
        <f t="shared" si="34"/>
        <v>1.4433416046319092E-2</v>
      </c>
      <c r="I1083" s="18">
        <f>H1083*'Portfolio Details'!$D$10</f>
        <v>1.3318713503165372E-3</v>
      </c>
      <c r="J1083" s="2">
        <f t="shared" si="33"/>
        <v>0.1254834350682632</v>
      </c>
      <c r="K1083" s="18">
        <f>J1083*'Portfolio Details'!$D$10</f>
        <v>1.1579226398683857E-2</v>
      </c>
    </row>
    <row r="1084" spans="2:11" x14ac:dyDescent="0.35">
      <c r="B1084" t="s">
        <v>19</v>
      </c>
      <c r="C1084" s="1">
        <v>45958</v>
      </c>
      <c r="D1084">
        <v>245.29</v>
      </c>
      <c r="E1084">
        <v>244.25</v>
      </c>
      <c r="F1084">
        <v>246.74</v>
      </c>
      <c r="H1084" s="2">
        <f t="shared" si="34"/>
        <v>-4.2398793265114865E-3</v>
      </c>
      <c r="I1084" s="18">
        <f>H1084*'Portfolio Details'!$D$10</f>
        <v>-3.9124305608997901E-4</v>
      </c>
      <c r="J1084" s="2">
        <f t="shared" si="33"/>
        <v>0.10821273850124435</v>
      </c>
      <c r="K1084" s="18">
        <f>J1084*'Portfolio Details'!$D$10</f>
        <v>9.9855395068347997E-3</v>
      </c>
    </row>
    <row r="1085" spans="2:11" x14ac:dyDescent="0.35">
      <c r="B1085" t="s">
        <v>19</v>
      </c>
      <c r="C1085" s="1">
        <v>45959</v>
      </c>
      <c r="D1085">
        <v>244.25</v>
      </c>
      <c r="E1085">
        <v>241.67</v>
      </c>
      <c r="F1085">
        <v>243.93</v>
      </c>
      <c r="H1085" s="2">
        <f t="shared" si="34"/>
        <v>-1.0562947799385936E-2</v>
      </c>
      <c r="I1085" s="18">
        <f>H1085*'Portfolio Details'!$D$10</f>
        <v>-9.7471641527849403E-4</v>
      </c>
      <c r="J1085" s="2">
        <f t="shared" si="33"/>
        <v>0.12256267409470745</v>
      </c>
      <c r="K1085" s="18">
        <f>J1085*'Portfolio Details'!$D$10</f>
        <v>1.1309707537083965E-2</v>
      </c>
    </row>
    <row r="1086" spans="2:11" x14ac:dyDescent="0.35">
      <c r="B1086" t="s">
        <v>19</v>
      </c>
      <c r="C1086" s="1">
        <v>45960</v>
      </c>
      <c r="D1086">
        <v>241.67</v>
      </c>
      <c r="E1086">
        <v>245.02</v>
      </c>
      <c r="F1086">
        <v>244.04</v>
      </c>
      <c r="H1086" s="2">
        <f t="shared" si="34"/>
        <v>1.3861877767203268E-2</v>
      </c>
      <c r="I1086" s="18">
        <f>H1086*'Portfolio Details'!$D$10</f>
        <v>1.2791315514275752E-3</v>
      </c>
      <c r="J1086" s="2">
        <f t="shared" si="33"/>
        <v>0.1309635173058934</v>
      </c>
      <c r="K1086" s="18">
        <f>J1086*'Portfolio Details'!$D$10</f>
        <v>1.2084911574407699E-2</v>
      </c>
    </row>
    <row r="1087" spans="2:11" x14ac:dyDescent="0.35">
      <c r="B1087" t="s">
        <v>19</v>
      </c>
      <c r="C1087" s="1">
        <v>45961</v>
      </c>
      <c r="D1087">
        <v>245.02</v>
      </c>
      <c r="E1087">
        <v>244.55</v>
      </c>
      <c r="F1087">
        <v>243.82</v>
      </c>
      <c r="H1087" s="2">
        <f t="shared" si="34"/>
        <v>-1.9182107583054497E-3</v>
      </c>
      <c r="I1087" s="18">
        <f>H1087*'Portfolio Details'!$D$10</f>
        <v>-1.7700660361048297E-4</v>
      </c>
      <c r="J1087" s="2">
        <f t="shared" si="33"/>
        <v>0.12711508879876954</v>
      </c>
      <c r="K1087" s="18">
        <f>J1087*'Portfolio Details'!$D$10</f>
        <v>1.1729790398940241E-2</v>
      </c>
    </row>
    <row r="1088" spans="2:11" x14ac:dyDescent="0.35">
      <c r="B1088" t="s">
        <v>19</v>
      </c>
      <c r="C1088" s="1">
        <v>45964</v>
      </c>
      <c r="D1088">
        <v>244.55</v>
      </c>
      <c r="E1088">
        <v>245.44</v>
      </c>
      <c r="F1088">
        <v>245.22</v>
      </c>
      <c r="H1088" s="2">
        <f t="shared" si="34"/>
        <v>3.6393375587813193E-3</v>
      </c>
      <c r="I1088" s="18">
        <f>H1088*'Portfolio Details'!$D$10</f>
        <v>3.3582690425583021E-4</v>
      </c>
      <c r="J1088" s="2">
        <f t="shared" si="33"/>
        <v>9.9349497338852677E-2</v>
      </c>
      <c r="K1088" s="18">
        <f>J1088*'Portfolio Details'!$D$10</f>
        <v>9.1676668052336971E-3</v>
      </c>
    </row>
    <row r="1089" spans="2:11" x14ac:dyDescent="0.35">
      <c r="B1089" t="s">
        <v>19</v>
      </c>
      <c r="C1089" s="1">
        <v>45965</v>
      </c>
      <c r="D1089">
        <v>245.44</v>
      </c>
      <c r="E1089">
        <v>241.4</v>
      </c>
      <c r="F1089">
        <v>242.3</v>
      </c>
      <c r="H1089" s="2">
        <f t="shared" si="34"/>
        <v>-1.6460234680573671E-2</v>
      </c>
      <c r="I1089" s="18">
        <f>H1089*'Portfolio Details'!$D$10</f>
        <v>-1.5188999555052444E-3</v>
      </c>
      <c r="J1089" s="2">
        <f t="shared" si="33"/>
        <v>0.10180771652127008</v>
      </c>
      <c r="K1089" s="18">
        <f>J1089*'Portfolio Details'!$D$10</f>
        <v>9.3945037294485452E-3</v>
      </c>
    </row>
    <row r="1090" spans="2:11" x14ac:dyDescent="0.35">
      <c r="B1090" t="s">
        <v>19</v>
      </c>
      <c r="C1090" s="1">
        <v>45967</v>
      </c>
      <c r="D1090">
        <v>241.4</v>
      </c>
      <c r="E1090">
        <v>238.47</v>
      </c>
      <c r="F1090">
        <v>238.69</v>
      </c>
      <c r="H1090" s="2">
        <f t="shared" si="34"/>
        <v>-1.2137531068765584E-2</v>
      </c>
      <c r="I1090" s="18">
        <f>H1090*'Portfolio Details'!$D$10</f>
        <v>-1.1200141284771188E-3</v>
      </c>
      <c r="J1090" s="2">
        <f t="shared" si="33"/>
        <v>0.10401336282786344</v>
      </c>
      <c r="K1090" s="18">
        <f>J1090*'Portfolio Details'!$D$10</f>
        <v>9.598034003588489E-3</v>
      </c>
    </row>
    <row r="1091" spans="2:11" x14ac:dyDescent="0.35">
      <c r="B1091" t="s">
        <v>19</v>
      </c>
      <c r="C1091" s="1">
        <v>45968</v>
      </c>
      <c r="D1091">
        <v>238.47</v>
      </c>
      <c r="E1091">
        <v>234.06</v>
      </c>
      <c r="F1091">
        <v>232.8</v>
      </c>
      <c r="H1091" s="2">
        <f t="shared" si="34"/>
        <v>-1.8492892187696564E-2</v>
      </c>
      <c r="I1091" s="18">
        <f>H1091*'Portfolio Details'!$D$10</f>
        <v>-1.7064673539682873E-3</v>
      </c>
      <c r="J1091" s="2">
        <f t="shared" si="33"/>
        <v>6.8942990287879313E-2</v>
      </c>
      <c r="K1091" s="18">
        <f>J1091*'Portfolio Details'!$D$10</f>
        <v>6.3618476232447478E-3</v>
      </c>
    </row>
    <row r="1092" spans="2:11" x14ac:dyDescent="0.35">
      <c r="B1092" t="s">
        <v>19</v>
      </c>
      <c r="C1092" s="1">
        <v>45971</v>
      </c>
      <c r="D1092">
        <v>234.06</v>
      </c>
      <c r="E1092">
        <v>239.87</v>
      </c>
      <c r="F1092">
        <v>236.84</v>
      </c>
      <c r="H1092" s="2">
        <f t="shared" si="34"/>
        <v>2.4822695035461084E-2</v>
      </c>
      <c r="I1092" s="18">
        <f>H1092*'Portfolio Details'!$D$10</f>
        <v>2.2905621406102616E-3</v>
      </c>
      <c r="J1092" s="2">
        <f t="shared" si="33"/>
        <v>-8.8940609284735572E-3</v>
      </c>
      <c r="K1092" s="18">
        <f>J1092*'Portfolio Details'!$D$10</f>
        <v>-8.2071665505856542E-4</v>
      </c>
    </row>
    <row r="1093" spans="2:11" x14ac:dyDescent="0.35">
      <c r="B1093" t="s">
        <v>19</v>
      </c>
      <c r="C1093" s="1">
        <v>45972</v>
      </c>
      <c r="D1093">
        <v>239.87</v>
      </c>
      <c r="E1093">
        <v>241.73</v>
      </c>
      <c r="F1093">
        <v>241.76</v>
      </c>
      <c r="H1093" s="2">
        <f t="shared" si="34"/>
        <v>7.7542001917705328E-3</v>
      </c>
      <c r="I1093" s="18">
        <f>H1093*'Portfolio Details'!$D$10</f>
        <v>7.1553380342500303E-4</v>
      </c>
      <c r="J1093" s="2">
        <f t="shared" si="33"/>
        <v>-6.4732678014864486E-2</v>
      </c>
      <c r="K1093" s="18">
        <f>J1093*'Portfolio Details'!$D$10</f>
        <v>-5.9733329241382508E-3</v>
      </c>
    </row>
    <row r="1094" spans="2:11" x14ac:dyDescent="0.35">
      <c r="B1094" t="s">
        <v>19</v>
      </c>
      <c r="C1094" s="1">
        <v>45973</v>
      </c>
      <c r="D1094">
        <v>241.73</v>
      </c>
      <c r="E1094">
        <v>243.37</v>
      </c>
      <c r="F1094">
        <v>243.21</v>
      </c>
      <c r="H1094" s="2">
        <f t="shared" si="34"/>
        <v>6.784428908286122E-3</v>
      </c>
      <c r="I1094" s="18">
        <f>H1094*'Portfolio Details'!$D$10</f>
        <v>6.260462846915582E-4</v>
      </c>
      <c r="J1094" s="2">
        <f t="shared" si="33"/>
        <v>-3.3289278043945214E-2</v>
      </c>
      <c r="K1094" s="18">
        <f>J1094*'Portfolio Details'!$D$10</f>
        <v>-3.0718324447357071E-3</v>
      </c>
    </row>
    <row r="1095" spans="2:11" x14ac:dyDescent="0.35">
      <c r="B1095" t="s">
        <v>19</v>
      </c>
      <c r="C1095" s="1">
        <v>45974</v>
      </c>
      <c r="D1095">
        <v>243.37</v>
      </c>
      <c r="E1095">
        <v>240.32</v>
      </c>
      <c r="F1095">
        <v>241.25</v>
      </c>
      <c r="H1095" s="2">
        <f t="shared" si="34"/>
        <v>-1.2532358137814947E-2</v>
      </c>
      <c r="I1095" s="18">
        <f>H1095*'Portfolio Details'!$D$10</f>
        <v>-1.1564475590599228E-3</v>
      </c>
      <c r="J1095" s="2">
        <f t="shared" si="33"/>
        <v>-3.1809720785935913E-2</v>
      </c>
      <c r="K1095" s="18">
        <f>J1095*'Portfolio Details'!$D$10</f>
        <v>-2.9353034403218122E-3</v>
      </c>
    </row>
    <row r="1096" spans="2:11" x14ac:dyDescent="0.35">
      <c r="B1096" t="s">
        <v>19</v>
      </c>
      <c r="C1096" s="1">
        <v>45975</v>
      </c>
      <c r="D1096">
        <v>240.32</v>
      </c>
      <c r="E1096">
        <v>237.28</v>
      </c>
      <c r="F1096">
        <v>236.97</v>
      </c>
      <c r="H1096" s="2">
        <f t="shared" si="34"/>
        <v>-1.2649800266311573E-2</v>
      </c>
      <c r="I1096" s="18">
        <f>H1096*'Portfolio Details'!$D$10</f>
        <v>-1.1672847583593042E-3</v>
      </c>
      <c r="J1096" s="2">
        <f t="shared" si="33"/>
        <v>3.9342066714100898E-3</v>
      </c>
      <c r="K1096" s="18">
        <f>J1096*'Portfolio Details'!$D$10</f>
        <v>3.6303652129612027E-4</v>
      </c>
    </row>
    <row r="1097" spans="2:11" x14ac:dyDescent="0.35">
      <c r="B1097" t="s">
        <v>19</v>
      </c>
      <c r="C1097" s="1">
        <v>45978</v>
      </c>
      <c r="D1097">
        <v>237.28</v>
      </c>
      <c r="E1097">
        <v>235.78</v>
      </c>
      <c r="F1097">
        <v>236.54</v>
      </c>
      <c r="H1097" s="2">
        <f t="shared" si="34"/>
        <v>-6.3216453135536144E-3</v>
      </c>
      <c r="I1097" s="18">
        <f>H1097*'Portfolio Details'!$D$10</f>
        <v>-5.8334203441271198E-4</v>
      </c>
      <c r="J1097" s="2">
        <f t="shared" si="33"/>
        <v>2.8326914848095797E-2</v>
      </c>
      <c r="K1097" s="18">
        <f>J1097*'Portfolio Details'!$D$10</f>
        <v>2.6139207937996433E-3</v>
      </c>
    </row>
    <row r="1098" spans="2:11" x14ac:dyDescent="0.35">
      <c r="B1098" t="s">
        <v>19</v>
      </c>
      <c r="C1098" s="1">
        <v>45979</v>
      </c>
      <c r="D1098">
        <v>235.78</v>
      </c>
      <c r="E1098">
        <v>234.28</v>
      </c>
      <c r="F1098">
        <v>232.45</v>
      </c>
      <c r="H1098" s="2">
        <f t="shared" si="34"/>
        <v>-6.3618627534142158E-3</v>
      </c>
      <c r="I1098" s="18">
        <f>H1098*'Portfolio Details'!$D$10</f>
        <v>-5.8705317637394391E-4</v>
      </c>
      <c r="J1098" s="2">
        <f t="shared" si="33"/>
        <v>1.7408455535545819E-2</v>
      </c>
      <c r="K1098" s="18">
        <f>J1098*'Portfolio Details'!$D$10</f>
        <v>1.6063988668133635E-3</v>
      </c>
    </row>
    <row r="1099" spans="2:11" x14ac:dyDescent="0.35">
      <c r="B1099" t="s">
        <v>19</v>
      </c>
      <c r="C1099" s="1">
        <v>45980</v>
      </c>
      <c r="D1099">
        <v>234.28</v>
      </c>
      <c r="E1099">
        <v>233.55</v>
      </c>
      <c r="F1099">
        <v>232.63</v>
      </c>
      <c r="H1099" s="2">
        <f t="shared" si="34"/>
        <v>-3.1159296568208372E-3</v>
      </c>
      <c r="I1099" s="18">
        <f>H1099*'Portfolio Details'!$D$10</f>
        <v>-2.8752842890437415E-4</v>
      </c>
      <c r="J1099" s="2">
        <f t="shared" si="33"/>
        <v>1.736483299747027E-2</v>
      </c>
      <c r="K1099" s="18">
        <f>J1099*'Portfolio Details'!$D$10</f>
        <v>1.6023735128358665E-3</v>
      </c>
    </row>
    <row r="1100" spans="2:11" x14ac:dyDescent="0.35">
      <c r="B1100" t="s">
        <v>19</v>
      </c>
      <c r="C1100" s="1">
        <v>45981</v>
      </c>
      <c r="D1100">
        <v>233.55</v>
      </c>
      <c r="E1100">
        <v>236.43</v>
      </c>
      <c r="F1100">
        <v>236.81</v>
      </c>
      <c r="H1100" s="2">
        <f t="shared" si="34"/>
        <v>1.2331406551059798E-2</v>
      </c>
      <c r="I1100" s="18">
        <f>H1100*'Portfolio Details'!$D$10</f>
        <v>1.1379043631636135E-3</v>
      </c>
      <c r="J1100" s="2">
        <f t="shared" si="33"/>
        <v>6.7476383265852036E-4</v>
      </c>
      <c r="K1100" s="18">
        <f>J1100*'Portfolio Details'!$D$10</f>
        <v>6.2265136268753064E-5</v>
      </c>
    </row>
    <row r="1101" spans="2:11" x14ac:dyDescent="0.35">
      <c r="B1101" t="s">
        <v>19</v>
      </c>
      <c r="C1101" s="1">
        <v>45982</v>
      </c>
      <c r="D1101">
        <v>236.43</v>
      </c>
      <c r="E1101">
        <v>232.42</v>
      </c>
      <c r="F1101">
        <v>232.51</v>
      </c>
      <c r="H1101" s="2">
        <f t="shared" si="34"/>
        <v>-1.6960622594425545E-2</v>
      </c>
      <c r="I1101" s="18">
        <f>H1101*'Portfolio Details'!$D$10</f>
        <v>-1.5650742169805057E-3</v>
      </c>
      <c r="J1101" s="2">
        <f t="shared" si="33"/>
        <v>-1.8204140383557554E-3</v>
      </c>
      <c r="K1101" s="18">
        <f>J1101*'Portfolio Details'!$D$10</f>
        <v>-1.6798222233872261E-4</v>
      </c>
    </row>
    <row r="1102" spans="2:11" x14ac:dyDescent="0.35">
      <c r="B1102" t="s">
        <v>19</v>
      </c>
      <c r="C1102" s="1">
        <v>45985</v>
      </c>
      <c r="D1102">
        <v>232.42</v>
      </c>
      <c r="E1102">
        <v>230.35</v>
      </c>
      <c r="F1102">
        <v>232.23</v>
      </c>
      <c r="H1102" s="2">
        <f t="shared" si="34"/>
        <v>-8.9062903364598434E-3</v>
      </c>
      <c r="I1102" s="18">
        <f>H1102*'Portfolio Details'!$D$10</f>
        <v>-8.2184514730710844E-4</v>
      </c>
      <c r="J1102" s="2">
        <f t="shared" si="33"/>
        <v>-1.1414952333166029E-2</v>
      </c>
      <c r="K1102" s="18">
        <f>J1102*'Portfolio Details'!$D$10</f>
        <v>-1.0533367796634657E-3</v>
      </c>
    </row>
    <row r="1103" spans="2:11" x14ac:dyDescent="0.35">
      <c r="B1103" t="s">
        <v>19</v>
      </c>
      <c r="C1103" s="1">
        <v>45986</v>
      </c>
      <c r="D1103">
        <v>230.35</v>
      </c>
      <c r="E1103">
        <v>230.9</v>
      </c>
      <c r="F1103">
        <v>232.2</v>
      </c>
      <c r="H1103" s="2">
        <f t="shared" si="34"/>
        <v>2.3876709355328263E-3</v>
      </c>
      <c r="I1103" s="18">
        <f>H1103*'Portfolio Details'!$D$10</f>
        <v>2.2032694843786879E-4</v>
      </c>
      <c r="J1103" s="2">
        <f t="shared" si="33"/>
        <v>-3.7757721288399493E-2</v>
      </c>
      <c r="K1103" s="18">
        <f>J1103*'Portfolio Details'!$D$10</f>
        <v>-3.4841666779279871E-3</v>
      </c>
    </row>
    <row r="1104" spans="2:11" x14ac:dyDescent="0.35">
      <c r="B1104" t="s">
        <v>19</v>
      </c>
      <c r="C1104" s="1">
        <v>45987</v>
      </c>
      <c r="D1104">
        <v>230.9</v>
      </c>
      <c r="E1104">
        <v>232.74</v>
      </c>
      <c r="F1104">
        <v>233.1</v>
      </c>
      <c r="H1104" s="2">
        <f t="shared" si="34"/>
        <v>7.9688176699870272E-3</v>
      </c>
      <c r="I1104" s="18">
        <f>H1104*'Portfolio Details'!$D$10</f>
        <v>7.3533804585773123E-4</v>
      </c>
      <c r="J1104" s="2">
        <f t="shared" si="33"/>
        <v>-3.3435914497213726E-2</v>
      </c>
      <c r="K1104" s="18">
        <f>J1104*'Portfolio Details'!$D$10</f>
        <v>-3.0853636067553988E-3</v>
      </c>
    </row>
    <row r="1105" spans="2:11" x14ac:dyDescent="0.35">
      <c r="B1105" t="s">
        <v>19</v>
      </c>
      <c r="C1105" s="1">
        <v>45988</v>
      </c>
      <c r="D1105">
        <v>232.74</v>
      </c>
      <c r="E1105">
        <v>232.1</v>
      </c>
      <c r="F1105">
        <v>232.86</v>
      </c>
      <c r="H1105" s="2">
        <f t="shared" si="34"/>
        <v>-2.7498496175990539E-3</v>
      </c>
      <c r="I1105" s="18">
        <f>H1105*'Portfolio Details'!$D$10</f>
        <v>-2.5374768603674295E-4</v>
      </c>
      <c r="J1105" s="2">
        <f t="shared" si="33"/>
        <v>-4.735318444995873E-2</v>
      </c>
      <c r="K1105" s="18">
        <f>J1105*'Portfolio Details'!$D$10</f>
        <v>-4.3696065791187875E-3</v>
      </c>
    </row>
    <row r="1106" spans="2:11" x14ac:dyDescent="0.35">
      <c r="B1106" t="s">
        <v>19</v>
      </c>
      <c r="C1106" s="1">
        <v>45989</v>
      </c>
      <c r="D1106">
        <v>232.1</v>
      </c>
      <c r="E1106">
        <v>231.75</v>
      </c>
      <c r="F1106">
        <v>232.51</v>
      </c>
      <c r="H1106" s="2">
        <f t="shared" si="34"/>
        <v>-1.5079707022834787E-3</v>
      </c>
      <c r="I1106" s="18">
        <f>H1106*'Portfolio Details'!$D$10</f>
        <v>-1.391509098776568E-4</v>
      </c>
      <c r="J1106" s="2">
        <f t="shared" si="33"/>
        <v>-5.3773084919890746E-2</v>
      </c>
      <c r="K1106" s="18">
        <f>J1106*'Portfolio Details'!$D$10</f>
        <v>-4.9620152979103953E-3</v>
      </c>
    </row>
    <row r="1107" spans="2:11" x14ac:dyDescent="0.35">
      <c r="B1107" t="s">
        <v>19</v>
      </c>
      <c r="C1107" s="1">
        <v>45992</v>
      </c>
      <c r="D1107">
        <v>231.75</v>
      </c>
      <c r="E1107">
        <v>233.22</v>
      </c>
      <c r="F1107">
        <v>233.27</v>
      </c>
      <c r="H1107" s="2">
        <f t="shared" si="34"/>
        <v>6.3430420711974023E-3</v>
      </c>
      <c r="I1107" s="18">
        <f>H1107*'Portfolio Details'!$D$10</f>
        <v>5.8531646156176483E-4</v>
      </c>
      <c r="J1107" s="2">
        <f t="shared" si="33"/>
        <v>-5.1177072671443224E-2</v>
      </c>
      <c r="K1107" s="18">
        <f>J1107*'Portfolio Details'!$D$10</f>
        <v>-4.7224632523182606E-3</v>
      </c>
    </row>
    <row r="1108" spans="2:11" x14ac:dyDescent="0.35">
      <c r="B1108" t="s">
        <v>19</v>
      </c>
      <c r="C1108" s="1">
        <v>45993</v>
      </c>
      <c r="D1108">
        <v>233.22</v>
      </c>
      <c r="E1108">
        <v>234.68</v>
      </c>
      <c r="F1108">
        <v>234.16</v>
      </c>
      <c r="H1108" s="2">
        <f t="shared" si="34"/>
        <v>6.2601835177087395E-3</v>
      </c>
      <c r="I1108" s="18">
        <f>H1108*'Portfolio Details'!$D$10</f>
        <v>5.7767052845999133E-4</v>
      </c>
      <c r="J1108" s="2">
        <f t="shared" si="33"/>
        <v>-4.1047709686762857E-2</v>
      </c>
      <c r="K1108" s="18">
        <f>J1108*'Portfolio Details'!$D$10</f>
        <v>-3.7877567134810353E-3</v>
      </c>
    </row>
    <row r="1109" spans="2:11" x14ac:dyDescent="0.35">
      <c r="B1109" t="s">
        <v>19</v>
      </c>
      <c r="C1109" s="1">
        <v>45994</v>
      </c>
      <c r="D1109">
        <v>234.68</v>
      </c>
      <c r="E1109">
        <v>235.9</v>
      </c>
      <c r="F1109">
        <v>236.22</v>
      </c>
      <c r="H1109" s="2">
        <f t="shared" si="34"/>
        <v>5.1985682631667807E-3</v>
      </c>
      <c r="I1109" s="18">
        <f>H1109*'Portfolio Details'!$D$10</f>
        <v>4.7970792985922386E-4</v>
      </c>
      <c r="J1109" s="2">
        <f t="shared" si="33"/>
        <v>-5.415884417598571E-2</v>
      </c>
      <c r="K1109" s="18">
        <f>J1109*'Portfolio Details'!$D$10</f>
        <v>-4.9976119785342674E-3</v>
      </c>
    </row>
    <row r="1110" spans="2:11" x14ac:dyDescent="0.35">
      <c r="B1110" t="s">
        <v>19</v>
      </c>
      <c r="C1110" s="1">
        <v>45995</v>
      </c>
      <c r="D1110">
        <v>235.9</v>
      </c>
      <c r="E1110">
        <v>235.31</v>
      </c>
      <c r="F1110">
        <v>236.02</v>
      </c>
      <c r="H1110" s="2">
        <f t="shared" si="34"/>
        <v>-2.5010597710894977E-3</v>
      </c>
      <c r="I1110" s="18">
        <f>H1110*'Portfolio Details'!$D$10</f>
        <v>-2.3079012230045538E-4</v>
      </c>
      <c r="J1110" s="2">
        <f t="shared" si="33"/>
        <v>-5.2341034553261112E-2</v>
      </c>
      <c r="K1110" s="18">
        <f>J1110*'Portfolio Details'!$D$10</f>
        <v>-4.8298700836795121E-3</v>
      </c>
    </row>
    <row r="1111" spans="2:11" x14ac:dyDescent="0.35">
      <c r="B1111" t="s">
        <v>19</v>
      </c>
      <c r="C1111" s="1">
        <v>45996</v>
      </c>
      <c r="D1111">
        <v>235.31</v>
      </c>
      <c r="E1111">
        <v>234.58</v>
      </c>
      <c r="F1111">
        <v>235.74</v>
      </c>
      <c r="H1111" s="2">
        <f t="shared" si="34"/>
        <v>-3.1022905953848046E-3</v>
      </c>
      <c r="I1111" s="18">
        <f>H1111*'Portfolio Details'!$D$10</f>
        <v>-2.8626985816037546E-4</v>
      </c>
      <c r="J1111" s="2">
        <f t="shared" si="33"/>
        <v>-3.8868970013037796E-2</v>
      </c>
      <c r="K1111" s="18">
        <f>J1111*'Portfolio Details'!$D$10</f>
        <v>-3.5867093008712918E-3</v>
      </c>
    </row>
    <row r="1112" spans="2:11" x14ac:dyDescent="0.35">
      <c r="B1112" t="s">
        <v>19</v>
      </c>
      <c r="C1112" s="1">
        <v>45999</v>
      </c>
      <c r="D1112">
        <v>234.58</v>
      </c>
      <c r="E1112">
        <v>236.05</v>
      </c>
      <c r="F1112">
        <v>236.23</v>
      </c>
      <c r="H1112" s="2">
        <f t="shared" si="34"/>
        <v>6.2665188848154418E-3</v>
      </c>
      <c r="I1112" s="18">
        <f>H1112*'Portfolio Details'!$D$10</f>
        <v>5.782551366993766E-4</v>
      </c>
      <c r="J1112" s="2">
        <f t="shared" si="33"/>
        <v>-2.522783761391878E-2</v>
      </c>
      <c r="K1112" s="18">
        <f>J1112*'Portfolio Details'!$D$10</f>
        <v>-2.3279474547527709E-3</v>
      </c>
    </row>
    <row r="1113" spans="2:11" x14ac:dyDescent="0.35">
      <c r="B1113" t="s">
        <v>19</v>
      </c>
      <c r="C1113" s="1">
        <v>46000</v>
      </c>
      <c r="D1113">
        <v>236.05</v>
      </c>
      <c r="E1113">
        <v>234.51</v>
      </c>
      <c r="F1113">
        <v>235.21</v>
      </c>
      <c r="H1113" s="2">
        <f t="shared" si="34"/>
        <v>-6.5240415166278876E-3</v>
      </c>
      <c r="I1113" s="18">
        <f>H1113*'Portfolio Details'!$D$10</f>
        <v>-6.0201853507079557E-4</v>
      </c>
      <c r="J1113" s="2">
        <f t="shared" si="33"/>
        <v>-1.6312324401392186E-2</v>
      </c>
      <c r="K1113" s="18">
        <f>J1113*'Portfolio Details'!$D$10</f>
        <v>-1.5052512487384647E-3</v>
      </c>
    </row>
    <row r="1114" spans="2:11" x14ac:dyDescent="0.35">
      <c r="B1114" t="s">
        <v>19</v>
      </c>
      <c r="C1114" s="1">
        <v>46001</v>
      </c>
      <c r="D1114">
        <v>234.51</v>
      </c>
      <c r="E1114">
        <v>233.63</v>
      </c>
      <c r="F1114">
        <v>234.54</v>
      </c>
      <c r="H1114" s="2">
        <f t="shared" si="34"/>
        <v>-3.7525052236577761E-3</v>
      </c>
      <c r="I1114" s="18">
        <f>H1114*'Portfolio Details'!$D$10</f>
        <v>-3.4626966916660924E-4</v>
      </c>
      <c r="J1114" s="2">
        <f t="shared" ref="J1114:J1177" si="35">(INDEX(E1091:E2589,MATCH(EDATE(C1091,1),C1091:C2589,1))/E1091)-1</f>
        <v>2.2216525677176691E-3</v>
      </c>
      <c r="K1114" s="18">
        <f>J1114*'Portfolio Details'!$D$10</f>
        <v>2.0500728280848987E-4</v>
      </c>
    </row>
    <row r="1115" spans="2:11" x14ac:dyDescent="0.35">
      <c r="B1115" t="s">
        <v>19</v>
      </c>
      <c r="C1115" s="1">
        <v>46002</v>
      </c>
      <c r="D1115">
        <v>233.63</v>
      </c>
      <c r="E1115">
        <v>232.48</v>
      </c>
      <c r="F1115">
        <v>233.16</v>
      </c>
      <c r="H1115" s="2">
        <f t="shared" si="34"/>
        <v>-4.9223130591106168E-3</v>
      </c>
      <c r="I1115" s="18">
        <f>H1115*'Portfolio Details'!$D$10</f>
        <v>-4.5421594719361732E-4</v>
      </c>
      <c r="J1115" s="2">
        <f t="shared" si="35"/>
        <v>-2.6014090965939873E-2</v>
      </c>
      <c r="K1115" s="18">
        <f>J1115*'Portfolio Details'!$D$10</f>
        <v>-2.4005005018129153E-3</v>
      </c>
    </row>
    <row r="1116" spans="2:11" x14ac:dyDescent="0.35">
      <c r="B1116" t="s">
        <v>19</v>
      </c>
      <c r="C1116" s="1">
        <v>46003</v>
      </c>
      <c r="D1116">
        <v>232.48</v>
      </c>
      <c r="E1116">
        <v>233.43</v>
      </c>
      <c r="F1116">
        <v>233.38</v>
      </c>
      <c r="H1116" s="2">
        <f t="shared" si="34"/>
        <v>4.0863730213351879E-3</v>
      </c>
      <c r="I1116" s="18">
        <f>H1116*'Portfolio Details'!$D$10</f>
        <v>3.7707796521328389E-4</v>
      </c>
      <c r="J1116" s="2">
        <f t="shared" si="35"/>
        <v>-3.8265833781491732E-2</v>
      </c>
      <c r="K1116" s="18">
        <f>J1116*'Portfolio Details'!$D$10</f>
        <v>-3.5310537398761561E-3</v>
      </c>
    </row>
    <row r="1117" spans="2:11" x14ac:dyDescent="0.35">
      <c r="B1117" t="s">
        <v>19</v>
      </c>
      <c r="C1117" s="1">
        <v>46006</v>
      </c>
      <c r="D1117">
        <v>233.43</v>
      </c>
      <c r="E1117">
        <v>234.55</v>
      </c>
      <c r="F1117">
        <v>233.16</v>
      </c>
      <c r="H1117" s="2">
        <f t="shared" si="34"/>
        <v>4.7980122520669966E-3</v>
      </c>
      <c r="I1117" s="18">
        <f>H1117*'Portfolio Details'!$D$10</f>
        <v>4.4274585008068594E-4</v>
      </c>
      <c r="J1117" s="2">
        <f t="shared" si="35"/>
        <v>-4.0843160619632668E-2</v>
      </c>
      <c r="K1117" s="18">
        <f>J1117*'Portfolio Details'!$D$10</f>
        <v>-3.768881553132966E-3</v>
      </c>
    </row>
    <row r="1118" spans="2:11" x14ac:dyDescent="0.35">
      <c r="B1118" t="s">
        <v>19</v>
      </c>
      <c r="C1118" s="1">
        <v>46007</v>
      </c>
      <c r="D1118">
        <v>234.55</v>
      </c>
      <c r="E1118">
        <v>234.4</v>
      </c>
      <c r="F1118">
        <v>233.97</v>
      </c>
      <c r="H1118" s="2">
        <f t="shared" si="34"/>
        <v>-6.3952248987420024E-4</v>
      </c>
      <c r="I1118" s="18">
        <f>H1118*'Portfolio Details'!$D$10</f>
        <v>-5.9013173278807202E-5</v>
      </c>
      <c r="J1118" s="2">
        <f t="shared" si="35"/>
        <v>-2.8670106524633754E-2</v>
      </c>
      <c r="K1118" s="18">
        <f>J1118*'Portfolio Details'!$D$10</f>
        <v>-2.6455894687814454E-3</v>
      </c>
    </row>
    <row r="1119" spans="2:11" x14ac:dyDescent="0.35">
      <c r="B1119" t="s">
        <v>19</v>
      </c>
      <c r="C1119" s="1">
        <v>46008</v>
      </c>
      <c r="D1119">
        <v>234.4</v>
      </c>
      <c r="E1119">
        <v>234.24</v>
      </c>
      <c r="F1119">
        <v>234.23</v>
      </c>
      <c r="H1119" s="2">
        <f t="shared" si="34"/>
        <v>-6.8259385665525585E-4</v>
      </c>
      <c r="I1119" s="18">
        <f>H1119*'Portfolio Details'!$D$10</f>
        <v>-6.298766686026903E-5</v>
      </c>
      <c r="J1119" s="2">
        <f t="shared" si="35"/>
        <v>-1.6225556304787614E-2</v>
      </c>
      <c r="K1119" s="18">
        <f>J1119*'Portfolio Details'!$D$10</f>
        <v>-1.4972445549926276E-3</v>
      </c>
    </row>
    <row r="1120" spans="2:11" x14ac:dyDescent="0.35">
      <c r="B1120" t="s">
        <v>19</v>
      </c>
      <c r="C1120" s="1">
        <v>46009</v>
      </c>
      <c r="D1120">
        <v>234.24</v>
      </c>
      <c r="E1120">
        <v>233.51</v>
      </c>
      <c r="F1120">
        <v>233.03</v>
      </c>
      <c r="H1120" s="2">
        <f t="shared" si="34"/>
        <v>-3.1164617486340029E-3</v>
      </c>
      <c r="I1120" s="18">
        <f>H1120*'Portfolio Details'!$D$10</f>
        <v>-2.8757752870440899E-4</v>
      </c>
      <c r="J1120" s="2">
        <f t="shared" si="35"/>
        <v>-6.5315124268385816E-3</v>
      </c>
      <c r="K1120" s="18">
        <f>J1120*'Portfolio Details'!$D$10</f>
        <v>-6.0270792774391453E-4</v>
      </c>
    </row>
    <row r="1121" spans="2:11" x14ac:dyDescent="0.35">
      <c r="B1121" t="s">
        <v>19</v>
      </c>
      <c r="C1121" s="1">
        <v>46010</v>
      </c>
      <c r="D1121">
        <v>233.51</v>
      </c>
      <c r="E1121">
        <v>234.8</v>
      </c>
      <c r="F1121">
        <v>234.74</v>
      </c>
      <c r="H1121" s="2">
        <f t="shared" si="34"/>
        <v>5.5243886771445538E-3</v>
      </c>
      <c r="I1121" s="18">
        <f>H1121*'Portfolio Details'!$D$10</f>
        <v>5.0977363802786897E-4</v>
      </c>
      <c r="J1121" s="2">
        <f t="shared" si="35"/>
        <v>-3.2866655284276014E-3</v>
      </c>
      <c r="K1121" s="18">
        <f>J1121*'Portfolio Details'!$D$10</f>
        <v>-3.0328341131010647E-4</v>
      </c>
    </row>
    <row r="1122" spans="2:11" x14ac:dyDescent="0.35">
      <c r="B1122" t="s">
        <v>19</v>
      </c>
      <c r="C1122" s="1">
        <v>46013</v>
      </c>
      <c r="D1122">
        <v>234.8</v>
      </c>
      <c r="E1122">
        <v>234.82</v>
      </c>
      <c r="F1122">
        <v>235.52</v>
      </c>
      <c r="H1122" s="2">
        <f t="shared" si="34"/>
        <v>8.5178875638858287E-5</v>
      </c>
      <c r="I1122" s="18">
        <f>H1122*'Portfolio Details'!$D$10</f>
        <v>7.8600453109298867E-6</v>
      </c>
      <c r="J1122" s="2">
        <f t="shared" si="35"/>
        <v>5.3521729822307851E-3</v>
      </c>
      <c r="K1122" s="18">
        <f>J1122*'Portfolio Details'!$D$10</f>
        <v>4.9388210206753776E-4</v>
      </c>
    </row>
    <row r="1123" spans="2:11" x14ac:dyDescent="0.35">
      <c r="B1123" t="s">
        <v>19</v>
      </c>
      <c r="C1123" s="1">
        <v>46014</v>
      </c>
      <c r="D1123">
        <v>234.82</v>
      </c>
      <c r="E1123">
        <v>234.4</v>
      </c>
      <c r="F1123">
        <v>234.73</v>
      </c>
      <c r="H1123" s="2">
        <f t="shared" si="34"/>
        <v>-1.7886040371347667E-3</v>
      </c>
      <c r="I1123" s="18">
        <f>H1123*'Portfolio Details'!$D$10</f>
        <v>-1.650468930207145E-4</v>
      </c>
      <c r="J1123" s="2">
        <f t="shared" si="35"/>
        <v>-6.8942181618237841E-3</v>
      </c>
      <c r="K1123" s="18">
        <f>J1123*'Portfolio Details'!$D$10</f>
        <v>-6.3617730016912711E-4</v>
      </c>
    </row>
    <row r="1124" spans="2:11" x14ac:dyDescent="0.35">
      <c r="B1124" t="s">
        <v>19</v>
      </c>
      <c r="C1124" s="1">
        <v>46015</v>
      </c>
      <c r="D1124">
        <v>234.4</v>
      </c>
      <c r="E1124">
        <v>234.09</v>
      </c>
      <c r="F1124">
        <v>234.18</v>
      </c>
      <c r="H1124" s="2">
        <f t="shared" si="34"/>
        <v>-1.3225255972696415E-3</v>
      </c>
      <c r="I1124" s="18">
        <f>H1124*'Portfolio Details'!$D$10</f>
        <v>-1.2203860454177893E-4</v>
      </c>
      <c r="J1124" s="2">
        <f t="shared" si="35"/>
        <v>1.0240082609069834E-2</v>
      </c>
      <c r="K1124" s="18">
        <f>J1124*'Portfolio Details'!$D$10</f>
        <v>9.4492340608257487E-4</v>
      </c>
    </row>
    <row r="1125" spans="2:11" x14ac:dyDescent="0.35">
      <c r="B1125" t="s">
        <v>19</v>
      </c>
      <c r="C1125" s="1">
        <v>46017</v>
      </c>
      <c r="D1125">
        <v>234.09</v>
      </c>
      <c r="E1125">
        <v>233.58</v>
      </c>
      <c r="F1125">
        <v>234.11</v>
      </c>
      <c r="H1125" s="2">
        <f t="shared" si="34"/>
        <v>-2.1786492374726851E-3</v>
      </c>
      <c r="I1125" s="18">
        <f>H1125*'Portfolio Details'!$D$10</f>
        <v>-2.0103906742983726E-4</v>
      </c>
      <c r="J1125" s="2">
        <f t="shared" si="35"/>
        <v>1.6236162361623618E-2</v>
      </c>
      <c r="K1125" s="18">
        <f>J1125*'Portfolio Details'!$D$10</f>
        <v>1.4982232493775448E-3</v>
      </c>
    </row>
    <row r="1126" spans="2:11" x14ac:dyDescent="0.35">
      <c r="B1126" t="s">
        <v>19</v>
      </c>
      <c r="C1126" s="1">
        <v>46020</v>
      </c>
      <c r="D1126">
        <v>233.58</v>
      </c>
      <c r="E1126">
        <v>230.47</v>
      </c>
      <c r="F1126">
        <v>231.99</v>
      </c>
      <c r="H1126" s="2">
        <f t="shared" si="34"/>
        <v>-1.3314496104118612E-2</v>
      </c>
      <c r="I1126" s="18">
        <f>H1126*'Portfolio Details'!$D$10</f>
        <v>-1.228620850952271E-3</v>
      </c>
      <c r="J1126" s="2">
        <f t="shared" si="35"/>
        <v>1.3815504547423085E-2</v>
      </c>
      <c r="K1126" s="18">
        <f>J1126*'Portfolio Details'!$D$10</f>
        <v>1.2748523729816032E-3</v>
      </c>
    </row>
    <row r="1127" spans="2:11" x14ac:dyDescent="0.35">
      <c r="B1127" t="s">
        <v>19</v>
      </c>
      <c r="C1127" s="1">
        <v>46021</v>
      </c>
      <c r="D1127">
        <v>230.47</v>
      </c>
      <c r="E1127">
        <v>231.24</v>
      </c>
      <c r="F1127">
        <v>230.33</v>
      </c>
      <c r="H1127" s="2">
        <f t="shared" si="34"/>
        <v>3.3409988284809344E-3</v>
      </c>
      <c r="I1127" s="18">
        <f>H1127*'Portfolio Details'!$D$10</f>
        <v>3.0829712154176306E-4</v>
      </c>
      <c r="J1127" s="2">
        <f t="shared" si="35"/>
        <v>3.6091776230986472E-3</v>
      </c>
      <c r="K1127" s="18">
        <f>J1127*'Portfolio Details'!$D$10</f>
        <v>3.3304383792321491E-4</v>
      </c>
    </row>
    <row r="1128" spans="2:11" x14ac:dyDescent="0.35">
      <c r="B1128" t="s">
        <v>19</v>
      </c>
      <c r="C1128" s="1">
        <v>46022</v>
      </c>
      <c r="D1128">
        <v>231.24</v>
      </c>
      <c r="E1128">
        <v>231.63</v>
      </c>
      <c r="F1128">
        <v>231.64</v>
      </c>
      <c r="H1128" s="2">
        <f t="shared" si="34"/>
        <v>1.6865594187855937E-3</v>
      </c>
      <c r="I1128" s="18">
        <f>H1128*'Portfolio Details'!$D$10</f>
        <v>1.5563052871741365E-4</v>
      </c>
      <c r="J1128" s="2">
        <f t="shared" si="35"/>
        <v>6.3765618267987989E-3</v>
      </c>
      <c r="K1128" s="18">
        <f>J1128*'Portfolio Details'!$D$10</f>
        <v>5.8840956176838552E-4</v>
      </c>
    </row>
    <row r="1129" spans="2:11" x14ac:dyDescent="0.35">
      <c r="B1129" t="s">
        <v>19</v>
      </c>
      <c r="C1129" s="1">
        <v>46023</v>
      </c>
      <c r="D1129">
        <v>231.63</v>
      </c>
      <c r="E1129">
        <v>234.54</v>
      </c>
      <c r="F1129">
        <v>233.43</v>
      </c>
      <c r="H1129" s="2">
        <f t="shared" si="34"/>
        <v>1.2563139489703445E-2</v>
      </c>
      <c r="I1129" s="18">
        <f>H1129*'Portfolio Details'!$D$10</f>
        <v>1.1592879677734759E-3</v>
      </c>
      <c r="J1129" s="2">
        <f t="shared" si="35"/>
        <v>7.8964401294498998E-3</v>
      </c>
      <c r="K1129" s="18">
        <f>J1129*'Portfolio Details'!$D$10</f>
        <v>7.2865926847485681E-4</v>
      </c>
    </row>
    <row r="1130" spans="2:11" x14ac:dyDescent="0.35">
      <c r="B1130" t="s">
        <v>19</v>
      </c>
      <c r="C1130" s="1">
        <v>46024</v>
      </c>
      <c r="D1130">
        <v>234.54</v>
      </c>
      <c r="E1130">
        <v>234.9</v>
      </c>
      <c r="F1130">
        <v>234.56</v>
      </c>
      <c r="H1130" s="2">
        <f t="shared" si="34"/>
        <v>1.5349194167306734E-3</v>
      </c>
      <c r="I1130" s="18">
        <f>H1130*'Portfolio Details'!$D$10</f>
        <v>1.4163765456684863E-4</v>
      </c>
      <c r="J1130" s="2">
        <f t="shared" si="35"/>
        <v>5.6598919475172593E-3</v>
      </c>
      <c r="K1130" s="18">
        <f>J1130*'Portfolio Details'!$D$10</f>
        <v>5.2227746408709409E-4</v>
      </c>
    </row>
    <row r="1131" spans="2:11" x14ac:dyDescent="0.35">
      <c r="B1131" t="s">
        <v>19</v>
      </c>
      <c r="C1131" s="1">
        <v>46027</v>
      </c>
      <c r="D1131">
        <v>234.9</v>
      </c>
      <c r="E1131">
        <v>235</v>
      </c>
      <c r="F1131">
        <v>234.69</v>
      </c>
      <c r="H1131" s="2">
        <f t="shared" si="34"/>
        <v>4.2571306939120923E-4</v>
      </c>
      <c r="I1131" s="18">
        <f>H1131*'Portfolio Details'!$D$10</f>
        <v>3.9283495934565431E-5</v>
      </c>
      <c r="J1131" s="2">
        <f t="shared" si="35"/>
        <v>9.3744673598084027E-4</v>
      </c>
      <c r="K1131" s="18">
        <f>J1131*'Portfolio Details'!$D$10</f>
        <v>8.6504708663133692E-5</v>
      </c>
    </row>
    <row r="1132" spans="2:11" x14ac:dyDescent="0.35">
      <c r="B1132" t="s">
        <v>19</v>
      </c>
      <c r="C1132" s="1">
        <v>46028</v>
      </c>
      <c r="D1132">
        <v>235</v>
      </c>
      <c r="E1132">
        <v>235.28</v>
      </c>
      <c r="F1132">
        <v>235.15</v>
      </c>
      <c r="H1132" s="2">
        <f t="shared" si="34"/>
        <v>1.1914893617022138E-3</v>
      </c>
      <c r="I1132" s="18">
        <f>H1132*'Portfolio Details'!$D$10</f>
        <v>1.0994698274930009E-4</v>
      </c>
      <c r="J1132" s="2">
        <f t="shared" si="35"/>
        <v>-4.2390843577787551E-3</v>
      </c>
      <c r="K1132" s="18">
        <f>J1132*'Portfolio Details'!$D$10</f>
        <v>-3.9116969881432614E-4</v>
      </c>
    </row>
    <row r="1133" spans="2:11" x14ac:dyDescent="0.35">
      <c r="B1133" t="s">
        <v>19</v>
      </c>
      <c r="C1133" s="1">
        <v>46029</v>
      </c>
      <c r="D1133">
        <v>235.28</v>
      </c>
      <c r="E1133">
        <v>236.01</v>
      </c>
      <c r="F1133">
        <v>235.92</v>
      </c>
      <c r="H1133" s="2">
        <f t="shared" si="34"/>
        <v>3.1026861611695988E-3</v>
      </c>
      <c r="I1133" s="18">
        <f>H1133*'Portfolio Details'!$D$10</f>
        <v>2.8630635975738079E-4</v>
      </c>
      <c r="J1133" s="2">
        <f t="shared" si="35"/>
        <v>-1.7423823891886681E-3</v>
      </c>
      <c r="K1133" s="18">
        <f>J1133*'Portfolio Details'!$D$10</f>
        <v>-1.6078170115856169E-4</v>
      </c>
    </row>
    <row r="1134" spans="2:11" x14ac:dyDescent="0.35">
      <c r="B1134" t="s">
        <v>19</v>
      </c>
      <c r="C1134" s="1">
        <v>46030</v>
      </c>
      <c r="D1134">
        <v>236.01</v>
      </c>
      <c r="E1134">
        <v>233.99</v>
      </c>
      <c r="F1134">
        <v>235.08</v>
      </c>
      <c r="H1134" s="2">
        <f t="shared" si="34"/>
        <v>-8.5589593661284935E-3</v>
      </c>
      <c r="I1134" s="18">
        <f>H1134*'Portfolio Details'!$D$10</f>
        <v>-7.8979451099361127E-4</v>
      </c>
      <c r="J1134" s="2">
        <f t="shared" si="35"/>
        <v>1.7904339670899994E-3</v>
      </c>
      <c r="K1134" s="18">
        <f>J1134*'Portfolio Details'!$D$10</f>
        <v>1.6521575334266732E-4</v>
      </c>
    </row>
    <row r="1135" spans="2:11" x14ac:dyDescent="0.35">
      <c r="B1135" t="s">
        <v>19</v>
      </c>
      <c r="C1135" s="1">
        <v>46031</v>
      </c>
      <c r="D1135">
        <v>233.99</v>
      </c>
      <c r="E1135">
        <v>234.67</v>
      </c>
      <c r="F1135">
        <v>234.41</v>
      </c>
      <c r="H1135" s="2">
        <f t="shared" si="34"/>
        <v>2.9061070985938464E-3</v>
      </c>
      <c r="I1135" s="18">
        <f>H1135*'Portfolio Details'!$D$10</f>
        <v>2.6816664697722453E-4</v>
      </c>
      <c r="J1135" s="2">
        <f t="shared" si="35"/>
        <v>-8.7269646261385336E-3</v>
      </c>
      <c r="K1135" s="18">
        <f>J1135*'Portfolio Details'!$D$10</f>
        <v>-8.0529752093884996E-4</v>
      </c>
    </row>
    <row r="1136" spans="2:11" x14ac:dyDescent="0.35">
      <c r="B1136" t="s">
        <v>19</v>
      </c>
      <c r="C1136" s="1">
        <v>46034</v>
      </c>
      <c r="D1136">
        <v>234.67</v>
      </c>
      <c r="E1136">
        <v>235.64</v>
      </c>
      <c r="F1136">
        <v>235.44</v>
      </c>
      <c r="H1136" s="2">
        <f t="shared" si="34"/>
        <v>4.1334640132952849E-3</v>
      </c>
      <c r="I1136" s="18">
        <f>H1136*'Portfolio Details'!$D$10</f>
        <v>3.8142337747385782E-4</v>
      </c>
      <c r="J1136" s="2">
        <f t="shared" si="35"/>
        <v>6.8227367702866637E-4</v>
      </c>
      <c r="K1136" s="18">
        <f>J1136*'Portfolio Details'!$D$10</f>
        <v>6.2958121666654361E-5</v>
      </c>
    </row>
    <row r="1137" spans="2:11" x14ac:dyDescent="0.35">
      <c r="B1137" t="s">
        <v>19</v>
      </c>
      <c r="C1137" s="1">
        <v>46035</v>
      </c>
      <c r="D1137">
        <v>235.64</v>
      </c>
      <c r="E1137">
        <v>234.79</v>
      </c>
      <c r="F1137">
        <v>235.35</v>
      </c>
      <c r="H1137" s="2">
        <f t="shared" ref="H1137:H1200" si="36">E1137/D1137-1</f>
        <v>-3.6071974197928736E-3</v>
      </c>
      <c r="I1137" s="18">
        <f>H1137*'Portfolio Details'!$D$10</f>
        <v>-3.3286111083752026E-4</v>
      </c>
      <c r="J1137" s="2">
        <f t="shared" si="35"/>
        <v>4.4514831143260825E-3</v>
      </c>
      <c r="K1137" s="18">
        <f>J1137*'Portfolio Details'!$D$10</f>
        <v>4.1076920441857192E-4</v>
      </c>
    </row>
    <row r="1138" spans="2:11" x14ac:dyDescent="0.35">
      <c r="B1138" t="s">
        <v>19</v>
      </c>
      <c r="C1138" s="1">
        <v>46036</v>
      </c>
      <c r="D1138">
        <v>234.79</v>
      </c>
      <c r="E1138">
        <v>234.23</v>
      </c>
      <c r="F1138">
        <v>234.53</v>
      </c>
      <c r="H1138" s="2">
        <f t="shared" si="36"/>
        <v>-2.3851100983858231E-3</v>
      </c>
      <c r="I1138" s="18">
        <f>H1138*'Portfolio Details'!$D$10</f>
        <v>-2.2009064224271898E-4</v>
      </c>
      <c r="J1138" s="2">
        <f t="shared" si="35"/>
        <v>9.4201651754990401E-3</v>
      </c>
      <c r="K1138" s="18">
        <f>J1138*'Portfolio Details'!$D$10</f>
        <v>8.6926394086009914E-4</v>
      </c>
    </row>
    <row r="1139" spans="2:11" x14ac:dyDescent="0.35">
      <c r="B1139" t="s">
        <v>19</v>
      </c>
      <c r="C1139" s="1">
        <v>46038</v>
      </c>
      <c r="D1139">
        <v>234.23</v>
      </c>
      <c r="E1139">
        <v>235.54</v>
      </c>
      <c r="F1139">
        <v>235.08</v>
      </c>
      <c r="H1139" s="2">
        <f t="shared" si="36"/>
        <v>5.5927934081885233E-3</v>
      </c>
      <c r="I1139" s="18">
        <f>H1139*'Portfolio Details'!$D$10</f>
        <v>5.160858167394919E-4</v>
      </c>
      <c r="J1139" s="2">
        <f t="shared" si="35"/>
        <v>9.46750631881077E-3</v>
      </c>
      <c r="K1139" s="18">
        <f>J1139*'Portfolio Details'!$D$10</f>
        <v>8.7363243631992501E-4</v>
      </c>
    </row>
    <row r="1140" spans="2:11" x14ac:dyDescent="0.35">
      <c r="B1140" t="s">
        <v>19</v>
      </c>
      <c r="C1140" s="1">
        <v>46041</v>
      </c>
      <c r="D1140">
        <v>235.54</v>
      </c>
      <c r="E1140">
        <v>233.17</v>
      </c>
      <c r="F1140">
        <v>233.81</v>
      </c>
      <c r="H1140" s="2">
        <f t="shared" si="36"/>
        <v>-1.006198522543944E-2</v>
      </c>
      <c r="I1140" s="18">
        <f>H1140*'Portfolio Details'!$D$10</f>
        <v>-9.2848912593278678E-4</v>
      </c>
      <c r="J1140" s="2">
        <f t="shared" si="35"/>
        <v>-1.3643146450651455E-3</v>
      </c>
      <c r="K1140" s="18">
        <f>J1140*'Portfolio Details'!$D$10</f>
        <v>-1.2589476966147245E-4</v>
      </c>
    </row>
    <row r="1141" spans="2:11" x14ac:dyDescent="0.35">
      <c r="B1141" t="s">
        <v>19</v>
      </c>
      <c r="C1141" s="1">
        <v>46042</v>
      </c>
      <c r="D1141">
        <v>233.17</v>
      </c>
      <c r="E1141">
        <v>231.18</v>
      </c>
      <c r="F1141">
        <v>232.39</v>
      </c>
      <c r="H1141" s="2">
        <f t="shared" si="36"/>
        <v>-8.5345456104987116E-3</v>
      </c>
      <c r="I1141" s="18">
        <f>H1141*'Portfolio Details'!$D$10</f>
        <v>-7.875416845267106E-4</v>
      </c>
      <c r="J1141" s="2">
        <f t="shared" si="35"/>
        <v>4.8634812286689755E-3</v>
      </c>
      <c r="K1141" s="18">
        <f>J1141*'Portfolio Details'!$D$10</f>
        <v>4.4878712637944247E-4</v>
      </c>
    </row>
    <row r="1142" spans="2:11" x14ac:dyDescent="0.35">
      <c r="B1142" t="s">
        <v>19</v>
      </c>
      <c r="C1142" s="1">
        <v>46043</v>
      </c>
      <c r="D1142">
        <v>231.18</v>
      </c>
      <c r="E1142">
        <v>226.5</v>
      </c>
      <c r="F1142">
        <v>227.2</v>
      </c>
      <c r="H1142" s="2">
        <f t="shared" si="36"/>
        <v>-2.0243965740981085E-2</v>
      </c>
      <c r="I1142" s="18">
        <f>H1142*'Portfolio Details'!$D$10</f>
        <v>-1.8680510490846911E-3</v>
      </c>
      <c r="J1142" s="2">
        <f t="shared" si="35"/>
        <v>5.5498633879780268E-3</v>
      </c>
      <c r="K1142" s="18">
        <f>J1142*'Portfolio Details'!$D$10</f>
        <v>5.1212436618590287E-4</v>
      </c>
    </row>
    <row r="1143" spans="2:11" x14ac:dyDescent="0.35">
      <c r="B1143" t="s">
        <v>19</v>
      </c>
      <c r="C1143" s="1">
        <v>46044</v>
      </c>
      <c r="D1143">
        <v>226.5</v>
      </c>
      <c r="E1143">
        <v>235.74</v>
      </c>
      <c r="F1143">
        <v>232.84</v>
      </c>
      <c r="H1143" s="2">
        <f t="shared" si="36"/>
        <v>4.0794701986754944E-2</v>
      </c>
      <c r="I1143" s="18">
        <f>H1143*'Portfolio Details'!$D$10</f>
        <v>3.7644099391645038E-3</v>
      </c>
      <c r="J1143" s="2">
        <f t="shared" si="35"/>
        <v>8.6934178407775953E-3</v>
      </c>
      <c r="K1143" s="18">
        <f>J1143*'Portfolio Details'!$D$10</f>
        <v>8.0220192650894736E-4</v>
      </c>
    </row>
    <row r="1144" spans="2:11" x14ac:dyDescent="0.35">
      <c r="B1144" t="s">
        <v>19</v>
      </c>
      <c r="C1144" s="1">
        <v>46045</v>
      </c>
      <c r="D1144">
        <v>235.74</v>
      </c>
      <c r="E1144">
        <v>237.88</v>
      </c>
      <c r="F1144">
        <v>237.19</v>
      </c>
      <c r="H1144" s="2">
        <f t="shared" si="36"/>
        <v>9.0777975735980565E-3</v>
      </c>
      <c r="I1144" s="18">
        <f>H1144*'Portfolio Details'!$D$10</f>
        <v>8.3767130895749512E-4</v>
      </c>
      <c r="J1144" s="2">
        <f t="shared" si="35"/>
        <v>-6.9420783645657291E-3</v>
      </c>
      <c r="K1144" s="18">
        <f>J1144*'Portfolio Details'!$D$10</f>
        <v>-6.4059369284067314E-4</v>
      </c>
    </row>
    <row r="1145" spans="2:11" x14ac:dyDescent="0.35">
      <c r="B1145" t="s">
        <v>19</v>
      </c>
      <c r="C1145" s="1">
        <v>46049</v>
      </c>
      <c r="D1145">
        <v>237.88</v>
      </c>
      <c r="E1145">
        <v>236.53</v>
      </c>
      <c r="F1145">
        <v>238.01</v>
      </c>
      <c r="H1145" s="2">
        <f t="shared" si="36"/>
        <v>-5.6751303178073087E-3</v>
      </c>
      <c r="I1145" s="18">
        <f>H1145*'Portfolio Details'!$D$10</f>
        <v>-5.2368361414538238E-4</v>
      </c>
      <c r="J1145" s="2">
        <f t="shared" si="35"/>
        <v>3.9178945575335522E-3</v>
      </c>
      <c r="K1145" s="18">
        <f>J1145*'Portfolio Details'!$D$10</f>
        <v>3.6153128947396949E-4</v>
      </c>
    </row>
    <row r="1146" spans="2:11" x14ac:dyDescent="0.35">
      <c r="B1146" t="s">
        <v>19</v>
      </c>
      <c r="C1146" s="1">
        <v>46050</v>
      </c>
      <c r="D1146">
        <v>236.53</v>
      </c>
      <c r="E1146">
        <v>235.28</v>
      </c>
      <c r="F1146">
        <v>236.13</v>
      </c>
      <c r="H1146" s="2">
        <f t="shared" si="36"/>
        <v>-5.2847418932059353E-3</v>
      </c>
      <c r="I1146" s="18">
        <f>H1146*'Portfolio Details'!$D$10</f>
        <v>-4.8765976805425717E-4</v>
      </c>
      <c r="J1146" s="2">
        <f t="shared" si="35"/>
        <v>1.4846416382252592E-2</v>
      </c>
      <c r="K1146" s="18">
        <f>J1146*'Portfolio Details'!$D$10</f>
        <v>1.3699817542109232E-3</v>
      </c>
    </row>
    <row r="1147" spans="2:11" x14ac:dyDescent="0.35">
      <c r="B1147" t="s">
        <v>19</v>
      </c>
      <c r="C1147" s="1">
        <v>46051</v>
      </c>
      <c r="D1147">
        <v>235.28</v>
      </c>
      <c r="E1147">
        <v>233.86</v>
      </c>
      <c r="F1147">
        <v>234</v>
      </c>
      <c r="H1147" s="2">
        <f t="shared" si="36"/>
        <v>-6.0353621217272835E-3</v>
      </c>
      <c r="I1147" s="18">
        <f>H1147*'Portfolio Details'!$D$10</f>
        <v>-5.5692469980203932E-4</v>
      </c>
      <c r="J1147" s="2">
        <f t="shared" si="35"/>
        <v>1.6190354137297636E-2</v>
      </c>
      <c r="K1147" s="18">
        <f>J1147*'Portfolio Details'!$D$10</f>
        <v>1.4939962069786519E-3</v>
      </c>
    </row>
    <row r="1148" spans="2:11" x14ac:dyDescent="0.35">
      <c r="B1148" t="s">
        <v>19</v>
      </c>
      <c r="C1148" s="1">
        <v>46052</v>
      </c>
      <c r="D1148">
        <v>233.86</v>
      </c>
      <c r="E1148">
        <v>230.56</v>
      </c>
      <c r="F1148">
        <v>231.14</v>
      </c>
      <c r="H1148" s="2">
        <f t="shared" si="36"/>
        <v>-1.4111006585136421E-2</v>
      </c>
      <c r="I1148" s="18">
        <f>H1148*'Portfolio Details'!$D$10</f>
        <v>-1.3021203944068513E-3</v>
      </c>
      <c r="J1148" s="2">
        <f t="shared" si="35"/>
        <v>1.8409110369038473E-2</v>
      </c>
      <c r="K1148" s="18">
        <f>J1148*'Portfolio Details'!$D$10</f>
        <v>1.6987362247893026E-3</v>
      </c>
    </row>
    <row r="1149" spans="2:11" x14ac:dyDescent="0.35">
      <c r="B1149" t="s">
        <v>19</v>
      </c>
      <c r="C1149" s="1">
        <v>46054</v>
      </c>
      <c r="D1149">
        <v>230.56</v>
      </c>
      <c r="E1149">
        <v>229.07</v>
      </c>
      <c r="F1149">
        <v>228.57</v>
      </c>
      <c r="H1149" s="2">
        <f t="shared" si="36"/>
        <v>-6.4625260235947612E-3</v>
      </c>
      <c r="I1149" s="18">
        <f>H1149*'Portfolio Details'!$D$10</f>
        <v>-5.9634207410628863E-4</v>
      </c>
      <c r="J1149" s="2">
        <f t="shared" si="35"/>
        <v>1.4709072764351072E-2</v>
      </c>
      <c r="K1149" s="18">
        <f>J1149*'Portfolio Details'!$D$10</f>
        <v>1.3573081065280169E-3</v>
      </c>
    </row>
    <row r="1150" spans="2:11" x14ac:dyDescent="0.35">
      <c r="B1150" t="s">
        <v>19</v>
      </c>
      <c r="C1150" s="1">
        <v>46055</v>
      </c>
      <c r="D1150">
        <v>229.07</v>
      </c>
      <c r="E1150">
        <v>225.44</v>
      </c>
      <c r="F1150">
        <v>226.76</v>
      </c>
      <c r="H1150" s="2">
        <f t="shared" si="36"/>
        <v>-1.584668441960968E-2</v>
      </c>
      <c r="I1150" s="18">
        <f>H1150*'Portfolio Details'!$D$10</f>
        <v>-1.4622834198261821E-3</v>
      </c>
      <c r="J1150" s="2">
        <f t="shared" si="35"/>
        <v>-2.9406677045493712E-3</v>
      </c>
      <c r="K1150" s="18">
        <f>J1150*'Portfolio Details'!$D$10</f>
        <v>-2.7135579366114362E-4</v>
      </c>
    </row>
    <row r="1151" spans="2:11" x14ac:dyDescent="0.35">
      <c r="B1151" t="s">
        <v>19</v>
      </c>
      <c r="C1151" s="1">
        <v>46056</v>
      </c>
      <c r="D1151">
        <v>225.44</v>
      </c>
      <c r="E1151">
        <v>231.81</v>
      </c>
      <c r="F1151">
        <v>230.72</v>
      </c>
      <c r="H1151" s="2">
        <f t="shared" si="36"/>
        <v>2.8255855216465564E-2</v>
      </c>
      <c r="I1151" s="18">
        <f>H1151*'Portfolio Details'!$D$10</f>
        <v>2.6073636290072874E-3</v>
      </c>
      <c r="J1151" s="2">
        <f t="shared" si="35"/>
        <v>-4.6194361697534658E-3</v>
      </c>
      <c r="K1151" s="18">
        <f>J1151*'Portfolio Details'!$D$10</f>
        <v>-4.2626739708508934E-4</v>
      </c>
    </row>
    <row r="1152" spans="2:11" x14ac:dyDescent="0.35">
      <c r="B1152" t="s">
        <v>19</v>
      </c>
      <c r="C1152" s="1">
        <v>46057</v>
      </c>
      <c r="D1152">
        <v>231.81</v>
      </c>
      <c r="E1152">
        <v>228.98</v>
      </c>
      <c r="F1152">
        <v>229.27</v>
      </c>
      <c r="H1152" s="2">
        <f t="shared" si="36"/>
        <v>-1.2208274017514342E-2</v>
      </c>
      <c r="I1152" s="18">
        <f>H1152*'Portfolio Details'!$D$10</f>
        <v>-1.1265420707447715E-3</v>
      </c>
      <c r="J1152" s="2">
        <f t="shared" si="35"/>
        <v>-2.3322247804212548E-2</v>
      </c>
      <c r="K1152" s="18">
        <f>J1152*'Portfolio Details'!$D$10</f>
        <v>-2.1521054735573262E-3</v>
      </c>
    </row>
    <row r="1153" spans="2:11" x14ac:dyDescent="0.35">
      <c r="B1153" t="s">
        <v>19</v>
      </c>
      <c r="C1153" s="1">
        <v>46058</v>
      </c>
      <c r="D1153">
        <v>228.98</v>
      </c>
      <c r="E1153">
        <v>225.1</v>
      </c>
      <c r="F1153">
        <v>226.09</v>
      </c>
      <c r="H1153" s="2">
        <f t="shared" si="36"/>
        <v>-1.6944711328500284E-2</v>
      </c>
      <c r="I1153" s="18">
        <f>H1153*'Portfolio Details'!$D$10</f>
        <v>-1.5636059741774772E-3</v>
      </c>
      <c r="J1153" s="2">
        <f t="shared" si="35"/>
        <v>-4.0272456364410458E-2</v>
      </c>
      <c r="K1153" s="18">
        <f>J1153*'Portfolio Details'!$D$10</f>
        <v>-3.71621871541008E-3</v>
      </c>
    </row>
    <row r="1154" spans="2:11" x14ac:dyDescent="0.35">
      <c r="B1154" t="s">
        <v>19</v>
      </c>
      <c r="C1154" s="1">
        <v>46059</v>
      </c>
      <c r="D1154">
        <v>225.1</v>
      </c>
      <c r="E1154">
        <v>227.7</v>
      </c>
      <c r="F1154">
        <v>225.33</v>
      </c>
      <c r="H1154" s="2">
        <f t="shared" si="36"/>
        <v>1.1550422034651175E-2</v>
      </c>
      <c r="I1154" s="18">
        <f>H1154*'Portfolio Details'!$D$10</f>
        <v>1.065837508088738E-3</v>
      </c>
      <c r="J1154" s="2">
        <f t="shared" si="35"/>
        <v>-4.2127659574468068E-2</v>
      </c>
      <c r="K1154" s="18">
        <f>J1154*'Portfolio Details'!$D$10</f>
        <v>-3.8874111757785422E-3</v>
      </c>
    </row>
    <row r="1155" spans="2:11" x14ac:dyDescent="0.35">
      <c r="B1155" t="s">
        <v>19</v>
      </c>
      <c r="C1155" s="1">
        <v>46062</v>
      </c>
      <c r="D1155">
        <v>227.7</v>
      </c>
      <c r="E1155">
        <v>232.68</v>
      </c>
      <c r="F1155">
        <v>231.06</v>
      </c>
      <c r="H1155" s="2">
        <f t="shared" si="36"/>
        <v>2.1870882740448128E-2</v>
      </c>
      <c r="I1155" s="18">
        <f>H1155*'Portfolio Details'!$D$10</f>
        <v>2.0181779583332954E-3</v>
      </c>
      <c r="J1155" s="2">
        <f t="shared" si="35"/>
        <v>-3.2216933015981053E-2</v>
      </c>
      <c r="K1155" s="18">
        <f>J1155*'Portfolio Details'!$D$10</f>
        <v>-2.9728797355630171E-3</v>
      </c>
    </row>
    <row r="1156" spans="2:11" x14ac:dyDescent="0.35">
      <c r="B1156" t="s">
        <v>19</v>
      </c>
      <c r="C1156" s="1">
        <v>46063</v>
      </c>
      <c r="D1156">
        <v>232.68</v>
      </c>
      <c r="E1156">
        <v>232.22</v>
      </c>
      <c r="F1156">
        <v>233.77</v>
      </c>
      <c r="H1156" s="2">
        <f t="shared" si="36"/>
        <v>-1.9769640708269254E-3</v>
      </c>
      <c r="I1156" s="18">
        <f>H1156*'Portfolio Details'!$D$10</f>
        <v>-1.8242817903188182E-4</v>
      </c>
      <c r="J1156" s="2">
        <f t="shared" si="35"/>
        <v>-3.5210372441845661E-2</v>
      </c>
      <c r="K1156" s="18">
        <f>J1156*'Portfolio Details'!$D$10</f>
        <v>-3.2491051417608669E-3</v>
      </c>
    </row>
    <row r="1157" spans="2:11" x14ac:dyDescent="0.35">
      <c r="B1157" t="s">
        <v>19</v>
      </c>
      <c r="C1157" s="1">
        <v>46064</v>
      </c>
      <c r="D1157">
        <v>232.22</v>
      </c>
      <c r="E1157">
        <v>234.87</v>
      </c>
      <c r="F1157">
        <v>233.96</v>
      </c>
      <c r="H1157" s="2">
        <f t="shared" si="36"/>
        <v>1.1411592455430331E-2</v>
      </c>
      <c r="I1157" s="18">
        <f>H1157*'Portfolio Details'!$D$10</f>
        <v>1.0530267404542874E-3</v>
      </c>
      <c r="J1157" s="2">
        <f t="shared" si="35"/>
        <v>-2.688149066199419E-2</v>
      </c>
      <c r="K1157" s="18">
        <f>J1157*'Portfolio Details'!$D$10</f>
        <v>-2.4805414845394296E-3</v>
      </c>
    </row>
    <row r="1158" spans="2:11" x14ac:dyDescent="0.35">
      <c r="B1158" t="s">
        <v>19</v>
      </c>
      <c r="C1158" s="1">
        <v>46065</v>
      </c>
      <c r="D1158">
        <v>234.87</v>
      </c>
      <c r="E1158">
        <v>231.88</v>
      </c>
      <c r="F1158">
        <v>232.47</v>
      </c>
      <c r="H1158" s="2">
        <f t="shared" si="36"/>
        <v>-1.273044663005074E-2</v>
      </c>
      <c r="I1158" s="18">
        <f>H1158*'Portfolio Details'!$D$10</f>
        <v>-1.1747265573781023E-3</v>
      </c>
      <c r="J1158" s="2">
        <f t="shared" si="35"/>
        <v>-8.4799931819149466E-3</v>
      </c>
      <c r="K1158" s="18">
        <f>J1158*'Portfolio Details'!$D$10</f>
        <v>-7.82507753786563E-4</v>
      </c>
    </row>
    <row r="1159" spans="2:11" x14ac:dyDescent="0.35">
      <c r="B1159" t="s">
        <v>19</v>
      </c>
      <c r="C1159" s="1">
        <v>46066</v>
      </c>
      <c r="D1159">
        <v>231.88</v>
      </c>
      <c r="E1159">
        <v>230.24</v>
      </c>
      <c r="F1159">
        <v>229.48</v>
      </c>
      <c r="H1159" s="2">
        <f t="shared" si="36"/>
        <v>-7.0726237709158868E-3</v>
      </c>
      <c r="I1159" s="18">
        <f>H1159*'Portfolio Details'!$D$10</f>
        <v>-6.526400224188707E-4</v>
      </c>
      <c r="J1159" s="2">
        <f t="shared" si="35"/>
        <v>-1.5956543880495611E-2</v>
      </c>
      <c r="K1159" s="18">
        <f>J1159*'Portfolio Details'!$D$10</f>
        <v>-1.4724209138224497E-3</v>
      </c>
    </row>
    <row r="1160" spans="2:11" x14ac:dyDescent="0.35">
      <c r="B1160" t="s">
        <v>19</v>
      </c>
      <c r="C1160" s="1">
        <v>46069</v>
      </c>
      <c r="D1160">
        <v>230.24</v>
      </c>
      <c r="E1160">
        <v>232.67</v>
      </c>
      <c r="F1160">
        <v>231.96</v>
      </c>
      <c r="H1160" s="2">
        <f t="shared" si="36"/>
        <v>1.0554204308547588E-2</v>
      </c>
      <c r="I1160" s="18">
        <f>H1160*'Portfolio Details'!$D$10</f>
        <v>9.7390959276939576E-4</v>
      </c>
      <c r="J1160" s="2">
        <f t="shared" si="35"/>
        <v>-1.937901954938448E-2</v>
      </c>
      <c r="K1160" s="18">
        <f>J1160*'Portfolio Details'!$D$10</f>
        <v>-1.7882364682220611E-3</v>
      </c>
    </row>
    <row r="1161" spans="2:11" x14ac:dyDescent="0.35">
      <c r="B1161" t="s">
        <v>19</v>
      </c>
      <c r="C1161" s="1">
        <v>46070</v>
      </c>
      <c r="D1161">
        <v>232.67</v>
      </c>
      <c r="E1161">
        <v>228.84</v>
      </c>
      <c r="F1161">
        <v>230.3</v>
      </c>
      <c r="H1161" s="2">
        <f t="shared" si="36"/>
        <v>-1.6461082219452416E-2</v>
      </c>
      <c r="I1161" s="18">
        <f>H1161*'Portfolio Details'!$D$10</f>
        <v>-1.5189781637926837E-3</v>
      </c>
      <c r="J1161" s="2">
        <f t="shared" si="35"/>
        <v>-1.7034538701276469E-2</v>
      </c>
      <c r="K1161" s="18">
        <f>J1161*'Portfolio Details'!$D$10</f>
        <v>-1.5718949685424193E-3</v>
      </c>
    </row>
    <row r="1162" spans="2:11" x14ac:dyDescent="0.35">
      <c r="B1162" t="s">
        <v>19</v>
      </c>
      <c r="C1162" s="1">
        <v>46071</v>
      </c>
      <c r="D1162">
        <v>228.84</v>
      </c>
      <c r="E1162">
        <v>227.99</v>
      </c>
      <c r="F1162">
        <v>228.8</v>
      </c>
      <c r="H1162" s="2">
        <f t="shared" si="36"/>
        <v>-3.7143855969236084E-3</v>
      </c>
      <c r="I1162" s="18">
        <f>H1162*'Portfolio Details'!$D$10</f>
        <v>-3.4275210696448966E-4</v>
      </c>
      <c r="J1162" s="2">
        <f t="shared" si="35"/>
        <v>-1.2184766918570067E-2</v>
      </c>
      <c r="K1162" s="18">
        <f>J1162*'Portfolio Details'!$D$10</f>
        <v>-1.1243729077751415E-3</v>
      </c>
    </row>
    <row r="1163" spans="2:11" x14ac:dyDescent="0.35">
      <c r="B1163" t="s">
        <v>19</v>
      </c>
      <c r="C1163" s="1">
        <v>46072</v>
      </c>
      <c r="D1163">
        <v>227.99</v>
      </c>
      <c r="E1163">
        <v>229.49</v>
      </c>
      <c r="F1163">
        <v>229.51</v>
      </c>
      <c r="H1163" s="2">
        <f t="shared" si="36"/>
        <v>6.5792359314005289E-3</v>
      </c>
      <c r="I1163" s="18">
        <f>H1163*'Portfolio Details'!$D$10</f>
        <v>6.0711170632680707E-4</v>
      </c>
      <c r="J1163" s="2">
        <f t="shared" si="35"/>
        <v>-1.5782476304841864E-2</v>
      </c>
      <c r="K1163" s="18">
        <f>J1163*'Portfolio Details'!$D$10</f>
        <v>-1.4563584919890953E-3</v>
      </c>
    </row>
    <row r="1164" spans="2:11" x14ac:dyDescent="0.35">
      <c r="B1164" t="s">
        <v>19</v>
      </c>
      <c r="C1164" s="1">
        <v>46073</v>
      </c>
      <c r="D1164">
        <v>229.49</v>
      </c>
      <c r="E1164">
        <v>225.79</v>
      </c>
      <c r="F1164">
        <v>227.05</v>
      </c>
      <c r="H1164" s="2">
        <f t="shared" si="36"/>
        <v>-1.6122706871759207E-2</v>
      </c>
      <c r="I1164" s="18">
        <f>H1164*'Portfolio Details'!$D$10</f>
        <v>-1.4877539248599385E-3</v>
      </c>
      <c r="J1164" s="2">
        <f t="shared" si="35"/>
        <v>-2.3315165671770943E-2</v>
      </c>
      <c r="K1164" s="18">
        <f>J1164*'Portfolio Details'!$D$10</f>
        <v>-2.151451956103949E-3</v>
      </c>
    </row>
    <row r="1165" spans="2:11" x14ac:dyDescent="0.35">
      <c r="B1165" t="s">
        <v>19</v>
      </c>
      <c r="C1165" s="1">
        <v>46076</v>
      </c>
      <c r="D1165">
        <v>225.79</v>
      </c>
      <c r="E1165">
        <v>229.32</v>
      </c>
      <c r="F1165">
        <v>227.26</v>
      </c>
      <c r="H1165" s="2">
        <f t="shared" si="36"/>
        <v>1.5633996191151134E-2</v>
      </c>
      <c r="I1165" s="18">
        <f>H1165*'Portfolio Details'!$D$10</f>
        <v>1.4426572026420832E-3</v>
      </c>
      <c r="J1165" s="2">
        <f t="shared" si="35"/>
        <v>-3.1346578366445721E-3</v>
      </c>
      <c r="K1165" s="18">
        <f>J1165*'Portfolio Details'!$D$10</f>
        <v>-2.8925660787952189E-4</v>
      </c>
    </row>
    <row r="1166" spans="2:11" x14ac:dyDescent="0.35">
      <c r="B1166" t="s">
        <v>19</v>
      </c>
      <c r="C1166" s="1">
        <v>46077</v>
      </c>
      <c r="D1166">
        <v>229.32</v>
      </c>
      <c r="E1166">
        <v>228.33</v>
      </c>
      <c r="F1166">
        <v>227.63</v>
      </c>
      <c r="H1166" s="2">
        <f t="shared" si="36"/>
        <v>-4.3171114599684923E-3</v>
      </c>
      <c r="I1166" s="18">
        <f>H1166*'Portfolio Details'!$D$10</f>
        <v>-3.9836980041336751E-4</v>
      </c>
      <c r="J1166" s="2">
        <f t="shared" si="35"/>
        <v>-4.2207516755747965E-2</v>
      </c>
      <c r="K1166" s="18">
        <f>J1166*'Portfolio Details'!$D$10</f>
        <v>-3.8947801514612498E-3</v>
      </c>
    </row>
    <row r="1167" spans="2:11" x14ac:dyDescent="0.35">
      <c r="B1167" t="s">
        <v>19</v>
      </c>
      <c r="C1167" s="1">
        <v>46078</v>
      </c>
      <c r="D1167">
        <v>228.33</v>
      </c>
      <c r="E1167">
        <v>229.69</v>
      </c>
      <c r="F1167">
        <v>229.61</v>
      </c>
      <c r="H1167" s="2">
        <f t="shared" si="36"/>
        <v>5.9562913327200206E-3</v>
      </c>
      <c r="I1167" s="18">
        <f>H1167*'Portfolio Details'!$D$10</f>
        <v>5.4962828998555968E-4</v>
      </c>
      <c r="J1167" s="2">
        <f t="shared" si="35"/>
        <v>-3.5984530015133687E-2</v>
      </c>
      <c r="K1167" s="18">
        <f>J1167*'Portfolio Details'!$D$10</f>
        <v>-3.3205420274699743E-3</v>
      </c>
    </row>
    <row r="1168" spans="2:11" x14ac:dyDescent="0.35">
      <c r="B1168" t="s">
        <v>19</v>
      </c>
      <c r="C1168" s="1">
        <v>46079</v>
      </c>
      <c r="D1168">
        <v>229.69</v>
      </c>
      <c r="E1168">
        <v>227.13</v>
      </c>
      <c r="F1168">
        <v>229.17</v>
      </c>
      <c r="H1168" s="2">
        <f t="shared" si="36"/>
        <v>-1.114545692019675E-2</v>
      </c>
      <c r="I1168" s="18">
        <f>H1168*'Portfolio Details'!$D$10</f>
        <v>-1.0284685697799819E-3</v>
      </c>
      <c r="J1168" s="2">
        <f t="shared" si="35"/>
        <v>-4.794317845516427E-2</v>
      </c>
      <c r="K1168" s="18">
        <f>J1168*'Portfolio Details'!$D$10</f>
        <v>-4.4240494157882235E-3</v>
      </c>
    </row>
    <row r="1169" spans="2:11" x14ac:dyDescent="0.35">
      <c r="B1169" t="s">
        <v>19</v>
      </c>
      <c r="C1169" s="1">
        <v>46080</v>
      </c>
      <c r="D1169">
        <v>227.13</v>
      </c>
      <c r="E1169">
        <v>225.19</v>
      </c>
      <c r="F1169">
        <v>225.88</v>
      </c>
      <c r="H1169" s="2">
        <f t="shared" si="36"/>
        <v>-8.541363976577232E-3</v>
      </c>
      <c r="I1169" s="18">
        <f>H1169*'Portfolio Details'!$D$10</f>
        <v>-7.8817086242935052E-4</v>
      </c>
      <c r="J1169" s="2">
        <f t="shared" si="35"/>
        <v>-4.2885073104386273E-2</v>
      </c>
      <c r="K1169" s="18">
        <f>J1169*'Portfolio Details'!$D$10</f>
        <v>-3.9573029725370398E-3</v>
      </c>
    </row>
    <row r="1170" spans="2:11" x14ac:dyDescent="0.35">
      <c r="B1170" t="s">
        <v>19</v>
      </c>
      <c r="C1170" s="1">
        <v>46083</v>
      </c>
      <c r="D1170">
        <v>225.19</v>
      </c>
      <c r="E1170">
        <v>222.93</v>
      </c>
      <c r="F1170">
        <v>221.99</v>
      </c>
      <c r="H1170" s="2">
        <f t="shared" si="36"/>
        <v>-1.0035969625649455E-2</v>
      </c>
      <c r="I1170" s="18">
        <f>H1170*'Portfolio Details'!$D$10</f>
        <v>-9.2608848620132002E-4</v>
      </c>
      <c r="J1170" s="2">
        <f t="shared" si="35"/>
        <v>-3.7073462755494835E-2</v>
      </c>
      <c r="K1170" s="18">
        <f>J1170*'Portfolio Details'!$D$10</f>
        <v>-3.4210253998507327E-3</v>
      </c>
    </row>
    <row r="1171" spans="2:11" x14ac:dyDescent="0.35">
      <c r="B1171" t="s">
        <v>19</v>
      </c>
      <c r="C1171" s="1">
        <v>46085</v>
      </c>
      <c r="D1171">
        <v>222.93</v>
      </c>
      <c r="E1171">
        <v>218.58</v>
      </c>
      <c r="F1171">
        <v>218.99</v>
      </c>
      <c r="H1171" s="2">
        <f t="shared" si="36"/>
        <v>-1.9512851567756617E-2</v>
      </c>
      <c r="I1171" s="18">
        <f>H1171*'Portfolio Details'!$D$10</f>
        <v>-1.8005860762741578E-3</v>
      </c>
      <c r="J1171" s="2">
        <f t="shared" si="35"/>
        <v>-2.3291117279666929E-2</v>
      </c>
      <c r="K1171" s="18">
        <f>J1171*'Portfolio Details'!$D$10</f>
        <v>-2.1492328442622526E-3</v>
      </c>
    </row>
    <row r="1172" spans="2:11" x14ac:dyDescent="0.35">
      <c r="B1172" t="s">
        <v>19</v>
      </c>
      <c r="C1172" s="1">
        <v>46086</v>
      </c>
      <c r="D1172">
        <v>218.58</v>
      </c>
      <c r="E1172">
        <v>219.23</v>
      </c>
      <c r="F1172">
        <v>220.57</v>
      </c>
      <c r="H1172" s="2">
        <f t="shared" si="36"/>
        <v>2.973739591911384E-3</v>
      </c>
      <c r="I1172" s="18">
        <f>H1172*'Portfolio Details'!$D$10</f>
        <v>2.7440756596071601E-4</v>
      </c>
      <c r="J1172" s="2">
        <f t="shared" si="35"/>
        <v>-1.6938053869996028E-2</v>
      </c>
      <c r="K1172" s="18">
        <f>J1172*'Portfolio Details'!$D$10</f>
        <v>-1.5629916443321182E-3</v>
      </c>
    </row>
    <row r="1173" spans="2:11" x14ac:dyDescent="0.35">
      <c r="B1173" t="s">
        <v>19</v>
      </c>
      <c r="C1173" s="1">
        <v>46087</v>
      </c>
      <c r="D1173">
        <v>219.23</v>
      </c>
      <c r="E1173">
        <v>221.38</v>
      </c>
      <c r="F1173">
        <v>220.97</v>
      </c>
      <c r="H1173" s="2">
        <f t="shared" si="36"/>
        <v>9.8070519545683243E-3</v>
      </c>
      <c r="I1173" s="18">
        <f>H1173*'Portfolio Details'!$D$10</f>
        <v>9.0496466584474573E-4</v>
      </c>
      <c r="J1173" s="2">
        <f t="shared" si="35"/>
        <v>-1.1133782824698346E-2</v>
      </c>
      <c r="K1173" s="18">
        <f>J1173*'Portfolio Details'!$D$10</f>
        <v>-1.0273913200640945E-3</v>
      </c>
    </row>
    <row r="1174" spans="2:11" x14ac:dyDescent="0.35">
      <c r="B1174" t="s">
        <v>19</v>
      </c>
      <c r="C1174" s="1">
        <v>46090</v>
      </c>
      <c r="D1174">
        <v>221.38</v>
      </c>
      <c r="E1174">
        <v>219.24</v>
      </c>
      <c r="F1174">
        <v>218.18</v>
      </c>
      <c r="H1174" s="2">
        <f t="shared" si="36"/>
        <v>-9.6666365525340803E-3</v>
      </c>
      <c r="I1174" s="18">
        <f>H1174*'Portfolio Details'!$D$10</f>
        <v>-8.9200756334645792E-4</v>
      </c>
      <c r="J1174" s="2">
        <f t="shared" si="35"/>
        <v>-3.8307234372977894E-2</v>
      </c>
      <c r="K1174" s="18">
        <f>J1174*'Portfolio Details'!$D$10</f>
        <v>-3.5348740594394268E-3</v>
      </c>
    </row>
    <row r="1175" spans="2:11" x14ac:dyDescent="0.35">
      <c r="B1175" t="s">
        <v>19</v>
      </c>
      <c r="C1175" s="1">
        <v>46091</v>
      </c>
      <c r="D1175">
        <v>219.24</v>
      </c>
      <c r="E1175">
        <v>223.98</v>
      </c>
      <c r="F1175">
        <v>223.6</v>
      </c>
      <c r="H1175" s="2">
        <f t="shared" si="36"/>
        <v>2.1620142309797474E-2</v>
      </c>
      <c r="I1175" s="18">
        <f>H1175*'Portfolio Details'!$D$10</f>
        <v>1.9950404006769565E-3</v>
      </c>
      <c r="J1175" s="2">
        <f t="shared" si="35"/>
        <v>-4.5418813870206853E-2</v>
      </c>
      <c r="K1175" s="18">
        <f>J1175*'Portfolio Details'!$D$10</f>
        <v>-4.1911087967643635E-3</v>
      </c>
    </row>
    <row r="1176" spans="2:11" x14ac:dyDescent="0.35">
      <c r="B1176" t="s">
        <v>19</v>
      </c>
      <c r="C1176" s="1">
        <v>46092</v>
      </c>
      <c r="D1176">
        <v>223.98</v>
      </c>
      <c r="E1176">
        <v>222.27</v>
      </c>
      <c r="F1176">
        <v>222.9</v>
      </c>
      <c r="H1176" s="2">
        <f t="shared" si="36"/>
        <v>-7.6346102330564491E-3</v>
      </c>
      <c r="I1176" s="18">
        <f>H1176*'Portfolio Details'!$D$10</f>
        <v>-7.0449840894280455E-4</v>
      </c>
      <c r="J1176" s="2">
        <f t="shared" si="35"/>
        <v>-2.6077298978231966E-2</v>
      </c>
      <c r="K1176" s="18">
        <f>J1176*'Portfolio Details'!$D$10</f>
        <v>-2.4063331432619068E-3</v>
      </c>
    </row>
    <row r="1177" spans="2:11" x14ac:dyDescent="0.35">
      <c r="B1177" t="s">
        <v>19</v>
      </c>
      <c r="C1177" s="1">
        <v>46093</v>
      </c>
      <c r="D1177">
        <v>222.27</v>
      </c>
      <c r="E1177">
        <v>223.82</v>
      </c>
      <c r="F1177">
        <v>221.95</v>
      </c>
      <c r="H1177" s="2">
        <f t="shared" si="36"/>
        <v>6.9735006973499214E-3</v>
      </c>
      <c r="I1177" s="18">
        <f>H1177*'Portfolio Details'!$D$10</f>
        <v>6.4349324930471964E-4</v>
      </c>
      <c r="J1177" s="2">
        <f t="shared" si="35"/>
        <v>-2.7755819060166886E-2</v>
      </c>
      <c r="K1177" s="18">
        <f>J1177*'Portfolio Details'!$D$10</f>
        <v>-2.561221826639825E-3</v>
      </c>
    </row>
    <row r="1178" spans="2:11" x14ac:dyDescent="0.35">
      <c r="B1178" t="s">
        <v>19</v>
      </c>
      <c r="C1178" s="1">
        <v>46094</v>
      </c>
      <c r="D1178">
        <v>223.82</v>
      </c>
      <c r="E1178">
        <v>219.52</v>
      </c>
      <c r="F1178">
        <v>219.56</v>
      </c>
      <c r="H1178" s="2">
        <f t="shared" si="36"/>
        <v>-1.921186667858088E-2</v>
      </c>
      <c r="I1178" s="18">
        <f>H1178*'Portfolio Details'!$D$10</f>
        <v>-1.7728121141376203E-3</v>
      </c>
      <c r="J1178" s="2">
        <f t="shared" ref="J1178:J1241" si="37">(INDEX(E1155:E2653,MATCH(EDATE(C1155,1),C1155:C2653,1))/E1155)-1</f>
        <v>-5.7761732851985603E-2</v>
      </c>
      <c r="K1178" s="18">
        <f>J1178*'Portfolio Details'!$D$10</f>
        <v>-5.3300754917140116E-3</v>
      </c>
    </row>
    <row r="1179" spans="2:11" x14ac:dyDescent="0.35">
      <c r="B1179" t="s">
        <v>19</v>
      </c>
      <c r="C1179" s="1">
        <v>46097</v>
      </c>
      <c r="D1179">
        <v>219.52</v>
      </c>
      <c r="E1179">
        <v>217.69</v>
      </c>
      <c r="F1179">
        <v>218.18</v>
      </c>
      <c r="H1179" s="2">
        <f t="shared" si="36"/>
        <v>-8.3363702623907576E-3</v>
      </c>
      <c r="I1179" s="18">
        <f>H1179*'Portfolio Details'!$D$10</f>
        <v>-7.6925467141512622E-4</v>
      </c>
      <c r="J1179" s="2">
        <f t="shared" si="37"/>
        <v>-3.5483593144432057E-2</v>
      </c>
      <c r="K1179" s="18">
        <f>J1179*'Portfolio Details'!$D$10</f>
        <v>-3.2743171099408447E-3</v>
      </c>
    </row>
    <row r="1180" spans="2:11" x14ac:dyDescent="0.35">
      <c r="B1180" t="s">
        <v>19</v>
      </c>
      <c r="C1180" s="1">
        <v>46098</v>
      </c>
      <c r="D1180">
        <v>217.69</v>
      </c>
      <c r="E1180">
        <v>218.98</v>
      </c>
      <c r="F1180">
        <v>218.7</v>
      </c>
      <c r="H1180" s="2">
        <f t="shared" si="36"/>
        <v>5.9258578712848564E-3</v>
      </c>
      <c r="I1180" s="18">
        <f>H1180*'Portfolio Details'!$D$10</f>
        <v>5.4681998353569498E-4</v>
      </c>
      <c r="J1180" s="2">
        <f t="shared" si="37"/>
        <v>-5.3646698173457685E-2</v>
      </c>
      <c r="K1180" s="18">
        <f>J1180*'Portfolio Details'!$D$10</f>
        <v>-4.9503527167103715E-3</v>
      </c>
    </row>
    <row r="1181" spans="2:11" x14ac:dyDescent="0.35">
      <c r="B1181" t="s">
        <v>19</v>
      </c>
      <c r="C1181" s="1">
        <v>46099</v>
      </c>
      <c r="D1181">
        <v>218.98</v>
      </c>
      <c r="E1181">
        <v>225.29</v>
      </c>
      <c r="F1181">
        <v>223.01</v>
      </c>
      <c r="H1181" s="2">
        <f t="shared" si="36"/>
        <v>2.8815416933053228E-2</v>
      </c>
      <c r="I1181" s="18">
        <f>H1181*'Portfolio Details'!$D$10</f>
        <v>2.6589982674508393E-3</v>
      </c>
      <c r="J1181" s="2">
        <f t="shared" si="37"/>
        <v>-3.4759358288770081E-2</v>
      </c>
      <c r="K1181" s="18">
        <f>J1181*'Portfolio Details'!$D$10</f>
        <v>-3.2074869394488901E-3</v>
      </c>
    </row>
    <row r="1182" spans="2:11" x14ac:dyDescent="0.35">
      <c r="B1182" t="s">
        <v>19</v>
      </c>
      <c r="C1182" s="1">
        <v>46100</v>
      </c>
      <c r="D1182">
        <v>225.29</v>
      </c>
      <c r="E1182">
        <v>223.2</v>
      </c>
      <c r="F1182">
        <v>223.01</v>
      </c>
      <c r="H1182" s="2">
        <f t="shared" si="36"/>
        <v>-9.2769319543699602E-3</v>
      </c>
      <c r="I1182" s="18">
        <f>H1182*'Portfolio Details'!$D$10</f>
        <v>-8.5604681866094888E-4</v>
      </c>
      <c r="J1182" s="2">
        <f t="shared" si="37"/>
        <v>-4.6560111188325259E-2</v>
      </c>
      <c r="K1182" s="18">
        <f>J1182*'Portfolio Details'!$D$10</f>
        <v>-4.296424211723434E-3</v>
      </c>
    </row>
    <row r="1183" spans="2:11" x14ac:dyDescent="0.35">
      <c r="B1183" t="s">
        <v>19</v>
      </c>
      <c r="C1183" s="1">
        <v>46101</v>
      </c>
      <c r="D1183">
        <v>223.2</v>
      </c>
      <c r="E1183">
        <v>225.96</v>
      </c>
      <c r="F1183">
        <v>225.1</v>
      </c>
      <c r="H1183" s="2">
        <f t="shared" si="36"/>
        <v>1.236559139784954E-2</v>
      </c>
      <c r="I1183" s="18">
        <f>H1183*'Portfolio Details'!$D$10</f>
        <v>1.1410588359445618E-3</v>
      </c>
      <c r="J1183" s="2">
        <f t="shared" si="37"/>
        <v>-6.4383031761722553E-2</v>
      </c>
      <c r="K1183" s="18">
        <f>J1183*'Portfolio Details'!$D$10</f>
        <v>-5.9410686406303958E-3</v>
      </c>
    </row>
    <row r="1184" spans="2:11" x14ac:dyDescent="0.35">
      <c r="B1184" t="s">
        <v>19</v>
      </c>
      <c r="C1184" s="1">
        <v>46104</v>
      </c>
      <c r="D1184">
        <v>225.96</v>
      </c>
      <c r="E1184">
        <v>219.18</v>
      </c>
      <c r="F1184">
        <v>220.4</v>
      </c>
      <c r="H1184" s="2">
        <f t="shared" si="36"/>
        <v>-3.0005310674455665E-2</v>
      </c>
      <c r="I1184" s="18">
        <f>H1184*'Portfolio Details'!$D$10</f>
        <v>-2.7687980112543185E-3</v>
      </c>
      <c r="J1184" s="2">
        <f t="shared" si="37"/>
        <v>-4.3086872924314013E-2</v>
      </c>
      <c r="K1184" s="18">
        <f>J1184*'Portfolio Details'!$D$10</f>
        <v>-3.975924440788094E-3</v>
      </c>
    </row>
    <row r="1185" spans="2:11" x14ac:dyDescent="0.35">
      <c r="B1185" t="s">
        <v>19</v>
      </c>
      <c r="C1185" s="1">
        <v>46105</v>
      </c>
      <c r="D1185">
        <v>219.18</v>
      </c>
      <c r="E1185">
        <v>228.35</v>
      </c>
      <c r="F1185">
        <v>224.96</v>
      </c>
      <c r="H1185" s="2">
        <f t="shared" si="36"/>
        <v>4.1837758919609502E-2</v>
      </c>
      <c r="I1185" s="18">
        <f>H1185*'Portfolio Details'!$D$10</f>
        <v>3.860660032777811E-3</v>
      </c>
      <c r="J1185" s="2">
        <f t="shared" si="37"/>
        <v>-1.1842624676520974E-2</v>
      </c>
      <c r="K1185" s="18">
        <f>J1185*'Portfolio Details'!$D$10</f>
        <v>-1.0928010713882549E-3</v>
      </c>
    </row>
    <row r="1186" spans="2:11" x14ac:dyDescent="0.35">
      <c r="B1186" t="s">
        <v>19</v>
      </c>
      <c r="C1186" s="1">
        <v>46106</v>
      </c>
      <c r="D1186">
        <v>228.35</v>
      </c>
      <c r="E1186">
        <v>236.18</v>
      </c>
      <c r="F1186">
        <v>233.52</v>
      </c>
      <c r="H1186" s="2">
        <f t="shared" si="36"/>
        <v>3.4289467922049566E-2</v>
      </c>
      <c r="I1186" s="18">
        <f>H1186*'Portfolio Details'!$D$10</f>
        <v>3.1641268980549201E-3</v>
      </c>
      <c r="J1186" s="2">
        <f t="shared" si="37"/>
        <v>-2.7408601681990552E-2</v>
      </c>
      <c r="K1186" s="18">
        <f>J1186*'Portfolio Details'!$D$10</f>
        <v>-2.5291816722618865E-3</v>
      </c>
    </row>
    <row r="1187" spans="2:11" x14ac:dyDescent="0.35">
      <c r="B1187" t="s">
        <v>19</v>
      </c>
      <c r="C1187" s="1">
        <v>46108</v>
      </c>
      <c r="D1187">
        <v>236.18</v>
      </c>
      <c r="E1187">
        <v>231.73</v>
      </c>
      <c r="F1187">
        <v>233.02</v>
      </c>
      <c r="H1187" s="2">
        <f t="shared" si="36"/>
        <v>-1.8841561520874017E-2</v>
      </c>
      <c r="I1187" s="18">
        <f>H1187*'Portfolio Details'!$D$10</f>
        <v>-1.7386414902990594E-3</v>
      </c>
      <c r="J1187" s="2">
        <f t="shared" si="37"/>
        <v>7.5291199787419494E-4</v>
      </c>
      <c r="K1187" s="18">
        <f>J1187*'Portfolio Details'!$D$10</f>
        <v>6.9476409192400568E-5</v>
      </c>
    </row>
    <row r="1188" spans="2:11" x14ac:dyDescent="0.35">
      <c r="B1188" t="s">
        <v>19</v>
      </c>
      <c r="C1188" s="1">
        <v>46111</v>
      </c>
      <c r="D1188">
        <v>231.73</v>
      </c>
      <c r="E1188">
        <v>231.54</v>
      </c>
      <c r="F1188">
        <v>229.9</v>
      </c>
      <c r="H1188" s="2">
        <f t="shared" si="36"/>
        <v>-8.1991973417339103E-4</v>
      </c>
      <c r="I1188" s="18">
        <f>H1188*'Portfolio Details'!$D$10</f>
        <v>-7.5659677515025055E-5</v>
      </c>
      <c r="J1188" s="2">
        <f t="shared" si="37"/>
        <v>-4.421768707482987E-2</v>
      </c>
      <c r="K1188" s="18">
        <f>J1188*'Portfolio Details'!$D$10</f>
        <v>-4.0802725012036812E-3</v>
      </c>
    </row>
    <row r="1189" spans="2:11" x14ac:dyDescent="0.35">
      <c r="B1189" t="s">
        <v>19</v>
      </c>
      <c r="C1189" s="1">
        <v>46113</v>
      </c>
      <c r="D1189">
        <v>231.54</v>
      </c>
      <c r="E1189">
        <v>238.57</v>
      </c>
      <c r="F1189">
        <v>238.16</v>
      </c>
      <c r="H1189" s="2">
        <f t="shared" si="36"/>
        <v>3.0361924505484916E-2</v>
      </c>
      <c r="I1189" s="18">
        <f>H1189*'Portfolio Details'!$D$10</f>
        <v>2.8017052414727401E-3</v>
      </c>
      <c r="J1189" s="2">
        <f t="shared" si="37"/>
        <v>8.7592519598667096E-5</v>
      </c>
      <c r="K1189" s="18">
        <f>J1189*'Portfolio Details'!$D$10</f>
        <v>8.0827689703614144E-6</v>
      </c>
    </row>
    <row r="1190" spans="2:11" x14ac:dyDescent="0.35">
      <c r="B1190" t="s">
        <v>19</v>
      </c>
      <c r="C1190" s="1">
        <v>46114</v>
      </c>
      <c r="D1190">
        <v>238.57</v>
      </c>
      <c r="E1190">
        <v>239.47</v>
      </c>
      <c r="F1190">
        <v>238.09</v>
      </c>
      <c r="H1190" s="2">
        <f t="shared" si="36"/>
        <v>3.7724776795071691E-3</v>
      </c>
      <c r="I1190" s="18">
        <f>H1190*'Portfolio Details'!$D$10</f>
        <v>3.48112666115904E-4</v>
      </c>
      <c r="J1190" s="2">
        <f t="shared" si="37"/>
        <v>2.8255474770342737E-2</v>
      </c>
      <c r="K1190" s="18">
        <f>J1190*'Portfolio Details'!$D$10</f>
        <v>2.6073285226063002E-3</v>
      </c>
    </row>
    <row r="1191" spans="2:11" x14ac:dyDescent="0.35">
      <c r="B1191" t="s">
        <v>19</v>
      </c>
      <c r="C1191" s="1">
        <v>46118</v>
      </c>
      <c r="D1191">
        <v>239.47</v>
      </c>
      <c r="E1191">
        <v>242.18</v>
      </c>
      <c r="F1191">
        <v>242.08</v>
      </c>
      <c r="H1191" s="2">
        <f t="shared" si="36"/>
        <v>1.1316657618908543E-2</v>
      </c>
      <c r="I1191" s="18">
        <f>H1191*'Portfolio Details'!$D$10</f>
        <v>1.0442664450048536E-3</v>
      </c>
      <c r="J1191" s="2">
        <f t="shared" si="37"/>
        <v>3.9845022674239505E-2</v>
      </c>
      <c r="K1191" s="18">
        <f>J1191*'Portfolio Details'!$D$10</f>
        <v>3.67677644586891E-3</v>
      </c>
    </row>
    <row r="1192" spans="2:11" x14ac:dyDescent="0.35">
      <c r="B1192" t="s">
        <v>19</v>
      </c>
      <c r="C1192" s="1">
        <v>46119</v>
      </c>
      <c r="D1192">
        <v>242.18</v>
      </c>
      <c r="E1192">
        <v>245.35</v>
      </c>
      <c r="F1192">
        <v>244.71</v>
      </c>
      <c r="H1192" s="2">
        <f t="shared" si="36"/>
        <v>1.308943760839032E-2</v>
      </c>
      <c r="I1192" s="18">
        <f>H1192*'Portfolio Details'!$D$10</f>
        <v>1.2078531434571149E-3</v>
      </c>
      <c r="J1192" s="2">
        <f t="shared" si="37"/>
        <v>2.9042142191038733E-2</v>
      </c>
      <c r="K1192" s="18">
        <f>J1192*'Portfolio Details'!$D$10</f>
        <v>2.679919778653382E-3</v>
      </c>
    </row>
    <row r="1193" spans="2:11" x14ac:dyDescent="0.35">
      <c r="B1193" t="s">
        <v>19</v>
      </c>
      <c r="C1193" s="1">
        <v>46120</v>
      </c>
      <c r="D1193">
        <v>245.35</v>
      </c>
      <c r="E1193">
        <v>256.24</v>
      </c>
      <c r="F1193">
        <v>255.33</v>
      </c>
      <c r="H1193" s="2">
        <f t="shared" si="36"/>
        <v>4.4385571632362009E-2</v>
      </c>
      <c r="I1193" s="18">
        <f>H1193*'Portfolio Details'!$D$10</f>
        <v>4.0957643730945804E-3</v>
      </c>
      <c r="J1193" s="2">
        <f t="shared" si="37"/>
        <v>7.4193693087516221E-2</v>
      </c>
      <c r="K1193" s="18">
        <f>J1193*'Portfolio Details'!$D$10</f>
        <v>6.8463663681780857E-3</v>
      </c>
    </row>
    <row r="1194" spans="2:11" x14ac:dyDescent="0.35">
      <c r="B1194" t="s">
        <v>19</v>
      </c>
      <c r="C1194" s="1">
        <v>46121</v>
      </c>
      <c r="D1194">
        <v>256.24</v>
      </c>
      <c r="E1194">
        <v>254.33</v>
      </c>
      <c r="F1194">
        <v>256.77</v>
      </c>
      <c r="H1194" s="2">
        <f t="shared" si="36"/>
        <v>-7.4539494224165059E-3</v>
      </c>
      <c r="I1194" s="18">
        <f>H1194*'Portfolio Details'!$D$10</f>
        <v>-6.878275836132967E-4</v>
      </c>
      <c r="J1194" s="2">
        <f t="shared" si="37"/>
        <v>9.5571415500045775E-2</v>
      </c>
      <c r="K1194" s="18">
        <f>J1194*'Portfolio Details'!$D$10</f>
        <v>8.8190370044914524E-3</v>
      </c>
    </row>
    <row r="1195" spans="2:11" x14ac:dyDescent="0.35">
      <c r="B1195" t="s">
        <v>19</v>
      </c>
      <c r="C1195" s="1">
        <v>46122</v>
      </c>
      <c r="D1195">
        <v>254.33</v>
      </c>
      <c r="E1195">
        <v>256.38</v>
      </c>
      <c r="F1195">
        <v>256.85000000000002</v>
      </c>
      <c r="H1195" s="2">
        <f t="shared" si="36"/>
        <v>8.0603939763299604E-3</v>
      </c>
      <c r="I1195" s="18">
        <f>H1195*'Portfolio Details'!$D$10</f>
        <v>7.4378842644639784E-4</v>
      </c>
      <c r="J1195" s="2">
        <f t="shared" si="37"/>
        <v>9.2323130958354316E-2</v>
      </c>
      <c r="K1195" s="18">
        <f>J1195*'Portfolio Details'!$D$10</f>
        <v>8.5192952728825825E-3</v>
      </c>
    </row>
    <row r="1196" spans="2:11" x14ac:dyDescent="0.35">
      <c r="B1196" t="s">
        <v>19</v>
      </c>
      <c r="C1196" s="1">
        <v>46125</v>
      </c>
      <c r="D1196">
        <v>256.38</v>
      </c>
      <c r="E1196">
        <v>255.05</v>
      </c>
      <c r="F1196">
        <v>253.19</v>
      </c>
      <c r="H1196" s="2">
        <f t="shared" si="36"/>
        <v>-5.1876121382322671E-3</v>
      </c>
      <c r="I1196" s="18">
        <f>H1196*'Portfolio Details'!$D$10</f>
        <v>-4.7869693226420276E-4</v>
      </c>
      <c r="J1196" s="2">
        <f t="shared" si="37"/>
        <v>9.3956093594724122E-2</v>
      </c>
      <c r="K1196" s="18">
        <f>J1196*'Portfolio Details'!$D$10</f>
        <v>8.669980054956259E-3</v>
      </c>
    </row>
    <row r="1197" spans="2:11" x14ac:dyDescent="0.35">
      <c r="B1197" t="s">
        <v>19</v>
      </c>
      <c r="C1197" s="1">
        <v>46127</v>
      </c>
      <c r="D1197">
        <v>255.05</v>
      </c>
      <c r="E1197">
        <v>269.95999999999998</v>
      </c>
      <c r="F1197">
        <v>264.23</v>
      </c>
      <c r="H1197" s="2">
        <f t="shared" si="36"/>
        <v>5.8459125661634914E-2</v>
      </c>
      <c r="I1197" s="18">
        <f>H1197*'Portfolio Details'!$D$10</f>
        <v>5.3944287605526492E-3</v>
      </c>
      <c r="J1197" s="2">
        <f t="shared" si="37"/>
        <v>0.16005291005291</v>
      </c>
      <c r="K1197" s="18">
        <f>J1197*'Portfolio Details'!$D$10</f>
        <v>1.4769191489399666E-2</v>
      </c>
    </row>
    <row r="1198" spans="2:11" x14ac:dyDescent="0.35">
      <c r="B1198" t="s">
        <v>19</v>
      </c>
      <c r="C1198" s="1">
        <v>46128</v>
      </c>
      <c r="D1198">
        <v>269.95999999999998</v>
      </c>
      <c r="E1198">
        <v>277.51</v>
      </c>
      <c r="F1198">
        <v>277.26</v>
      </c>
      <c r="H1198" s="2">
        <f t="shared" si="36"/>
        <v>2.796710623796117E-2</v>
      </c>
      <c r="I1198" s="18">
        <f>H1198*'Portfolio Details'!$D$10</f>
        <v>2.580718759167119E-3</v>
      </c>
      <c r="J1198" s="2">
        <f t="shared" si="37"/>
        <v>0.14465577283686049</v>
      </c>
      <c r="K1198" s="18">
        <f>J1198*'Portfolio Details'!$D$10</f>
        <v>1.3348390906284851E-2</v>
      </c>
    </row>
    <row r="1199" spans="2:11" x14ac:dyDescent="0.35">
      <c r="B1199" t="s">
        <v>19</v>
      </c>
      <c r="C1199" s="1">
        <v>46129</v>
      </c>
      <c r="D1199">
        <v>277.51</v>
      </c>
      <c r="E1199">
        <v>286.77999999999997</v>
      </c>
      <c r="F1199">
        <v>286.60000000000002</v>
      </c>
      <c r="H1199" s="2">
        <f t="shared" si="36"/>
        <v>3.3404201650390819E-2</v>
      </c>
      <c r="I1199" s="18">
        <f>H1199*'Portfolio Details'!$D$10</f>
        <v>3.0824372425471711E-3</v>
      </c>
      <c r="J1199" s="2">
        <f t="shared" si="37"/>
        <v>0.15346200566878121</v>
      </c>
      <c r="K1199" s="18">
        <f>J1199*'Portfolio Details'!$D$10</f>
        <v>1.4161003054054487E-2</v>
      </c>
    </row>
    <row r="1200" spans="2:11" x14ac:dyDescent="0.35">
      <c r="B1200" t="s">
        <v>19</v>
      </c>
      <c r="C1200" s="1">
        <v>46132</v>
      </c>
      <c r="D1200">
        <v>286.77999999999997</v>
      </c>
      <c r="E1200">
        <v>285.16000000000003</v>
      </c>
      <c r="F1200">
        <v>285.61</v>
      </c>
      <c r="H1200" s="2">
        <f t="shared" si="36"/>
        <v>-5.6489294929910061E-3</v>
      </c>
      <c r="I1200" s="18">
        <f>H1200*'Portfolio Details'!$D$10</f>
        <v>-5.2126588241676675E-4</v>
      </c>
      <c r="J1200" s="2">
        <f t="shared" si="37"/>
        <v>0.14547404164060418</v>
      </c>
      <c r="K1200" s="18">
        <f>J1200*'Portfolio Details'!$D$10</f>
        <v>1.3423898241004961E-2</v>
      </c>
    </row>
    <row r="1201" spans="2:11" x14ac:dyDescent="0.35">
      <c r="B1201" t="s">
        <v>19</v>
      </c>
      <c r="C1201" s="1">
        <v>46133</v>
      </c>
      <c r="D1201">
        <v>285.16000000000003</v>
      </c>
      <c r="E1201">
        <v>289.22000000000003</v>
      </c>
      <c r="F1201">
        <v>287.75</v>
      </c>
      <c r="H1201" s="2">
        <f t="shared" ref="H1201:H1224" si="38">E1201/D1201-1</f>
        <v>1.4237620984710375E-2</v>
      </c>
      <c r="I1201" s="18">
        <f>H1201*'Portfolio Details'!$D$10</f>
        <v>1.3138039827402649E-3</v>
      </c>
      <c r="J1201" s="2">
        <f t="shared" si="37"/>
        <v>0.16185313411078717</v>
      </c>
      <c r="K1201" s="18">
        <f>J1201*'Portfolio Details'!$D$10</f>
        <v>1.4935310642283687E-2</v>
      </c>
    </row>
    <row r="1202" spans="2:11" x14ac:dyDescent="0.35">
      <c r="B1202" t="s">
        <v>19</v>
      </c>
      <c r="C1202" s="1">
        <v>46134</v>
      </c>
      <c r="D1202">
        <v>289.22000000000003</v>
      </c>
      <c r="E1202">
        <v>289.77</v>
      </c>
      <c r="F1202">
        <v>289.72000000000003</v>
      </c>
      <c r="H1202" s="2">
        <f t="shared" si="38"/>
        <v>1.9016665514139941E-3</v>
      </c>
      <c r="I1202" s="18">
        <f>H1202*'Portfolio Details'!$D$10</f>
        <v>1.7547995495698846E-4</v>
      </c>
      <c r="J1202" s="2">
        <f t="shared" si="37"/>
        <v>0.27479443244981394</v>
      </c>
      <c r="K1202" s="18">
        <f>J1202*'Portfolio Details'!$D$10</f>
        <v>2.535718714349245E-2</v>
      </c>
    </row>
    <row r="1203" spans="2:11" x14ac:dyDescent="0.35">
      <c r="B1203" t="s">
        <v>19</v>
      </c>
      <c r="C1203" s="1">
        <v>46135</v>
      </c>
      <c r="D1203">
        <v>289.77</v>
      </c>
      <c r="E1203">
        <v>289.89</v>
      </c>
      <c r="F1203">
        <v>289.73</v>
      </c>
      <c r="H1203" s="2">
        <f t="shared" si="38"/>
        <v>4.1412154467335149E-4</v>
      </c>
      <c r="I1203" s="18">
        <f>H1203*'Portfolio Details'!$D$10</f>
        <v>3.8213865596975466E-5</v>
      </c>
      <c r="J1203" s="2">
        <f t="shared" si="37"/>
        <v>0.30961731664992231</v>
      </c>
      <c r="K1203" s="18">
        <f>J1203*'Portfolio Details'!$D$10</f>
        <v>2.8570536059138986E-2</v>
      </c>
    </row>
    <row r="1204" spans="2:11" x14ac:dyDescent="0.35">
      <c r="B1204" t="s">
        <v>19</v>
      </c>
      <c r="C1204" s="1">
        <v>46136</v>
      </c>
      <c r="D1204">
        <v>289.89</v>
      </c>
      <c r="E1204">
        <v>293.13</v>
      </c>
      <c r="F1204">
        <v>293.49</v>
      </c>
      <c r="H1204" s="2">
        <f t="shared" si="38"/>
        <v>1.1176653213287757E-2</v>
      </c>
      <c r="I1204" s="18">
        <f>H1204*'Portfolio Details'!$D$10</f>
        <v>1.0313472679946423E-3</v>
      </c>
      <c r="J1204" s="2">
        <f t="shared" si="37"/>
        <v>0.27293710328909393</v>
      </c>
      <c r="K1204" s="18">
        <f>J1204*'Portfolio Details'!$D$10</f>
        <v>2.5185798506919384E-2</v>
      </c>
    </row>
    <row r="1205" spans="2:11" x14ac:dyDescent="0.35">
      <c r="B1205" t="s">
        <v>19</v>
      </c>
      <c r="C1205" s="1">
        <v>46139</v>
      </c>
      <c r="D1205">
        <v>293.13</v>
      </c>
      <c r="E1205">
        <v>295.10000000000002</v>
      </c>
      <c r="F1205">
        <v>295.08</v>
      </c>
      <c r="H1205" s="2">
        <f t="shared" si="38"/>
        <v>6.7205676662231983E-3</v>
      </c>
      <c r="I1205" s="18">
        <f>H1205*'Portfolio Details'!$D$10</f>
        <v>6.2015336520345626E-4</v>
      </c>
      <c r="J1205" s="2">
        <f t="shared" si="37"/>
        <v>0.28485663082437274</v>
      </c>
      <c r="K1205" s="18">
        <f>J1205*'Portfolio Details'!$D$10</f>
        <v>2.6285695938172021E-2</v>
      </c>
    </row>
    <row r="1206" spans="2:11" x14ac:dyDescent="0.35">
      <c r="B1206" t="s">
        <v>19</v>
      </c>
      <c r="C1206" s="1">
        <v>46140</v>
      </c>
      <c r="D1206">
        <v>295.10000000000002</v>
      </c>
      <c r="E1206">
        <v>301.29000000000002</v>
      </c>
      <c r="F1206">
        <v>301.12</v>
      </c>
      <c r="H1206" s="2">
        <f t="shared" si="38"/>
        <v>2.0975940359200251E-2</v>
      </c>
      <c r="I1206" s="18">
        <f>H1206*'Portfolio Details'!$D$10</f>
        <v>1.9355954211194471E-3</v>
      </c>
      <c r="J1206" s="2">
        <f t="shared" si="37"/>
        <v>0.26199327314568954</v>
      </c>
      <c r="K1206" s="18">
        <f>J1206*'Portfolio Details'!$D$10</f>
        <v>2.417593543750083E-2</v>
      </c>
    </row>
    <row r="1207" spans="2:11" x14ac:dyDescent="0.35">
      <c r="B1207" t="s">
        <v>19</v>
      </c>
      <c r="C1207" s="1">
        <v>46141</v>
      </c>
      <c r="D1207">
        <v>301.29000000000002</v>
      </c>
      <c r="E1207">
        <v>301.10000000000002</v>
      </c>
      <c r="F1207">
        <v>300.98</v>
      </c>
      <c r="H1207" s="2">
        <f t="shared" si="38"/>
        <v>-6.3062166019445254E-4</v>
      </c>
      <c r="I1207" s="18">
        <f>H1207*'Portfolio Details'!$D$10</f>
        <v>-5.8191832024147928E-5</v>
      </c>
      <c r="J1207" s="2">
        <f t="shared" si="37"/>
        <v>0.32261155214891857</v>
      </c>
      <c r="K1207" s="18">
        <f>J1207*'Portfolio Details'!$D$10</f>
        <v>2.976960424402602E-2</v>
      </c>
    </row>
    <row r="1208" spans="2:11" x14ac:dyDescent="0.35">
      <c r="B1208" t="s">
        <v>19</v>
      </c>
      <c r="C1208" s="1">
        <v>46142</v>
      </c>
      <c r="D1208">
        <v>301.10000000000002</v>
      </c>
      <c r="E1208">
        <v>299.17</v>
      </c>
      <c r="F1208">
        <v>299.16000000000003</v>
      </c>
      <c r="H1208" s="2">
        <f t="shared" si="38"/>
        <v>-6.4098306210561562E-3</v>
      </c>
      <c r="I1208" s="18">
        <f>H1208*'Portfolio Details'!$D$10</f>
        <v>-5.9147950403214014E-4</v>
      </c>
      <c r="J1208" s="2">
        <f t="shared" si="37"/>
        <v>0.28368732209327785</v>
      </c>
      <c r="K1208" s="18">
        <f>J1208*'Portfolio Details'!$D$10</f>
        <v>2.6177795715963886E-2</v>
      </c>
    </row>
    <row r="1209" spans="2:11" x14ac:dyDescent="0.35">
      <c r="B1209" t="s">
        <v>19</v>
      </c>
      <c r="C1209" s="1">
        <v>46146</v>
      </c>
      <c r="D1209">
        <v>299.17</v>
      </c>
      <c r="E1209">
        <v>301.87</v>
      </c>
      <c r="F1209">
        <v>301.87</v>
      </c>
      <c r="H1209" s="2">
        <f t="shared" si="38"/>
        <v>9.0249690811243788E-3</v>
      </c>
      <c r="I1209" s="18">
        <f>H1209*'Portfolio Details'!$D$10</f>
        <v>8.3279645775246464E-4</v>
      </c>
      <c r="J1209" s="2">
        <f t="shared" si="37"/>
        <v>0.24112964687949856</v>
      </c>
      <c r="K1209" s="18">
        <f>J1209*'Portfolio Details'!$D$10</f>
        <v>2.2250704016299059E-2</v>
      </c>
    </row>
    <row r="1210" spans="2:11" x14ac:dyDescent="0.35">
      <c r="B1210" t="s">
        <v>19</v>
      </c>
      <c r="C1210" s="1">
        <v>46147</v>
      </c>
      <c r="D1210">
        <v>301.87</v>
      </c>
      <c r="E1210">
        <v>305.04000000000002</v>
      </c>
      <c r="F1210">
        <v>305.04000000000002</v>
      </c>
      <c r="H1210" s="2">
        <f t="shared" si="38"/>
        <v>1.0501209129757827E-2</v>
      </c>
      <c r="I1210" s="18">
        <f>H1210*'Portfolio Details'!$D$10</f>
        <v>9.6901936026251904E-4</v>
      </c>
      <c r="J1210" s="2">
        <f t="shared" si="37"/>
        <v>0.27346480818193597</v>
      </c>
      <c r="K1210" s="18">
        <f>J1210*'Portfolio Details'!$D$10</f>
        <v>2.5234493495406012E-2</v>
      </c>
    </row>
    <row r="1211" spans="2:11" x14ac:dyDescent="0.35">
      <c r="B1211" t="s">
        <v>19</v>
      </c>
      <c r="C1211" s="1">
        <v>46148</v>
      </c>
      <c r="D1211">
        <v>305.04000000000002</v>
      </c>
      <c r="E1211">
        <v>307.82</v>
      </c>
      <c r="F1211">
        <v>307.82</v>
      </c>
      <c r="H1211" s="2">
        <f t="shared" si="38"/>
        <v>9.113558877524186E-3</v>
      </c>
      <c r="I1211" s="18">
        <f>H1211*'Portfolio Details'!$D$10</f>
        <v>8.4097125236634054E-4</v>
      </c>
      <c r="J1211" s="2">
        <f t="shared" si="37"/>
        <v>0.29208776021421801</v>
      </c>
      <c r="K1211" s="18">
        <f>J1211*'Portfolio Details'!$D$10</f>
        <v>2.6952962372802577E-2</v>
      </c>
    </row>
    <row r="1212" spans="2:11" x14ac:dyDescent="0.35">
      <c r="B1212" t="s">
        <v>19</v>
      </c>
      <c r="C1212" s="1">
        <v>46149</v>
      </c>
      <c r="D1212">
        <v>307.82</v>
      </c>
      <c r="E1212">
        <v>312.5</v>
      </c>
      <c r="F1212">
        <v>312.5</v>
      </c>
      <c r="H1212" s="2">
        <f t="shared" si="38"/>
        <v>1.52036904684556E-2</v>
      </c>
      <c r="I1212" s="18">
        <f>H1212*'Portfolio Details'!$D$10</f>
        <v>1.4029499107510832E-3</v>
      </c>
      <c r="J1212" s="2">
        <f t="shared" si="37"/>
        <v>0.25401349708680909</v>
      </c>
      <c r="K1212" s="18">
        <f>J1212*'Portfolio Details'!$D$10</f>
        <v>2.3439586185136897E-2</v>
      </c>
    </row>
    <row r="1213" spans="2:11" x14ac:dyDescent="0.35">
      <c r="B1213" t="s">
        <v>19</v>
      </c>
      <c r="C1213" s="1">
        <v>46150</v>
      </c>
      <c r="D1213">
        <v>312.5</v>
      </c>
      <c r="E1213">
        <v>316.77</v>
      </c>
      <c r="F1213">
        <v>316.76</v>
      </c>
      <c r="H1213" s="2">
        <f t="shared" si="38"/>
        <v>1.3663999999999898E-2</v>
      </c>
      <c r="I1213" s="18">
        <f>H1213*'Portfolio Details'!$D$10</f>
        <v>1.2608719981688729E-3</v>
      </c>
      <c r="J1213" s="2">
        <f t="shared" si="37"/>
        <v>0.24930053868960633</v>
      </c>
      <c r="K1213" s="18">
        <f>J1213*'Portfolio Details'!$D$10</f>
        <v>2.3004688843833627E-2</v>
      </c>
    </row>
    <row r="1214" spans="2:11" x14ac:dyDescent="0.35">
      <c r="B1214" t="s">
        <v>19</v>
      </c>
      <c r="C1214" s="1">
        <v>46153</v>
      </c>
      <c r="D1214">
        <v>316.77</v>
      </c>
      <c r="E1214">
        <v>315.16000000000003</v>
      </c>
      <c r="F1214">
        <v>315.16000000000003</v>
      </c>
      <c r="H1214" s="2">
        <f t="shared" si="38"/>
        <v>-5.0825520093441545E-3</v>
      </c>
      <c r="I1214" s="18">
        <f>H1214*'Portfolio Details'!$D$10</f>
        <v>-4.6900230590010477E-4</v>
      </c>
      <c r="J1214" s="2">
        <f t="shared" si="37"/>
        <v>0.27103807085638776</v>
      </c>
      <c r="K1214" s="18">
        <f>J1214*'Portfolio Details'!$D$10</f>
        <v>2.5010561620355146E-2</v>
      </c>
    </row>
    <row r="1215" spans="2:11" x14ac:dyDescent="0.35">
      <c r="B1215" t="s">
        <v>19</v>
      </c>
      <c r="C1215" s="1">
        <v>46154</v>
      </c>
      <c r="D1215">
        <v>315.16000000000003</v>
      </c>
      <c r="E1215">
        <v>323.37</v>
      </c>
      <c r="F1215">
        <v>323.37</v>
      </c>
      <c r="H1215" s="2">
        <f t="shared" si="38"/>
        <v>2.6050260185302543E-2</v>
      </c>
      <c r="I1215" s="18">
        <f>H1215*'Portfolio Details'!$D$10</f>
        <v>2.40383808640674E-3</v>
      </c>
      <c r="J1215" s="2">
        <f t="shared" si="37"/>
        <v>0.27369064601589566</v>
      </c>
      <c r="K1215" s="18">
        <f>J1215*'Portfolio Details'!$D$10</f>
        <v>2.5255333117842109E-2</v>
      </c>
    </row>
    <row r="1216" spans="2:11" x14ac:dyDescent="0.35">
      <c r="B1216" t="s">
        <v>19</v>
      </c>
      <c r="C1216" s="1">
        <v>46155</v>
      </c>
      <c r="D1216">
        <v>323.37</v>
      </c>
      <c r="E1216">
        <v>327.16000000000003</v>
      </c>
      <c r="F1216">
        <v>327.14999999999998</v>
      </c>
      <c r="H1216" s="2">
        <f t="shared" si="38"/>
        <v>1.1720320376039872E-2</v>
      </c>
      <c r="I1216" s="18">
        <f>H1216*'Portfolio Details'!$D$10</f>
        <v>1.0815152057755313E-3</v>
      </c>
      <c r="J1216" s="2">
        <f t="shared" si="37"/>
        <v>0.23622385263815171</v>
      </c>
      <c r="K1216" s="18">
        <f>J1216*'Portfolio Details'!$D$10</f>
        <v>2.1798012374928129E-2</v>
      </c>
    </row>
    <row r="1217" spans="2:11" x14ac:dyDescent="0.35">
      <c r="B1217" t="s">
        <v>19</v>
      </c>
      <c r="C1217" s="1">
        <v>46156</v>
      </c>
      <c r="D1217">
        <v>327.16000000000003</v>
      </c>
      <c r="E1217">
        <v>325.39</v>
      </c>
      <c r="F1217">
        <v>325.39</v>
      </c>
      <c r="H1217" s="2">
        <f t="shared" si="38"/>
        <v>-5.4101968455803062E-3</v>
      </c>
      <c r="I1217" s="18">
        <f>H1217*'Portfolio Details'!$D$10</f>
        <v>-4.9923636615733494E-4</v>
      </c>
      <c r="J1217" s="2">
        <f t="shared" si="37"/>
        <v>0.2455078048205086</v>
      </c>
      <c r="K1217" s="18">
        <f>J1217*'Portfolio Details'!$D$10</f>
        <v>2.2654706998689302E-2</v>
      </c>
    </row>
    <row r="1218" spans="2:11" x14ac:dyDescent="0.35">
      <c r="B1218" t="s">
        <v>19</v>
      </c>
      <c r="C1218" s="1">
        <v>46157</v>
      </c>
      <c r="D1218">
        <v>325.39</v>
      </c>
      <c r="E1218">
        <v>329.04</v>
      </c>
      <c r="F1218">
        <v>329.04</v>
      </c>
      <c r="H1218" s="2">
        <f t="shared" si="38"/>
        <v>1.1217308460616637E-2</v>
      </c>
      <c r="I1218" s="18">
        <f>H1218*'Portfolio Details'!$D$10</f>
        <v>1.035098809485832E-3</v>
      </c>
      <c r="J1218" s="2">
        <f t="shared" si="37"/>
        <v>0.23554879475778145</v>
      </c>
      <c r="K1218" s="18">
        <f>J1218*'Portfolio Details'!$D$10</f>
        <v>2.173572010483869E-2</v>
      </c>
    </row>
    <row r="1219" spans="2:11" x14ac:dyDescent="0.35">
      <c r="B1219" t="s">
        <v>19</v>
      </c>
      <c r="C1219" s="1">
        <v>46160</v>
      </c>
      <c r="D1219">
        <v>329.04</v>
      </c>
      <c r="E1219">
        <v>331.62</v>
      </c>
      <c r="F1219">
        <v>331.61</v>
      </c>
      <c r="H1219" s="2">
        <f t="shared" si="38"/>
        <v>7.8409919766593283E-3</v>
      </c>
      <c r="I1219" s="18">
        <f>H1219*'Portfolio Details'!$D$10</f>
        <v>7.2354268305303143E-4</v>
      </c>
      <c r="J1219" s="2">
        <f t="shared" si="37"/>
        <v>0.2827288766908449</v>
      </c>
      <c r="K1219" s="18">
        <f>J1219*'Portfolio Details'!$D$10</f>
        <v>2.6089353314785506E-2</v>
      </c>
    </row>
    <row r="1220" spans="2:11" x14ac:dyDescent="0.35">
      <c r="B1220" t="s">
        <v>19</v>
      </c>
      <c r="C1220" s="1">
        <v>46161</v>
      </c>
      <c r="D1220">
        <v>331.62</v>
      </c>
      <c r="E1220">
        <v>327.27</v>
      </c>
      <c r="F1220">
        <v>327.27</v>
      </c>
      <c r="H1220" s="2">
        <f t="shared" si="38"/>
        <v>-1.3117423557083452E-2</v>
      </c>
      <c r="I1220" s="18">
        <f>H1220*'Portfolio Details'!$D$10</f>
        <v>-1.2104356009402357E-3</v>
      </c>
      <c r="J1220" s="2">
        <f t="shared" si="37"/>
        <v>0.2188472366276486</v>
      </c>
      <c r="K1220" s="18">
        <f>J1220*'Portfolio Details'!$D$10</f>
        <v>2.0194551561800462E-2</v>
      </c>
    </row>
    <row r="1221" spans="2:11" x14ac:dyDescent="0.35">
      <c r="B1221" t="s">
        <v>19</v>
      </c>
      <c r="C1221" s="1">
        <v>46162</v>
      </c>
      <c r="D1221">
        <v>327.27</v>
      </c>
      <c r="E1221">
        <v>327.08999999999997</v>
      </c>
      <c r="F1221">
        <v>327.08999999999997</v>
      </c>
      <c r="H1221" s="2">
        <f t="shared" si="38"/>
        <v>-5.5000458337151059E-4</v>
      </c>
      <c r="I1221" s="18">
        <f>H1221*'Portfolio Details'!$D$10</f>
        <v>-5.0752735512125304E-5</v>
      </c>
      <c r="J1221" s="2">
        <f t="shared" si="37"/>
        <v>0.18568700227018864</v>
      </c>
      <c r="K1221" s="18">
        <f>J1221*'Portfolio Details'!$D$10</f>
        <v>1.7134626872541168E-2</v>
      </c>
    </row>
    <row r="1222" spans="2:11" x14ac:dyDescent="0.35">
      <c r="B1222" t="s">
        <v>19</v>
      </c>
      <c r="C1222" s="1">
        <v>46163</v>
      </c>
      <c r="D1222">
        <v>327.08999999999997</v>
      </c>
      <c r="E1222">
        <v>325.74</v>
      </c>
      <c r="F1222">
        <v>325.74</v>
      </c>
      <c r="H1222" s="2">
        <f t="shared" si="38"/>
        <v>-4.1273044116296731E-3</v>
      </c>
      <c r="I1222" s="18">
        <f>H1222*'Portfolio Details'!$D$10</f>
        <v>-3.8085498833011921E-4</v>
      </c>
      <c r="J1222" s="2">
        <f t="shared" si="37"/>
        <v>0.14736034590975677</v>
      </c>
      <c r="K1222" s="18">
        <f>J1222*'Portfolio Details'!$D$10</f>
        <v>1.3597960611687112E-2</v>
      </c>
    </row>
    <row r="1223" spans="2:11" x14ac:dyDescent="0.35">
      <c r="B1223" t="s">
        <v>19</v>
      </c>
      <c r="C1223" s="1">
        <v>46164</v>
      </c>
      <c r="D1223">
        <v>325.74</v>
      </c>
      <c r="E1223">
        <v>332.13</v>
      </c>
      <c r="F1223">
        <v>332.13</v>
      </c>
      <c r="H1223" s="2">
        <f t="shared" si="38"/>
        <v>1.961687235218279E-2</v>
      </c>
      <c r="I1223" s="18">
        <f>H1223*'Portfolio Details'!$D$10</f>
        <v>1.8101847951200686E-3</v>
      </c>
      <c r="J1223" s="2">
        <f t="shared" si="37"/>
        <v>0.1470402581007153</v>
      </c>
      <c r="K1223" s="18">
        <f>J1223*'Portfolio Details'!$D$10</f>
        <v>1.3568423890714073E-2</v>
      </c>
    </row>
    <row r="1224" spans="2:11" x14ac:dyDescent="0.35">
      <c r="B1224" t="s">
        <v>19</v>
      </c>
      <c r="C1224" s="1">
        <v>46167</v>
      </c>
      <c r="D1224">
        <v>332.13</v>
      </c>
      <c r="E1224">
        <v>330.7</v>
      </c>
      <c r="F1224">
        <v>330.7</v>
      </c>
      <c r="H1224" s="2">
        <f t="shared" si="38"/>
        <v>-4.3055430102670877E-3</v>
      </c>
      <c r="I1224" s="18">
        <f>H1224*'Portfolio Details'!$D$10</f>
        <v>-3.9730229936750055E-4</v>
      </c>
      <c r="J1224" s="2">
        <f t="shared" si="37"/>
        <v>0.12627065901389933</v>
      </c>
      <c r="K1224" s="18">
        <f>J1224*'Portfolio Details'!$D$10</f>
        <v>1.1651869009144968E-2</v>
      </c>
    </row>
    <row r="1225" spans="2:11" x14ac:dyDescent="0.35">
      <c r="J1225" s="2">
        <f t="shared" si="37"/>
        <v>0.14618490526969663</v>
      </c>
      <c r="K1225" s="18">
        <f>J1225*'Portfolio Details'!$D$10</f>
        <v>1.3489494555732668E-2</v>
      </c>
    </row>
    <row r="1226" spans="2:11" x14ac:dyDescent="0.35">
      <c r="J1226" s="2">
        <f t="shared" si="37"/>
        <v>0.14571044189175208</v>
      </c>
      <c r="K1226" s="18">
        <f>J1226*'Portfolio Details'!$D$10</f>
        <v>1.344571253089317E-2</v>
      </c>
    </row>
    <row r="1227" spans="2:11" x14ac:dyDescent="0.35">
      <c r="J1227" s="2">
        <f t="shared" si="37"/>
        <v>0.13304677105721008</v>
      </c>
      <c r="K1227" s="18">
        <f>J1227*'Portfolio Details'!$D$10</f>
        <v>1.2277147839053154E-2</v>
      </c>
    </row>
    <row r="1228" spans="2:11" x14ac:dyDescent="0.35">
      <c r="J1228" s="2">
        <f t="shared" si="37"/>
        <v>0.12063707217892228</v>
      </c>
      <c r="K1228" s="18">
        <f>J1228*'Portfolio Details'!$D$10</f>
        <v>1.1132018900137691E-2</v>
      </c>
    </row>
    <row r="1229" spans="2:11" x14ac:dyDescent="0.35">
      <c r="J1229" s="2">
        <f t="shared" si="37"/>
        <v>9.7613594875369136E-2</v>
      </c>
      <c r="K1229" s="18">
        <f>J1229*'Portfolio Details'!$D$10</f>
        <v>9.0074830517384696E-3</v>
      </c>
    </row>
    <row r="1230" spans="2:11" x14ac:dyDescent="0.35">
      <c r="J1230" s="2">
        <f t="shared" si="37"/>
        <v>9.8306210561275309E-2</v>
      </c>
      <c r="K1230" s="18">
        <f>J1230*'Portfolio Details'!$D$10</f>
        <v>9.071395502254543E-3</v>
      </c>
    </row>
    <row r="1231" spans="2:11" x14ac:dyDescent="0.35">
      <c r="J1231" s="2">
        <f t="shared" si="37"/>
        <v>0.10539158338068644</v>
      </c>
      <c r="K1231" s="18">
        <f>J1231*'Portfolio Details'!$D$10</f>
        <v>9.7252119677538398E-3</v>
      </c>
    </row>
    <row r="1232" spans="2:11" x14ac:dyDescent="0.35">
      <c r="J1232" s="2">
        <f t="shared" si="37"/>
        <v>9.5504687448239256E-2</v>
      </c>
      <c r="K1232" s="18">
        <f>J1232*'Portfolio Details'!$D$10</f>
        <v>8.812879544595727E-3</v>
      </c>
    </row>
    <row r="1233" spans="10:11" x14ac:dyDescent="0.35">
      <c r="J1233" s="2">
        <f t="shared" si="37"/>
        <v>8.4120115394702211E-2</v>
      </c>
      <c r="K1233" s="18">
        <f>J1233*'Portfolio Details'!$D$10</f>
        <v>7.7623461639282154E-3</v>
      </c>
    </row>
    <row r="1234" spans="10:11" x14ac:dyDescent="0.35">
      <c r="J1234" s="2">
        <f t="shared" si="37"/>
        <v>7.4329153401338388E-2</v>
      </c>
      <c r="K1234" s="18">
        <f>J1234*'Portfolio Details'!$D$10</f>
        <v>6.8588662303386205E-3</v>
      </c>
    </row>
    <row r="1235" spans="10:11" x14ac:dyDescent="0.35">
      <c r="J1235" s="2">
        <f t="shared" si="37"/>
        <v>5.8240000000000069E-2</v>
      </c>
      <c r="K1235" s="18">
        <f>J1235*'Portfolio Details'!$D$10</f>
        <v>5.3742085167854062E-3</v>
      </c>
    </row>
    <row r="1236" spans="10:11" x14ac:dyDescent="0.35">
      <c r="J1236" s="2">
        <f t="shared" si="37"/>
        <v>4.3975123906935698E-2</v>
      </c>
      <c r="K1236" s="18">
        <f>J1236*'Portfolio Details'!$D$10</f>
        <v>4.0578895162662618E-3</v>
      </c>
    </row>
    <row r="1237" spans="10:11" x14ac:dyDescent="0.35">
      <c r="J1237" s="2">
        <f t="shared" si="37"/>
        <v>4.9308287853788491E-2</v>
      </c>
      <c r="K1237" s="18">
        <f>J1237*'Portfolio Details'!$D$10</f>
        <v>4.5500175228697839E-3</v>
      </c>
    </row>
    <row r="1238" spans="10:11" x14ac:dyDescent="0.35">
      <c r="J1238" s="2">
        <f t="shared" si="37"/>
        <v>2.2667532547855362E-2</v>
      </c>
      <c r="K1238" s="18">
        <f>J1238*'Portfolio Details'!$D$10</f>
        <v>2.0916903583996318E-3</v>
      </c>
    </row>
    <row r="1239" spans="10:11" x14ac:dyDescent="0.35">
      <c r="J1239" s="2">
        <f t="shared" si="37"/>
        <v>1.0820393691160168E-2</v>
      </c>
      <c r="K1239" s="18">
        <f>J1239*'Portfolio Details'!$D$10</f>
        <v>9.9847273231462889E-4</v>
      </c>
    </row>
    <row r="1240" spans="10:11" x14ac:dyDescent="0.35">
      <c r="J1240" s="2">
        <f t="shared" si="37"/>
        <v>1.6318878883800902E-2</v>
      </c>
      <c r="K1240" s="18">
        <f>J1240*'Portfolio Details'!$D$10</f>
        <v>1.5058560762656634E-3</v>
      </c>
    </row>
    <row r="1241" spans="10:11" x14ac:dyDescent="0.35">
      <c r="J1241" s="2">
        <f t="shared" si="37"/>
        <v>5.0449793338194215E-3</v>
      </c>
      <c r="K1241" s="18">
        <f>J1241*'Portfolio Details'!$D$10</f>
        <v>4.6553521467751832E-4</v>
      </c>
    </row>
    <row r="1242" spans="10:11" x14ac:dyDescent="0.35">
      <c r="J1242" s="2">
        <f t="shared" ref="J1242" si="39">(INDEX(E1219:E2717,MATCH(EDATE(C1219,1),C1219:C2717,1))/E1219)-1</f>
        <v>-2.7742596948314713E-3</v>
      </c>
      <c r="K1242" s="18">
        <f>J1242*'Portfolio Details'!$D$10</f>
        <v>-2.5600017307242026E-4</v>
      </c>
    </row>
  </sheetData>
  <autoFilter ref="B1:F1" xr:uid="{4AB24940-F665-4BE1-8887-7532591BD49A}">
    <sortState xmlns:xlrd2="http://schemas.microsoft.com/office/spreadsheetml/2017/richdata2" ref="B2:F1242">
      <sortCondition ref="C1"/>
    </sortState>
  </autoFilter>
  <mergeCells count="8">
    <mergeCell ref="L8:L9"/>
    <mergeCell ref="M8:M9"/>
    <mergeCell ref="L2:L3"/>
    <mergeCell ref="M2:M3"/>
    <mergeCell ref="L4:L5"/>
    <mergeCell ref="M4:M5"/>
    <mergeCell ref="L6:L7"/>
    <mergeCell ref="M6:M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720D2-24D4-442E-AEDA-D874F7ECF539}">
  <dimension ref="B1:I1065"/>
  <sheetViews>
    <sheetView topLeftCell="A1053" workbookViewId="0">
      <selection activeCell="F1029" sqref="F1029"/>
    </sheetView>
  </sheetViews>
  <sheetFormatPr defaultRowHeight="14.5" x14ac:dyDescent="0.35"/>
  <cols>
    <col min="2" max="2" width="9.7265625" bestFit="1" customWidth="1"/>
    <col min="3" max="3" width="13.08984375" bestFit="1" customWidth="1"/>
    <col min="4" max="4" width="9.26953125" style="18" bestFit="1" customWidth="1"/>
    <col min="5" max="5" width="16.453125" style="2" customWidth="1"/>
    <col min="6" max="6" width="20.90625" style="2" bestFit="1" customWidth="1"/>
    <col min="8" max="8" width="16.6328125" style="14" bestFit="1" customWidth="1"/>
    <col min="9" max="9" width="11.1796875" customWidth="1"/>
  </cols>
  <sheetData>
    <row r="1" spans="2:9" x14ac:dyDescent="0.35">
      <c r="B1" s="9" t="s">
        <v>1</v>
      </c>
      <c r="C1" s="9" t="s">
        <v>54</v>
      </c>
      <c r="D1" s="36" t="s">
        <v>55</v>
      </c>
      <c r="E1" s="37" t="s">
        <v>53</v>
      </c>
      <c r="F1" s="37" t="s">
        <v>58</v>
      </c>
    </row>
    <row r="2" spans="2:9" x14ac:dyDescent="0.35">
      <c r="B2" s="1">
        <v>44599</v>
      </c>
      <c r="C2">
        <v>17213.599609375</v>
      </c>
      <c r="E2" s="2">
        <f>Silverbees!I2+Goldbees!I179+Giltbees!I176+Bankbees!I179+ITbees!I179+Healthy!I71+Hangseng!I179+Nasdaq!I161</f>
        <v>-8.2363348080851367E-3</v>
      </c>
      <c r="F2" s="2">
        <f>Silverbees!K2+Goldbees!K179+Giltbees!K176+Bankbees!K179+ITbees!K179+Healthy!K71+Hangseng!K179+Nasdaq!K161</f>
        <v>-6.3532393352513138E-3</v>
      </c>
    </row>
    <row r="3" spans="2:9" x14ac:dyDescent="0.35">
      <c r="B3" s="1">
        <v>44600</v>
      </c>
      <c r="C3">
        <v>17266.75</v>
      </c>
      <c r="D3" s="18">
        <f>C3/C2-1</f>
        <v>3.0876976246183574E-3</v>
      </c>
      <c r="E3" s="2">
        <f>Silverbees!I3+Goldbees!I180+Giltbees!I177+Bankbees!I180+ITbees!I180+Healthy!I72+Hangseng!I180+Nasdaq!I162</f>
        <v>2.1449111393654001E-3</v>
      </c>
      <c r="F3" s="2">
        <f>Silverbees!K3+Goldbees!K180+Giltbees!K177+Bankbees!K180+ITbees!K180+Healthy!K72+Hangseng!K180+Nasdaq!K162</f>
        <v>-8.4801502019886503E-3</v>
      </c>
    </row>
    <row r="4" spans="2:9" x14ac:dyDescent="0.35">
      <c r="B4" s="1">
        <v>44601</v>
      </c>
      <c r="C4">
        <v>17463.80078125</v>
      </c>
      <c r="D4" s="18">
        <f t="shared" ref="D4:D67" si="0">C4/C3-1</f>
        <v>1.1412152330345871E-2</v>
      </c>
      <c r="E4" s="2">
        <f>Silverbees!I4+Goldbees!I181+Giltbees!I178+Bankbees!I181+ITbees!I181+Healthy!I73+Hangseng!I181+Nasdaq!I163</f>
        <v>7.7605398258837463E-3</v>
      </c>
      <c r="F4" s="2">
        <f>Silverbees!K4+Goldbees!K181+Giltbees!K178+Bankbees!K181+ITbees!K181+Healthy!K73+Hangseng!K181+Nasdaq!K163</f>
        <v>6.0470206322010486E-4</v>
      </c>
    </row>
    <row r="5" spans="2:9" x14ac:dyDescent="0.35">
      <c r="B5" s="1">
        <v>44602</v>
      </c>
      <c r="C5">
        <v>17605.849609375</v>
      </c>
      <c r="D5" s="18">
        <f t="shared" si="0"/>
        <v>8.1339010851240179E-3</v>
      </c>
      <c r="E5" s="2">
        <f>Silverbees!I5+Goldbees!I182+Giltbees!I179+Bankbees!I182+ITbees!I182+Healthy!I74+Hangseng!I182+Nasdaq!I164</f>
        <v>6.398685154141966E-3</v>
      </c>
      <c r="F5" s="2">
        <f>Silverbees!K5+Goldbees!K182+Giltbees!K179+Bankbees!K182+ITbees!K182+Healthy!K74+Hangseng!K182+Nasdaq!K164</f>
        <v>-9.5474700659234409E-3</v>
      </c>
    </row>
    <row r="6" spans="2:9" x14ac:dyDescent="0.35">
      <c r="B6" s="1">
        <v>44603</v>
      </c>
      <c r="C6">
        <v>17374.75</v>
      </c>
      <c r="D6" s="18">
        <f t="shared" si="0"/>
        <v>-1.312629691281364E-2</v>
      </c>
      <c r="E6" s="2">
        <f>Silverbees!I6+Goldbees!I183+Giltbees!I180+Bankbees!I183+ITbees!I183+Healthy!I75+Hangseng!I183+Nasdaq!I165</f>
        <v>-6.7936608087120218E-3</v>
      </c>
      <c r="F6" s="2">
        <f>Silverbees!K6+Goldbees!K183+Giltbees!K180+Bankbees!K183+ITbees!K183+Healthy!K75+Hangseng!K183+Nasdaq!K165</f>
        <v>2.5350862273601123E-3</v>
      </c>
    </row>
    <row r="7" spans="2:9" x14ac:dyDescent="0.35">
      <c r="B7" s="1">
        <v>44606</v>
      </c>
      <c r="C7">
        <v>16842.80078125</v>
      </c>
      <c r="D7" s="18">
        <f t="shared" si="0"/>
        <v>-3.0616222895293421E-2</v>
      </c>
      <c r="E7" s="2">
        <f>Silverbees!I7+Goldbees!I184+Giltbees!I181+Bankbees!I184+ITbees!I184+Healthy!I76+Hangseng!I184+Nasdaq!I166</f>
        <v>-9.8220047244826116E-3</v>
      </c>
      <c r="F7" s="2">
        <f>Silverbees!K7+Goldbees!K184+Giltbees!K181+Bankbees!K184+ITbees!K184+Healthy!K76+Hangseng!K184+Nasdaq!K166</f>
        <v>-5.1250932340716404E-3</v>
      </c>
      <c r="H7" s="14" t="s">
        <v>56</v>
      </c>
      <c r="I7" s="20">
        <f>_xlfn.COVARIANCE.S(D3:D1060,E3:E1060)</f>
        <v>1.5064830281407163E-5</v>
      </c>
    </row>
    <row r="8" spans="2:9" x14ac:dyDescent="0.35">
      <c r="B8" s="1">
        <v>44607</v>
      </c>
      <c r="C8">
        <v>17352.44921875</v>
      </c>
      <c r="D8" s="18">
        <f t="shared" si="0"/>
        <v>3.0259126383977542E-2</v>
      </c>
      <c r="E8" s="2">
        <f>Silverbees!I8+Goldbees!I185+Giltbees!I182+Bankbees!I185+ITbees!I185+Healthy!I77+Hangseng!I185+Nasdaq!I167</f>
        <v>8.9008290571973847E-3</v>
      </c>
      <c r="F8" s="2">
        <f>Silverbees!K8+Goldbees!K185+Giltbees!K182+Bankbees!K185+ITbees!K185+Healthy!K77+Hangseng!K185+Nasdaq!K167</f>
        <v>-9.8395071048959712E-3</v>
      </c>
      <c r="H8" s="35" t="s">
        <v>52</v>
      </c>
      <c r="I8" s="20">
        <f>(_xlfn.STDEV.P(D3:D1060))^2</f>
        <v>7.6298572563630711E-5</v>
      </c>
    </row>
    <row r="9" spans="2:9" x14ac:dyDescent="0.35">
      <c r="B9" s="1">
        <v>44608</v>
      </c>
      <c r="C9">
        <v>17322.19921875</v>
      </c>
      <c r="D9" s="18">
        <f t="shared" si="0"/>
        <v>-1.7432697608654735E-3</v>
      </c>
      <c r="E9" s="2">
        <f>Silverbees!I9+Goldbees!I186+Giltbees!I183+Bankbees!I186+ITbees!I186+Healthy!I78+Hangseng!I186+Nasdaq!I168</f>
        <v>-2.749524192615998E-5</v>
      </c>
      <c r="F9" s="2">
        <f>Silverbees!K9+Goldbees!K186+Giltbees!K183+Bankbees!K186+ITbees!K186+Healthy!K78+Hangseng!K186+Nasdaq!K168</f>
        <v>-1.1437961447720382E-2</v>
      </c>
      <c r="H9" s="14" t="s">
        <v>51</v>
      </c>
      <c r="I9" s="19">
        <f>I7/I8</f>
        <v>0.19744576831818902</v>
      </c>
    </row>
    <row r="10" spans="2:9" x14ac:dyDescent="0.35">
      <c r="B10" s="1">
        <v>44609</v>
      </c>
      <c r="C10">
        <v>17304.599609375</v>
      </c>
      <c r="D10" s="18">
        <f t="shared" si="0"/>
        <v>-1.016014719190439E-3</v>
      </c>
      <c r="E10" s="2">
        <f>Silverbees!I10+Goldbees!I187+Giltbees!I184+Bankbees!I187+ITbees!I187+Healthy!I79+Hangseng!I187+Nasdaq!I169</f>
        <v>-7.7196427515429386E-5</v>
      </c>
      <c r="F10" s="2">
        <f>Silverbees!K10+Goldbees!K187+Giltbees!K184+Bankbees!K187+ITbees!K187+Healthy!K79+Hangseng!K187+Nasdaq!K169</f>
        <v>-2.0479849289420191E-2</v>
      </c>
      <c r="H10" s="62" t="s">
        <v>60</v>
      </c>
      <c r="I10" s="63">
        <f>AVERAGE(F2:F1060)</f>
        <v>1.4120812242803201E-2</v>
      </c>
    </row>
    <row r="11" spans="2:9" x14ac:dyDescent="0.35">
      <c r="B11" s="1">
        <v>44610</v>
      </c>
      <c r="C11">
        <v>17276.30078125</v>
      </c>
      <c r="D11" s="18">
        <f t="shared" si="0"/>
        <v>-1.6353356196504576E-3</v>
      </c>
      <c r="E11" s="2">
        <f>Silverbees!I11+Goldbees!I188+Giltbees!I185+Bankbees!I188+ITbees!I188+Healthy!I80+Hangseng!I188+Nasdaq!I170</f>
        <v>-1.9240063135551697E-3</v>
      </c>
      <c r="F11" s="2">
        <f>Silverbees!K11+Goldbees!K188+Giltbees!K185+Bankbees!K188+ITbees!K188+Healthy!K80+Hangseng!K188+Nasdaq!K170</f>
        <v>-1.0789514599109821E-2</v>
      </c>
      <c r="H11" s="62"/>
      <c r="I11" s="64"/>
    </row>
    <row r="12" spans="2:9" x14ac:dyDescent="0.35">
      <c r="B12" s="1">
        <v>44613</v>
      </c>
      <c r="C12">
        <v>17206.650390625</v>
      </c>
      <c r="D12" s="18">
        <f t="shared" si="0"/>
        <v>-4.0315569581070854E-3</v>
      </c>
      <c r="E12" s="2">
        <f>Silverbees!I12+Goldbees!I189+Giltbees!I186+Bankbees!I189+ITbees!I189+Healthy!I81+Hangseng!I189+Nasdaq!I171</f>
        <v>-8.7097679932213214E-3</v>
      </c>
      <c r="F12" s="2">
        <f>Silverbees!K12+Goldbees!K189+Giltbees!K186+Bankbees!K189+ITbees!K189+Healthy!K81+Hangseng!K189+Nasdaq!K171</f>
        <v>-7.4529091528674459E-3</v>
      </c>
      <c r="H12" s="65" t="s">
        <v>61</v>
      </c>
      <c r="I12" s="66">
        <f>COUNTIF(F2:F1060,"&gt;0")/COUNT(F2:F1060)</f>
        <v>0.69216241737488193</v>
      </c>
    </row>
    <row r="13" spans="2:9" x14ac:dyDescent="0.35">
      <c r="B13" s="1">
        <v>44614</v>
      </c>
      <c r="C13">
        <v>17092.19921875</v>
      </c>
      <c r="D13" s="18">
        <f t="shared" si="0"/>
        <v>-6.6515660675804389E-3</v>
      </c>
      <c r="E13" s="2">
        <f>Silverbees!I13+Goldbees!I190+Giltbees!I187+Bankbees!I190+ITbees!I190+Healthy!I82+Hangseng!I190+Nasdaq!I172</f>
        <v>-6.0101931360274459E-3</v>
      </c>
      <c r="F13" s="2">
        <f>Silverbees!K13+Goldbees!K190+Giltbees!K187+Bankbees!K190+ITbees!K190+Healthy!K82+Hangseng!K190+Nasdaq!K172</f>
        <v>-5.0311841314122484E-3</v>
      </c>
      <c r="H13" s="65"/>
      <c r="I13" s="66"/>
    </row>
    <row r="14" spans="2:9" x14ac:dyDescent="0.35">
      <c r="B14" s="1">
        <v>44615</v>
      </c>
      <c r="C14">
        <v>17063.25</v>
      </c>
      <c r="D14" s="18">
        <f t="shared" si="0"/>
        <v>-1.6937094155936583E-3</v>
      </c>
      <c r="E14" s="2">
        <f>Silverbees!I14+Goldbees!I191+Giltbees!I188+Bankbees!I191+ITbees!I191+Healthy!I83+Hangseng!I191+Nasdaq!I173</f>
        <v>3.1492074921237474E-3</v>
      </c>
      <c r="F14" s="2">
        <f>Silverbees!K14+Goldbees!K191+Giltbees!K188+Bankbees!K191+ITbees!K191+Healthy!K83+Hangseng!K191+Nasdaq!K173</f>
        <v>-4.2789962397408341E-3</v>
      </c>
      <c r="H14" s="65" t="s">
        <v>62</v>
      </c>
      <c r="I14" s="66">
        <f>COUNTIF(F2:F1062,"&lt;0")/COUNT(F2:F1062)</f>
        <v>0.30725730442978322</v>
      </c>
    </row>
    <row r="15" spans="2:9" x14ac:dyDescent="0.35">
      <c r="B15" s="1">
        <v>44616</v>
      </c>
      <c r="C15">
        <v>16247.9501953125</v>
      </c>
      <c r="D15" s="18">
        <f t="shared" si="0"/>
        <v>-4.7781038470836479E-2</v>
      </c>
      <c r="E15" s="2">
        <f>Silverbees!I15+Goldbees!I192+Giltbees!I189+Bankbees!I192+ITbees!I192+Healthy!I84+Hangseng!I192+Nasdaq!I174</f>
        <v>-1.5891698034398348E-2</v>
      </c>
      <c r="F15" s="2">
        <f>Silverbees!K15+Goldbees!K192+Giltbees!K189+Bankbees!K192+ITbees!K192+Healthy!K84+Hangseng!K192+Nasdaq!K174</f>
        <v>-3.0377410688679093E-3</v>
      </c>
      <c r="H15" s="65"/>
      <c r="I15" s="66"/>
    </row>
    <row r="16" spans="2:9" x14ac:dyDescent="0.35">
      <c r="B16" s="1">
        <v>44617</v>
      </c>
      <c r="C16">
        <v>16658.400390625</v>
      </c>
      <c r="D16" s="18">
        <f t="shared" si="0"/>
        <v>2.5261660109649586E-2</v>
      </c>
      <c r="E16" s="2">
        <f>Silverbees!I16+Goldbees!I193+Giltbees!I190+Bankbees!I193+ITbees!I193+Healthy!I85+Hangseng!I193+Nasdaq!I175</f>
        <v>9.7884431564809922E-3</v>
      </c>
      <c r="F16" s="2">
        <f>Silverbees!K16+Goldbees!K193+Giltbees!K190+Bankbees!K193+ITbees!K193+Healthy!K85+Hangseng!K193+Nasdaq!K175</f>
        <v>-1.4496284424067234E-2</v>
      </c>
    </row>
    <row r="17" spans="2:6" x14ac:dyDescent="0.35">
      <c r="B17" s="1">
        <v>44620</v>
      </c>
      <c r="C17">
        <v>16793.900390625</v>
      </c>
      <c r="D17" s="18">
        <f t="shared" si="0"/>
        <v>8.1340342903666318E-3</v>
      </c>
      <c r="E17" s="2">
        <f>Silverbees!I17+Goldbees!I194+Giltbees!I191+Bankbees!I194+ITbees!I194+Healthy!I86+Hangseng!I194+Nasdaq!I176</f>
        <v>-1.653026864985785E-3</v>
      </c>
      <c r="F17" s="2">
        <f>Silverbees!K17+Goldbees!K194+Giltbees!K191+Bankbees!K194+ITbees!K194+Healthy!K86+Hangseng!K194+Nasdaq!K176</f>
        <v>-9.5521259867726947E-3</v>
      </c>
    </row>
    <row r="18" spans="2:6" x14ac:dyDescent="0.35">
      <c r="B18" s="1">
        <v>44622</v>
      </c>
      <c r="C18">
        <v>16605.94921875</v>
      </c>
      <c r="D18" s="18">
        <f t="shared" si="0"/>
        <v>-1.1191633122935585E-2</v>
      </c>
      <c r="E18" s="2">
        <f>Silverbees!I18+Goldbees!I195+Giltbees!I192+Bankbees!I195+ITbees!I195+Healthy!I87+Hangseng!I195+Nasdaq!I177</f>
        <v>-1.6817136878451351E-3</v>
      </c>
      <c r="F18" s="2">
        <f>Silverbees!K18+Goldbees!K195+Giltbees!K192+Bankbees!K195+ITbees!K195+Healthy!K87+Hangseng!K195+Nasdaq!K177</f>
        <v>3.3393292324584902E-4</v>
      </c>
    </row>
    <row r="19" spans="2:6" x14ac:dyDescent="0.35">
      <c r="B19" s="1">
        <v>44623</v>
      </c>
      <c r="C19">
        <v>16498.05078125</v>
      </c>
      <c r="D19" s="18">
        <f t="shared" si="0"/>
        <v>-6.4975772284170397E-3</v>
      </c>
      <c r="E19" s="2">
        <f>Silverbees!I19+Goldbees!I196+Giltbees!I193+Bankbees!I196+ITbees!I196+Healthy!I88+Hangseng!I196+Nasdaq!I178</f>
        <v>-2.664388129894878E-3</v>
      </c>
      <c r="F19" s="2">
        <f>Silverbees!K19+Goldbees!K196+Giltbees!K193+Bankbees!K196+ITbees!K196+Healthy!K88+Hangseng!K196+Nasdaq!K178</f>
        <v>-2.6404680381411031E-3</v>
      </c>
    </row>
    <row r="20" spans="2:6" x14ac:dyDescent="0.35">
      <c r="B20" s="1">
        <v>44624</v>
      </c>
      <c r="C20">
        <v>16245.349609375</v>
      </c>
      <c r="D20" s="18">
        <f t="shared" si="0"/>
        <v>-1.5317032007332254E-2</v>
      </c>
      <c r="E20" s="2">
        <f>Silverbees!I20+Goldbees!I197+Giltbees!I194+Bankbees!I197+ITbees!I197+Healthy!I89+Hangseng!I197+Nasdaq!I179</f>
        <v>-6.5022282012231602E-3</v>
      </c>
      <c r="F20" s="2">
        <f>Silverbees!K20+Goldbees!K197+Giltbees!K194+Bankbees!K197+ITbees!K197+Healthy!K89+Hangseng!K197+Nasdaq!K179</f>
        <v>-1.099544151153123E-2</v>
      </c>
    </row>
    <row r="21" spans="2:6" x14ac:dyDescent="0.35">
      <c r="B21" s="1">
        <v>44627</v>
      </c>
      <c r="C21">
        <v>15863.150390625</v>
      </c>
      <c r="D21" s="18">
        <f t="shared" si="0"/>
        <v>-2.352668473994779E-2</v>
      </c>
      <c r="E21" s="2">
        <f>Silverbees!I21+Goldbees!I198+Giltbees!I195+Bankbees!I198+ITbees!I198+Healthy!I90+Hangseng!I198+Nasdaq!I180</f>
        <v>-3.8196853947074913E-3</v>
      </c>
      <c r="F21" s="2">
        <f>Silverbees!K21+Goldbees!K198+Giltbees!K195+Bankbees!K198+ITbees!K198+Healthy!K90+Hangseng!K198+Nasdaq!K180</f>
        <v>-2.0216363707201267E-2</v>
      </c>
    </row>
    <row r="22" spans="2:6" x14ac:dyDescent="0.35">
      <c r="B22" s="1">
        <v>44628</v>
      </c>
      <c r="C22">
        <v>16013.4501953125</v>
      </c>
      <c r="D22" s="18">
        <f t="shared" si="0"/>
        <v>9.4747765094835845E-3</v>
      </c>
      <c r="E22" s="2">
        <f>Silverbees!I22+Goldbees!I199+Giltbees!I196+Bankbees!I199+ITbees!I199+Healthy!I91+Hangseng!I199+Nasdaq!I181</f>
        <v>8.2686705763652078E-4</v>
      </c>
      <c r="F22" s="2">
        <f>Silverbees!K22+Goldbees!K199+Giltbees!K196+Bankbees!K199+ITbees!K199+Healthy!K91+Hangseng!K199+Nasdaq!K181</f>
        <v>-3.3601550905517107E-2</v>
      </c>
    </row>
    <row r="23" spans="2:6" x14ac:dyDescent="0.35">
      <c r="B23" s="1">
        <v>44629</v>
      </c>
      <c r="C23">
        <v>16345.349609375</v>
      </c>
      <c r="D23" s="18">
        <f t="shared" si="0"/>
        <v>2.0726290088294297E-2</v>
      </c>
      <c r="E23" s="2">
        <f>Silverbees!I23+Goldbees!I200+Giltbees!I197+Bankbees!I200+ITbees!I200+Healthy!I92+Hangseng!I200+Nasdaq!I182</f>
        <v>9.5494357710307863E-3</v>
      </c>
      <c r="F23" s="2">
        <f>Silverbees!K23+Goldbees!K200+Giltbees!K197+Bankbees!K200+ITbees!K200+Healthy!K92+Hangseng!K200+Nasdaq!K182</f>
        <v>-3.0118205889711328E-2</v>
      </c>
    </row>
    <row r="24" spans="2:6" x14ac:dyDescent="0.35">
      <c r="B24" s="1">
        <v>44630</v>
      </c>
      <c r="C24">
        <v>16594.900390625</v>
      </c>
      <c r="D24" s="18">
        <f t="shared" si="0"/>
        <v>1.5267387190474491E-2</v>
      </c>
      <c r="E24" s="2">
        <f>Silverbees!I24+Goldbees!I201+Giltbees!I198+Bankbees!I201+ITbees!I201+Healthy!I93+Hangseng!I201+Nasdaq!I183</f>
        <v>-2.5937985207923572E-3</v>
      </c>
      <c r="F24" s="2">
        <f>Silverbees!K24+Goldbees!K201+Giltbees!K198+Bankbees!K201+ITbees!K201+Healthy!K93+Hangseng!K201+Nasdaq!K183</f>
        <v>-3.6629276606250538E-2</v>
      </c>
    </row>
    <row r="25" spans="2:6" x14ac:dyDescent="0.35">
      <c r="B25" s="1">
        <v>44631</v>
      </c>
      <c r="C25">
        <v>16630.44921875</v>
      </c>
      <c r="D25" s="18">
        <f t="shared" si="0"/>
        <v>2.1421537513466316E-3</v>
      </c>
      <c r="E25" s="2">
        <f>Silverbees!I25+Goldbees!I202+Giltbees!I199+Bankbees!I202+ITbees!I202+Healthy!I94+Hangseng!I202+Nasdaq!I184</f>
        <v>7.6446980262829239E-3</v>
      </c>
      <c r="F25" s="2">
        <f>Silverbees!K25+Goldbees!K202+Giltbees!K199+Bankbees!K202+ITbees!K202+Healthy!K94+Hangseng!K202+Nasdaq!K184</f>
        <v>-2.5764763559987879E-2</v>
      </c>
    </row>
    <row r="26" spans="2:6" x14ac:dyDescent="0.35">
      <c r="B26" s="1">
        <v>44634</v>
      </c>
      <c r="C26">
        <v>16871.30078125</v>
      </c>
      <c r="D26" s="18">
        <f t="shared" si="0"/>
        <v>1.4482565042708062E-2</v>
      </c>
      <c r="E26" s="2">
        <f>Silverbees!I26+Goldbees!I203+Giltbees!I200+Bankbees!I203+ITbees!I203+Healthy!I95+Hangseng!I203+Nasdaq!I185</f>
        <v>2.0698980677197588E-3</v>
      </c>
      <c r="F26" s="2">
        <f>Silverbees!K26+Goldbees!K203+Giltbees!K200+Bankbees!K203+ITbees!K203+Healthy!K95+Hangseng!K203+Nasdaq!K185</f>
        <v>-2.7292646061600038E-2</v>
      </c>
    </row>
    <row r="27" spans="2:6" x14ac:dyDescent="0.35">
      <c r="B27" s="1">
        <v>44635</v>
      </c>
      <c r="C27">
        <v>16663</v>
      </c>
      <c r="D27" s="18">
        <f t="shared" si="0"/>
        <v>-1.2346456503312231E-2</v>
      </c>
      <c r="E27" s="2">
        <f>Silverbees!I27+Goldbees!I204+Giltbees!I201+Bankbees!I204+ITbees!I204+Healthy!I96+Hangseng!I204+Nasdaq!I186</f>
        <v>-9.9132219474429486E-3</v>
      </c>
      <c r="F27" s="2">
        <f>Silverbees!K27+Goldbees!K204+Giltbees!K201+Bankbees!K204+ITbees!K204+Healthy!K96+Hangseng!K204+Nasdaq!K186</f>
        <v>-2.5955822786284184E-2</v>
      </c>
    </row>
    <row r="28" spans="2:6" x14ac:dyDescent="0.35">
      <c r="B28" s="1">
        <v>44636</v>
      </c>
      <c r="C28">
        <v>16975.349609375</v>
      </c>
      <c r="D28" s="18">
        <f t="shared" si="0"/>
        <v>1.8745100484606647E-2</v>
      </c>
      <c r="E28" s="2">
        <f>Silverbees!I28+Goldbees!I205+Giltbees!I202+Bankbees!I205+ITbees!I205+Healthy!I97+Hangseng!I205+Nasdaq!I187</f>
        <v>2.1502793579380706E-2</v>
      </c>
      <c r="F28" s="2">
        <f>Silverbees!K28+Goldbees!K205+Giltbees!K202+Bankbees!K205+ITbees!K205+Healthy!K97+Hangseng!K205+Nasdaq!K187</f>
        <v>-3.5255288482189069E-2</v>
      </c>
    </row>
    <row r="29" spans="2:6" x14ac:dyDescent="0.35">
      <c r="B29" s="1">
        <v>44637</v>
      </c>
      <c r="C29">
        <v>17287.05078125</v>
      </c>
      <c r="D29" s="18">
        <f t="shared" si="0"/>
        <v>1.8361988356508263E-2</v>
      </c>
      <c r="E29" s="2">
        <f>Silverbees!I29+Goldbees!I206+Giltbees!I203+Bankbees!I206+ITbees!I206+Healthy!I98+Hangseng!I206+Nasdaq!I188</f>
        <v>-4.1443236532835758E-4</v>
      </c>
      <c r="F29" s="2">
        <f>Silverbees!K29+Goldbees!K206+Giltbees!K203+Bankbees!K206+ITbees!K206+Healthy!K98+Hangseng!K206+Nasdaq!K188</f>
        <v>-2.0854867491143434E-2</v>
      </c>
    </row>
    <row r="30" spans="2:6" x14ac:dyDescent="0.35">
      <c r="B30" s="1">
        <v>44641</v>
      </c>
      <c r="C30">
        <v>17117.599609375</v>
      </c>
      <c r="D30" s="18">
        <f t="shared" si="0"/>
        <v>-9.8022024704637056E-3</v>
      </c>
      <c r="E30" s="2">
        <f>Silverbees!I30+Goldbees!I207+Giltbees!I204+Bankbees!I207+ITbees!I207+Healthy!I99+Hangseng!I207+Nasdaq!I189</f>
        <v>9.7483226257610647E-3</v>
      </c>
      <c r="F30" s="2">
        <f>Silverbees!K30+Goldbees!K207+Giltbees!K204+Bankbees!K207+ITbees!K207+Healthy!K99+Hangseng!K207+Nasdaq!K189</f>
        <v>-1.0359756848884894E-2</v>
      </c>
    </row>
    <row r="31" spans="2:6" x14ac:dyDescent="0.35">
      <c r="B31" s="1">
        <v>44642</v>
      </c>
      <c r="C31">
        <v>17315.5</v>
      </c>
      <c r="D31" s="18">
        <f t="shared" si="0"/>
        <v>1.1561223252155806E-2</v>
      </c>
      <c r="E31" s="2">
        <f>Silverbees!I31+Goldbees!I208+Giltbees!I205+Bankbees!I208+ITbees!I208+Healthy!I100+Hangseng!I208+Nasdaq!I190</f>
        <v>3.5591654263674674E-3</v>
      </c>
      <c r="F31" s="2">
        <f>Silverbees!K31+Goldbees!K208+Giltbees!K205+Bankbees!K208+ITbees!K208+Healthy!K100+Hangseng!K208+Nasdaq!K190</f>
        <v>-2.8378795833732887E-2</v>
      </c>
    </row>
    <row r="32" spans="2:6" x14ac:dyDescent="0.35">
      <c r="B32" s="1">
        <v>44643</v>
      </c>
      <c r="C32">
        <v>17245.650390625</v>
      </c>
      <c r="D32" s="18">
        <f t="shared" si="0"/>
        <v>-4.0339354552280104E-3</v>
      </c>
      <c r="E32" s="2">
        <f>Silverbees!I32+Goldbees!I209+Giltbees!I206+Bankbees!I209+ITbees!I209+Healthy!I101+Hangseng!I209+Nasdaq!I191</f>
        <v>2.7328499702161235E-3</v>
      </c>
      <c r="F32" s="2">
        <f>Silverbees!K32+Goldbees!K209+Giltbees!K206+Bankbees!K209+ITbees!K209+Healthy!K101+Hangseng!K209+Nasdaq!K191</f>
        <v>-8.7524736285631601E-3</v>
      </c>
    </row>
    <row r="33" spans="2:6" x14ac:dyDescent="0.35">
      <c r="B33" s="1">
        <v>44644</v>
      </c>
      <c r="C33">
        <v>17222.75</v>
      </c>
      <c r="D33" s="18">
        <f t="shared" si="0"/>
        <v>-1.3278937068936791E-3</v>
      </c>
      <c r="E33" s="2">
        <f>Silverbees!I33+Goldbees!I210+Giltbees!I207+Bankbees!I210+ITbees!I210+Healthy!I102+Hangseng!I210+Nasdaq!I192</f>
        <v>9.8313554484078577E-4</v>
      </c>
      <c r="F33" s="2">
        <f>Silverbees!K33+Goldbees!K210+Giltbees!K207+Bankbees!K210+ITbees!K210+Healthy!K102+Hangseng!K210+Nasdaq!K192</f>
        <v>-9.3190435256618846E-3</v>
      </c>
    </row>
    <row r="34" spans="2:6" x14ac:dyDescent="0.35">
      <c r="B34" s="1">
        <v>44645</v>
      </c>
      <c r="C34">
        <v>17153</v>
      </c>
      <c r="D34" s="18">
        <f t="shared" si="0"/>
        <v>-4.049875890900112E-3</v>
      </c>
      <c r="E34" s="2">
        <f>Silverbees!I34+Goldbees!I211+Giltbees!I208+Bankbees!I211+ITbees!I211+Healthy!I103+Hangseng!I211+Nasdaq!I193</f>
        <v>1.1595578241430065E-3</v>
      </c>
      <c r="F34" s="2">
        <f>Silverbees!K34+Goldbees!K211+Giltbees!K208+Bankbees!K211+ITbees!K211+Healthy!K103+Hangseng!K211+Nasdaq!K193</f>
        <v>-7.3370714258386427E-3</v>
      </c>
    </row>
    <row r="35" spans="2:6" x14ac:dyDescent="0.35">
      <c r="B35" s="1">
        <v>44648</v>
      </c>
      <c r="C35">
        <v>17222</v>
      </c>
      <c r="D35" s="18">
        <f t="shared" si="0"/>
        <v>4.0226199498629711E-3</v>
      </c>
      <c r="E35" s="2">
        <f>Silverbees!I35+Goldbees!I212+Giltbees!I209+Bankbees!I212+ITbees!I212+Healthy!I104+Hangseng!I212+Nasdaq!I194</f>
        <v>1.5853474194265273E-3</v>
      </c>
      <c r="F35" s="2">
        <f>Silverbees!K35+Goldbees!K212+Giltbees!K209+Bankbees!K212+ITbees!K212+Healthy!K104+Hangseng!K212+Nasdaq!K194</f>
        <v>1.0568324366427224E-2</v>
      </c>
    </row>
    <row r="36" spans="2:6" x14ac:dyDescent="0.35">
      <c r="B36" s="1">
        <v>44649</v>
      </c>
      <c r="C36">
        <v>17325.30078125</v>
      </c>
      <c r="D36" s="18">
        <f t="shared" si="0"/>
        <v>5.9981872749970133E-3</v>
      </c>
      <c r="E36" s="2">
        <f>Silverbees!I36+Goldbees!I213+Giltbees!I210+Bankbees!I213+ITbees!I213+Healthy!I105+Hangseng!I213+Nasdaq!I195</f>
        <v>-6.964940000673427E-4</v>
      </c>
      <c r="F36" s="2">
        <f>Silverbees!K36+Goldbees!K213+Giltbees!K210+Bankbees!K213+ITbees!K213+Healthy!K105+Hangseng!K213+Nasdaq!K195</f>
        <v>1.9925403610829624E-2</v>
      </c>
    </row>
    <row r="37" spans="2:6" x14ac:dyDescent="0.35">
      <c r="B37" s="1">
        <v>44650</v>
      </c>
      <c r="C37">
        <v>17498.25</v>
      </c>
      <c r="D37" s="18">
        <f t="shared" si="0"/>
        <v>9.9824655821947328E-3</v>
      </c>
      <c r="E37" s="2">
        <f>Silverbees!I37+Goldbees!I214+Giltbees!I211+Bankbees!I214+ITbees!I214+Healthy!I106+Hangseng!I214+Nasdaq!I196</f>
        <v>5.0499914148727796E-3</v>
      </c>
      <c r="F37" s="2">
        <f>Silverbees!K37+Goldbees!K214+Giltbees!K211+Bankbees!K214+ITbees!K214+Healthy!K106+Hangseng!K214+Nasdaq!K196</f>
        <v>1.9887568681812379E-2</v>
      </c>
    </row>
    <row r="38" spans="2:6" x14ac:dyDescent="0.35">
      <c r="B38" s="1">
        <v>44651</v>
      </c>
      <c r="C38">
        <v>17464.75</v>
      </c>
      <c r="D38" s="18">
        <f t="shared" si="0"/>
        <v>-1.9144771620018819E-3</v>
      </c>
      <c r="E38" s="2">
        <f>Silverbees!I38+Goldbees!I215+Giltbees!I212+Bankbees!I215+ITbees!I215+Healthy!I107+Hangseng!I215+Nasdaq!I197</f>
        <v>-2.8007784075894434E-4</v>
      </c>
      <c r="F38" s="2">
        <f>Silverbees!K38+Goldbees!K215+Giltbees!K212+Bankbees!K215+ITbees!K215+Healthy!K107+Hangseng!K215+Nasdaq!K197</f>
        <v>3.8153913834814618E-2</v>
      </c>
    </row>
    <row r="39" spans="2:6" x14ac:dyDescent="0.35">
      <c r="B39" s="1">
        <v>44652</v>
      </c>
      <c r="C39">
        <v>17670.44921875</v>
      </c>
      <c r="D39" s="18">
        <f t="shared" si="0"/>
        <v>1.1777965258592316E-2</v>
      </c>
      <c r="E39" s="2">
        <f>Silverbees!I39+Goldbees!I216+Giltbees!I213+Bankbees!I216+ITbees!I216+Healthy!I108+Hangseng!I216+Nasdaq!I198</f>
        <v>5.4453175118303375E-3</v>
      </c>
      <c r="F39" s="2">
        <f>Silverbees!K39+Goldbees!K216+Giltbees!K213+Bankbees!K216+ITbees!K216+Healthy!K108+Hangseng!K216+Nasdaq!K198</f>
        <v>2.9358245907816126E-2</v>
      </c>
    </row>
    <row r="40" spans="2:6" x14ac:dyDescent="0.35">
      <c r="B40" s="1">
        <v>44655</v>
      </c>
      <c r="C40">
        <v>18053.400390625</v>
      </c>
      <c r="D40" s="18">
        <f t="shared" si="0"/>
        <v>2.1671841339984343E-2</v>
      </c>
      <c r="E40" s="2">
        <f>Silverbees!I40+Goldbees!I217+Giltbees!I214+Bankbees!I217+ITbees!I217+Healthy!I109+Hangseng!I217+Nasdaq!I199</f>
        <v>1.065183345075657E-2</v>
      </c>
      <c r="F40" s="2">
        <f>Silverbees!K40+Goldbees!K217+Giltbees!K214+Bankbees!K217+ITbees!K217+Healthy!K109+Hangseng!K217+Nasdaq!K199</f>
        <v>3.2315896020319361E-2</v>
      </c>
    </row>
    <row r="41" spans="2:6" x14ac:dyDescent="0.35">
      <c r="B41" s="1">
        <v>44656</v>
      </c>
      <c r="C41">
        <v>17957.400390625</v>
      </c>
      <c r="D41" s="18">
        <f t="shared" si="0"/>
        <v>-5.3175577964720278E-3</v>
      </c>
      <c r="E41" s="2">
        <f>Silverbees!I41+Goldbees!I218+Giltbees!I215+Bankbees!I218+ITbees!I218+Healthy!I110+Hangseng!I218+Nasdaq!I200</f>
        <v>-2.7904740083906062E-3</v>
      </c>
      <c r="F41" s="2">
        <f>Silverbees!K41+Goldbees!K218+Giltbees!K215+Bankbees!K218+ITbees!K218+Healthy!K110+Hangseng!K218+Nasdaq!K200</f>
        <v>4.30010466260368E-2</v>
      </c>
    </row>
    <row r="42" spans="2:6" x14ac:dyDescent="0.35">
      <c r="B42" s="1">
        <v>44657</v>
      </c>
      <c r="C42">
        <v>17807.650390625</v>
      </c>
      <c r="D42" s="18">
        <f t="shared" si="0"/>
        <v>-8.3391803235717266E-3</v>
      </c>
      <c r="E42" s="2">
        <f>Silverbees!I42+Goldbees!I219+Giltbees!I216+Bankbees!I219+ITbees!I219+Healthy!I111+Hangseng!I219+Nasdaq!I201</f>
        <v>-4.8869528677306798E-3</v>
      </c>
      <c r="F42" s="2">
        <f>Silverbees!K42+Goldbees!K219+Giltbees!K216+Bankbees!K219+ITbees!K219+Healthy!K111+Hangseng!K219+Nasdaq!K201</f>
        <v>4.5680047966384973E-2</v>
      </c>
    </row>
    <row r="43" spans="2:6" x14ac:dyDescent="0.35">
      <c r="B43" s="1">
        <v>44658</v>
      </c>
      <c r="C43">
        <v>17639.55078125</v>
      </c>
      <c r="D43" s="18">
        <f t="shared" si="0"/>
        <v>-9.4397411049521596E-3</v>
      </c>
      <c r="E43" s="2">
        <f>Silverbees!I43+Goldbees!I220+Giltbees!I217+Bankbees!I220+ITbees!I220+Healthy!I112+Hangseng!I220+Nasdaq!I202</f>
        <v>-5.2147100155556093E-4</v>
      </c>
      <c r="F43" s="2">
        <f>Silverbees!K43+Goldbees!K220+Giltbees!K217+Bankbees!K220+ITbees!K220+Healthy!K112+Hangseng!K220+Nasdaq!K202</f>
        <v>6.4758613813665794E-2</v>
      </c>
    </row>
    <row r="44" spans="2:6" x14ac:dyDescent="0.35">
      <c r="B44" s="1">
        <v>44659</v>
      </c>
      <c r="C44">
        <v>17784.349609375</v>
      </c>
      <c r="D44" s="18">
        <f t="shared" si="0"/>
        <v>8.2087593907955725E-3</v>
      </c>
      <c r="E44" s="2">
        <f>Silverbees!I44+Goldbees!I221+Giltbees!I218+Bankbees!I221+ITbees!I221+Healthy!I113+Hangseng!I221+Nasdaq!I203</f>
        <v>3.2766740209090816E-3</v>
      </c>
      <c r="F44" s="2">
        <f>Silverbees!K44+Goldbees!K221+Giltbees!K218+Bankbees!K221+ITbees!K221+Healthy!K113+Hangseng!K221+Nasdaq!K203</f>
        <v>6.0824819143210578E-2</v>
      </c>
    </row>
    <row r="45" spans="2:6" x14ac:dyDescent="0.35">
      <c r="B45" s="1">
        <v>44662</v>
      </c>
      <c r="C45">
        <v>17674.94921875</v>
      </c>
      <c r="D45" s="18">
        <f t="shared" si="0"/>
        <v>-6.1514979759130783E-3</v>
      </c>
      <c r="E45" s="2">
        <f>Silverbees!I45+Goldbees!I222+Giltbees!I219+Bankbees!I222+ITbees!I222+Healthy!I114+Hangseng!I222+Nasdaq!I204</f>
        <v>2.2321895939815539E-4</v>
      </c>
      <c r="F45" s="2">
        <f>Silverbees!K45+Goldbees!K222+Giltbees!K219+Bankbees!K222+ITbees!K222+Healthy!K114+Hangseng!K222+Nasdaq!K204</f>
        <v>6.3880808353332708E-2</v>
      </c>
    </row>
    <row r="46" spans="2:6" x14ac:dyDescent="0.35">
      <c r="B46" s="1">
        <v>44663</v>
      </c>
      <c r="C46">
        <v>17530.30078125</v>
      </c>
      <c r="D46" s="18">
        <f t="shared" si="0"/>
        <v>-8.1838106412522871E-3</v>
      </c>
      <c r="E46" s="2">
        <f>Silverbees!I46+Goldbees!I223+Giltbees!I220+Bankbees!I223+ITbees!I223+Healthy!I115+Hangseng!I223+Nasdaq!I205</f>
        <v>-2.4088305062493027E-3</v>
      </c>
      <c r="F46" s="2">
        <f>Silverbees!K46+Goldbees!K223+Giltbees!K220+Bankbees!K223+ITbees!K223+Healthy!K115+Hangseng!K223+Nasdaq!K205</f>
        <v>5.3551658485699323E-2</v>
      </c>
    </row>
    <row r="47" spans="2:6" x14ac:dyDescent="0.35">
      <c r="B47" s="1">
        <v>44664</v>
      </c>
      <c r="C47">
        <v>17475.650390625</v>
      </c>
      <c r="D47" s="18">
        <f t="shared" si="0"/>
        <v>-3.1174816283502382E-3</v>
      </c>
      <c r="E47" s="2">
        <f>Silverbees!I47+Goldbees!I224+Giltbees!I221+Bankbees!I224+ITbees!I224+Healthy!I116+Hangseng!I224+Nasdaq!I206</f>
        <v>4.6882949444342738E-3</v>
      </c>
      <c r="F47" s="2">
        <f>Silverbees!K47+Goldbees!K224+Giltbees!K221+Bankbees!K224+ITbees!K224+Healthy!K116+Hangseng!K224+Nasdaq!K206</f>
        <v>5.5934919133693459E-2</v>
      </c>
    </row>
    <row r="48" spans="2:6" x14ac:dyDescent="0.35">
      <c r="B48" s="1">
        <v>44669</v>
      </c>
      <c r="C48">
        <v>17173.650390625</v>
      </c>
      <c r="D48" s="18">
        <f t="shared" si="0"/>
        <v>-1.7281188010147552E-2</v>
      </c>
      <c r="E48" s="2">
        <f>Silverbees!I48+Goldbees!I225+Giltbees!I222+Bankbees!I225+ITbees!I225+Healthy!I117+Hangseng!I225+Nasdaq!I207</f>
        <v>-4.7098454432590109E-3</v>
      </c>
      <c r="F48" s="2">
        <f>Silverbees!K48+Goldbees!K225+Giltbees!K222+Bankbees!K225+ITbees!K225+Healthy!K117+Hangseng!K225+Nasdaq!K207</f>
        <v>4.8132836340938151E-2</v>
      </c>
    </row>
    <row r="49" spans="2:6" x14ac:dyDescent="0.35">
      <c r="B49" s="1">
        <v>44670</v>
      </c>
      <c r="C49">
        <v>16958.650390625</v>
      </c>
      <c r="D49" s="18">
        <f t="shared" si="0"/>
        <v>-1.2519178806467801E-2</v>
      </c>
      <c r="E49" s="2">
        <f>Silverbees!I49+Goldbees!I226+Giltbees!I223+Bankbees!I226+ITbees!I226+Healthy!I118+Hangseng!I226+Nasdaq!I208</f>
        <v>-6.742807063710699E-3</v>
      </c>
      <c r="F49" s="2">
        <f>Silverbees!K49+Goldbees!K226+Giltbees!K223+Bankbees!K226+ITbees!K226+Healthy!K118+Hangseng!K226+Nasdaq!K208</f>
        <v>4.8925357605155116E-2</v>
      </c>
    </row>
    <row r="50" spans="2:6" x14ac:dyDescent="0.35">
      <c r="B50" s="1">
        <v>44671</v>
      </c>
      <c r="C50">
        <v>17136.55078125</v>
      </c>
      <c r="D50" s="18">
        <f t="shared" si="0"/>
        <v>1.0490244596548015E-2</v>
      </c>
      <c r="E50" s="2">
        <f>Silverbees!I50+Goldbees!I227+Giltbees!I224+Bankbees!I227+ITbees!I227+Healthy!I119+Hangseng!I227+Nasdaq!I209</f>
        <v>-4.1451231679142829E-3</v>
      </c>
      <c r="F50" s="2">
        <f>Silverbees!K50+Goldbees!K227+Giltbees!K224+Bankbees!K227+ITbees!K227+Healthy!K119+Hangseng!K227+Nasdaq!K209</f>
        <v>5.9566809417523806E-2</v>
      </c>
    </row>
    <row r="51" spans="2:6" x14ac:dyDescent="0.35">
      <c r="B51" s="1">
        <v>44672</v>
      </c>
      <c r="C51">
        <v>17392.599609375</v>
      </c>
      <c r="D51" s="18">
        <f t="shared" si="0"/>
        <v>1.4941678252146096E-2</v>
      </c>
      <c r="E51" s="2">
        <f>Silverbees!I51+Goldbees!I228+Giltbees!I225+Bankbees!I228+ITbees!I228+Healthy!I120+Hangseng!I228+Nasdaq!I210</f>
        <v>2.4463614157685166E-3</v>
      </c>
      <c r="F51" s="2">
        <f>Silverbees!K51+Goldbees!K228+Giltbees!K225+Bankbees!K228+ITbees!K228+Healthy!K120+Hangseng!K228+Nasdaq!K210</f>
        <v>3.6888489862017433E-2</v>
      </c>
    </row>
    <row r="52" spans="2:6" x14ac:dyDescent="0.35">
      <c r="B52" s="1">
        <v>44673</v>
      </c>
      <c r="C52">
        <v>17171.94921875</v>
      </c>
      <c r="D52" s="18">
        <f t="shared" si="0"/>
        <v>-1.2686452605167986E-2</v>
      </c>
      <c r="E52" s="2">
        <f>Silverbees!I52+Goldbees!I229+Giltbees!I226+Bankbees!I229+ITbees!I229+Healthy!I121+Hangseng!I229+Nasdaq!I211</f>
        <v>-8.6116036030995224E-3</v>
      </c>
      <c r="F52" s="2">
        <f>Silverbees!K52+Goldbees!K229+Giltbees!K226+Bankbees!K229+ITbees!K229+Healthy!K121+Hangseng!K229+Nasdaq!K211</f>
        <v>3.8280833194534652E-2</v>
      </c>
    </row>
    <row r="53" spans="2:6" x14ac:dyDescent="0.35">
      <c r="B53" s="1">
        <v>44676</v>
      </c>
      <c r="C53">
        <v>16953.94921875</v>
      </c>
      <c r="D53" s="18">
        <f t="shared" si="0"/>
        <v>-1.2695122564301942E-2</v>
      </c>
      <c r="E53" s="2">
        <f>Silverbees!I53+Goldbees!I230+Giltbees!I227+Bankbees!I230+ITbees!I230+Healthy!I122+Hangseng!I230+Nasdaq!I212</f>
        <v>-9.4786614874570688E-3</v>
      </c>
      <c r="F53" s="2">
        <f>Silverbees!K53+Goldbees!K230+Giltbees!K227+Bankbees!K230+ITbees!K230+Healthy!K122+Hangseng!K230+Nasdaq!K212</f>
        <v>1.4099623087129639E-2</v>
      </c>
    </row>
    <row r="54" spans="2:6" x14ac:dyDescent="0.35">
      <c r="B54" s="1">
        <v>44677</v>
      </c>
      <c r="C54">
        <v>17200.80078125</v>
      </c>
      <c r="D54" s="18">
        <f t="shared" si="0"/>
        <v>1.4560121616207233E-2</v>
      </c>
      <c r="E54" s="2">
        <f>Silverbees!I54+Goldbees!I231+Giltbees!I228+Bankbees!I231+ITbees!I231+Healthy!I123+Hangseng!I231+Nasdaq!I213</f>
        <v>4.9662236777240649E-3</v>
      </c>
      <c r="F54" s="2">
        <f>Silverbees!K54+Goldbees!K231+Giltbees!K228+Bankbees!K231+ITbees!K231+Healthy!K123+Hangseng!K231+Nasdaq!K213</f>
        <v>1.8023037837938266E-3</v>
      </c>
    </row>
    <row r="55" spans="2:6" x14ac:dyDescent="0.35">
      <c r="B55" s="1">
        <v>44678</v>
      </c>
      <c r="C55">
        <v>17038.400390625</v>
      </c>
      <c r="D55" s="18">
        <f t="shared" si="0"/>
        <v>-9.4414436101153409E-3</v>
      </c>
      <c r="E55" s="2">
        <f>Silverbees!I55+Goldbees!I232+Giltbees!I229+Bankbees!I232+ITbees!I232+Healthy!I124+Hangseng!I232+Nasdaq!I214</f>
        <v>-1.0046308864951611E-2</v>
      </c>
      <c r="F55" s="2">
        <f>Silverbees!K55+Goldbees!K232+Giltbees!K229+Bankbees!K232+ITbees!K232+Healthy!K124+Hangseng!K232+Nasdaq!K214</f>
        <v>-1.0501516109711481E-3</v>
      </c>
    </row>
    <row r="56" spans="2:6" x14ac:dyDescent="0.35">
      <c r="B56" s="1">
        <v>44679</v>
      </c>
      <c r="C56">
        <v>17245.05078125</v>
      </c>
      <c r="D56" s="18">
        <f t="shared" si="0"/>
        <v>1.2128508890934642E-2</v>
      </c>
      <c r="E56" s="2">
        <f>Silverbees!I56+Goldbees!I233+Giltbees!I230+Bankbees!I233+ITbees!I233+Healthy!I125+Hangseng!I233+Nasdaq!I215</f>
        <v>4.6452830458978507E-3</v>
      </c>
      <c r="F56" s="2">
        <f>Silverbees!K56+Goldbees!K233+Giltbees!K230+Bankbees!K233+ITbees!K233+Healthy!K125+Hangseng!K233+Nasdaq!K215</f>
        <v>-1.8317935460167574E-3</v>
      </c>
    </row>
    <row r="57" spans="2:6" x14ac:dyDescent="0.35">
      <c r="B57" s="1">
        <v>44680</v>
      </c>
      <c r="C57">
        <v>17102.55078125</v>
      </c>
      <c r="D57" s="18">
        <f t="shared" si="0"/>
        <v>-8.2632403816946809E-3</v>
      </c>
      <c r="E57" s="2">
        <f>Silverbees!I57+Goldbees!I234+Giltbees!I231+Bankbees!I234+ITbees!I234+Healthy!I126+Hangseng!I234+Nasdaq!I216</f>
        <v>4.7031470410626222E-4</v>
      </c>
      <c r="F57" s="2">
        <f>Silverbees!K57+Goldbees!K234+Giltbees!K231+Bankbees!K234+ITbees!K234+Healthy!K126+Hangseng!K234+Nasdaq!K216</f>
        <v>-1.2826122785372651E-2</v>
      </c>
    </row>
    <row r="58" spans="2:6" x14ac:dyDescent="0.35">
      <c r="B58" s="1">
        <v>44683</v>
      </c>
      <c r="C58">
        <v>17069.099609375</v>
      </c>
      <c r="D58" s="18">
        <f t="shared" si="0"/>
        <v>-1.9559171203674675E-3</v>
      </c>
      <c r="E58" s="2">
        <f>Silverbees!I58+Goldbees!I235+Giltbees!I232+Bankbees!I235+ITbees!I235+Healthy!I127+Hangseng!I235+Nasdaq!I217</f>
        <v>-4.048521612845286E-3</v>
      </c>
      <c r="F58" s="2">
        <f>Silverbees!K58+Goldbees!K235+Giltbees!K232+Bankbees!K235+ITbees!K235+Healthy!K127+Hangseng!K235+Nasdaq!K217</f>
        <v>-1.4345780542558327E-2</v>
      </c>
    </row>
    <row r="59" spans="2:6" x14ac:dyDescent="0.35">
      <c r="B59" s="1">
        <v>44685</v>
      </c>
      <c r="C59">
        <v>16677.599609375</v>
      </c>
      <c r="D59" s="18">
        <f t="shared" si="0"/>
        <v>-2.2936183451936376E-2</v>
      </c>
      <c r="E59" s="2">
        <f>Silverbees!I59+Goldbees!I236+Giltbees!I233+Bankbees!I236+ITbees!I236+Healthy!I128+Hangseng!I236+Nasdaq!I218</f>
        <v>-1.3187421664654572E-2</v>
      </c>
      <c r="F59" s="2">
        <f>Silverbees!K59+Goldbees!K236+Giltbees!K233+Bankbees!K236+ITbees!K236+Healthy!K128+Hangseng!K236+Nasdaq!K218</f>
        <v>-1.2855891433449217E-2</v>
      </c>
    </row>
    <row r="60" spans="2:6" x14ac:dyDescent="0.35">
      <c r="B60" s="1">
        <v>44686</v>
      </c>
      <c r="C60">
        <v>16682.650390625</v>
      </c>
      <c r="D60" s="18">
        <f t="shared" si="0"/>
        <v>3.0284821366977077E-4</v>
      </c>
      <c r="E60" s="2">
        <f>Silverbees!I60+Goldbees!I237+Giltbees!I234+Bankbees!I237+ITbees!I237+Healthy!I129+Hangseng!I237+Nasdaq!I219</f>
        <v>1.6149894850326742E-3</v>
      </c>
      <c r="F60" s="2">
        <f>Silverbees!K60+Goldbees!K237+Giltbees!K234+Bankbees!K237+ITbees!K237+Healthy!K129+Hangseng!K237+Nasdaq!K219</f>
        <v>-1.7647630040624265E-2</v>
      </c>
    </row>
    <row r="61" spans="2:6" x14ac:dyDescent="0.35">
      <c r="B61" s="1">
        <v>44687</v>
      </c>
      <c r="C61">
        <v>16411.25</v>
      </c>
      <c r="D61" s="18">
        <f t="shared" si="0"/>
        <v>-1.6268421639856201E-2</v>
      </c>
      <c r="E61" s="2">
        <f>Silverbees!I61+Goldbees!I238+Giltbees!I235+Bankbees!I238+ITbees!I238+Healthy!I130+Hangseng!I238+Nasdaq!I220</f>
        <v>-1.2485517471123945E-2</v>
      </c>
      <c r="F61" s="2">
        <f>Silverbees!K61+Goldbees!K238+Giltbees!K235+Bankbees!K238+ITbees!K238+Healthy!K130+Hangseng!K238+Nasdaq!K220</f>
        <v>-1.4678097089973948E-2</v>
      </c>
    </row>
    <row r="62" spans="2:6" x14ac:dyDescent="0.35">
      <c r="B62" s="1">
        <v>44690</v>
      </c>
      <c r="C62">
        <v>16301.849609375</v>
      </c>
      <c r="D62" s="18">
        <f t="shared" si="0"/>
        <v>-6.6661826871809993E-3</v>
      </c>
      <c r="E62" s="2">
        <f>Silverbees!I62+Goldbees!I239+Giltbees!I236+Bankbees!I239+ITbees!I239+Healthy!I131+Hangseng!I239+Nasdaq!I221</f>
        <v>-5.0413802395768139E-3</v>
      </c>
      <c r="F62" s="2">
        <f>Silverbees!K62+Goldbees!K239+Giltbees!K236+Bankbees!K239+ITbees!K239+Healthy!K131+Hangseng!K239+Nasdaq!K221</f>
        <v>-2.2389121794010796E-2</v>
      </c>
    </row>
    <row r="63" spans="2:6" x14ac:dyDescent="0.35">
      <c r="B63" s="1">
        <v>44691</v>
      </c>
      <c r="C63">
        <v>16240.0498046875</v>
      </c>
      <c r="D63" s="18">
        <f t="shared" si="0"/>
        <v>-3.7909688880922721E-3</v>
      </c>
      <c r="E63" s="2">
        <f>Silverbees!I63+Goldbees!I240+Giltbees!I237+Bankbees!I240+ITbees!I240+Healthy!I132+Hangseng!I240+Nasdaq!I222</f>
        <v>-3.4233592178910853E-3</v>
      </c>
      <c r="F63" s="2">
        <f>Silverbees!K63+Goldbees!K240+Giltbees!K237+Bankbees!K240+ITbees!K240+Healthy!K132+Hangseng!K240+Nasdaq!K222</f>
        <v>-4.8949128038028825E-2</v>
      </c>
    </row>
    <row r="64" spans="2:6" x14ac:dyDescent="0.35">
      <c r="B64" s="1">
        <v>44692</v>
      </c>
      <c r="C64">
        <v>16167.099609375</v>
      </c>
      <c r="D64" s="18">
        <f t="shared" si="0"/>
        <v>-4.4919933245182175E-3</v>
      </c>
      <c r="E64" s="2">
        <f>Silverbees!I64+Goldbees!I241+Giltbees!I238+Bankbees!I241+ITbees!I241+Healthy!I133+Hangseng!I241+Nasdaq!I223</f>
        <v>-9.4460422494545119E-4</v>
      </c>
      <c r="F64" s="2">
        <f>Silverbees!K64+Goldbees!K241+Giltbees!K238+Bankbees!K241+ITbees!K241+Healthy!K133+Hangseng!K241+Nasdaq!K223</f>
        <v>-4.432938500678206E-2</v>
      </c>
    </row>
    <row r="65" spans="2:6" x14ac:dyDescent="0.35">
      <c r="B65" s="1">
        <v>44693</v>
      </c>
      <c r="C65">
        <v>15808</v>
      </c>
      <c r="D65" s="18">
        <f t="shared" si="0"/>
        <v>-2.2211752141785834E-2</v>
      </c>
      <c r="E65" s="2">
        <f>Silverbees!I65+Goldbees!I242+Giltbees!I239+Bankbees!I242+ITbees!I242+Healthy!I134+Hangseng!I242+Nasdaq!I224</f>
        <v>-1.5378469537532108E-2</v>
      </c>
      <c r="F65" s="2">
        <f>Silverbees!K65+Goldbees!K242+Giltbees!K239+Bankbees!K242+ITbees!K242+Healthy!K134+Hangseng!K242+Nasdaq!K224</f>
        <v>-5.1410503515298647E-2</v>
      </c>
    </row>
    <row r="66" spans="2:6" x14ac:dyDescent="0.35">
      <c r="B66" s="1">
        <v>44694</v>
      </c>
      <c r="C66">
        <v>15782.150390625</v>
      </c>
      <c r="D66" s="18">
        <f t="shared" si="0"/>
        <v>-1.6352232651188903E-3</v>
      </c>
      <c r="E66" s="2">
        <f>Silverbees!I66+Goldbees!I243+Giltbees!I240+Bankbees!I243+ITbees!I243+Healthy!I135+Hangseng!I243+Nasdaq!I225</f>
        <v>1.3160499740897378E-4</v>
      </c>
      <c r="F66" s="2">
        <f>Silverbees!K66+Goldbees!K243+Giltbees!K240+Bankbees!K243+ITbees!K243+Healthy!K135+Hangseng!K243+Nasdaq!K225</f>
        <v>-5.101425955515583E-2</v>
      </c>
    </row>
    <row r="67" spans="2:6" x14ac:dyDescent="0.35">
      <c r="B67" s="1">
        <v>44697</v>
      </c>
      <c r="C67">
        <v>15842.2998046875</v>
      </c>
      <c r="D67" s="18">
        <f t="shared" si="0"/>
        <v>3.8112305721171857E-3</v>
      </c>
      <c r="E67" s="2">
        <f>Silverbees!I67+Goldbees!I244+Giltbees!I241+Bankbees!I244+ITbees!I244+Healthy!I136+Hangseng!I244+Nasdaq!I226</f>
        <v>1.9216396333616033E-3</v>
      </c>
      <c r="F67" s="2">
        <f>Silverbees!K67+Goldbees!K244+Giltbees!K241+Bankbees!K244+ITbees!K244+Healthy!K136+Hangseng!K244+Nasdaq!K226</f>
        <v>-5.4170970691339249E-2</v>
      </c>
    </row>
    <row r="68" spans="2:6" x14ac:dyDescent="0.35">
      <c r="B68" s="1">
        <v>44698</v>
      </c>
      <c r="C68">
        <v>16259.2998046875</v>
      </c>
      <c r="D68" s="18">
        <f t="shared" ref="D68:D131" si="1">C68/C67-1</f>
        <v>2.6321935902047233E-2</v>
      </c>
      <c r="E68" s="2">
        <f>Silverbees!I68+Goldbees!I245+Giltbees!I242+Bankbees!I245+ITbees!I245+Healthy!I137+Hangseng!I245+Nasdaq!I227</f>
        <v>9.5151143691568092E-3</v>
      </c>
      <c r="F68" s="2">
        <f>Silverbees!K68+Goldbees!K245+Giltbees!K242+Bankbees!K245+ITbees!K245+Healthy!K137+Hangseng!K245+Nasdaq!K227</f>
        <v>-6.4223772378239175E-2</v>
      </c>
    </row>
    <row r="69" spans="2:6" x14ac:dyDescent="0.35">
      <c r="B69" s="1">
        <v>44699</v>
      </c>
      <c r="C69">
        <v>16240.2998046875</v>
      </c>
      <c r="D69" s="18">
        <f t="shared" si="1"/>
        <v>-1.1685620062508173E-3</v>
      </c>
      <c r="E69" s="2">
        <f>Silverbees!I69+Goldbees!I246+Giltbees!I243+Bankbees!I246+ITbees!I246+Healthy!I138+Hangseng!I246+Nasdaq!I228</f>
        <v>-1.1944666823753632E-4</v>
      </c>
      <c r="F69" s="2">
        <f>Silverbees!K69+Goldbees!K246+Giltbees!K243+Bankbees!K246+ITbees!K246+Healthy!K138+Hangseng!K246+Nasdaq!K228</f>
        <v>-7.643059669108121E-2</v>
      </c>
    </row>
    <row r="70" spans="2:6" x14ac:dyDescent="0.35">
      <c r="B70" s="1">
        <v>44700</v>
      </c>
      <c r="C70">
        <v>15809.400390625</v>
      </c>
      <c r="D70" s="18">
        <f t="shared" si="1"/>
        <v>-2.6532725334179386E-2</v>
      </c>
      <c r="E70" s="2">
        <f>Silverbees!I70+Goldbees!I247+Giltbees!I244+Bankbees!I247+ITbees!I247+Healthy!I139+Hangseng!I247+Nasdaq!I229</f>
        <v>-1.6511770588102798E-2</v>
      </c>
      <c r="F70" s="2">
        <f>Silverbees!K70+Goldbees!K247+Giltbees!K244+Bankbees!K247+ITbees!K247+Healthy!K139+Hangseng!K247+Nasdaq!K229</f>
        <v>-8.1047588006802049E-2</v>
      </c>
    </row>
    <row r="71" spans="2:6" x14ac:dyDescent="0.35">
      <c r="B71" s="1">
        <v>44701</v>
      </c>
      <c r="C71">
        <v>16266.150390625</v>
      </c>
      <c r="D71" s="18">
        <f t="shared" si="1"/>
        <v>2.8891038794289337E-2</v>
      </c>
      <c r="E71" s="2">
        <f>Silverbees!I71+Goldbees!I248+Giltbees!I245+Bankbees!I248+ITbees!I248+Healthy!I140+Hangseng!I248+Nasdaq!I230</f>
        <v>1.7747488065186244E-2</v>
      </c>
      <c r="F71" s="2">
        <f>Silverbees!K71+Goldbees!K248+Giltbees!K245+Bankbees!K248+ITbees!K248+Healthy!K140+Hangseng!K248+Nasdaq!K230</f>
        <v>-6.6379507376719021E-2</v>
      </c>
    </row>
    <row r="72" spans="2:6" x14ac:dyDescent="0.35">
      <c r="B72" s="1">
        <v>44704</v>
      </c>
      <c r="C72">
        <v>16214.7001953125</v>
      </c>
      <c r="D72" s="18">
        <f t="shared" si="1"/>
        <v>-3.1630222318707046E-3</v>
      </c>
      <c r="E72" s="2">
        <f>Silverbees!I72+Goldbees!I249+Giltbees!I246+Bankbees!I249+ITbees!I249+Healthy!I141+Hangseng!I249+Nasdaq!I231</f>
        <v>-2.1881817212712732E-3</v>
      </c>
      <c r="F72" s="2">
        <f>Silverbees!K72+Goldbees!K249+Giltbees!K246+Bankbees!K249+ITbees!K249+Healthy!K141+Hangseng!K249+Nasdaq!K231</f>
        <v>-7.5517572418110357E-2</v>
      </c>
    </row>
    <row r="73" spans="2:6" x14ac:dyDescent="0.35">
      <c r="B73" s="1">
        <v>44705</v>
      </c>
      <c r="C73">
        <v>16125.150390625</v>
      </c>
      <c r="D73" s="18">
        <f t="shared" si="1"/>
        <v>-5.5227542667355412E-3</v>
      </c>
      <c r="E73" s="2">
        <f>Silverbees!I73+Goldbees!I250+Giltbees!I247+Bankbees!I250+ITbees!I250+Healthy!I142+Hangseng!I250+Nasdaq!I232</f>
        <v>-3.5107534851260779E-3</v>
      </c>
      <c r="F73" s="2">
        <f>Silverbees!K73+Goldbees!K250+Giltbees!K247+Bankbees!K250+ITbees!K250+Healthy!K142+Hangseng!K250+Nasdaq!K232</f>
        <v>-5.5153711928198408E-2</v>
      </c>
    </row>
    <row r="74" spans="2:6" x14ac:dyDescent="0.35">
      <c r="B74" s="1">
        <v>44706</v>
      </c>
      <c r="C74">
        <v>16025.7998046875</v>
      </c>
      <c r="D74" s="18">
        <f t="shared" si="1"/>
        <v>-6.1612191843656294E-3</v>
      </c>
      <c r="E74" s="2">
        <f>Silverbees!I74+Goldbees!I251+Giltbees!I248+Bankbees!I251+ITbees!I251+Healthy!I143+Hangseng!I251+Nasdaq!I233</f>
        <v>-8.0943581248536754E-3</v>
      </c>
      <c r="F74" s="2">
        <f>Silverbees!K74+Goldbees!K251+Giltbees!K248+Bankbees!K251+ITbees!K251+Healthy!K143+Hangseng!K251+Nasdaq!K233</f>
        <v>-5.7346812898480565E-2</v>
      </c>
    </row>
    <row r="75" spans="2:6" x14ac:dyDescent="0.35">
      <c r="B75" s="1">
        <v>44707</v>
      </c>
      <c r="C75">
        <v>16170.150390625</v>
      </c>
      <c r="D75" s="18">
        <f t="shared" si="1"/>
        <v>9.007387318995308E-3</v>
      </c>
      <c r="E75" s="2">
        <f>Silverbees!I75+Goldbees!I252+Giltbees!I249+Bankbees!I252+ITbees!I252+Healthy!I144+Hangseng!I252+Nasdaq!I234</f>
        <v>3.0063565110415302E-3</v>
      </c>
      <c r="F75" s="2">
        <f>Silverbees!K75+Goldbees!K252+Giltbees!K249+Bankbees!K252+ITbees!K252+Healthy!K144+Hangseng!K252+Nasdaq!K234</f>
        <v>-4.9065414673389929E-2</v>
      </c>
    </row>
    <row r="76" spans="2:6" x14ac:dyDescent="0.35">
      <c r="B76" s="1">
        <v>44708</v>
      </c>
      <c r="C76">
        <v>16352.4501953125</v>
      </c>
      <c r="D76" s="18">
        <f t="shared" si="1"/>
        <v>1.1273847198922216E-2</v>
      </c>
      <c r="E76" s="2">
        <f>Silverbees!I76+Goldbees!I253+Giltbees!I250+Bankbees!I253+ITbees!I253+Healthy!I145+Hangseng!I253+Nasdaq!I235</f>
        <v>1.1479125353152911E-2</v>
      </c>
      <c r="F76" s="2">
        <f>Silverbees!K76+Goldbees!K253+Giltbees!K250+Bankbees!K253+ITbees!K253+Healthy!K145+Hangseng!K253+Nasdaq!K235</f>
        <v>-5.2681289190406294E-2</v>
      </c>
    </row>
    <row r="77" spans="2:6" x14ac:dyDescent="0.35">
      <c r="B77" s="1">
        <v>44711</v>
      </c>
      <c r="C77">
        <v>16661.400390625</v>
      </c>
      <c r="D77" s="18">
        <f t="shared" si="1"/>
        <v>1.8893205092962884E-2</v>
      </c>
      <c r="E77" s="2">
        <f>Silverbees!I77+Goldbees!I254+Giltbees!I251+Bankbees!I254+ITbees!I254+Healthy!I146+Hangseng!I254+Nasdaq!I236</f>
        <v>5.0977949740556644E-3</v>
      </c>
      <c r="F77" s="2">
        <f>Silverbees!K77+Goldbees!K254+Giltbees!K251+Bankbees!K254+ITbees!K254+Healthy!K146+Hangseng!K254+Nasdaq!K236</f>
        <v>-5.493028825014605E-2</v>
      </c>
    </row>
    <row r="78" spans="2:6" x14ac:dyDescent="0.35">
      <c r="B78" s="1">
        <v>44712</v>
      </c>
      <c r="C78">
        <v>16584.55078125</v>
      </c>
      <c r="D78" s="18">
        <f t="shared" si="1"/>
        <v>-4.612433983534836E-3</v>
      </c>
      <c r="E78" s="2">
        <f>Silverbees!I78+Goldbees!I255+Giltbees!I252+Bankbees!I255+ITbees!I255+Healthy!I147+Hangseng!I255+Nasdaq!I237</f>
        <v>7.1804664793649717E-4</v>
      </c>
      <c r="F78" s="2">
        <f>Silverbees!K78+Goldbees!K255+Giltbees!K252+Bankbees!K255+ITbees!K255+Healthy!K147+Hangseng!K255+Nasdaq!K237</f>
        <v>-3.4672692533106043E-2</v>
      </c>
    </row>
    <row r="79" spans="2:6" x14ac:dyDescent="0.35">
      <c r="B79" s="1">
        <v>44713</v>
      </c>
      <c r="C79">
        <v>16522.75</v>
      </c>
      <c r="D79" s="18">
        <f t="shared" si="1"/>
        <v>-3.7264067061659745E-3</v>
      </c>
      <c r="E79" s="2">
        <f>Silverbees!I79+Goldbees!I256+Giltbees!I253+Bankbees!I256+ITbees!I256+Healthy!I148+Hangseng!I256+Nasdaq!I238</f>
        <v>-8.691090552532971E-3</v>
      </c>
      <c r="F79" s="2">
        <f>Silverbees!K79+Goldbees!K256+Giltbees!K253+Bankbees!K256+ITbees!K256+Healthy!K148+Hangseng!K256+Nasdaq!K238</f>
        <v>-3.9015445370855738E-2</v>
      </c>
    </row>
    <row r="80" spans="2:6" x14ac:dyDescent="0.35">
      <c r="B80" s="1">
        <v>44714</v>
      </c>
      <c r="C80">
        <v>16628</v>
      </c>
      <c r="D80" s="18">
        <f t="shared" si="1"/>
        <v>6.3700049931154634E-3</v>
      </c>
      <c r="E80" s="2">
        <f>Silverbees!I80+Goldbees!I257+Giltbees!I254+Bankbees!I257+ITbees!I257+Healthy!I149+Hangseng!I257+Nasdaq!I239</f>
        <v>3.9515191972651206E-3</v>
      </c>
      <c r="F80" s="2">
        <f>Silverbees!K80+Goldbees!K257+Giltbees!K254+Bankbees!K257+ITbees!K257+Healthy!K149+Hangseng!K257+Nasdaq!K239</f>
        <v>-3.9565453081782942E-2</v>
      </c>
    </row>
    <row r="81" spans="2:6" x14ac:dyDescent="0.35">
      <c r="B81" s="1">
        <v>44715</v>
      </c>
      <c r="C81">
        <v>16584.30078125</v>
      </c>
      <c r="D81" s="18">
        <f t="shared" si="1"/>
        <v>-2.6280502014673912E-3</v>
      </c>
      <c r="E81" s="2">
        <f>Silverbees!I81+Goldbees!I258+Giltbees!I255+Bankbees!I258+ITbees!I258+Healthy!I150+Hangseng!I258+Nasdaq!I240</f>
        <v>3.1536117007806524E-5</v>
      </c>
      <c r="F81" s="2">
        <f>Silverbees!K81+Goldbees!K258+Giltbees!K255+Bankbees!K258+ITbees!K258+Healthy!K150+Hangseng!K258+Nasdaq!K240</f>
        <v>-3.4514431275763674E-2</v>
      </c>
    </row>
    <row r="82" spans="2:6" x14ac:dyDescent="0.35">
      <c r="B82" s="1">
        <v>44718</v>
      </c>
      <c r="C82">
        <v>16569.55078125</v>
      </c>
      <c r="D82" s="18">
        <f t="shared" si="1"/>
        <v>-8.8939535012988458E-4</v>
      </c>
      <c r="E82" s="2">
        <f>Silverbees!I82+Goldbees!I259+Giltbees!I256+Bankbees!I259+ITbees!I259+Healthy!I151+Hangseng!I259+Nasdaq!I241</f>
        <v>5.7701037293999505E-3</v>
      </c>
      <c r="F82" s="2">
        <f>Silverbees!K82+Goldbees!K259+Giltbees!K256+Bankbees!K259+ITbees!K259+Healthy!K151+Hangseng!K259+Nasdaq!K241</f>
        <v>-2.1842083049761953E-2</v>
      </c>
    </row>
    <row r="83" spans="2:6" x14ac:dyDescent="0.35">
      <c r="B83" s="1">
        <v>44719</v>
      </c>
      <c r="C83">
        <v>16416.349609375</v>
      </c>
      <c r="D83" s="18">
        <f t="shared" si="1"/>
        <v>-9.2459460064759913E-3</v>
      </c>
      <c r="E83" s="2">
        <f>Silverbees!I83+Goldbees!I260+Giltbees!I257+Bankbees!I260+ITbees!I260+Healthy!I152+Hangseng!I260+Nasdaq!I242</f>
        <v>-1.2389881731621144E-2</v>
      </c>
      <c r="F83" s="2">
        <f>Silverbees!K83+Goldbees!K260+Giltbees!K257+Bankbees!K260+ITbees!K260+Healthy!K152+Hangseng!K260+Nasdaq!K242</f>
        <v>-2.3855955962514254E-2</v>
      </c>
    </row>
    <row r="84" spans="2:6" x14ac:dyDescent="0.35">
      <c r="B84" s="1">
        <v>44720</v>
      </c>
      <c r="C84">
        <v>16356.25</v>
      </c>
      <c r="D84" s="18">
        <f t="shared" si="1"/>
        <v>-3.6609606157923524E-3</v>
      </c>
      <c r="E84" s="2">
        <f>Silverbees!I84+Goldbees!I261+Giltbees!I258+Bankbees!I261+ITbees!I261+Healthy!I153+Hangseng!I261+Nasdaq!I243</f>
        <v>5.136180317858452E-3</v>
      </c>
      <c r="F84" s="2">
        <f>Silverbees!K84+Goldbees!K261+Giltbees!K258+Bankbees!K261+ITbees!K261+Healthy!K153+Hangseng!K261+Nasdaq!K243</f>
        <v>-6.0077031587236068E-3</v>
      </c>
    </row>
    <row r="85" spans="2:6" x14ac:dyDescent="0.35">
      <c r="B85" s="1">
        <v>44721</v>
      </c>
      <c r="C85">
        <v>16478.099609375</v>
      </c>
      <c r="D85" s="18">
        <f t="shared" si="1"/>
        <v>7.4497277416889496E-3</v>
      </c>
      <c r="E85" s="2">
        <f>Silverbees!I85+Goldbees!I262+Giltbees!I259+Bankbees!I262+ITbees!I262+Healthy!I154+Hangseng!I262+Nasdaq!I244</f>
        <v>1.1237717962238902E-3</v>
      </c>
      <c r="F85" s="2">
        <f>Silverbees!K85+Goldbees!K262+Giltbees!K259+Bankbees!K262+ITbees!K262+Healthy!K154+Hangseng!K262+Nasdaq!K244</f>
        <v>-7.6537422905571676E-3</v>
      </c>
    </row>
    <row r="86" spans="2:6" x14ac:dyDescent="0.35">
      <c r="B86" s="1">
        <v>44722</v>
      </c>
      <c r="C86">
        <v>16201.7998046875</v>
      </c>
      <c r="D86" s="18">
        <f t="shared" si="1"/>
        <v>-1.6767698414100085E-2</v>
      </c>
      <c r="E86" s="2">
        <f>Silverbees!I86+Goldbees!I263+Giltbees!I260+Bankbees!I263+ITbees!I263+Healthy!I155+Hangseng!I263+Nasdaq!I245</f>
        <v>-6.3071281600718312E-3</v>
      </c>
      <c r="F86" s="2">
        <f>Silverbees!K86+Goldbees!K263+Giltbees!K260+Bankbees!K263+ITbees!K263+Healthy!K155+Hangseng!K263+Nasdaq!K245</f>
        <v>-1.0118288774875448E-2</v>
      </c>
    </row>
    <row r="87" spans="2:6" x14ac:dyDescent="0.35">
      <c r="B87" s="1">
        <v>44725</v>
      </c>
      <c r="C87">
        <v>15774.400390625</v>
      </c>
      <c r="D87" s="18">
        <f t="shared" si="1"/>
        <v>-2.6379749115209128E-2</v>
      </c>
      <c r="E87" s="2">
        <f>Silverbees!I87+Goldbees!I264+Giltbees!I261+Bankbees!I264+ITbees!I264+Healthy!I156+Hangseng!I264+Nasdaq!I246</f>
        <v>-1.2944746270905461E-2</v>
      </c>
      <c r="F87" s="2">
        <f>Silverbees!K87+Goldbees!K264+Giltbees!K261+Bankbees!K264+ITbees!K264+Healthy!K156+Hangseng!K264+Nasdaq!K246</f>
        <v>-8.8640493309760406E-3</v>
      </c>
    </row>
    <row r="88" spans="2:6" x14ac:dyDescent="0.35">
      <c r="B88" s="1">
        <v>44726</v>
      </c>
      <c r="C88">
        <v>15732.099609375</v>
      </c>
      <c r="D88" s="18">
        <f t="shared" si="1"/>
        <v>-2.6816094559853898E-3</v>
      </c>
      <c r="E88" s="2">
        <f>Silverbees!I88+Goldbees!I265+Giltbees!I262+Bankbees!I265+ITbees!I265+Healthy!I157+Hangseng!I265+Nasdaq!I247</f>
        <v>-5.5827247113978025E-3</v>
      </c>
      <c r="F88" s="2">
        <f>Silverbees!K88+Goldbees!K265+Giltbees!K262+Bankbees!K265+ITbees!K265+Healthy!K157+Hangseng!K265+Nasdaq!K247</f>
        <v>6.4774660391489092E-3</v>
      </c>
    </row>
    <row r="89" spans="2:6" x14ac:dyDescent="0.35">
      <c r="B89" s="1">
        <v>44727</v>
      </c>
      <c r="C89">
        <v>15692.150390625</v>
      </c>
      <c r="D89" s="18">
        <f t="shared" si="1"/>
        <v>-2.5393443813560568E-3</v>
      </c>
      <c r="E89" s="2">
        <f>Silverbees!I89+Goldbees!I266+Giltbees!I263+Bankbees!I266+ITbees!I266+Healthy!I158+Hangseng!I266+Nasdaq!I248</f>
        <v>-9.7654215174966682E-5</v>
      </c>
      <c r="F89" s="2">
        <f>Silverbees!K89+Goldbees!K266+Giltbees!K263+Bankbees!K266+ITbees!K266+Healthy!K158+Hangseng!K266+Nasdaq!K248</f>
        <v>-6.3402900870097138E-3</v>
      </c>
    </row>
    <row r="90" spans="2:6" x14ac:dyDescent="0.35">
      <c r="B90" s="1">
        <v>44728</v>
      </c>
      <c r="C90">
        <v>15360.599609375</v>
      </c>
      <c r="D90" s="18">
        <f t="shared" si="1"/>
        <v>-2.1128447854290244E-2</v>
      </c>
      <c r="E90" s="2">
        <f>Silverbees!I90+Goldbees!I267+Giltbees!I264+Bankbees!I267+ITbees!I267+Healthy!I159+Hangseng!I267+Nasdaq!I249</f>
        <v>-1.0397897888141435E-2</v>
      </c>
      <c r="F90" s="2">
        <f>Silverbees!K90+Goldbees!K267+Giltbees!K264+Bankbees!K267+ITbees!K267+Healthy!K159+Hangseng!K267+Nasdaq!K249</f>
        <v>-2.3491684587247853E-2</v>
      </c>
    </row>
    <row r="91" spans="2:6" x14ac:dyDescent="0.35">
      <c r="B91" s="1">
        <v>44729</v>
      </c>
      <c r="C91">
        <v>15293.5</v>
      </c>
      <c r="D91" s="18">
        <f t="shared" si="1"/>
        <v>-4.3682936266399297E-3</v>
      </c>
      <c r="E91" s="2">
        <f>Silverbees!I91+Goldbees!I268+Giltbees!I265+Bankbees!I268+ITbees!I268+Healthy!I160+Hangseng!I268+Nasdaq!I250</f>
        <v>2.5898942834527189E-3</v>
      </c>
      <c r="F91" s="2">
        <f>Silverbees!K91+Goldbees!K268+Giltbees!K265+Bankbees!K268+ITbees!K268+Healthy!K160+Hangseng!K268+Nasdaq!K250</f>
        <v>-3.0573616505147942E-2</v>
      </c>
    </row>
    <row r="92" spans="2:6" x14ac:dyDescent="0.35">
      <c r="B92" s="1">
        <v>44732</v>
      </c>
      <c r="C92">
        <v>15350.150390625</v>
      </c>
      <c r="D92" s="18">
        <f t="shared" si="1"/>
        <v>3.7042135956451006E-3</v>
      </c>
      <c r="E92" s="2">
        <f>Silverbees!I92+Goldbees!I269+Giltbees!I266+Bankbees!I269+ITbees!I269+Healthy!I161+Hangseng!I269+Nasdaq!I251</f>
        <v>-3.3064964539695641E-3</v>
      </c>
      <c r="F92" s="2">
        <f>Silverbees!K92+Goldbees!K269+Giltbees!K266+Bankbees!K269+ITbees!K269+Healthy!K161+Hangseng!K269+Nasdaq!K251</f>
        <v>-3.0380771485058976E-2</v>
      </c>
    </row>
    <row r="93" spans="2:6" x14ac:dyDescent="0.35">
      <c r="B93" s="1">
        <v>44733</v>
      </c>
      <c r="C93">
        <v>15638.7998046875</v>
      </c>
      <c r="D93" s="18">
        <f t="shared" si="1"/>
        <v>1.8804337854487096E-2</v>
      </c>
      <c r="E93" s="2">
        <f>Silverbees!I93+Goldbees!I270+Giltbees!I267+Bankbees!I270+ITbees!I270+Healthy!I162+Hangseng!I270+Nasdaq!I252</f>
        <v>6.1360399431235621E-3</v>
      </c>
      <c r="F93" s="2">
        <f>Silverbees!K93+Goldbees!K270+Giltbees!K267+Bankbees!K270+ITbees!K270+Healthy!K162+Hangseng!K270+Nasdaq!K252</f>
        <v>-1.445431969937609E-2</v>
      </c>
    </row>
    <row r="94" spans="2:6" x14ac:dyDescent="0.35">
      <c r="B94" s="1">
        <v>44734</v>
      </c>
      <c r="C94">
        <v>15413.2998046875</v>
      </c>
      <c r="D94" s="18">
        <f t="shared" si="1"/>
        <v>-1.4419265085317434E-2</v>
      </c>
      <c r="E94" s="2">
        <f>Silverbees!I94+Goldbees!I271+Giltbees!I268+Bankbees!I271+ITbees!I271+Healthy!I163+Hangseng!I271+Nasdaq!I253</f>
        <v>-7.9037126352408289E-3</v>
      </c>
      <c r="F94" s="2">
        <f>Silverbees!K94+Goldbees!K271+Giltbees!K268+Bankbees!K271+ITbees!K271+Healthy!K163+Hangseng!K271+Nasdaq!K253</f>
        <v>-3.4606175007267204E-2</v>
      </c>
    </row>
    <row r="95" spans="2:6" x14ac:dyDescent="0.35">
      <c r="B95" s="1">
        <v>44735</v>
      </c>
      <c r="C95">
        <v>15556.650390625</v>
      </c>
      <c r="D95" s="18">
        <f t="shared" si="1"/>
        <v>9.300447519609234E-3</v>
      </c>
      <c r="E95" s="2">
        <f>Silverbees!I95+Goldbees!I272+Giltbees!I269+Bankbees!I272+ITbees!I272+Healthy!I164+Hangseng!I272+Nasdaq!I254</f>
        <v>4.5993979697253103E-3</v>
      </c>
      <c r="F95" s="2">
        <f>Silverbees!K95+Goldbees!K272+Giltbees!K269+Bankbees!K272+ITbees!K272+Healthy!K164+Hangseng!K272+Nasdaq!K254</f>
        <v>-2.9980298731437226E-2</v>
      </c>
    </row>
    <row r="96" spans="2:6" x14ac:dyDescent="0.35">
      <c r="B96" s="1">
        <v>44736</v>
      </c>
      <c r="C96">
        <v>15699.25</v>
      </c>
      <c r="D96" s="18">
        <f t="shared" si="1"/>
        <v>9.1664725885294285E-3</v>
      </c>
      <c r="E96" s="2">
        <f>Silverbees!I96+Goldbees!I273+Giltbees!I270+Bankbees!I273+ITbees!I273+Healthy!I165+Hangseng!I273+Nasdaq!I255</f>
        <v>4.771111080681777E-3</v>
      </c>
      <c r="F96" s="2">
        <f>Silverbees!K96+Goldbees!K273+Giltbees!K270+Bankbees!K273+ITbees!K273+Healthy!K165+Hangseng!K273+Nasdaq!K255</f>
        <v>-2.2029572975564161E-2</v>
      </c>
    </row>
    <row r="97" spans="2:6" x14ac:dyDescent="0.35">
      <c r="B97" s="1">
        <v>44739</v>
      </c>
      <c r="C97">
        <v>15832.0498046875</v>
      </c>
      <c r="D97" s="18">
        <f t="shared" si="1"/>
        <v>8.4589903777250175E-3</v>
      </c>
      <c r="E97" s="2">
        <f>Silverbees!I97+Goldbees!I274+Giltbees!I271+Bankbees!I274+ITbees!I274+Healthy!I166+Hangseng!I274+Nasdaq!I256</f>
        <v>1.1649257693903788E-2</v>
      </c>
      <c r="F97" s="2">
        <f>Silverbees!K97+Goldbees!K274+Giltbees!K271+Bankbees!K274+ITbees!K274+Healthy!K166+Hangseng!K274+Nasdaq!K256</f>
        <v>-1.384986069910958E-2</v>
      </c>
    </row>
    <row r="98" spans="2:6" x14ac:dyDescent="0.35">
      <c r="B98" s="1">
        <v>44740</v>
      </c>
      <c r="C98">
        <v>15850.2001953125</v>
      </c>
      <c r="D98" s="18">
        <f t="shared" si="1"/>
        <v>1.1464333961117568E-3</v>
      </c>
      <c r="E98" s="2">
        <f>Silverbees!I98+Goldbees!I275+Giltbees!I272+Bankbees!I275+ITbees!I275+Healthy!I167+Hangseng!I275+Nasdaq!I257</f>
        <v>-7.7010183946156687E-3</v>
      </c>
      <c r="F98" s="2">
        <f>Silverbees!K98+Goldbees!K275+Giltbees!K272+Bankbees!K275+ITbees!K275+Healthy!K167+Hangseng!K275+Nasdaq!K257</f>
        <v>-1.672857401285311E-2</v>
      </c>
    </row>
    <row r="99" spans="2:6" x14ac:dyDescent="0.35">
      <c r="B99" s="1">
        <v>44741</v>
      </c>
      <c r="C99">
        <v>15799.099609375</v>
      </c>
      <c r="D99" s="18">
        <f t="shared" si="1"/>
        <v>-3.2239710103227903E-3</v>
      </c>
      <c r="E99" s="2">
        <f>Silverbees!I99+Goldbees!I276+Giltbees!I273+Bankbees!I276+ITbees!I276+Healthy!I168+Hangseng!I276+Nasdaq!I258</f>
        <v>-7.7801429555980697E-3</v>
      </c>
      <c r="F99" s="2">
        <f>Silverbees!K99+Goldbees!K276+Giltbees!K273+Bankbees!K276+ITbees!K276+Healthy!K168+Hangseng!K276+Nasdaq!K258</f>
        <v>-1.6847399685189682E-2</v>
      </c>
    </row>
    <row r="100" spans="2:6" x14ac:dyDescent="0.35">
      <c r="B100" s="1">
        <v>44742</v>
      </c>
      <c r="C100">
        <v>15780.25</v>
      </c>
      <c r="D100" s="18">
        <f t="shared" si="1"/>
        <v>-1.1930812414028269E-3</v>
      </c>
      <c r="E100" s="2">
        <f>Silverbees!I100+Goldbees!I277+Giltbees!I274+Bankbees!I277+ITbees!I277+Healthy!I169+Hangseng!I277+Nasdaq!I259</f>
        <v>-1.5841009126269924E-3</v>
      </c>
      <c r="F100" s="2">
        <f>Silverbees!K100+Goldbees!K277+Giltbees!K274+Bankbees!K277+ITbees!K277+Healthy!K169+Hangseng!K277+Nasdaq!K259</f>
        <v>-3.8222429012098776E-2</v>
      </c>
    </row>
    <row r="101" spans="2:6" x14ac:dyDescent="0.35">
      <c r="B101" s="1">
        <v>44743</v>
      </c>
      <c r="C101">
        <v>15752.0498046875</v>
      </c>
      <c r="D101" s="18">
        <f t="shared" si="1"/>
        <v>-1.7870563085186086E-3</v>
      </c>
      <c r="E101" s="2">
        <f>Silverbees!I101+Goldbees!I278+Giltbees!I275+Bankbees!I278+ITbees!I278+Healthy!I170+Hangseng!I278+Nasdaq!I260</f>
        <v>5.1943981540596368E-3</v>
      </c>
      <c r="F101" s="2">
        <f>Silverbees!K101+Goldbees!K278+Giltbees!K275+Bankbees!K278+ITbees!K278+Healthy!K170+Hangseng!K278+Nasdaq!K260</f>
        <v>-3.9169542820681615E-2</v>
      </c>
    </row>
    <row r="102" spans="2:6" x14ac:dyDescent="0.35">
      <c r="B102" s="1">
        <v>44746</v>
      </c>
      <c r="C102">
        <v>15835.349609375</v>
      </c>
      <c r="D102" s="18">
        <f t="shared" si="1"/>
        <v>5.2881882498054811E-3</v>
      </c>
      <c r="E102" s="2">
        <f>Silverbees!I102+Goldbees!I279+Giltbees!I276+Bankbees!I279+ITbees!I279+Healthy!I171+Hangseng!I279+Nasdaq!I261</f>
        <v>4.0912899558676191E-3</v>
      </c>
      <c r="F102" s="2">
        <f>Silverbees!K102+Goldbees!K279+Giltbees!K276+Bankbees!K279+ITbees!K279+Healthy!K171+Hangseng!K279+Nasdaq!K261</f>
        <v>-2.5453771669423215E-2</v>
      </c>
    </row>
    <row r="103" spans="2:6" x14ac:dyDescent="0.35">
      <c r="B103" s="1">
        <v>44747</v>
      </c>
      <c r="C103">
        <v>15810.849609375</v>
      </c>
      <c r="D103" s="18">
        <f t="shared" si="1"/>
        <v>-1.5471713984448465E-3</v>
      </c>
      <c r="E103" s="2">
        <f>Silverbees!I103+Goldbees!I280+Giltbees!I277+Bankbees!I280+ITbees!I280+Healthy!I172+Hangseng!I280+Nasdaq!I262</f>
        <v>6.6324634160121925E-4</v>
      </c>
      <c r="F103" s="2">
        <f>Silverbees!K103+Goldbees!K280+Giltbees!K277+Bankbees!K280+ITbees!K280+Healthy!K172+Hangseng!K280+Nasdaq!K262</f>
        <v>-2.9297032437848838E-2</v>
      </c>
    </row>
    <row r="104" spans="2:6" x14ac:dyDescent="0.35">
      <c r="B104" s="1">
        <v>44748</v>
      </c>
      <c r="C104">
        <v>15989.7998046875</v>
      </c>
      <c r="D104" s="18">
        <f t="shared" si="1"/>
        <v>1.1318189707300252E-2</v>
      </c>
      <c r="E104" s="2">
        <f>Silverbees!I104+Goldbees!I281+Giltbees!I278+Bankbees!I281+ITbees!I281+Healthy!I173+Hangseng!I281+Nasdaq!I263</f>
        <v>4.029660096941748E-3</v>
      </c>
      <c r="F104" s="2">
        <f>Silverbees!K104+Goldbees!K281+Giltbees!K278+Bankbees!K281+ITbees!K281+Healthy!K173+Hangseng!K281+Nasdaq!K263</f>
        <v>-2.9346496689225246E-2</v>
      </c>
    </row>
    <row r="105" spans="2:6" x14ac:dyDescent="0.35">
      <c r="B105" s="1">
        <v>44749</v>
      </c>
      <c r="C105">
        <v>16132.900390625</v>
      </c>
      <c r="D105" s="18">
        <f t="shared" si="1"/>
        <v>8.9494920315105198E-3</v>
      </c>
      <c r="E105" s="2">
        <f>Silverbees!I105+Goldbees!I282+Giltbees!I279+Bankbees!I282+ITbees!I282+Healthy!I174+Hangseng!I282+Nasdaq!I264</f>
        <v>1.6277027229137306E-3</v>
      </c>
      <c r="F105" s="2">
        <f>Silverbees!K105+Goldbees!K282+Giltbees!K279+Bankbees!K282+ITbees!K282+Healthy!K174+Hangseng!K282+Nasdaq!K264</f>
        <v>-2.7054577759720706E-2</v>
      </c>
    </row>
    <row r="106" spans="2:6" x14ac:dyDescent="0.35">
      <c r="B106" s="1">
        <v>44750</v>
      </c>
      <c r="C106">
        <v>16220.599609375</v>
      </c>
      <c r="D106" s="18">
        <f t="shared" si="1"/>
        <v>5.4360478665673728E-3</v>
      </c>
      <c r="E106" s="2">
        <f>Silverbees!I106+Goldbees!I283+Giltbees!I280+Bankbees!I283+ITbees!I283+Healthy!I175+Hangseng!I283+Nasdaq!I265</f>
        <v>4.0736324205629766E-3</v>
      </c>
      <c r="F106" s="2">
        <f>Silverbees!K106+Goldbees!K283+Giltbees!K280+Bankbees!K283+ITbees!K283+Healthy!K175+Hangseng!K283+Nasdaq!K265</f>
        <v>-1.3236385575480129E-2</v>
      </c>
    </row>
    <row r="107" spans="2:6" x14ac:dyDescent="0.35">
      <c r="B107" s="1">
        <v>44753</v>
      </c>
      <c r="C107">
        <v>16216</v>
      </c>
      <c r="D107" s="18">
        <f t="shared" si="1"/>
        <v>-2.8356592763323363E-4</v>
      </c>
      <c r="E107" s="2">
        <f>Silverbees!I107+Goldbees!I284+Giltbees!I281+Bankbees!I284+ITbees!I284+Healthy!I176+Hangseng!I284+Nasdaq!I266</f>
        <v>2.1759656652752609E-3</v>
      </c>
      <c r="F107" s="2">
        <f>Silverbees!K107+Goldbees!K284+Giltbees!K281+Bankbees!K284+ITbees!K284+Healthy!K176+Hangseng!K284+Nasdaq!K266</f>
        <v>-1.3911917272782097E-2</v>
      </c>
    </row>
    <row r="108" spans="2:6" x14ac:dyDescent="0.35">
      <c r="B108" s="1">
        <v>44754</v>
      </c>
      <c r="C108">
        <v>16058.2998046875</v>
      </c>
      <c r="D108" s="18">
        <f t="shared" si="1"/>
        <v>-9.7249750439381E-3</v>
      </c>
      <c r="E108" s="2">
        <f>Silverbees!I108+Goldbees!I285+Giltbees!I282+Bankbees!I285+ITbees!I285+Healthy!I177+Hangseng!I285+Nasdaq!I267</f>
        <v>-8.4441746002534585E-3</v>
      </c>
      <c r="F108" s="2">
        <f>Silverbees!K108+Goldbees!K285+Giltbees!K282+Bankbees!K285+ITbees!K285+Healthy!K177+Hangseng!K285+Nasdaq!K267</f>
        <v>-1.5023824405228117E-2</v>
      </c>
    </row>
    <row r="109" spans="2:6" x14ac:dyDescent="0.35">
      <c r="B109" s="1">
        <v>44755</v>
      </c>
      <c r="C109">
        <v>15966.650390625</v>
      </c>
      <c r="D109" s="18">
        <f t="shared" si="1"/>
        <v>-5.7072925015229092E-3</v>
      </c>
      <c r="E109" s="2">
        <f>Silverbees!I109+Goldbees!I286+Giltbees!I283+Bankbees!I286+ITbees!I286+Healthy!I178+Hangseng!I286+Nasdaq!I268</f>
        <v>-5.4896930462636391E-4</v>
      </c>
      <c r="F109" s="2">
        <f>Silverbees!K109+Goldbees!K286+Giltbees!K283+Bankbees!K286+ITbees!K286+Healthy!K178+Hangseng!K286+Nasdaq!K268</f>
        <v>-8.8767959268479142E-3</v>
      </c>
    </row>
    <row r="110" spans="2:6" x14ac:dyDescent="0.35">
      <c r="B110" s="1">
        <v>44756</v>
      </c>
      <c r="C110">
        <v>15938.650390625</v>
      </c>
      <c r="D110" s="18">
        <f t="shared" si="1"/>
        <v>-1.7536552323109689E-3</v>
      </c>
      <c r="E110" s="2">
        <f>Silverbees!I110+Goldbees!I287+Giltbees!I284+Bankbees!I287+ITbees!I287+Healthy!I179+Hangseng!I287+Nasdaq!I269</f>
        <v>-1.2118974956822331E-3</v>
      </c>
      <c r="F110" s="2">
        <f>Silverbees!K110+Goldbees!K287+Giltbees!K284+Bankbees!K287+ITbees!K287+Healthy!K179+Hangseng!K287+Nasdaq!K269</f>
        <v>-2.5932571444611139E-3</v>
      </c>
    </row>
    <row r="111" spans="2:6" x14ac:dyDescent="0.35">
      <c r="B111" s="1">
        <v>44757</v>
      </c>
      <c r="C111">
        <v>16049.2001953125</v>
      </c>
      <c r="D111" s="18">
        <f t="shared" si="1"/>
        <v>6.9359576863876615E-3</v>
      </c>
      <c r="E111" s="2">
        <f>Silverbees!I111+Goldbees!I288+Giltbees!I285+Bankbees!I288+ITbees!I288+Healthy!I180+Hangseng!I288+Nasdaq!I270</f>
        <v>2.4312089331697572E-4</v>
      </c>
      <c r="F111" s="2">
        <f>Silverbees!K111+Goldbees!K288+Giltbees!K285+Bankbees!K288+ITbees!K288+Healthy!K180+Hangseng!K288+Nasdaq!K270</f>
        <v>1.6974589366226638E-3</v>
      </c>
    </row>
    <row r="112" spans="2:6" x14ac:dyDescent="0.35">
      <c r="B112" s="1">
        <v>44760</v>
      </c>
      <c r="C112">
        <v>16278.5</v>
      </c>
      <c r="D112" s="18">
        <f t="shared" si="1"/>
        <v>1.4287304158276504E-2</v>
      </c>
      <c r="E112" s="2">
        <f>Silverbees!I112+Goldbees!I289+Giltbees!I286+Bankbees!I289+ITbees!I289+Healthy!I181+Hangseng!I289+Nasdaq!I271</f>
        <v>1.1064107716368661E-2</v>
      </c>
      <c r="F112" s="2">
        <f>Silverbees!K112+Goldbees!K289+Giltbees!K286+Bankbees!K289+ITbees!K289+Healthy!K181+Hangseng!K289+Nasdaq!K271</f>
        <v>1.9785363378298374E-3</v>
      </c>
    </row>
    <row r="113" spans="2:6" x14ac:dyDescent="0.35">
      <c r="B113" s="1">
        <v>44761</v>
      </c>
      <c r="C113">
        <v>16340.5498046875</v>
      </c>
      <c r="D113" s="18">
        <f t="shared" si="1"/>
        <v>3.811764271124396E-3</v>
      </c>
      <c r="E113" s="2">
        <f>Silverbees!I113+Goldbees!I290+Giltbees!I287+Bankbees!I290+ITbees!I290+Healthy!I182+Hangseng!I290+Nasdaq!I272</f>
        <v>-2.7207142435424177E-4</v>
      </c>
      <c r="F113" s="2">
        <f>Silverbees!K113+Goldbees!K290+Giltbees!K287+Bankbees!K290+ITbees!K290+Healthy!K182+Hangseng!K290+Nasdaq!K272</f>
        <v>1.2704490204735509E-2</v>
      </c>
    </row>
    <row r="114" spans="2:6" x14ac:dyDescent="0.35">
      <c r="B114" s="1">
        <v>44762</v>
      </c>
      <c r="C114">
        <v>16520.849609375</v>
      </c>
      <c r="D114" s="18">
        <f t="shared" si="1"/>
        <v>1.1033888506969181E-2</v>
      </c>
      <c r="E114" s="2">
        <f>Silverbees!I114+Goldbees!I291+Giltbees!I288+Bankbees!I291+ITbees!I291+Healthy!I183+Hangseng!I291+Nasdaq!I273</f>
        <v>5.0186489300349879E-3</v>
      </c>
      <c r="F114" s="2">
        <f>Silverbees!K114+Goldbees!K291+Giltbees!K288+Bankbees!K291+ITbees!K291+Healthy!K183+Hangseng!K291+Nasdaq!K273</f>
        <v>1.0518183364065741E-2</v>
      </c>
    </row>
    <row r="115" spans="2:6" x14ac:dyDescent="0.35">
      <c r="B115" s="1">
        <v>44763</v>
      </c>
      <c r="C115">
        <v>16605.25</v>
      </c>
      <c r="D115" s="18">
        <f t="shared" si="1"/>
        <v>5.1087197462960088E-3</v>
      </c>
      <c r="E115" s="2">
        <f>Silverbees!I115+Goldbees!I292+Giltbees!I289+Bankbees!I292+ITbees!I292+Healthy!I184+Hangseng!I292+Nasdaq!I274</f>
        <v>8.4006277556290213E-4</v>
      </c>
      <c r="F115" s="2">
        <f>Silverbees!K115+Goldbees!K292+Giltbees!K289+Bankbees!K292+ITbees!K292+Healthy!K184+Hangseng!K292+Nasdaq!K274</f>
        <v>3.0304723024609955E-2</v>
      </c>
    </row>
    <row r="116" spans="2:6" x14ac:dyDescent="0.35">
      <c r="B116" s="1">
        <v>44764</v>
      </c>
      <c r="C116">
        <v>16719.44921875</v>
      </c>
      <c r="D116" s="18">
        <f t="shared" si="1"/>
        <v>6.8772959606149264E-3</v>
      </c>
      <c r="E116" s="2">
        <f>Silverbees!I116+Goldbees!I293+Giltbees!I290+Bankbees!I293+ITbees!I293+Healthy!I185+Hangseng!I293+Nasdaq!I275</f>
        <v>6.2481893322297137E-3</v>
      </c>
      <c r="F116" s="2">
        <f>Silverbees!K116+Goldbees!K293+Giltbees!K290+Bankbees!K293+ITbees!K293+Healthy!K185+Hangseng!K293+Nasdaq!K275</f>
        <v>2.4405970951085373E-2</v>
      </c>
    </row>
    <row r="117" spans="2:6" x14ac:dyDescent="0.35">
      <c r="B117" s="1">
        <v>44767</v>
      </c>
      <c r="C117">
        <v>16631</v>
      </c>
      <c r="D117" s="18">
        <f t="shared" si="1"/>
        <v>-5.2901993117577817E-3</v>
      </c>
      <c r="E117" s="2">
        <f>Silverbees!I117+Goldbees!I294+Giltbees!I291+Bankbees!I294+ITbees!I294+Healthy!I186+Hangseng!I294+Nasdaq!I276</f>
        <v>-2.2236851903191866E-3</v>
      </c>
      <c r="F117" s="2">
        <f>Silverbees!K117+Goldbees!K294+Giltbees!K291+Bankbees!K294+ITbees!K294+Healthy!K186+Hangseng!K294+Nasdaq!K276</f>
        <v>3.9189446264948448E-2</v>
      </c>
    </row>
    <row r="118" spans="2:6" x14ac:dyDescent="0.35">
      <c r="B118" s="1">
        <v>44768</v>
      </c>
      <c r="C118">
        <v>16483.849609375</v>
      </c>
      <c r="D118" s="18">
        <f t="shared" si="1"/>
        <v>-8.8479580677650604E-3</v>
      </c>
      <c r="E118" s="2">
        <f>Silverbees!I118+Goldbees!I295+Giltbees!I292+Bankbees!I295+ITbees!I295+Healthy!I187+Hangseng!I295+Nasdaq!I277</f>
        <v>-9.3187664003985763E-3</v>
      </c>
      <c r="F118" s="2">
        <f>Silverbees!K118+Goldbees!K295+Giltbees!K292+Bankbees!K295+ITbees!K295+Healthy!K187+Hangseng!K295+Nasdaq!K277</f>
        <v>3.4249408533926232E-2</v>
      </c>
    </row>
    <row r="119" spans="2:6" x14ac:dyDescent="0.35">
      <c r="B119" s="1">
        <v>44769</v>
      </c>
      <c r="C119">
        <v>16641.80078125</v>
      </c>
      <c r="D119" s="18">
        <f t="shared" si="1"/>
        <v>9.5821774414373007E-3</v>
      </c>
      <c r="E119" s="2">
        <f>Silverbees!I119+Goldbees!I296+Giltbees!I293+Bankbees!I296+ITbees!I296+Healthy!I188+Hangseng!I296+Nasdaq!I278</f>
        <v>9.6746146889707292E-3</v>
      </c>
      <c r="F119" s="2">
        <f>Silverbees!K119+Goldbees!K296+Giltbees!K293+Bankbees!K296+ITbees!K296+Healthy!K188+Hangseng!K296+Nasdaq!K278</f>
        <v>2.8940117112959064E-2</v>
      </c>
    </row>
    <row r="120" spans="2:6" x14ac:dyDescent="0.35">
      <c r="B120" s="1">
        <v>44770</v>
      </c>
      <c r="C120">
        <v>16929.599609375</v>
      </c>
      <c r="D120" s="18">
        <f t="shared" si="1"/>
        <v>1.7293731123692924E-2</v>
      </c>
      <c r="E120" s="2">
        <f>Silverbees!I120+Goldbees!I297+Giltbees!I294+Bankbees!I297+ITbees!I297+Healthy!I189+Hangseng!I297+Nasdaq!I279</f>
        <v>8.5208230877424195E-3</v>
      </c>
      <c r="F120" s="2">
        <f>Silverbees!K120+Goldbees!K297+Giltbees!K294+Bankbees!K297+ITbees!K297+Healthy!K189+Hangseng!K297+Nasdaq!K279</f>
        <v>1.5720619652175132E-2</v>
      </c>
    </row>
    <row r="121" spans="2:6" x14ac:dyDescent="0.35">
      <c r="B121" s="1">
        <v>44771</v>
      </c>
      <c r="C121">
        <v>17158.25</v>
      </c>
      <c r="D121" s="18">
        <f t="shared" si="1"/>
        <v>1.3505953826479233E-2</v>
      </c>
      <c r="E121" s="2">
        <f>Silverbees!I121+Goldbees!I298+Giltbees!I295+Bankbees!I298+ITbees!I298+Healthy!I190+Hangseng!I298+Nasdaq!I280</f>
        <v>7.7673831562028502E-3</v>
      </c>
      <c r="F121" s="2">
        <f>Silverbees!K121+Goldbees!K298+Giltbees!K295+Bankbees!K298+ITbees!K298+Healthy!K190+Hangseng!K298+Nasdaq!K280</f>
        <v>3.1894814817519622E-2</v>
      </c>
    </row>
    <row r="122" spans="2:6" x14ac:dyDescent="0.35">
      <c r="B122" s="1">
        <v>44774</v>
      </c>
      <c r="C122">
        <v>17340.05078125</v>
      </c>
      <c r="D122" s="18">
        <f t="shared" si="1"/>
        <v>1.0595531668439406E-2</v>
      </c>
      <c r="E122" s="2">
        <f>Silverbees!I122+Goldbees!I299+Giltbees!I296+Bankbees!I299+ITbees!I299+Healthy!I191+Hangseng!I299+Nasdaq!I281</f>
        <v>4.2800668649944553E-3</v>
      </c>
      <c r="F122" s="2">
        <f>Silverbees!K122+Goldbees!K299+Giltbees!K296+Bankbees!K299+ITbees!K299+Healthy!K191+Hangseng!K299+Nasdaq!K281</f>
        <v>4.8125537704740609E-2</v>
      </c>
    </row>
    <row r="123" spans="2:6" x14ac:dyDescent="0.35">
      <c r="B123" s="1">
        <v>44775</v>
      </c>
      <c r="C123">
        <v>17345.44921875</v>
      </c>
      <c r="D123" s="18">
        <f t="shared" si="1"/>
        <v>3.11327663805816E-4</v>
      </c>
      <c r="E123" s="2">
        <f>Silverbees!I123+Goldbees!I300+Giltbees!I297+Bankbees!I300+ITbees!I300+Healthy!I192+Hangseng!I300+Nasdaq!I282</f>
        <v>-6.5924394758809166E-5</v>
      </c>
      <c r="F123" s="2">
        <f>Silverbees!K123+Goldbees!K300+Giltbees!K297+Bankbees!K300+ITbees!K300+Healthy!K192+Hangseng!K300+Nasdaq!K282</f>
        <v>4.9483098744351861E-2</v>
      </c>
    </row>
    <row r="124" spans="2:6" x14ac:dyDescent="0.35">
      <c r="B124" s="1">
        <v>44776</v>
      </c>
      <c r="C124">
        <v>17388.150390625</v>
      </c>
      <c r="D124" s="18">
        <f t="shared" si="1"/>
        <v>2.4618083588656692E-3</v>
      </c>
      <c r="E124" s="2">
        <f>Silverbees!I124+Goldbees!I301+Giltbees!I298+Bankbees!I301+ITbees!I301+Healthy!I193+Hangseng!I301+Nasdaq!I283</f>
        <v>-2.8148439445854147E-3</v>
      </c>
      <c r="F124" s="2">
        <f>Silverbees!K124+Goldbees!K301+Giltbees!K298+Bankbees!K301+ITbees!K301+Healthy!K193+Hangseng!K301+Nasdaq!K283</f>
        <v>4.9284952000496596E-2</v>
      </c>
    </row>
    <row r="125" spans="2:6" x14ac:dyDescent="0.35">
      <c r="B125" s="1">
        <v>44777</v>
      </c>
      <c r="C125">
        <v>17382</v>
      </c>
      <c r="D125" s="18">
        <f t="shared" si="1"/>
        <v>-3.5371160743558061E-4</v>
      </c>
      <c r="E125" s="2">
        <f>Silverbees!I125+Goldbees!I302+Giltbees!I299+Bankbees!I302+ITbees!I302+Healthy!I194+Hangseng!I302+Nasdaq!I284</f>
        <v>1.2002581813386572E-2</v>
      </c>
      <c r="F125" s="2">
        <f>Silverbees!K125+Goldbees!K302+Giltbees!K299+Bankbees!K302+ITbees!K302+Healthy!K194+Hangseng!K302+Nasdaq!K284</f>
        <v>5.4171179830911589E-2</v>
      </c>
    </row>
    <row r="126" spans="2:6" x14ac:dyDescent="0.35">
      <c r="B126" s="1">
        <v>44778</v>
      </c>
      <c r="C126">
        <v>17397.5</v>
      </c>
      <c r="D126" s="18">
        <f t="shared" si="1"/>
        <v>8.9172707398454953E-4</v>
      </c>
      <c r="E126" s="2">
        <f>Silverbees!I126+Goldbees!I303+Giltbees!I300+Bankbees!I303+ITbees!I303+Healthy!I195+Hangseng!I303+Nasdaq!I285</f>
        <v>1.222347609460539E-3</v>
      </c>
      <c r="F126" s="2">
        <f>Silverbees!K126+Goldbees!K303+Giltbees!K300+Bankbees!K303+ITbees!K303+Healthy!K195+Hangseng!K303+Nasdaq!K285</f>
        <v>5.522753723908453E-2</v>
      </c>
    </row>
    <row r="127" spans="2:6" x14ac:dyDescent="0.35">
      <c r="B127" s="1">
        <v>44781</v>
      </c>
      <c r="C127">
        <v>17525.099609375</v>
      </c>
      <c r="D127" s="18">
        <f t="shared" si="1"/>
        <v>7.3343646716481636E-3</v>
      </c>
      <c r="E127" s="2">
        <f>Silverbees!I127+Goldbees!I304+Giltbees!I301+Bankbees!I304+ITbees!I304+Healthy!I196+Hangseng!I304+Nasdaq!I286</f>
        <v>-7.0513508147309668E-4</v>
      </c>
      <c r="F127" s="2">
        <f>Silverbees!K127+Goldbees!K304+Giltbees!K301+Bankbees!K304+ITbees!K304+Healthy!K196+Hangseng!K304+Nasdaq!K286</f>
        <v>5.0637505633482641E-2</v>
      </c>
    </row>
    <row r="128" spans="2:6" x14ac:dyDescent="0.35">
      <c r="B128" s="1">
        <v>44783</v>
      </c>
      <c r="C128">
        <v>17534.75</v>
      </c>
      <c r="D128" s="18">
        <f t="shared" si="1"/>
        <v>5.506610997998429E-4</v>
      </c>
      <c r="E128" s="2">
        <f>Silverbees!I128+Goldbees!I305+Giltbees!I302+Bankbees!I305+ITbees!I305+Healthy!I197+Hangseng!I305+Nasdaq!I287</f>
        <v>1.1976686313850346E-3</v>
      </c>
      <c r="F128" s="2">
        <f>Silverbees!K128+Goldbees!K305+Giltbees!K302+Bankbees!K305+ITbees!K305+Healthy!K197+Hangseng!K305+Nasdaq!K287</f>
        <v>4.8588835540780459E-2</v>
      </c>
    </row>
    <row r="129" spans="2:6" x14ac:dyDescent="0.35">
      <c r="B129" s="1">
        <v>44784</v>
      </c>
      <c r="C129">
        <v>17659</v>
      </c>
      <c r="D129" s="18">
        <f t="shared" si="1"/>
        <v>7.0859293688247948E-3</v>
      </c>
      <c r="E129" s="2">
        <f>Silverbees!I129+Goldbees!I306+Giltbees!I303+Bankbees!I306+ITbees!I306+Healthy!I198+Hangseng!I306+Nasdaq!I288</f>
        <v>9.3229279719221486E-3</v>
      </c>
      <c r="F129" s="2">
        <f>Silverbees!K129+Goldbees!K306+Giltbees!K303+Bankbees!K306+ITbees!K306+Healthy!K198+Hangseng!K306+Nasdaq!K288</f>
        <v>4.3711481582164556E-2</v>
      </c>
    </row>
    <row r="130" spans="2:6" x14ac:dyDescent="0.35">
      <c r="B130" s="1">
        <v>44785</v>
      </c>
      <c r="C130">
        <v>17698.150390625</v>
      </c>
      <c r="D130" s="18">
        <f t="shared" si="1"/>
        <v>2.2170219505635025E-3</v>
      </c>
      <c r="E130" s="2">
        <f>Silverbees!I130+Goldbees!I307+Giltbees!I304+Bankbees!I307+ITbees!I307+Healthy!I199+Hangseng!I307+Nasdaq!I289</f>
        <v>2.168368829290467E-3</v>
      </c>
      <c r="F130" s="2">
        <f>Silverbees!K130+Goldbees!K307+Giltbees!K304+Bankbees!K307+ITbees!K307+Healthy!K199+Hangseng!K307+Nasdaq!K289</f>
        <v>5.2095091292004021E-2</v>
      </c>
    </row>
    <row r="131" spans="2:6" x14ac:dyDescent="0.35">
      <c r="B131" s="1">
        <v>44789</v>
      </c>
      <c r="C131">
        <v>17825.25</v>
      </c>
      <c r="D131" s="18">
        <f t="shared" si="1"/>
        <v>7.1815193435313951E-3</v>
      </c>
      <c r="E131" s="2">
        <f>Silverbees!I131+Goldbees!I308+Giltbees!I305+Bankbees!I308+ITbees!I308+Healthy!I200+Hangseng!I308+Nasdaq!I290</f>
        <v>-8.0979525860405618E-3</v>
      </c>
      <c r="F131" s="2">
        <f>Silverbees!K131+Goldbees!K308+Giltbees!K305+Bankbees!K308+ITbees!K308+Healthy!K200+Hangseng!K308+Nasdaq!K290</f>
        <v>6.3426211224643286E-2</v>
      </c>
    </row>
    <row r="132" spans="2:6" x14ac:dyDescent="0.35">
      <c r="B132" s="1">
        <v>44790</v>
      </c>
      <c r="C132">
        <v>17944.25</v>
      </c>
      <c r="D132" s="18">
        <f t="shared" ref="D132:D195" si="2">C132/C131-1</f>
        <v>6.6759231988331447E-3</v>
      </c>
      <c r="E132" s="2">
        <f>Silverbees!I132+Goldbees!I309+Giltbees!I306+Bankbees!I309+ITbees!I309+Healthy!I201+Hangseng!I309+Nasdaq!I291</f>
        <v>-2.9600629519488534E-3</v>
      </c>
      <c r="F132" s="2">
        <f>Silverbees!K132+Goldbees!K309+Giltbees!K306+Bankbees!K309+ITbees!K309+Healthy!K201+Hangseng!K309+Nasdaq!K291</f>
        <v>6.4297574699962778E-2</v>
      </c>
    </row>
    <row r="133" spans="2:6" x14ac:dyDescent="0.35">
      <c r="B133" s="1">
        <v>44791</v>
      </c>
      <c r="C133">
        <v>17956.5</v>
      </c>
      <c r="D133" s="18">
        <f t="shared" si="2"/>
        <v>6.826699360520383E-4</v>
      </c>
      <c r="E133" s="2">
        <f>Silverbees!I133+Goldbees!I310+Giltbees!I307+Bankbees!I310+ITbees!I310+Healthy!I202+Hangseng!I310+Nasdaq!I292</f>
        <v>-2.5669319715345899E-3</v>
      </c>
      <c r="F133" s="2">
        <f>Silverbees!K133+Goldbees!K310+Giltbees!K307+Bankbees!K310+ITbees!K310+Healthy!K202+Hangseng!K310+Nasdaq!K292</f>
        <v>6.5728689936562723E-2</v>
      </c>
    </row>
    <row r="134" spans="2:6" x14ac:dyDescent="0.35">
      <c r="B134" s="1">
        <v>44792</v>
      </c>
      <c r="C134">
        <v>17758.44921875</v>
      </c>
      <c r="D134" s="18">
        <f t="shared" si="2"/>
        <v>-1.1029475746944017E-2</v>
      </c>
      <c r="E134" s="2">
        <f>Silverbees!I134+Goldbees!I311+Giltbees!I308+Bankbees!I311+ITbees!I311+Healthy!I203+Hangseng!I311+Nasdaq!I293</f>
        <v>-8.9881071997111334E-3</v>
      </c>
      <c r="F134" s="2">
        <f>Silverbees!K134+Goldbees!K311+Giltbees!K308+Bankbees!K311+ITbees!K311+Healthy!K203+Hangseng!K311+Nasdaq!K293</f>
        <v>6.5601034454108226E-2</v>
      </c>
    </row>
    <row r="135" spans="2:6" x14ac:dyDescent="0.35">
      <c r="B135" s="1">
        <v>44795</v>
      </c>
      <c r="C135">
        <v>17490.69921875</v>
      </c>
      <c r="D135" s="18">
        <f t="shared" si="2"/>
        <v>-1.5077330047338799E-2</v>
      </c>
      <c r="E135" s="2">
        <f>Silverbees!I135+Goldbees!I312+Giltbees!I309+Bankbees!I312+ITbees!I312+Healthy!I204+Hangseng!I312+Nasdaq!I294</f>
        <v>-1.0132331673620836E-2</v>
      </c>
      <c r="F135" s="2">
        <f>Silverbees!K135+Goldbees!K312+Giltbees!K309+Bankbees!K312+ITbees!K312+Healthy!K204+Hangseng!K312+Nasdaq!K294</f>
        <v>4.0035668465160094E-2</v>
      </c>
    </row>
    <row r="136" spans="2:6" x14ac:dyDescent="0.35">
      <c r="B136" s="1">
        <v>44796</v>
      </c>
      <c r="C136">
        <v>17577.5</v>
      </c>
      <c r="D136" s="18">
        <f t="shared" si="2"/>
        <v>4.9626821755044404E-3</v>
      </c>
      <c r="E136" s="2">
        <f>Silverbees!I136+Goldbees!I313+Giltbees!I310+Bankbees!I313+ITbees!I313+Healthy!I205+Hangseng!I313+Nasdaq!I295</f>
        <v>-2.3676383692433644E-4</v>
      </c>
      <c r="F136" s="2">
        <f>Silverbees!K136+Goldbees!K313+Giltbees!K310+Bankbees!K313+ITbees!K313+Healthy!K205+Hangseng!K313+Nasdaq!K295</f>
        <v>3.0699968905531581E-2</v>
      </c>
    </row>
    <row r="137" spans="2:6" x14ac:dyDescent="0.35">
      <c r="B137" s="1">
        <v>44797</v>
      </c>
      <c r="C137">
        <v>17604.94921875</v>
      </c>
      <c r="D137" s="18">
        <f t="shared" si="2"/>
        <v>1.561611079505143E-3</v>
      </c>
      <c r="E137" s="2">
        <f>Silverbees!I137+Goldbees!I314+Giltbees!I311+Bankbees!I314+ITbees!I314+Healthy!I206+Hangseng!I314+Nasdaq!I296</f>
        <v>2.8289726222632491E-4</v>
      </c>
      <c r="F137" s="2">
        <f>Silverbees!K137+Goldbees!K314+Giltbees!K311+Bankbees!K314+ITbees!K314+Healthy!K206+Hangseng!K314+Nasdaq!K296</f>
        <v>2.528131794828015E-2</v>
      </c>
    </row>
    <row r="138" spans="2:6" x14ac:dyDescent="0.35">
      <c r="B138" s="1">
        <v>44798</v>
      </c>
      <c r="C138">
        <v>17522.44921875</v>
      </c>
      <c r="D138" s="18">
        <f t="shared" si="2"/>
        <v>-4.6861822192667546E-3</v>
      </c>
      <c r="E138" s="2">
        <f>Silverbees!I138+Goldbees!I315+Giltbees!I312+Bankbees!I315+ITbees!I315+Healthy!I207+Hangseng!I315+Nasdaq!I297</f>
        <v>2.6513311896319688E-3</v>
      </c>
      <c r="F138" s="2">
        <f>Silverbees!K138+Goldbees!K315+Giltbees!K312+Bankbees!K315+ITbees!K315+Healthy!K207+Hangseng!K315+Nasdaq!K297</f>
        <v>2.4431961503651924E-2</v>
      </c>
    </row>
    <row r="139" spans="2:6" x14ac:dyDescent="0.35">
      <c r="B139" s="1">
        <v>44799</v>
      </c>
      <c r="C139">
        <v>17558.900390625</v>
      </c>
      <c r="D139" s="18">
        <f t="shared" si="2"/>
        <v>2.0802555293466529E-3</v>
      </c>
      <c r="E139" s="2">
        <f>Silverbees!I139+Goldbees!I316+Giltbees!I313+Bankbees!I316+ITbees!I316+Healthy!I208+Hangseng!I316+Nasdaq!I298</f>
        <v>1.9020131377154895E-3</v>
      </c>
      <c r="F139" s="2">
        <f>Silverbees!K139+Goldbees!K316+Giltbees!K313+Bankbees!K316+ITbees!K316+Healthy!K208+Hangseng!K316+Nasdaq!K298</f>
        <v>7.3395784652413136E-3</v>
      </c>
    </row>
    <row r="140" spans="2:6" x14ac:dyDescent="0.35">
      <c r="B140" s="1">
        <v>44802</v>
      </c>
      <c r="C140">
        <v>17312.900390625</v>
      </c>
      <c r="D140" s="18">
        <f t="shared" si="2"/>
        <v>-1.4009988924553851E-2</v>
      </c>
      <c r="E140" s="2">
        <f>Silverbees!I140+Goldbees!I317+Giltbees!I314+Bankbees!I317+ITbees!I317+Healthy!I209+Hangseng!I317+Nasdaq!I299</f>
        <v>-1.1994304738819047E-2</v>
      </c>
      <c r="F140" s="2">
        <f>Silverbees!K140+Goldbees!K317+Giltbees!K314+Bankbees!K317+ITbees!K317+Healthy!K209+Hangseng!K317+Nasdaq!K299</f>
        <v>1.2825484956451028E-2</v>
      </c>
    </row>
    <row r="141" spans="2:6" x14ac:dyDescent="0.35">
      <c r="B141" s="1">
        <v>44803</v>
      </c>
      <c r="C141">
        <v>17759.30078125</v>
      </c>
      <c r="D141" s="18">
        <f t="shared" si="2"/>
        <v>2.5784263789025541E-2</v>
      </c>
      <c r="E141" s="2">
        <f>Silverbees!I141+Goldbees!I318+Giltbees!I315+Bankbees!I318+ITbees!I318+Healthy!I210+Hangseng!I318+Nasdaq!I300</f>
        <v>1.0209122034160634E-2</v>
      </c>
      <c r="F141" s="2">
        <f>Silverbees!K141+Goldbees!K318+Giltbees!K315+Bankbees!K318+ITbees!K318+Healthy!K210+Hangseng!K318+Nasdaq!K300</f>
        <v>2.4041690562951301E-2</v>
      </c>
    </row>
    <row r="142" spans="2:6" x14ac:dyDescent="0.35">
      <c r="B142" s="1">
        <v>44805</v>
      </c>
      <c r="C142">
        <v>17542.80078125</v>
      </c>
      <c r="D142" s="18">
        <f t="shared" si="2"/>
        <v>-1.2190795272107646E-2</v>
      </c>
      <c r="E142" s="2">
        <f>Silverbees!I142+Goldbees!I319+Giltbees!I316+Bankbees!I319+ITbees!I319+Healthy!I211+Hangseng!I319+Nasdaq!I301</f>
        <v>-1.3017966521136549E-2</v>
      </c>
      <c r="F142" s="2">
        <f>Silverbees!K142+Goldbees!K319+Giltbees!K316+Bankbees!K319+ITbees!K319+Healthy!K211+Hangseng!K319+Nasdaq!K301</f>
        <v>1.4183975445476411E-2</v>
      </c>
    </row>
    <row r="143" spans="2:6" x14ac:dyDescent="0.35">
      <c r="B143" s="1">
        <v>44806</v>
      </c>
      <c r="C143">
        <v>17539.44921875</v>
      </c>
      <c r="D143" s="18">
        <f t="shared" si="2"/>
        <v>-1.910505934481499E-4</v>
      </c>
      <c r="E143" s="2">
        <f>Silverbees!I143+Goldbees!I320+Giltbees!I317+Bankbees!I320+ITbees!I320+Healthy!I212+Hangseng!I320+Nasdaq!I302</f>
        <v>8.6114874085714945E-4</v>
      </c>
      <c r="F143" s="2">
        <f>Silverbees!K143+Goldbees!K320+Giltbees!K317+Bankbees!K320+ITbees!K320+Healthy!K212+Hangseng!K320+Nasdaq!K302</f>
        <v>5.4844091081698481E-3</v>
      </c>
    </row>
    <row r="144" spans="2:6" x14ac:dyDescent="0.35">
      <c r="B144" s="1">
        <v>44809</v>
      </c>
      <c r="C144">
        <v>17665.80078125</v>
      </c>
      <c r="D144" s="18">
        <f t="shared" si="2"/>
        <v>7.2038500710118747E-3</v>
      </c>
      <c r="E144" s="2">
        <f>Silverbees!I144+Goldbees!I321+Giltbees!I318+Bankbees!I321+ITbees!I321+Healthy!I213+Hangseng!I321+Nasdaq!I303</f>
        <v>1.8797278663323475E-3</v>
      </c>
      <c r="F144" s="2">
        <f>Silverbees!K144+Goldbees!K321+Giltbees!K318+Bankbees!K321+ITbees!K321+Healthy!K213+Hangseng!K321+Nasdaq!K303</f>
        <v>-1.4218352516693903E-2</v>
      </c>
    </row>
    <row r="145" spans="2:6" x14ac:dyDescent="0.35">
      <c r="B145" s="1">
        <v>44810</v>
      </c>
      <c r="C145">
        <v>17655.599609375</v>
      </c>
      <c r="D145" s="18">
        <f t="shared" si="2"/>
        <v>-5.7745312546642058E-4</v>
      </c>
      <c r="E145" s="2">
        <f>Silverbees!I145+Goldbees!I322+Giltbees!I319+Bankbees!I322+ITbees!I322+Healthy!I214+Hangseng!I322+Nasdaq!I304</f>
        <v>9.5715959199703382E-4</v>
      </c>
      <c r="F145" s="2">
        <f>Silverbees!K145+Goldbees!K322+Giltbees!K319+Bankbees!K322+ITbees!K322+Healthy!K214+Hangseng!K322+Nasdaq!K304</f>
        <v>-2.1277970052006902E-2</v>
      </c>
    </row>
    <row r="146" spans="2:6" x14ac:dyDescent="0.35">
      <c r="B146" s="1">
        <v>44811</v>
      </c>
      <c r="C146">
        <v>17624.400390625</v>
      </c>
      <c r="D146" s="18">
        <f t="shared" si="2"/>
        <v>-1.7671004916441913E-3</v>
      </c>
      <c r="E146" s="2">
        <f>Silverbees!I146+Goldbees!I323+Giltbees!I320+Bankbees!I323+ITbees!I323+Healthy!I215+Hangseng!I323+Nasdaq!I305</f>
        <v>-3.8672099405225456E-3</v>
      </c>
      <c r="F146" s="2">
        <f>Silverbees!K146+Goldbees!K323+Giltbees!K320+Bankbees!K323+ITbees!K323+Healthy!K215+Hangseng!K323+Nasdaq!K305</f>
        <v>-2.0352547671944669E-2</v>
      </c>
    </row>
    <row r="147" spans="2:6" x14ac:dyDescent="0.35">
      <c r="B147" s="1">
        <v>44812</v>
      </c>
      <c r="C147">
        <v>17798.75</v>
      </c>
      <c r="D147" s="18">
        <f t="shared" si="2"/>
        <v>9.8925129655895727E-3</v>
      </c>
      <c r="E147" s="2">
        <f>Silverbees!I147+Goldbees!I324+Giltbees!I321+Bankbees!I324+ITbees!I324+Healthy!I216+Hangseng!I324+Nasdaq!I306</f>
        <v>5.5449322835038565E-3</v>
      </c>
      <c r="F147" s="2">
        <f>Silverbees!K147+Goldbees!K324+Giltbees!K321+Bankbees!K324+ITbees!K324+Healthy!K216+Hangseng!K324+Nasdaq!K306</f>
        <v>-1.767499985963385E-2</v>
      </c>
    </row>
    <row r="148" spans="2:6" x14ac:dyDescent="0.35">
      <c r="B148" s="1">
        <v>44813</v>
      </c>
      <c r="C148">
        <v>17833.349609375</v>
      </c>
      <c r="D148" s="18">
        <f t="shared" si="2"/>
        <v>1.9439347917691308E-3</v>
      </c>
      <c r="E148" s="2">
        <f>Silverbees!I148+Goldbees!I325+Giltbees!I322+Bankbees!I325+ITbees!I325+Healthy!I217+Hangseng!I325+Nasdaq!I307</f>
        <v>6.3648022735586455E-3</v>
      </c>
      <c r="F148" s="2">
        <f>Silverbees!K148+Goldbees!K325+Giltbees!K322+Bankbees!K325+ITbees!K325+Healthy!K217+Hangseng!K325+Nasdaq!K307</f>
        <v>-2.880958539712896E-2</v>
      </c>
    </row>
    <row r="149" spans="2:6" x14ac:dyDescent="0.35">
      <c r="B149" s="1">
        <v>44816</v>
      </c>
      <c r="C149">
        <v>17936.349609375</v>
      </c>
      <c r="D149" s="18">
        <f t="shared" si="2"/>
        <v>5.7756956632450951E-3</v>
      </c>
      <c r="E149" s="2">
        <f>Silverbees!I149+Goldbees!I326+Giltbees!I323+Bankbees!I326+ITbees!I326+Healthy!I218+Hangseng!I326+Nasdaq!I308</f>
        <v>4.745925601548134E-3</v>
      </c>
      <c r="F149" s="2">
        <f>Silverbees!K149+Goldbees!K326+Giltbees!K323+Bankbees!K326+ITbees!K326+Healthy!K218+Hangseng!K326+Nasdaq!K308</f>
        <v>-2.8340546426924899E-2</v>
      </c>
    </row>
    <row r="150" spans="2:6" x14ac:dyDescent="0.35">
      <c r="B150" s="1">
        <v>44817</v>
      </c>
      <c r="C150">
        <v>18070.05078125</v>
      </c>
      <c r="D150" s="18">
        <f t="shared" si="2"/>
        <v>7.4542019299801421E-3</v>
      </c>
      <c r="E150" s="2">
        <f>Silverbees!I150+Goldbees!I327+Giltbees!I324+Bankbees!I327+ITbees!I327+Healthy!I219+Hangseng!I327+Nasdaq!I309</f>
        <v>1.1261382013053544E-3</v>
      </c>
      <c r="F150" s="2">
        <f>Silverbees!K150+Goldbees!K327+Giltbees!K324+Bankbees!K327+ITbees!K327+Healthy!K219+Hangseng!K327+Nasdaq!K309</f>
        <v>-2.5270356546664988E-2</v>
      </c>
    </row>
    <row r="151" spans="2:6" x14ac:dyDescent="0.35">
      <c r="B151" s="1">
        <v>44818</v>
      </c>
      <c r="C151">
        <v>18003.75</v>
      </c>
      <c r="D151" s="18">
        <f t="shared" si="2"/>
        <v>-3.6690976717561608E-3</v>
      </c>
      <c r="E151" s="2">
        <f>Silverbees!I151+Goldbees!I328+Giltbees!I325+Bankbees!I328+ITbees!I328+Healthy!I220+Hangseng!I328+Nasdaq!I310</f>
        <v>-5.036557801764081E-3</v>
      </c>
      <c r="F151" s="2">
        <f>Silverbees!K151+Goldbees!K328+Giltbees!K325+Bankbees!K328+ITbees!K328+Healthy!K220+Hangseng!K328+Nasdaq!K310</f>
        <v>-2.0346207810287675E-2</v>
      </c>
    </row>
    <row r="152" spans="2:6" x14ac:dyDescent="0.35">
      <c r="B152" s="1">
        <v>44819</v>
      </c>
      <c r="C152">
        <v>17877.400390625</v>
      </c>
      <c r="D152" s="18">
        <f t="shared" si="2"/>
        <v>-7.0179606679163786E-3</v>
      </c>
      <c r="E152" s="2">
        <f>Silverbees!I152+Goldbees!I329+Giltbees!I326+Bankbees!I329+ITbees!I329+Healthy!I221+Hangseng!I329+Nasdaq!I311</f>
        <v>-4.4897042176991258E-3</v>
      </c>
      <c r="F152" s="2">
        <f>Silverbees!K152+Goldbees!K329+Giltbees!K326+Bankbees!K329+ITbees!K329+Healthy!K221+Hangseng!K329+Nasdaq!K311</f>
        <v>-2.9280019621949371E-2</v>
      </c>
    </row>
    <row r="153" spans="2:6" x14ac:dyDescent="0.35">
      <c r="B153" s="1">
        <v>44820</v>
      </c>
      <c r="C153">
        <v>17530.849609375</v>
      </c>
      <c r="D153" s="18">
        <f t="shared" si="2"/>
        <v>-1.9384853148544656E-2</v>
      </c>
      <c r="E153" s="2">
        <f>Silverbees!I153+Goldbees!I330+Giltbees!I327+Bankbees!I330+ITbees!I330+Healthy!I222+Hangseng!I330+Nasdaq!I312</f>
        <v>-9.4593722914342766E-3</v>
      </c>
      <c r="F153" s="2">
        <f>Silverbees!K153+Goldbees!K330+Giltbees!K327+Bankbees!K330+ITbees!K330+Healthy!K222+Hangseng!K330+Nasdaq!K312</f>
        <v>-2.6527847928067505E-2</v>
      </c>
    </row>
    <row r="154" spans="2:6" x14ac:dyDescent="0.35">
      <c r="B154" s="1">
        <v>44823</v>
      </c>
      <c r="C154">
        <v>17622.25</v>
      </c>
      <c r="D154" s="18">
        <f t="shared" si="2"/>
        <v>5.2136885924867205E-3</v>
      </c>
      <c r="E154" s="2">
        <f>Silverbees!I154+Goldbees!I331+Giltbees!I328+Bankbees!I331+ITbees!I331+Healthy!I223+Hangseng!I331+Nasdaq!I313</f>
        <v>-7.201995130128939E-3</v>
      </c>
      <c r="F154" s="2">
        <f>Silverbees!K154+Goldbees!K331+Giltbees!K328+Bankbees!K331+ITbees!K331+Healthy!K223+Hangseng!K331+Nasdaq!K313</f>
        <v>-3.6048304550812538E-2</v>
      </c>
    </row>
    <row r="155" spans="2:6" x14ac:dyDescent="0.35">
      <c r="B155" s="1">
        <v>44824</v>
      </c>
      <c r="C155">
        <v>17816.25</v>
      </c>
      <c r="D155" s="18">
        <f t="shared" si="2"/>
        <v>1.1008809885230342E-2</v>
      </c>
      <c r="E155" s="2">
        <f>Silverbees!I155+Goldbees!I332+Giltbees!I329+Bankbees!I332+ITbees!I332+Healthy!I224+Hangseng!I332+Nasdaq!I314</f>
        <v>1.3635364302958334E-2</v>
      </c>
      <c r="F155" s="2">
        <f>Silverbees!K155+Goldbees!K332+Giltbees!K329+Bankbees!K332+ITbees!K332+Healthy!K224+Hangseng!K332+Nasdaq!K314</f>
        <v>-3.2932961851335374E-2</v>
      </c>
    </row>
    <row r="156" spans="2:6" x14ac:dyDescent="0.35">
      <c r="B156" s="1">
        <v>44825</v>
      </c>
      <c r="C156">
        <v>17718.349609375</v>
      </c>
      <c r="D156" s="18">
        <f t="shared" si="2"/>
        <v>-5.4950054374517388E-3</v>
      </c>
      <c r="E156" s="2">
        <f>Silverbees!I156+Goldbees!I333+Giltbees!I330+Bankbees!I333+ITbees!I333+Healthy!I225+Hangseng!I333+Nasdaq!I315</f>
        <v>-4.8366871974256159E-3</v>
      </c>
      <c r="F156" s="2">
        <f>Silverbees!K156+Goldbees!K333+Giltbees!K330+Bankbees!K333+ITbees!K333+Healthy!K225+Hangseng!K333+Nasdaq!K315</f>
        <v>-3.0677130700187155E-2</v>
      </c>
    </row>
    <row r="157" spans="2:6" x14ac:dyDescent="0.35">
      <c r="B157" s="1">
        <v>44826</v>
      </c>
      <c r="C157">
        <v>17629.80078125</v>
      </c>
      <c r="D157" s="18">
        <f t="shared" si="2"/>
        <v>-4.9975776569025632E-3</v>
      </c>
      <c r="E157" s="2">
        <f>Silverbees!I157+Goldbees!I334+Giltbees!I331+Bankbees!I334+ITbees!I334+Healthy!I226+Hangseng!I334+Nasdaq!I316</f>
        <v>-9.0364953977022902E-4</v>
      </c>
      <c r="F157" s="2">
        <f>Silverbees!K157+Goldbees!K334+Giltbees!K331+Bankbees!K334+ITbees!K334+Healthy!K226+Hangseng!K334+Nasdaq!K316</f>
        <v>-2.8803418187546337E-2</v>
      </c>
    </row>
    <row r="158" spans="2:6" x14ac:dyDescent="0.35">
      <c r="B158" s="1">
        <v>44827</v>
      </c>
      <c r="C158">
        <v>17327.349609375</v>
      </c>
      <c r="D158" s="18">
        <f t="shared" si="2"/>
        <v>-1.7155677232420508E-2</v>
      </c>
      <c r="E158" s="2">
        <f>Silverbees!I158+Goldbees!I335+Giltbees!I332+Bankbees!I335+ITbees!I335+Healthy!I227+Hangseng!I335+Nasdaq!I317</f>
        <v>-8.6469425174535292E-3</v>
      </c>
      <c r="F158" s="2">
        <f>Silverbees!K158+Goldbees!K335+Giltbees!K332+Bankbees!K335+ITbees!K335+Healthy!K227+Hangseng!K335+Nasdaq!K317</f>
        <v>-1.077523109684822E-2</v>
      </c>
    </row>
    <row r="159" spans="2:6" x14ac:dyDescent="0.35">
      <c r="B159" s="1">
        <v>44830</v>
      </c>
      <c r="C159">
        <v>17016.30078125</v>
      </c>
      <c r="D159" s="18">
        <f t="shared" si="2"/>
        <v>-1.7951321762256445E-2</v>
      </c>
      <c r="E159" s="2">
        <f>Silverbees!I159+Goldbees!I336+Giltbees!I333+Bankbees!I336+ITbees!I336+Healthy!I228+Hangseng!I336+Nasdaq!I318</f>
        <v>-9.2208461466760875E-3</v>
      </c>
      <c r="F159" s="2">
        <f>Silverbees!K159+Goldbees!K336+Giltbees!K333+Bankbees!K336+ITbees!K336+Healthy!K228+Hangseng!K336+Nasdaq!K318</f>
        <v>-1.9594533609419026E-2</v>
      </c>
    </row>
    <row r="160" spans="2:6" x14ac:dyDescent="0.35">
      <c r="B160" s="1">
        <v>44831</v>
      </c>
      <c r="C160">
        <v>17007.400390625</v>
      </c>
      <c r="D160" s="18">
        <f t="shared" si="2"/>
        <v>-5.2305085220449854E-4</v>
      </c>
      <c r="E160" s="2">
        <f>Silverbees!I160+Goldbees!I337+Giltbees!I334+Bankbees!I337+ITbees!I337+Healthy!I229+Hangseng!I337+Nasdaq!I319</f>
        <v>-1.2852360554526543E-3</v>
      </c>
      <c r="F160" s="2">
        <f>Silverbees!K160+Goldbees!K337+Giltbees!K334+Bankbees!K337+ITbees!K337+Healthy!K229+Hangseng!K337+Nasdaq!K319</f>
        <v>-2.0010127050813224E-2</v>
      </c>
    </row>
    <row r="161" spans="2:6" x14ac:dyDescent="0.35">
      <c r="B161" s="1">
        <v>44832</v>
      </c>
      <c r="C161">
        <v>16858.599609375</v>
      </c>
      <c r="D161" s="18">
        <f t="shared" si="2"/>
        <v>-8.7491784653945803E-3</v>
      </c>
      <c r="E161" s="2">
        <f>Silverbees!I161+Goldbees!I338+Giltbees!I335+Bankbees!I338+ITbees!I338+Healthy!I230+Hangseng!I338+Nasdaq!I320</f>
        <v>-5.9612343050224822E-3</v>
      </c>
      <c r="F161" s="2">
        <f>Silverbees!K161+Goldbees!K338+Giltbees!K335+Bankbees!K338+ITbees!K338+Healthy!K230+Hangseng!K338+Nasdaq!K320</f>
        <v>-2.2513076866786892E-2</v>
      </c>
    </row>
    <row r="162" spans="2:6" x14ac:dyDescent="0.35">
      <c r="B162" s="1">
        <v>44833</v>
      </c>
      <c r="C162">
        <v>16818.099609375</v>
      </c>
      <c r="D162" s="18">
        <f t="shared" si="2"/>
        <v>-2.4023347691036756E-3</v>
      </c>
      <c r="E162" s="2">
        <f>Silverbees!I162+Goldbees!I339+Giltbees!I336+Bankbees!I339+ITbees!I339+Healthy!I231+Hangseng!I339+Nasdaq!I321</f>
        <v>9.0583582860095033E-3</v>
      </c>
      <c r="F162" s="2">
        <f>Silverbees!K162+Goldbees!K339+Giltbees!K336+Bankbees!K339+ITbees!K339+Healthy!K231+Hangseng!K339+Nasdaq!K321</f>
        <v>-3.3433071597336661E-2</v>
      </c>
    </row>
    <row r="163" spans="2:6" x14ac:dyDescent="0.35">
      <c r="B163" s="1">
        <v>44834</v>
      </c>
      <c r="C163">
        <v>17094.349609375</v>
      </c>
      <c r="D163" s="18">
        <f t="shared" si="2"/>
        <v>1.6425755966269051E-2</v>
      </c>
      <c r="E163" s="2">
        <f>Silverbees!I163+Goldbees!I340+Giltbees!I337+Bankbees!I340+ITbees!I340+Healthy!I232+Hangseng!I340+Nasdaq!I322</f>
        <v>4.898154034032336E-3</v>
      </c>
      <c r="F163" s="2">
        <f>Silverbees!K163+Goldbees!K340+Giltbees!K337+Bankbees!K340+ITbees!K340+Healthy!K232+Hangseng!K340+Nasdaq!K322</f>
        <v>-2.0119258821107253E-2</v>
      </c>
    </row>
    <row r="164" spans="2:6" x14ac:dyDescent="0.35">
      <c r="B164" s="1">
        <v>44837</v>
      </c>
      <c r="C164">
        <v>16887.349609375</v>
      </c>
      <c r="D164" s="18">
        <f t="shared" si="2"/>
        <v>-1.2109264448790458E-2</v>
      </c>
      <c r="E164" s="2">
        <f>Silverbees!I164+Goldbees!I341+Giltbees!I338+Bankbees!I341+ITbees!I341+Healthy!I233+Hangseng!I341+Nasdaq!I323</f>
        <v>9.502078408595324E-4</v>
      </c>
      <c r="F164" s="2">
        <f>Silverbees!K164+Goldbees!K341+Giltbees!K338+Bankbees!K341+ITbees!K341+Healthy!K233+Hangseng!K341+Nasdaq!K323</f>
        <v>-2.5059879426327224E-2</v>
      </c>
    </row>
    <row r="165" spans="2:6" x14ac:dyDescent="0.35">
      <c r="B165" s="1">
        <v>44838</v>
      </c>
      <c r="C165">
        <v>17274.30078125</v>
      </c>
      <c r="D165" s="18">
        <f t="shared" si="2"/>
        <v>2.2913670932719121E-2</v>
      </c>
      <c r="E165" s="2">
        <f>Silverbees!I165+Goldbees!I342+Giltbees!I339+Bankbees!I342+ITbees!I342+Healthy!I234+Hangseng!I342+Nasdaq!I324</f>
        <v>1.6601350078437892E-2</v>
      </c>
      <c r="F165" s="2">
        <f>Silverbees!K165+Goldbees!K342+Giltbees!K339+Bankbees!K342+ITbees!K342+Healthy!K234+Hangseng!K342+Nasdaq!K324</f>
        <v>-1.2083960415677063E-2</v>
      </c>
    </row>
    <row r="166" spans="2:6" x14ac:dyDescent="0.35">
      <c r="B166" s="1">
        <v>44840</v>
      </c>
      <c r="C166">
        <v>17331.80078125</v>
      </c>
      <c r="D166" s="18">
        <f t="shared" si="2"/>
        <v>3.3286441360573793E-3</v>
      </c>
      <c r="E166" s="2">
        <f>Silverbees!I166+Goldbees!I343+Giltbees!I340+Bankbees!I343+ITbees!I343+Healthy!I235+Hangseng!I343+Nasdaq!I325</f>
        <v>5.7829911490367451E-3</v>
      </c>
      <c r="F166" s="2">
        <f>Silverbees!K166+Goldbees!K343+Giltbees!K340+Bankbees!K343+ITbees!K343+Healthy!K235+Hangseng!K343+Nasdaq!K325</f>
        <v>-1.286430418024944E-2</v>
      </c>
    </row>
    <row r="167" spans="2:6" x14ac:dyDescent="0.35">
      <c r="B167" s="1">
        <v>44841</v>
      </c>
      <c r="C167">
        <v>17314.650390625</v>
      </c>
      <c r="D167" s="18">
        <f t="shared" si="2"/>
        <v>-9.8953310400118344E-4</v>
      </c>
      <c r="E167" s="2">
        <f>Silverbees!I167+Goldbees!I344+Giltbees!I341+Bankbees!I344+ITbees!I344+Healthy!I236+Hangseng!I344+Nasdaq!I326</f>
        <v>-1.768916898629081E-3</v>
      </c>
      <c r="F167" s="2">
        <f>Silverbees!K167+Goldbees!K344+Giltbees!K341+Bankbees!K344+ITbees!K344+Healthy!K236+Hangseng!K344+Nasdaq!K326</f>
        <v>2.6667918537013617E-3</v>
      </c>
    </row>
    <row r="168" spans="2:6" x14ac:dyDescent="0.35">
      <c r="B168" s="1">
        <v>44844</v>
      </c>
      <c r="C168">
        <v>17241</v>
      </c>
      <c r="D168" s="18">
        <f t="shared" si="2"/>
        <v>-4.25364584114718E-3</v>
      </c>
      <c r="E168" s="2">
        <f>Silverbees!I168+Goldbees!I345+Giltbees!I342+Bankbees!I345+ITbees!I345+Healthy!I237+Hangseng!I345+Nasdaq!I327</f>
        <v>-1.3444089982743417E-2</v>
      </c>
      <c r="F168" s="2">
        <f>Silverbees!K168+Goldbees!K345+Giltbees!K342+Bankbees!K345+ITbees!K345+Healthy!K237+Hangseng!K345+Nasdaq!K327</f>
        <v>7.1926741313805952E-3</v>
      </c>
    </row>
    <row r="169" spans="2:6" x14ac:dyDescent="0.35">
      <c r="B169" s="1">
        <v>44845</v>
      </c>
      <c r="C169">
        <v>16983.55078125</v>
      </c>
      <c r="D169" s="18">
        <f t="shared" si="2"/>
        <v>-1.4932383199930399E-2</v>
      </c>
      <c r="E169" s="2">
        <f>Silverbees!I169+Goldbees!I346+Giltbees!I343+Bankbees!I346+ITbees!I346+Healthy!I238+Hangseng!I346+Nasdaq!I328</f>
        <v>-1.041737478267093E-2</v>
      </c>
      <c r="F169" s="2">
        <f>Silverbees!K169+Goldbees!K346+Giltbees!K343+Bankbees!K346+ITbees!K346+Healthy!K238+Hangseng!K346+Nasdaq!K328</f>
        <v>9.431420033302329E-3</v>
      </c>
    </row>
    <row r="170" spans="2:6" x14ac:dyDescent="0.35">
      <c r="B170" s="1">
        <v>44846</v>
      </c>
      <c r="C170">
        <v>17123.599609375</v>
      </c>
      <c r="D170" s="18">
        <f t="shared" si="2"/>
        <v>8.2461453396196482E-3</v>
      </c>
      <c r="E170" s="2">
        <f>Silverbees!I170+Goldbees!I347+Giltbees!I344+Bankbees!I347+ITbees!I347+Healthy!I239+Hangseng!I347+Nasdaq!I329</f>
        <v>-8.194888127722043E-4</v>
      </c>
      <c r="F170" s="2">
        <f>Silverbees!K170+Goldbees!K347+Giltbees!K344+Bankbees!K347+ITbees!K347+Healthy!K239+Hangseng!K347+Nasdaq!K329</f>
        <v>3.9536271576651391E-3</v>
      </c>
    </row>
    <row r="171" spans="2:6" x14ac:dyDescent="0.35">
      <c r="B171" s="1">
        <v>44847</v>
      </c>
      <c r="C171">
        <v>17014.349609375</v>
      </c>
      <c r="D171" s="18">
        <f t="shared" si="2"/>
        <v>-6.3800837728176241E-3</v>
      </c>
      <c r="E171" s="2">
        <f>Silverbees!I171+Goldbees!I348+Giltbees!I345+Bankbees!I348+ITbees!I348+Healthy!I240+Hangseng!I348+Nasdaq!I330</f>
        <v>-4.3599843989309776E-3</v>
      </c>
      <c r="F171" s="2">
        <f>Silverbees!K171+Goldbees!K348+Giltbees!K345+Bankbees!K348+ITbees!K348+Healthy!K240+Hangseng!K348+Nasdaq!K330</f>
        <v>-2.2041074417417238E-3</v>
      </c>
    </row>
    <row r="172" spans="2:6" x14ac:dyDescent="0.35">
      <c r="B172" s="1">
        <v>44848</v>
      </c>
      <c r="C172">
        <v>17185.69921875</v>
      </c>
      <c r="D172" s="18">
        <f t="shared" si="2"/>
        <v>1.0070888003887335E-2</v>
      </c>
      <c r="E172" s="2">
        <f>Silverbees!I172+Goldbees!I349+Giltbees!I346+Bankbees!I349+ITbees!I349+Healthy!I241+Hangseng!I349+Nasdaq!I331</f>
        <v>4.1183319719509627E-3</v>
      </c>
      <c r="F172" s="2">
        <f>Silverbees!K172+Goldbees!K349+Giltbees!K346+Bankbees!K349+ITbees!K349+Healthy!K241+Hangseng!K349+Nasdaq!K331</f>
        <v>-3.1114796103971783E-2</v>
      </c>
    </row>
    <row r="173" spans="2:6" x14ac:dyDescent="0.35">
      <c r="B173" s="1">
        <v>44851</v>
      </c>
      <c r="C173">
        <v>17311.80078125</v>
      </c>
      <c r="D173" s="18">
        <f t="shared" si="2"/>
        <v>7.3375869608156563E-3</v>
      </c>
      <c r="E173" s="2">
        <f>Silverbees!I173+Goldbees!I350+Giltbees!I347+Bankbees!I350+ITbees!I350+Healthy!I242+Hangseng!I350+Nasdaq!I332</f>
        <v>2.5610620828031604E-3</v>
      </c>
      <c r="F173" s="2">
        <f>Silverbees!K173+Goldbees!K350+Giltbees!K347+Bankbees!K350+ITbees!K350+Healthy!K242+Hangseng!K350+Nasdaq!K332</f>
        <v>-3.6348685566524153E-2</v>
      </c>
    </row>
    <row r="174" spans="2:6" x14ac:dyDescent="0.35">
      <c r="B174" s="1">
        <v>44852</v>
      </c>
      <c r="C174">
        <v>17486.94921875</v>
      </c>
      <c r="D174" s="18">
        <f t="shared" si="2"/>
        <v>1.0117285874136073E-2</v>
      </c>
      <c r="E174" s="2">
        <f>Silverbees!I174+Goldbees!I351+Giltbees!I348+Bankbees!I351+ITbees!I351+Healthy!I243+Hangseng!I351+Nasdaq!I333</f>
        <v>9.255644971377059E-3</v>
      </c>
      <c r="F174" s="2">
        <f>Silverbees!K174+Goldbees!K351+Giltbees!K348+Bankbees!K351+ITbees!K351+Healthy!K243+Hangseng!K351+Nasdaq!K333</f>
        <v>-2.781038190488757E-2</v>
      </c>
    </row>
    <row r="175" spans="2:6" x14ac:dyDescent="0.35">
      <c r="B175" s="1">
        <v>44853</v>
      </c>
      <c r="C175">
        <v>17512.25</v>
      </c>
      <c r="D175" s="18">
        <f t="shared" si="2"/>
        <v>1.4468379208691928E-3</v>
      </c>
      <c r="E175" s="2">
        <f>Silverbees!I175+Goldbees!I352+Giltbees!I349+Bankbees!I352+ITbees!I352+Healthy!I244+Hangseng!I352+Nasdaq!I334</f>
        <v>-2.9361352618398995E-3</v>
      </c>
      <c r="F175" s="2">
        <f>Silverbees!K175+Goldbees!K352+Giltbees!K349+Bankbees!K352+ITbees!K352+Healthy!K244+Hangseng!K352+Nasdaq!K334</f>
        <v>-2.3321061684320975E-2</v>
      </c>
    </row>
    <row r="176" spans="2:6" x14ac:dyDescent="0.35">
      <c r="B176" s="1">
        <v>44854</v>
      </c>
      <c r="C176">
        <v>17563.94921875</v>
      </c>
      <c r="D176" s="18">
        <f t="shared" si="2"/>
        <v>2.9521745492440132E-3</v>
      </c>
      <c r="E176" s="2">
        <f>Silverbees!I176+Goldbees!I353+Giltbees!I350+Bankbees!I353+ITbees!I353+Healthy!I245+Hangseng!I353+Nasdaq!I335</f>
        <v>-9.2595606679118578E-4</v>
      </c>
      <c r="F176" s="2">
        <f>Silverbees!K176+Goldbees!K353+Giltbees!K350+Bankbees!K353+ITbees!K353+Healthy!K245+Hangseng!K353+Nasdaq!K335</f>
        <v>-1.3331006276889587E-2</v>
      </c>
    </row>
    <row r="177" spans="2:6" x14ac:dyDescent="0.35">
      <c r="B177" s="1">
        <v>44855</v>
      </c>
      <c r="C177">
        <v>17576.30078125</v>
      </c>
      <c r="D177" s="18">
        <f t="shared" si="2"/>
        <v>7.0323378564629557E-4</v>
      </c>
      <c r="E177" s="2">
        <f>Silverbees!I177+Goldbees!I354+Giltbees!I351+Bankbees!I354+ITbees!I354+Healthy!I246+Hangseng!I354+Nasdaq!I336</f>
        <v>-1.0005160876329902E-3</v>
      </c>
      <c r="F177" s="2">
        <f>Silverbees!K177+Goldbees!K354+Giltbees!K351+Bankbees!K354+ITbees!K354+Healthy!K246+Hangseng!K354+Nasdaq!K336</f>
        <v>1.8513001348269061E-3</v>
      </c>
    </row>
    <row r="178" spans="2:6" x14ac:dyDescent="0.35">
      <c r="B178" s="1">
        <v>44858</v>
      </c>
      <c r="C178">
        <v>17730.75</v>
      </c>
      <c r="D178" s="18">
        <f t="shared" si="2"/>
        <v>8.7873563767617568E-3</v>
      </c>
      <c r="E178" s="2">
        <f>Silverbees!I178+Goldbees!I355+Giltbees!I352+Bankbees!I355+ITbees!I355+Healthy!I247+Hangseng!I355+Nasdaq!I337</f>
        <v>8.3530582931450395E-3</v>
      </c>
      <c r="F178" s="2">
        <f>Silverbees!K178+Goldbees!K355+Giltbees!K352+Bankbees!K355+ITbees!K355+Healthy!K247+Hangseng!K355+Nasdaq!K337</f>
        <v>-1.2667010101284133E-2</v>
      </c>
    </row>
    <row r="179" spans="2:6" x14ac:dyDescent="0.35">
      <c r="B179" s="1">
        <v>44859</v>
      </c>
      <c r="C179">
        <v>17656.349609375</v>
      </c>
      <c r="D179" s="18">
        <f t="shared" si="2"/>
        <v>-4.1961220267050514E-3</v>
      </c>
      <c r="E179" s="2">
        <f>Silverbees!I179+Goldbees!I356+Giltbees!I353+Bankbees!I356+ITbees!I356+Healthy!I248+Hangseng!I356+Nasdaq!I338</f>
        <v>-9.2559838174215599E-3</v>
      </c>
      <c r="F179" s="2">
        <f>Silverbees!K179+Goldbees!K356+Giltbees!K353+Bankbees!K356+ITbees!K356+Healthy!K248+Hangseng!K356+Nasdaq!K338</f>
        <v>-8.8082386018084099E-3</v>
      </c>
    </row>
    <row r="180" spans="2:6" x14ac:dyDescent="0.35">
      <c r="B180" s="1">
        <v>44861</v>
      </c>
      <c r="C180">
        <v>17736.94921875</v>
      </c>
      <c r="D180" s="18">
        <f t="shared" si="2"/>
        <v>4.5649078749665506E-3</v>
      </c>
      <c r="E180" s="2">
        <f>Silverbees!I180+Goldbees!I357+Giltbees!I354+Bankbees!I357+ITbees!I357+Healthy!I249+Hangseng!I357+Nasdaq!I339</f>
        <v>2.912434177607471E-3</v>
      </c>
      <c r="F180" s="2">
        <f>Silverbees!K180+Goldbees!K357+Giltbees!K354+Bankbees!K357+ITbees!K357+Healthy!K249+Hangseng!K357+Nasdaq!K339</f>
        <v>-8.1805401006159288E-3</v>
      </c>
    </row>
    <row r="181" spans="2:6" x14ac:dyDescent="0.35">
      <c r="B181" s="1">
        <v>44862</v>
      </c>
      <c r="C181">
        <v>17786.80078125</v>
      </c>
      <c r="D181" s="18">
        <f t="shared" si="2"/>
        <v>2.8106052447454122E-3</v>
      </c>
      <c r="E181" s="2">
        <f>Silverbees!I181+Goldbees!I358+Giltbees!I355+Bankbees!I358+ITbees!I358+Healthy!I250+Hangseng!I358+Nasdaq!I340</f>
        <v>-8.758392265843443E-3</v>
      </c>
      <c r="F181" s="2">
        <f>Silverbees!K181+Goldbees!K358+Giltbees!K355+Bankbees!K358+ITbees!K358+Healthy!K250+Hangseng!K358+Nasdaq!K340</f>
        <v>4.6883353295325042E-4</v>
      </c>
    </row>
    <row r="182" spans="2:6" x14ac:dyDescent="0.35">
      <c r="B182" s="1">
        <v>44865</v>
      </c>
      <c r="C182">
        <v>18012.19921875</v>
      </c>
      <c r="D182" s="18">
        <f t="shared" si="2"/>
        <v>1.2672230395564199E-2</v>
      </c>
      <c r="E182" s="2">
        <f>Silverbees!I182+Goldbees!I359+Giltbees!I356+Bankbees!I359+ITbees!I359+Healthy!I251+Hangseng!I359+Nasdaq!I341</f>
        <v>2.1072971052395603E-3</v>
      </c>
      <c r="F182" s="2">
        <f>Silverbees!K182+Goldbees!K359+Giltbees!K356+Bankbees!K359+ITbees!K359+Healthy!K251+Hangseng!K359+Nasdaq!K341</f>
        <v>9.7958128535034356E-3</v>
      </c>
    </row>
    <row r="183" spans="2:6" x14ac:dyDescent="0.35">
      <c r="B183" s="1">
        <v>44866</v>
      </c>
      <c r="C183">
        <v>18145.400390625</v>
      </c>
      <c r="D183" s="18">
        <f t="shared" si="2"/>
        <v>7.3950532223929777E-3</v>
      </c>
      <c r="E183" s="2">
        <f>Silverbees!I183+Goldbees!I360+Giltbees!I357+Bankbees!I360+ITbees!I360+Healthy!I252+Hangseng!I360+Nasdaq!I342</f>
        <v>1.5365089799111137E-2</v>
      </c>
      <c r="F183" s="2">
        <f>Silverbees!K183+Goldbees!K360+Giltbees!K357+Bankbees!K360+ITbees!K360+Healthy!K252+Hangseng!K360+Nasdaq!K342</f>
        <v>1.4241147522478096E-2</v>
      </c>
    </row>
    <row r="184" spans="2:6" x14ac:dyDescent="0.35">
      <c r="B184" s="1">
        <v>44867</v>
      </c>
      <c r="C184">
        <v>18082.849609375</v>
      </c>
      <c r="D184" s="18">
        <f t="shared" si="2"/>
        <v>-3.4471976315451069E-3</v>
      </c>
      <c r="E184" s="2">
        <f>Silverbees!I184+Goldbees!I361+Giltbees!I358+Bankbees!I361+ITbees!I361+Healthy!I253+Hangseng!I361+Nasdaq!I343</f>
        <v>4.1213615831703701E-3</v>
      </c>
      <c r="F184" s="2">
        <f>Silverbees!K184+Goldbees!K361+Giltbees!K358+Bankbees!K361+ITbees!K361+Healthy!K253+Hangseng!K361+Nasdaq!K343</f>
        <v>1.1561475241976421E-2</v>
      </c>
    </row>
    <row r="185" spans="2:6" x14ac:dyDescent="0.35">
      <c r="B185" s="1">
        <v>44868</v>
      </c>
      <c r="C185">
        <v>18052.69921875</v>
      </c>
      <c r="D185" s="18">
        <f t="shared" si="2"/>
        <v>-1.6673473084335422E-3</v>
      </c>
      <c r="E185" s="2">
        <f>Silverbees!I185+Goldbees!I362+Giltbees!I359+Bankbees!I362+ITbees!I362+Healthy!I254+Hangseng!I362+Nasdaq!I344</f>
        <v>-9.1247135339084171E-3</v>
      </c>
      <c r="F185" s="2">
        <f>Silverbees!K185+Goldbees!K362+Giltbees!K359+Bankbees!K362+ITbees!K362+Healthy!K254+Hangseng!K362+Nasdaq!K344</f>
        <v>2.6924992669171742E-3</v>
      </c>
    </row>
    <row r="186" spans="2:6" x14ac:dyDescent="0.35">
      <c r="B186" s="1">
        <v>44869</v>
      </c>
      <c r="C186">
        <v>18117.150390625</v>
      </c>
      <c r="D186" s="18">
        <f t="shared" si="2"/>
        <v>3.5701681556883358E-3</v>
      </c>
      <c r="E186" s="2">
        <f>Silverbees!I186+Goldbees!I363+Giltbees!I360+Bankbees!I363+ITbees!I363+Healthy!I255+Hangseng!I363+Nasdaq!I345</f>
        <v>3.3775838349036982E-3</v>
      </c>
      <c r="F186" s="2">
        <f>Silverbees!K186+Goldbees!K363+Giltbees!K360+Bankbees!K363+ITbees!K363+Healthy!K255+Hangseng!K363+Nasdaq!K345</f>
        <v>-2.7211445071073166E-3</v>
      </c>
    </row>
    <row r="187" spans="2:6" x14ac:dyDescent="0.35">
      <c r="B187" s="1">
        <v>44872</v>
      </c>
      <c r="C187">
        <v>18202.80078125</v>
      </c>
      <c r="D187" s="18">
        <f t="shared" si="2"/>
        <v>4.7275862251119349E-3</v>
      </c>
      <c r="E187" s="2">
        <f>Silverbees!I187+Goldbees!I364+Giltbees!I361+Bankbees!I364+ITbees!I364+Healthy!I256+Hangseng!I364+Nasdaq!I346</f>
        <v>7.6360845247306743E-3</v>
      </c>
      <c r="F187" s="2">
        <f>Silverbees!K187+Goldbees!K364+Giltbees!K361+Bankbees!K364+ITbees!K364+Healthy!K256+Hangseng!K364+Nasdaq!K346</f>
        <v>8.447819378630067E-3</v>
      </c>
    </row>
    <row r="188" spans="2:6" x14ac:dyDescent="0.35">
      <c r="B188" s="1">
        <v>44874</v>
      </c>
      <c r="C188">
        <v>18157</v>
      </c>
      <c r="D188" s="18">
        <f t="shared" si="2"/>
        <v>-2.5161392359563939E-3</v>
      </c>
      <c r="E188" s="2">
        <f>Silverbees!I188+Goldbees!I365+Giltbees!I362+Bankbees!I365+ITbees!I365+Healthy!I257+Hangseng!I365+Nasdaq!I347</f>
        <v>-4.3623638192930095E-3</v>
      </c>
      <c r="F188" s="2">
        <f>Silverbees!K188+Goldbees!K365+Giltbees!K362+Bankbees!K365+ITbees!K365+Healthy!K257+Hangseng!K365+Nasdaq!K347</f>
        <v>-5.5289996146395681E-3</v>
      </c>
    </row>
    <row r="189" spans="2:6" x14ac:dyDescent="0.35">
      <c r="B189" s="1">
        <v>44875</v>
      </c>
      <c r="C189">
        <v>18028.19921875</v>
      </c>
      <c r="D189" s="18">
        <f t="shared" si="2"/>
        <v>-7.0937259046097711E-3</v>
      </c>
      <c r="E189" s="2">
        <f>Silverbees!I189+Goldbees!I366+Giltbees!I363+Bankbees!I366+ITbees!I366+Healthy!I258+Hangseng!I366+Nasdaq!I348</f>
        <v>-5.5064902833975278E-3</v>
      </c>
      <c r="F189" s="2">
        <f>Silverbees!K189+Goldbees!K366+Giltbees!K363+Bankbees!K366+ITbees!K366+Healthy!K258+Hangseng!K366+Nasdaq!K348</f>
        <v>-1.1146258001471229E-2</v>
      </c>
    </row>
    <row r="190" spans="2:6" x14ac:dyDescent="0.35">
      <c r="B190" s="1">
        <v>44876</v>
      </c>
      <c r="C190">
        <v>18349.69921875</v>
      </c>
      <c r="D190" s="18">
        <f t="shared" si="2"/>
        <v>1.7833173247033374E-2</v>
      </c>
      <c r="E190" s="2">
        <f>Silverbees!I190+Goldbees!I367+Giltbees!I364+Bankbees!I367+ITbees!I367+Healthy!I259+Hangseng!I367+Nasdaq!I349</f>
        <v>2.2655316588343168E-2</v>
      </c>
      <c r="F190" s="2">
        <f>Silverbees!K190+Goldbees!K367+Giltbees!K364+Bankbees!K367+ITbees!K367+Healthy!K259+Hangseng!K367+Nasdaq!K349</f>
        <v>-2.1203192764248178E-3</v>
      </c>
    </row>
    <row r="191" spans="2:6" x14ac:dyDescent="0.35">
      <c r="B191" s="1">
        <v>44879</v>
      </c>
      <c r="C191">
        <v>18329.150390625</v>
      </c>
      <c r="D191" s="18">
        <f t="shared" si="2"/>
        <v>-1.1198455015547504E-3</v>
      </c>
      <c r="E191" s="2">
        <f>Silverbees!I191+Goldbees!I368+Giltbees!I365+Bankbees!I368+ITbees!I368+Healthy!I260+Hangseng!I368+Nasdaq!I350</f>
        <v>4.0513423074348548E-3</v>
      </c>
      <c r="F191" s="2">
        <f>Silverbees!K191+Goldbees!K368+Giltbees!K365+Bankbees!K368+ITbees!K368+Healthy!K260+Hangseng!K368+Nasdaq!K350</f>
        <v>1.2506229959963352E-3</v>
      </c>
    </row>
    <row r="192" spans="2:6" x14ac:dyDescent="0.35">
      <c r="B192" s="1">
        <v>44880</v>
      </c>
      <c r="C192">
        <v>18403.400390625</v>
      </c>
      <c r="D192" s="18">
        <f t="shared" si="2"/>
        <v>4.0509242609507723E-3</v>
      </c>
      <c r="E192" s="2">
        <f>Silverbees!I192+Goldbees!I369+Giltbees!I366+Bankbees!I369+ITbees!I369+Healthy!I261+Hangseng!I369+Nasdaq!I351</f>
        <v>1.1532663981306033E-2</v>
      </c>
      <c r="F192" s="2">
        <f>Silverbees!K192+Goldbees!K369+Giltbees!K366+Bankbees!K369+ITbees!K369+Healthy!K261+Hangseng!K369+Nasdaq!K351</f>
        <v>3.3817668086334594E-2</v>
      </c>
    </row>
    <row r="193" spans="2:6" x14ac:dyDescent="0.35">
      <c r="B193" s="1">
        <v>44881</v>
      </c>
      <c r="C193">
        <v>18409.650390625</v>
      </c>
      <c r="D193" s="18">
        <f t="shared" si="2"/>
        <v>3.3961115159919508E-4</v>
      </c>
      <c r="E193" s="2">
        <f>Silverbees!I193+Goldbees!I370+Giltbees!I367+Bankbees!I370+ITbees!I370+Healthy!I262+Hangseng!I370+Nasdaq!I352</f>
        <v>3.0318015807335947E-3</v>
      </c>
      <c r="F193" s="2">
        <f>Silverbees!K193+Goldbees!K370+Giltbees!K367+Bankbees!K370+ITbees!K370+Healthy!K262+Hangseng!K370+Nasdaq!K352</f>
        <v>3.4526351784126767E-2</v>
      </c>
    </row>
    <row r="194" spans="2:6" x14ac:dyDescent="0.35">
      <c r="B194" s="1">
        <v>44882</v>
      </c>
      <c r="C194">
        <v>18343.900390625</v>
      </c>
      <c r="D194" s="18">
        <f t="shared" si="2"/>
        <v>-3.5714963948192402E-3</v>
      </c>
      <c r="E194" s="2">
        <f>Silverbees!I194+Goldbees!I371+Giltbees!I368+Bankbees!I371+ITbees!I371+Healthy!I263+Hangseng!I371+Nasdaq!I353</f>
        <v>-1.116954614728367E-3</v>
      </c>
      <c r="F194" s="2">
        <f>Silverbees!K194+Goldbees!K371+Giltbees!K368+Bankbees!K371+ITbees!K371+Healthy!K263+Hangseng!K371+Nasdaq!K353</f>
        <v>3.9213612711526478E-2</v>
      </c>
    </row>
    <row r="195" spans="2:6" x14ac:dyDescent="0.35">
      <c r="B195" s="1">
        <v>44883</v>
      </c>
      <c r="C195">
        <v>18307.650390625</v>
      </c>
      <c r="D195" s="18">
        <f t="shared" si="2"/>
        <v>-1.9761337135545398E-3</v>
      </c>
      <c r="E195" s="2">
        <f>Silverbees!I195+Goldbees!I372+Giltbees!I369+Bankbees!I372+ITbees!I372+Healthy!I264+Hangseng!I372+Nasdaq!I354</f>
        <v>-5.4700557494224335E-3</v>
      </c>
      <c r="F195" s="2">
        <f>Silverbees!K195+Goldbees!K372+Giltbees!K369+Bankbees!K372+ITbees!K372+Healthy!K264+Hangseng!K372+Nasdaq!K354</f>
        <v>3.9027287301785389E-2</v>
      </c>
    </row>
    <row r="196" spans="2:6" x14ac:dyDescent="0.35">
      <c r="B196" s="1">
        <v>44886</v>
      </c>
      <c r="C196">
        <v>18159.94921875</v>
      </c>
      <c r="D196" s="18">
        <f t="shared" ref="D196:D259" si="3">C196/C195-1</f>
        <v>-8.0677295405768845E-3</v>
      </c>
      <c r="E196" s="2">
        <f>Silverbees!I196+Goldbees!I373+Giltbees!I370+Bankbees!I373+ITbees!I373+Healthy!I265+Hangseng!I373+Nasdaq!I355</f>
        <v>-5.8540748549300199E-3</v>
      </c>
      <c r="F196" s="2">
        <f>Silverbees!K196+Goldbees!K373+Giltbees!K370+Bankbees!K373+ITbees!K373+Healthy!K265+Hangseng!K373+Nasdaq!K355</f>
        <v>5.0429383657861128E-2</v>
      </c>
    </row>
    <row r="197" spans="2:6" x14ac:dyDescent="0.35">
      <c r="B197" s="1">
        <v>44887</v>
      </c>
      <c r="C197">
        <v>18244.19921875</v>
      </c>
      <c r="D197" s="18">
        <f t="shared" si="3"/>
        <v>4.63933015368867E-3</v>
      </c>
      <c r="E197" s="2">
        <f>Silverbees!I197+Goldbees!I374+Giltbees!I371+Bankbees!I374+ITbees!I374+Healthy!I266+Hangseng!I374+Nasdaq!I356</f>
        <v>-2.2309976654024464E-3</v>
      </c>
      <c r="F197" s="2">
        <f>Silverbees!K197+Goldbees!K374+Giltbees!K371+Bankbees!K374+ITbees!K374+Healthy!K266+Hangseng!K374+Nasdaq!K356</f>
        <v>3.4905084039293599E-2</v>
      </c>
    </row>
    <row r="198" spans="2:6" x14ac:dyDescent="0.35">
      <c r="B198" s="1">
        <v>44888</v>
      </c>
      <c r="C198">
        <v>18267.25</v>
      </c>
      <c r="D198" s="18">
        <f t="shared" si="3"/>
        <v>1.2634580983039712E-3</v>
      </c>
      <c r="E198" s="2">
        <f>Silverbees!I198+Goldbees!I375+Giltbees!I372+Bankbees!I375+ITbees!I375+Healthy!I267+Hangseng!I375+Nasdaq!I357</f>
        <v>5.0298093165663874E-3</v>
      </c>
      <c r="F198" s="2">
        <f>Silverbees!K198+Goldbees!K375+Giltbees!K372+Bankbees!K375+ITbees!K375+Healthy!K267+Hangseng!K375+Nasdaq!K357</f>
        <v>3.7963064321157113E-2</v>
      </c>
    </row>
    <row r="199" spans="2:6" x14ac:dyDescent="0.35">
      <c r="B199" s="1">
        <v>44889</v>
      </c>
      <c r="C199">
        <v>18484.099609375</v>
      </c>
      <c r="D199" s="18">
        <f t="shared" si="3"/>
        <v>1.1870949889830174E-2</v>
      </c>
      <c r="E199" s="2">
        <f>Silverbees!I199+Goldbees!I376+Giltbees!I373+Bankbees!I376+ITbees!I376+Healthy!I268+Hangseng!I376+Nasdaq!I358</f>
        <v>5.9173757833846461E-3</v>
      </c>
      <c r="F199" s="2">
        <f>Silverbees!K199+Goldbees!K376+Giltbees!K373+Bankbees!K376+ITbees!K376+Healthy!K268+Hangseng!K376+Nasdaq!K358</f>
        <v>3.8966634862369641E-2</v>
      </c>
    </row>
    <row r="200" spans="2:6" x14ac:dyDescent="0.35">
      <c r="B200" s="1">
        <v>44890</v>
      </c>
      <c r="C200">
        <v>18512.75</v>
      </c>
      <c r="D200" s="18">
        <f t="shared" si="3"/>
        <v>1.5500019600884762E-3</v>
      </c>
      <c r="E200" s="2">
        <f>Silverbees!I200+Goldbees!I377+Giltbees!I374+Bankbees!I377+ITbees!I377+Healthy!I269+Hangseng!I377+Nasdaq!I359</f>
        <v>1.6640558513677427E-4</v>
      </c>
      <c r="F200" s="2">
        <f>Silverbees!K200+Goldbees!K377+Giltbees!K374+Bankbees!K377+ITbees!K377+Healthy!K269+Hangseng!K377+Nasdaq!K359</f>
        <v>3.3812994417543825E-2</v>
      </c>
    </row>
    <row r="201" spans="2:6" x14ac:dyDescent="0.35">
      <c r="B201" s="1">
        <v>44893</v>
      </c>
      <c r="C201">
        <v>18562.75</v>
      </c>
      <c r="D201" s="18">
        <f t="shared" si="3"/>
        <v>2.7008413120686026E-3</v>
      </c>
      <c r="E201" s="2">
        <f>Silverbees!I201+Goldbees!I378+Giltbees!I375+Bankbees!I378+ITbees!I378+Healthy!I270+Hangseng!I378+Nasdaq!I360</f>
        <v>-8.6727793055849014E-4</v>
      </c>
      <c r="F201" s="2">
        <f>Silverbees!K201+Goldbees!K378+Giltbees!K375+Bankbees!K378+ITbees!K378+Healthy!K270+Hangseng!K378+Nasdaq!K360</f>
        <v>3.414207936580417E-2</v>
      </c>
    </row>
    <row r="202" spans="2:6" x14ac:dyDescent="0.35">
      <c r="B202" s="1">
        <v>44894</v>
      </c>
      <c r="C202">
        <v>18618.05078125</v>
      </c>
      <c r="D202" s="18">
        <f t="shared" si="3"/>
        <v>2.9791265437502101E-3</v>
      </c>
      <c r="E202" s="2">
        <f>Silverbees!I202+Goldbees!I379+Giltbees!I376+Bankbees!I379+ITbees!I379+Healthy!I271+Hangseng!I379+Nasdaq!I361</f>
        <v>6.3834831521888576E-3</v>
      </c>
      <c r="F202" s="2">
        <f>Silverbees!K202+Goldbees!K379+Giltbees!K376+Bankbees!K379+ITbees!K379+Healthy!K271+Hangseng!K379+Nasdaq!K361</f>
        <v>4.453301531598787E-2</v>
      </c>
    </row>
    <row r="203" spans="2:6" x14ac:dyDescent="0.35">
      <c r="B203" s="1">
        <v>44895</v>
      </c>
      <c r="C203">
        <v>18758.349609375</v>
      </c>
      <c r="D203" s="18">
        <f t="shared" si="3"/>
        <v>7.5356346254191742E-3</v>
      </c>
      <c r="E203" s="2">
        <f>Silverbees!I203+Goldbees!I380+Giltbees!I377+Bankbees!I380+ITbees!I380+Healthy!I272+Hangseng!I380+Nasdaq!I362</f>
        <v>3.6206656926941381E-3</v>
      </c>
      <c r="F203" s="2">
        <f>Silverbees!K203+Goldbees!K380+Giltbees!K377+Bankbees!K380+ITbees!K380+Healthy!K272+Hangseng!K380+Nasdaq!K362</f>
        <v>4.1775270066814543E-2</v>
      </c>
    </row>
    <row r="204" spans="2:6" x14ac:dyDescent="0.35">
      <c r="B204" s="1">
        <v>44896</v>
      </c>
      <c r="C204">
        <v>18812.5</v>
      </c>
      <c r="D204" s="18">
        <f t="shared" si="3"/>
        <v>2.886735334004964E-3</v>
      </c>
      <c r="E204" s="2">
        <f>Silverbees!I204+Goldbees!I381+Giltbees!I378+Bankbees!I381+ITbees!I381+Healthy!I273+Hangseng!I381+Nasdaq!I363</f>
        <v>6.5022155519917271E-3</v>
      </c>
      <c r="F204" s="2">
        <f>Silverbees!K204+Goldbees!K381+Giltbees!K378+Bankbees!K381+ITbees!K381+Healthy!K273+Hangseng!K381+Nasdaq!K363</f>
        <v>5.0057319147818413E-2</v>
      </c>
    </row>
    <row r="205" spans="2:6" x14ac:dyDescent="0.35">
      <c r="B205" s="1">
        <v>44897</v>
      </c>
      <c r="C205">
        <v>18696.099609375</v>
      </c>
      <c r="D205" s="18">
        <f t="shared" si="3"/>
        <v>-6.1873961794020049E-3</v>
      </c>
      <c r="E205" s="2">
        <f>Silverbees!I205+Goldbees!I382+Giltbees!I379+Bankbees!I382+ITbees!I382+Healthy!I274+Hangseng!I382+Nasdaq!I364</f>
        <v>3.6929693674395496E-3</v>
      </c>
      <c r="F205" s="2">
        <f>Silverbees!K205+Goldbees!K382+Giltbees!K379+Bankbees!K382+ITbees!K382+Healthy!K274+Hangseng!K382+Nasdaq!K364</f>
        <v>5.976332212245998E-2</v>
      </c>
    </row>
    <row r="206" spans="2:6" x14ac:dyDescent="0.35">
      <c r="B206" s="1">
        <v>44900</v>
      </c>
      <c r="C206">
        <v>18701.05078125</v>
      </c>
      <c r="D206" s="18">
        <f t="shared" si="3"/>
        <v>2.6482378562620035E-4</v>
      </c>
      <c r="E206" s="2">
        <f>Silverbees!I206+Goldbees!I383+Giltbees!I380+Bankbees!I383+ITbees!I383+Healthy!I275+Hangseng!I383+Nasdaq!I365</f>
        <v>9.0064511629102725E-3</v>
      </c>
      <c r="F206" s="2">
        <f>Silverbees!K206+Goldbees!K383+Giltbees!K380+Bankbees!K383+ITbees!K383+Healthy!K275+Hangseng!K383+Nasdaq!K365</f>
        <v>4.9948068086578298E-2</v>
      </c>
    </row>
    <row r="207" spans="2:6" x14ac:dyDescent="0.35">
      <c r="B207" s="1">
        <v>44901</v>
      </c>
      <c r="C207">
        <v>18642.75</v>
      </c>
      <c r="D207" s="18">
        <f t="shared" si="3"/>
        <v>-3.1175136590962937E-3</v>
      </c>
      <c r="E207" s="2">
        <f>Silverbees!I207+Goldbees!I384+Giltbees!I381+Bankbees!I384+ITbees!I384+Healthy!I276+Hangseng!I384+Nasdaq!I366</f>
        <v>-2.3336293021111072E-3</v>
      </c>
      <c r="F207" s="2">
        <f>Silverbees!K207+Goldbees!K384+Giltbees!K381+Bankbees!K384+ITbees!K384+Healthy!K276+Hangseng!K384+Nasdaq!K366</f>
        <v>4.9158511507599756E-2</v>
      </c>
    </row>
    <row r="208" spans="2:6" x14ac:dyDescent="0.35">
      <c r="B208" s="1">
        <v>44902</v>
      </c>
      <c r="C208">
        <v>18560.5</v>
      </c>
      <c r="D208" s="18">
        <f t="shared" si="3"/>
        <v>-4.4119027503989328E-3</v>
      </c>
      <c r="E208" s="2">
        <f>Silverbees!I208+Goldbees!I385+Giltbees!I382+Bankbees!I385+ITbees!I385+Healthy!I277+Hangseng!I385+Nasdaq!I367</f>
        <v>-8.1754891390946847E-3</v>
      </c>
      <c r="F208" s="2">
        <f>Silverbees!K208+Goldbees!K385+Giltbees!K382+Bankbees!K385+ITbees!K385+Healthy!K277+Hangseng!K385+Nasdaq!K367</f>
        <v>5.8982368017481593E-2</v>
      </c>
    </row>
    <row r="209" spans="2:6" x14ac:dyDescent="0.35">
      <c r="B209" s="1">
        <v>44903</v>
      </c>
      <c r="C209">
        <v>18609.349609375</v>
      </c>
      <c r="D209" s="18">
        <f t="shared" si="3"/>
        <v>2.6319123609277462E-3</v>
      </c>
      <c r="E209" s="2">
        <f>Silverbees!I209+Goldbees!I386+Giltbees!I383+Bankbees!I386+ITbees!I386+Healthy!I278+Hangseng!I386+Nasdaq!I368</f>
        <v>4.589251079437872E-3</v>
      </c>
      <c r="F209" s="2">
        <f>Silverbees!K209+Goldbees!K386+Giltbees!K383+Bankbees!K386+ITbees!K386+Healthy!K278+Hangseng!K386+Nasdaq!K368</f>
        <v>5.5082416985975609E-2</v>
      </c>
    </row>
    <row r="210" spans="2:6" x14ac:dyDescent="0.35">
      <c r="B210" s="1">
        <v>44904</v>
      </c>
      <c r="C210">
        <v>18496.599609375</v>
      </c>
      <c r="D210" s="18">
        <f t="shared" si="3"/>
        <v>-6.058782405979346E-3</v>
      </c>
      <c r="E210" s="2">
        <f>Silverbees!I210+Goldbees!I387+Giltbees!I384+Bankbees!I387+ITbees!I387+Healthy!I279+Hangseng!I387+Nasdaq!I369</f>
        <v>1.8447657603923649E-3</v>
      </c>
      <c r="F210" s="2">
        <f>Silverbees!K210+Goldbees!K387+Giltbees!K384+Bankbees!K387+ITbees!K387+Healthy!K279+Hangseng!K387+Nasdaq!K369</f>
        <v>4.5295400447437129E-2</v>
      </c>
    </row>
    <row r="211" spans="2:6" x14ac:dyDescent="0.35">
      <c r="B211" s="1">
        <v>44907</v>
      </c>
      <c r="C211">
        <v>18497.150390625</v>
      </c>
      <c r="D211" s="18">
        <f t="shared" si="3"/>
        <v>2.977743269738653E-5</v>
      </c>
      <c r="E211" s="2">
        <f>Silverbees!I211+Goldbees!I388+Giltbees!I385+Bankbees!I388+ITbees!I388+Healthy!I280+Hangseng!I388+Nasdaq!I370</f>
        <v>9.541490481083019E-4</v>
      </c>
      <c r="F211" s="2">
        <f>Silverbees!K211+Goldbees!K388+Giltbees!K385+Bankbees!K388+ITbees!K388+Healthy!K280+Hangseng!K388+Nasdaq!K370</f>
        <v>5.8062699496117108E-2</v>
      </c>
    </row>
    <row r="212" spans="2:6" x14ac:dyDescent="0.35">
      <c r="B212" s="1">
        <v>44908</v>
      </c>
      <c r="C212">
        <v>18608</v>
      </c>
      <c r="D212" s="18">
        <f t="shared" si="3"/>
        <v>5.9927938646799905E-3</v>
      </c>
      <c r="E212" s="2">
        <f>Silverbees!I212+Goldbees!I389+Giltbees!I386+Bankbees!I389+ITbees!I389+Healthy!I281+Hangseng!I389+Nasdaq!I371</f>
        <v>4.2121637041187361E-3</v>
      </c>
      <c r="F212" s="2">
        <f>Silverbees!K212+Goldbees!K389+Giltbees!K386+Bankbees!K389+ITbees!K389+Healthy!K281+Hangseng!K389+Nasdaq!K371</f>
        <v>6.4238457128554055E-2</v>
      </c>
    </row>
    <row r="213" spans="2:6" x14ac:dyDescent="0.35">
      <c r="B213" s="1">
        <v>44909</v>
      </c>
      <c r="C213">
        <v>18660.30078125</v>
      </c>
      <c r="D213" s="18">
        <f t="shared" si="3"/>
        <v>2.8106610731943871E-3</v>
      </c>
      <c r="E213" s="2">
        <f>Silverbees!I213+Goldbees!I390+Giltbees!I387+Bankbees!I390+ITbees!I390+Healthy!I282+Hangseng!I390+Nasdaq!I372</f>
        <v>6.9768765696703533E-3</v>
      </c>
      <c r="F213" s="2">
        <f>Silverbees!K213+Goldbees!K390+Giltbees!K387+Bankbees!K390+ITbees!K390+Healthy!K282+Hangseng!K390+Nasdaq!K372</f>
        <v>4.0134962042014943E-2</v>
      </c>
    </row>
    <row r="214" spans="2:6" x14ac:dyDescent="0.35">
      <c r="B214" s="1">
        <v>44910</v>
      </c>
      <c r="C214">
        <v>18414.900390625</v>
      </c>
      <c r="D214" s="18">
        <f t="shared" si="3"/>
        <v>-1.3150934355333654E-2</v>
      </c>
      <c r="E214" s="2">
        <f>Silverbees!I214+Goldbees!I391+Giltbees!I388+Bankbees!I391+ITbees!I391+Healthy!I283+Hangseng!I391+Nasdaq!I373</f>
        <v>-1.0356450015771592E-2</v>
      </c>
      <c r="F214" s="2">
        <f>Silverbees!K214+Goldbees!K391+Giltbees!K388+Bankbees!K391+ITbees!K391+Healthy!K283+Hangseng!K391+Nasdaq!K373</f>
        <v>4.836056629277715E-2</v>
      </c>
    </row>
    <row r="215" spans="2:6" x14ac:dyDescent="0.35">
      <c r="B215" s="1">
        <v>44911</v>
      </c>
      <c r="C215">
        <v>18269</v>
      </c>
      <c r="D215" s="18">
        <f t="shared" si="3"/>
        <v>-7.9229530179417695E-3</v>
      </c>
      <c r="E215" s="2">
        <f>Silverbees!I215+Goldbees!I392+Giltbees!I389+Bankbees!I392+ITbees!I392+Healthy!I284+Hangseng!I392+Nasdaq!I374</f>
        <v>-6.4105806183883092E-3</v>
      </c>
      <c r="F215" s="2">
        <f>Silverbees!K215+Goldbees!K392+Giltbees!K389+Bankbees!K392+ITbees!K392+Healthy!K284+Hangseng!K392+Nasdaq!K374</f>
        <v>2.5350791595557226E-2</v>
      </c>
    </row>
    <row r="216" spans="2:6" x14ac:dyDescent="0.35">
      <c r="B216" s="1">
        <v>44914</v>
      </c>
      <c r="C216">
        <v>18420.44921875</v>
      </c>
      <c r="D216" s="18">
        <f t="shared" si="3"/>
        <v>8.2899566889265142E-3</v>
      </c>
      <c r="E216" s="2">
        <f>Silverbees!I216+Goldbees!I393+Giltbees!I390+Bankbees!I393+ITbees!I393+Healthy!I285+Hangseng!I393+Nasdaq!I375</f>
        <v>7.4723397319922285E-4</v>
      </c>
      <c r="F216" s="2">
        <f>Silverbees!K216+Goldbees!K393+Giltbees!K390+Bankbees!K393+ITbees!K393+Healthy!K285+Hangseng!K393+Nasdaq!K375</f>
        <v>1.566963672283931E-2</v>
      </c>
    </row>
    <row r="217" spans="2:6" x14ac:dyDescent="0.35">
      <c r="B217" s="1">
        <v>44915</v>
      </c>
      <c r="C217">
        <v>18385.30078125</v>
      </c>
      <c r="D217" s="18">
        <f t="shared" si="3"/>
        <v>-1.9081205394395617E-3</v>
      </c>
      <c r="E217" s="2">
        <f>Silverbees!I217+Goldbees!I394+Giltbees!I391+Bankbees!I394+ITbees!I394+Healthy!I286+Hangseng!I394+Nasdaq!I376</f>
        <v>-4.0101234272123549E-3</v>
      </c>
      <c r="F217" s="2">
        <f>Silverbees!K217+Goldbees!K394+Giltbees!K391+Bankbees!K394+ITbees!K394+Healthy!K286+Hangseng!K394+Nasdaq!K376</f>
        <v>1.6581101732709855E-2</v>
      </c>
    </row>
    <row r="218" spans="2:6" x14ac:dyDescent="0.35">
      <c r="B218" s="1">
        <v>44916</v>
      </c>
      <c r="C218">
        <v>18199.099609375</v>
      </c>
      <c r="D218" s="18">
        <f t="shared" si="3"/>
        <v>-1.012771964355863E-2</v>
      </c>
      <c r="E218" s="2">
        <f>Silverbees!I218+Goldbees!I395+Giltbees!I392+Bankbees!I395+ITbees!I395+Healthy!I287+Hangseng!I395+Nasdaq!I377</f>
        <v>1.4376912329448713E-3</v>
      </c>
      <c r="F218" s="2">
        <f>Silverbees!K218+Goldbees!K395+Giltbees!K392+Bankbees!K395+ITbees!K395+Healthy!K287+Hangseng!K395+Nasdaq!K377</f>
        <v>2.2563575669219512E-2</v>
      </c>
    </row>
    <row r="219" spans="2:6" x14ac:dyDescent="0.35">
      <c r="B219" s="1">
        <v>44917</v>
      </c>
      <c r="C219">
        <v>18127.349609375</v>
      </c>
      <c r="D219" s="18">
        <f t="shared" si="3"/>
        <v>-3.9425027358517273E-3</v>
      </c>
      <c r="E219" s="2">
        <f>Silverbees!I219+Goldbees!I396+Giltbees!I393+Bankbees!I396+ITbees!I396+Healthy!I288+Hangseng!I396+Nasdaq!I378</f>
        <v>7.3986181120871825E-3</v>
      </c>
      <c r="F219" s="2">
        <f>Silverbees!K219+Goldbees!K396+Giltbees!K393+Bankbees!K396+ITbees!K396+Healthy!K288+Hangseng!K396+Nasdaq!K378</f>
        <v>2.6199532937355382E-2</v>
      </c>
    </row>
    <row r="220" spans="2:6" x14ac:dyDescent="0.35">
      <c r="B220" s="1">
        <v>44918</v>
      </c>
      <c r="C220">
        <v>17806.80078125</v>
      </c>
      <c r="D220" s="18">
        <f t="shared" si="3"/>
        <v>-1.7683160254117869E-2</v>
      </c>
      <c r="E220" s="2">
        <f>Silverbees!I220+Goldbees!I397+Giltbees!I394+Bankbees!I397+ITbees!I397+Healthy!I289+Hangseng!I397+Nasdaq!I379</f>
        <v>-1.4160326084501355E-2</v>
      </c>
      <c r="F220" s="2">
        <f>Silverbees!K220+Goldbees!K397+Giltbees!K394+Bankbees!K397+ITbees!K397+Healthy!K289+Hangseng!K397+Nasdaq!K379</f>
        <v>3.6667653349090133E-2</v>
      </c>
    </row>
    <row r="221" spans="2:6" x14ac:dyDescent="0.35">
      <c r="B221" s="1">
        <v>44921</v>
      </c>
      <c r="C221">
        <v>18014.599609375</v>
      </c>
      <c r="D221" s="18">
        <f t="shared" si="3"/>
        <v>1.1669632893506865E-2</v>
      </c>
      <c r="E221" s="2">
        <f>Silverbees!I221+Goldbees!I398+Giltbees!I395+Bankbees!I398+ITbees!I398+Healthy!I290+Hangseng!I398+Nasdaq!I380</f>
        <v>4.951234558653767E-3</v>
      </c>
      <c r="F221" s="2">
        <f>Silverbees!K221+Goldbees!K398+Giltbees!K395+Bankbees!K398+ITbees!K398+Healthy!K290+Hangseng!K398+Nasdaq!K380</f>
        <v>1.6755079216373297E-2</v>
      </c>
    </row>
    <row r="222" spans="2:6" x14ac:dyDescent="0.35">
      <c r="B222" s="1">
        <v>44922</v>
      </c>
      <c r="C222">
        <v>18132.30078125</v>
      </c>
      <c r="D222" s="18">
        <f t="shared" si="3"/>
        <v>6.5336546149905583E-3</v>
      </c>
      <c r="E222" s="2">
        <f>Silverbees!I222+Goldbees!I399+Giltbees!I396+Bankbees!I399+ITbees!I399+Healthy!I291+Hangseng!I399+Nasdaq!I381</f>
        <v>6.2598891273082553E-3</v>
      </c>
      <c r="F222" s="2">
        <f>Silverbees!K222+Goldbees!K399+Giltbees!K396+Bankbees!K399+ITbees!K399+Healthy!K291+Hangseng!K399+Nasdaq!K381</f>
        <v>1.119739688060814E-2</v>
      </c>
    </row>
    <row r="223" spans="2:6" x14ac:dyDescent="0.35">
      <c r="B223" s="1">
        <v>44923</v>
      </c>
      <c r="C223">
        <v>18122.5</v>
      </c>
      <c r="D223" s="18">
        <f t="shared" si="3"/>
        <v>-5.4051503823138169E-4</v>
      </c>
      <c r="E223" s="2">
        <f>Silverbees!I223+Goldbees!I400+Giltbees!I397+Bankbees!I400+ITbees!I400+Healthy!I292+Hangseng!I400+Nasdaq!I382</f>
        <v>-3.7677423449374104E-3</v>
      </c>
      <c r="F223" s="2">
        <f>Silverbees!K223+Goldbees!K400+Giltbees!K397+Bankbees!K400+ITbees!K400+Healthy!K292+Hangseng!K400+Nasdaq!K382</f>
        <v>1.1137942984007908E-2</v>
      </c>
    </row>
    <row r="224" spans="2:6" x14ac:dyDescent="0.35">
      <c r="B224" s="1">
        <v>44924</v>
      </c>
      <c r="C224">
        <v>18191</v>
      </c>
      <c r="D224" s="18">
        <f t="shared" si="3"/>
        <v>3.7798317009243299E-3</v>
      </c>
      <c r="E224" s="2">
        <f>Silverbees!I224+Goldbees!I401+Giltbees!I398+Bankbees!I401+ITbees!I401+Healthy!I293+Hangseng!I401+Nasdaq!I383</f>
        <v>7.9159741721659613E-4</v>
      </c>
      <c r="F224" s="2">
        <f>Silverbees!K224+Goldbees!K401+Giltbees!K398+Bankbees!K401+ITbees!K401+Healthy!K293+Hangseng!K401+Nasdaq!K383</f>
        <v>2.0067938495504728E-2</v>
      </c>
    </row>
    <row r="225" spans="2:6" x14ac:dyDescent="0.35">
      <c r="B225" s="1">
        <v>44925</v>
      </c>
      <c r="C225">
        <v>18105.30078125</v>
      </c>
      <c r="D225" s="18">
        <f t="shared" si="3"/>
        <v>-4.7110779368918498E-3</v>
      </c>
      <c r="E225" s="2">
        <f>Silverbees!I225+Goldbees!I402+Giltbees!I399+Bankbees!I402+ITbees!I402+Healthy!I294+Hangseng!I402+Nasdaq!I384</f>
        <v>2.3573819647451262E-3</v>
      </c>
      <c r="F225" s="2">
        <f>Silverbees!K225+Goldbees!K402+Giltbees!K399+Bankbees!K402+ITbees!K402+Healthy!K294+Hangseng!K402+Nasdaq!K384</f>
        <v>1.3954144985450372E-2</v>
      </c>
    </row>
    <row r="226" spans="2:6" x14ac:dyDescent="0.35">
      <c r="B226" s="1">
        <v>44928</v>
      </c>
      <c r="C226">
        <v>18197.44921875</v>
      </c>
      <c r="D226" s="18">
        <f t="shared" si="3"/>
        <v>5.0895833553579184E-3</v>
      </c>
      <c r="E226" s="2">
        <f>Silverbees!I226+Goldbees!I403+Giltbees!I400+Bankbees!I403+ITbees!I403+Healthy!I295+Hangseng!I403+Nasdaq!I385</f>
        <v>4.4102838205779659E-3</v>
      </c>
      <c r="F226" s="2">
        <f>Silverbees!K226+Goldbees!K403+Giltbees!K400+Bankbees!K403+ITbees!K403+Healthy!K295+Hangseng!K403+Nasdaq!K385</f>
        <v>1.258562309688256E-2</v>
      </c>
    </row>
    <row r="227" spans="2:6" x14ac:dyDescent="0.35">
      <c r="B227" s="1">
        <v>44929</v>
      </c>
      <c r="C227">
        <v>18232.55078125</v>
      </c>
      <c r="D227" s="18">
        <f t="shared" si="3"/>
        <v>1.9289276248581899E-3</v>
      </c>
      <c r="E227" s="2">
        <f>Silverbees!I227+Goldbees!I404+Giltbees!I401+Bankbees!I404+ITbees!I404+Healthy!I296+Hangseng!I404+Nasdaq!I386</f>
        <v>7.8554693485987422E-3</v>
      </c>
      <c r="F227" s="2">
        <f>Silverbees!K227+Goldbees!K404+Giltbees!K401+Bankbees!K404+ITbees!K404+Healthy!K296+Hangseng!K404+Nasdaq!K386</f>
        <v>6.1308237858218482E-3</v>
      </c>
    </row>
    <row r="228" spans="2:6" x14ac:dyDescent="0.35">
      <c r="B228" s="1">
        <v>44930</v>
      </c>
      <c r="C228">
        <v>18042.94921875</v>
      </c>
      <c r="D228" s="18">
        <f t="shared" si="3"/>
        <v>-1.0399069487028845E-2</v>
      </c>
      <c r="E228" s="2">
        <f>Silverbees!I228+Goldbees!I405+Giltbees!I402+Bankbees!I405+ITbees!I405+Healthy!I297+Hangseng!I405+Nasdaq!I387</f>
        <v>2.3396585441850101E-3</v>
      </c>
      <c r="F228" s="2">
        <f>Silverbees!K228+Goldbees!K405+Giltbees!K402+Bankbees!K405+ITbees!K405+Healthy!K297+Hangseng!K405+Nasdaq!K387</f>
        <v>7.0146919509248336E-3</v>
      </c>
    </row>
    <row r="229" spans="2:6" x14ac:dyDescent="0.35">
      <c r="B229" s="1">
        <v>44931</v>
      </c>
      <c r="C229">
        <v>17992.150390625</v>
      </c>
      <c r="D229" s="18">
        <f t="shared" si="3"/>
        <v>-2.8154392892826285E-3</v>
      </c>
      <c r="E229" s="2">
        <f>Silverbees!I229+Goldbees!I406+Giltbees!I403+Bankbees!I406+ITbees!I406+Healthy!I298+Hangseng!I406+Nasdaq!I388</f>
        <v>8.769033756164139E-4</v>
      </c>
      <c r="F229" s="2">
        <f>Silverbees!K229+Goldbees!K406+Giltbees!K403+Bankbees!K406+ITbees!K406+Healthy!K298+Hangseng!K406+Nasdaq!K388</f>
        <v>9.185918507430493E-3</v>
      </c>
    </row>
    <row r="230" spans="2:6" x14ac:dyDescent="0.35">
      <c r="B230" s="1">
        <v>44932</v>
      </c>
      <c r="C230">
        <v>17859.44921875</v>
      </c>
      <c r="D230" s="18">
        <f t="shared" si="3"/>
        <v>-7.3755037054461514E-3</v>
      </c>
      <c r="E230" s="2">
        <f>Silverbees!I230+Goldbees!I407+Giltbees!I404+Bankbees!I407+ITbees!I407+Healthy!I299+Hangseng!I407+Nasdaq!I389</f>
        <v>-1.0847836509283516E-2</v>
      </c>
      <c r="F230" s="2">
        <f>Silverbees!K230+Goldbees!K407+Giltbees!K404+Bankbees!K407+ITbees!K407+Healthy!K299+Hangseng!K407+Nasdaq!K389</f>
        <v>3.4095113074919872E-4</v>
      </c>
    </row>
    <row r="231" spans="2:6" x14ac:dyDescent="0.35">
      <c r="B231" s="1">
        <v>44935</v>
      </c>
      <c r="C231">
        <v>18101.19921875</v>
      </c>
      <c r="D231" s="18">
        <f t="shared" si="3"/>
        <v>1.3536251708490266E-2</v>
      </c>
      <c r="E231" s="2">
        <f>Silverbees!I231+Goldbees!I408+Giltbees!I405+Bankbees!I408+ITbees!I408+Healthy!I300+Hangseng!I408+Nasdaq!I390</f>
        <v>1.1106847793838061E-2</v>
      </c>
      <c r="F231" s="2">
        <f>Silverbees!K231+Goldbees!K408+Giltbees!K405+Bankbees!K408+ITbees!K408+Healthy!K300+Hangseng!K408+Nasdaq!K390</f>
        <v>8.743879119525828E-3</v>
      </c>
    </row>
    <row r="232" spans="2:6" x14ac:dyDescent="0.35">
      <c r="B232" s="1">
        <v>44936</v>
      </c>
      <c r="C232">
        <v>17914.150390625</v>
      </c>
      <c r="D232" s="18">
        <f t="shared" si="3"/>
        <v>-1.0333504750958511E-2</v>
      </c>
      <c r="E232" s="2">
        <f>Silverbees!I232+Goldbees!I409+Giltbees!I406+Bankbees!I409+ITbees!I409+Healthy!I301+Hangseng!I409+Nasdaq!I391</f>
        <v>-1.8278495988499402E-3</v>
      </c>
      <c r="F232" s="2">
        <f>Silverbees!K232+Goldbees!K409+Giltbees!K406+Bankbees!K409+ITbees!K409+Healthy!K301+Hangseng!K409+Nasdaq!K391</f>
        <v>3.7881067243046461E-3</v>
      </c>
    </row>
    <row r="233" spans="2:6" x14ac:dyDescent="0.35">
      <c r="B233" s="1">
        <v>44937</v>
      </c>
      <c r="C233">
        <v>17895.69921875</v>
      </c>
      <c r="D233" s="18">
        <f t="shared" si="3"/>
        <v>-1.0299775022909463E-3</v>
      </c>
      <c r="E233" s="2">
        <f>Silverbees!I233+Goldbees!I410+Giltbees!I407+Bankbees!I410+ITbees!I410+Healthy!I302+Hangseng!I410+Nasdaq!I392</f>
        <v>6.3579256091764722E-4</v>
      </c>
      <c r="F233" s="2">
        <f>Silverbees!K233+Goldbees!K410+Giltbees!K407+Bankbees!K410+ITbees!K410+Healthy!K302+Hangseng!K410+Nasdaq!K392</f>
        <v>1.2661821599926012E-2</v>
      </c>
    </row>
    <row r="234" spans="2:6" x14ac:dyDescent="0.35">
      <c r="B234" s="1">
        <v>44938</v>
      </c>
      <c r="C234">
        <v>17858.19921875</v>
      </c>
      <c r="D234" s="18">
        <f t="shared" si="3"/>
        <v>-2.0954755408891801E-3</v>
      </c>
      <c r="E234" s="2">
        <f>Silverbees!I234+Goldbees!I411+Giltbees!I408+Bankbees!I411+ITbees!I411+Healthy!I303+Hangseng!I411+Nasdaq!I393</f>
        <v>1.0749748947659634E-3</v>
      </c>
      <c r="F234" s="2">
        <f>Silverbees!K234+Goldbees!K411+Giltbees!K408+Bankbees!K411+ITbees!K411+Healthy!K303+Hangseng!K411+Nasdaq!K393</f>
        <v>1.1471550343368917E-2</v>
      </c>
    </row>
    <row r="235" spans="2:6" x14ac:dyDescent="0.35">
      <c r="B235" s="1">
        <v>44939</v>
      </c>
      <c r="C235">
        <v>17956.599609375</v>
      </c>
      <c r="D235" s="18">
        <f t="shared" si="3"/>
        <v>5.510095918388247E-3</v>
      </c>
      <c r="E235" s="2">
        <f>Silverbees!I235+Goldbees!I412+Giltbees!I409+Bankbees!I412+ITbees!I412+Healthy!I304+Hangseng!I412+Nasdaq!I394</f>
        <v>5.3908125503061453E-3</v>
      </c>
      <c r="F235" s="2">
        <f>Silverbees!K235+Goldbees!K412+Giltbees!K409+Bankbees!K412+ITbees!K412+Healthy!K304+Hangseng!K412+Nasdaq!K394</f>
        <v>1.2997742119824752E-2</v>
      </c>
    </row>
    <row r="236" spans="2:6" x14ac:dyDescent="0.35">
      <c r="B236" s="1">
        <v>44942</v>
      </c>
      <c r="C236">
        <v>17894.849609375</v>
      </c>
      <c r="D236" s="18">
        <f t="shared" si="3"/>
        <v>-3.4388470725693621E-3</v>
      </c>
      <c r="E236" s="2">
        <f>Silverbees!I236+Goldbees!I413+Giltbees!I410+Bankbees!I413+ITbees!I413+Healthy!I305+Hangseng!I413+Nasdaq!I395</f>
        <v>1.16119863253176E-3</v>
      </c>
      <c r="F236" s="2">
        <f>Silverbees!K236+Goldbees!K413+Giltbees!K410+Bankbees!K413+ITbees!K413+Healthy!K305+Hangseng!K413+Nasdaq!K395</f>
        <v>5.9544683218833872E-3</v>
      </c>
    </row>
    <row r="237" spans="2:6" x14ac:dyDescent="0.35">
      <c r="B237" s="1">
        <v>44943</v>
      </c>
      <c r="C237">
        <v>18053.30078125</v>
      </c>
      <c r="D237" s="18">
        <f t="shared" si="3"/>
        <v>8.8545685118242012E-3</v>
      </c>
      <c r="E237" s="2">
        <f>Silverbees!I237+Goldbees!I414+Giltbees!I411+Bankbees!I414+ITbees!I414+Healthy!I306+Hangseng!I414+Nasdaq!I396</f>
        <v>-1.5356394319581347E-3</v>
      </c>
      <c r="F237" s="2">
        <f>Silverbees!K237+Goldbees!K414+Giltbees!K411+Bankbees!K414+ITbees!K414+Healthy!K306+Hangseng!K414+Nasdaq!K396</f>
        <v>1.6415801344101325E-2</v>
      </c>
    </row>
    <row r="238" spans="2:6" x14ac:dyDescent="0.35">
      <c r="B238" s="1">
        <v>44944</v>
      </c>
      <c r="C238">
        <v>18165.349609375</v>
      </c>
      <c r="D238" s="18">
        <f t="shared" si="3"/>
        <v>6.2065563235600418E-3</v>
      </c>
      <c r="E238" s="2">
        <f>Silverbees!I238+Goldbees!I415+Giltbees!I412+Bankbees!I415+ITbees!I415+Healthy!I307+Hangseng!I415+Nasdaq!I397</f>
        <v>2.8860711931607986E-3</v>
      </c>
      <c r="F238" s="2">
        <f>Silverbees!K238+Goldbees!K415+Giltbees!K412+Bankbees!K415+ITbees!K415+Healthy!K307+Hangseng!K415+Nasdaq!K397</f>
        <v>2.3796896584741933E-2</v>
      </c>
    </row>
    <row r="239" spans="2:6" x14ac:dyDescent="0.35">
      <c r="B239" s="1">
        <v>44945</v>
      </c>
      <c r="C239">
        <v>18107.849609375</v>
      </c>
      <c r="D239" s="18">
        <f t="shared" si="3"/>
        <v>-3.1653670992560778E-3</v>
      </c>
      <c r="E239" s="2">
        <f>Silverbees!I239+Goldbees!I416+Giltbees!I413+Bankbees!I416+ITbees!I416+Healthy!I308+Hangseng!I416+Nasdaq!I398</f>
        <v>-2.3110372679410016E-3</v>
      </c>
      <c r="F239" s="2">
        <f>Silverbees!K239+Goldbees!K416+Giltbees!K413+Bankbees!K416+ITbees!K416+Healthy!K308+Hangseng!K416+Nasdaq!K398</f>
        <v>2.2100086140514352E-2</v>
      </c>
    </row>
    <row r="240" spans="2:6" x14ac:dyDescent="0.35">
      <c r="B240" s="1">
        <v>44946</v>
      </c>
      <c r="C240">
        <v>18027.650390625</v>
      </c>
      <c r="D240" s="18">
        <f t="shared" si="3"/>
        <v>-4.4289753051891534E-3</v>
      </c>
      <c r="E240" s="2">
        <f>Silverbees!I240+Goldbees!I417+Giltbees!I414+Bankbees!I417+ITbees!I417+Healthy!I309+Hangseng!I417+Nasdaq!I399</f>
        <v>2.7765333377090134E-3</v>
      </c>
      <c r="F240" s="2">
        <f>Silverbees!K240+Goldbees!K417+Giltbees!K414+Bankbees!K417+ITbees!K417+Healthy!K309+Hangseng!K417+Nasdaq!K399</f>
        <v>3.0006187086873994E-2</v>
      </c>
    </row>
    <row r="241" spans="2:6" x14ac:dyDescent="0.35">
      <c r="B241" s="1">
        <v>44949</v>
      </c>
      <c r="C241">
        <v>18118.55078125</v>
      </c>
      <c r="D241" s="18">
        <f t="shared" si="3"/>
        <v>5.0422760956287949E-3</v>
      </c>
      <c r="E241" s="2">
        <f>Silverbees!I241+Goldbees!I418+Giltbees!I415+Bankbees!I418+ITbees!I418+Healthy!I310+Hangseng!I418+Nasdaq!I400</f>
        <v>5.3817605787277838E-3</v>
      </c>
      <c r="F241" s="2">
        <f>Silverbees!K241+Goldbees!K418+Giltbees!K415+Bankbees!K418+ITbees!K418+Healthy!K310+Hangseng!K418+Nasdaq!K400</f>
        <v>2.8738720953473827E-2</v>
      </c>
    </row>
    <row r="242" spans="2:6" x14ac:dyDescent="0.35">
      <c r="B242" s="1">
        <v>44950</v>
      </c>
      <c r="C242">
        <v>18118.30078125</v>
      </c>
      <c r="D242" s="18">
        <f t="shared" si="3"/>
        <v>-1.3798013043020418E-5</v>
      </c>
      <c r="E242" s="2">
        <f>Silverbees!I242+Goldbees!I419+Giltbees!I416+Bankbees!I419+ITbees!I419+Healthy!I311+Hangseng!I419+Nasdaq!I401</f>
        <v>5.6891988855324819E-3</v>
      </c>
      <c r="F242" s="2">
        <f>Silverbees!K242+Goldbees!K419+Giltbees!K416+Bankbees!K419+ITbees!K419+Healthy!K311+Hangseng!K419+Nasdaq!K401</f>
        <v>2.045229936536164E-2</v>
      </c>
    </row>
    <row r="243" spans="2:6" x14ac:dyDescent="0.35">
      <c r="B243" s="1">
        <v>44951</v>
      </c>
      <c r="C243">
        <v>17891.94921875</v>
      </c>
      <c r="D243" s="18">
        <f t="shared" si="3"/>
        <v>-1.2492979625012279E-2</v>
      </c>
      <c r="E243" s="2">
        <f>Silverbees!I243+Goldbees!I420+Giltbees!I417+Bankbees!I420+ITbees!I420+Healthy!I312+Hangseng!I420+Nasdaq!I402</f>
        <v>-1.0222878756784293E-2</v>
      </c>
      <c r="F243" s="2">
        <f>Silverbees!K243+Goldbees!K420+Giltbees!K417+Bankbees!K420+ITbees!K420+Healthy!K312+Hangseng!K420+Nasdaq!K402</f>
        <v>4.0531082240858142E-2</v>
      </c>
    </row>
    <row r="244" spans="2:6" x14ac:dyDescent="0.35">
      <c r="B244" s="1">
        <v>44953</v>
      </c>
      <c r="C244">
        <v>17604.349609375</v>
      </c>
      <c r="D244" s="18">
        <f t="shared" si="3"/>
        <v>-1.6074246906178757E-2</v>
      </c>
      <c r="E244" s="2">
        <f>Silverbees!I244+Goldbees!I421+Giltbees!I418+Bankbees!I421+ITbees!I421+Healthy!I313+Hangseng!I421+Nasdaq!I403</f>
        <v>-5.3763466286339311E-3</v>
      </c>
      <c r="F244" s="2">
        <f>Silverbees!K244+Goldbees!K421+Giltbees!K418+Bankbees!K421+ITbees!K421+Healthy!K313+Hangseng!K421+Nasdaq!K403</f>
        <v>3.1257240831199268E-2</v>
      </c>
    </row>
    <row r="245" spans="2:6" x14ac:dyDescent="0.35">
      <c r="B245" s="1">
        <v>44956</v>
      </c>
      <c r="C245">
        <v>17648.94921875</v>
      </c>
      <c r="D245" s="18">
        <f t="shared" si="3"/>
        <v>2.5334426073457816E-3</v>
      </c>
      <c r="E245" s="2">
        <f>Silverbees!I245+Goldbees!I422+Giltbees!I419+Bankbees!I422+ITbees!I422+Healthy!I314+Hangseng!I422+Nasdaq!I404</f>
        <v>-4.5193921271330685E-3</v>
      </c>
      <c r="F245" s="2">
        <f>Silverbees!K245+Goldbees!K422+Giltbees!K419+Bankbees!K422+ITbees!K422+Healthy!K314+Hangseng!K422+Nasdaq!K404</f>
        <v>1.9313669773188227E-2</v>
      </c>
    </row>
    <row r="246" spans="2:6" x14ac:dyDescent="0.35">
      <c r="B246" s="1">
        <v>44957</v>
      </c>
      <c r="C246">
        <v>17662.150390625</v>
      </c>
      <c r="D246" s="18">
        <f t="shared" si="3"/>
        <v>7.4798628016758961E-4</v>
      </c>
      <c r="E246" s="2">
        <f>Silverbees!I246+Goldbees!I423+Giltbees!I420+Bankbees!I423+ITbees!I423+Healthy!I315+Hangseng!I423+Nasdaq!I405</f>
        <v>-2.1343017747528015E-4</v>
      </c>
      <c r="F246" s="2">
        <f>Silverbees!K246+Goldbees!K423+Giltbees!K420+Bankbees!K423+ITbees!K423+Healthy!K315+Hangseng!K423+Nasdaq!K405</f>
        <v>2.3061231218433648E-2</v>
      </c>
    </row>
    <row r="247" spans="2:6" x14ac:dyDescent="0.35">
      <c r="B247" s="1">
        <v>44958</v>
      </c>
      <c r="C247">
        <v>17616.30078125</v>
      </c>
      <c r="D247" s="18">
        <f t="shared" si="3"/>
        <v>-2.5959245256645946E-3</v>
      </c>
      <c r="E247" s="2">
        <f>Silverbees!I247+Goldbees!I424+Giltbees!I421+Bankbees!I424+ITbees!I424+Healthy!I316+Hangseng!I424+Nasdaq!I406</f>
        <v>7.8219214756666561E-3</v>
      </c>
      <c r="F247" s="2">
        <f>Silverbees!K247+Goldbees!K424+Giltbees!K421+Bankbees!K424+ITbees!K424+Healthy!K316+Hangseng!K424+Nasdaq!K406</f>
        <v>2.2436886841976075E-2</v>
      </c>
    </row>
    <row r="248" spans="2:6" x14ac:dyDescent="0.35">
      <c r="B248" s="1">
        <v>44959</v>
      </c>
      <c r="C248">
        <v>17610.400390625</v>
      </c>
      <c r="D248" s="18">
        <f t="shared" si="3"/>
        <v>-3.3493925303995642E-4</v>
      </c>
      <c r="E248" s="2">
        <f>Silverbees!I248+Goldbees!I425+Giltbees!I422+Bankbees!I425+ITbees!I425+Healthy!I317+Hangseng!I425+Nasdaq!I407</f>
        <v>8.8510972454045791E-3</v>
      </c>
      <c r="F248" s="2">
        <f>Silverbees!K248+Goldbees!K425+Giltbees!K422+Bankbees!K425+ITbees!K425+Healthy!K317+Hangseng!K425+Nasdaq!K407</f>
        <v>1.4839830237987555E-2</v>
      </c>
    </row>
    <row r="249" spans="2:6" x14ac:dyDescent="0.35">
      <c r="B249" s="1">
        <v>44960</v>
      </c>
      <c r="C249">
        <v>17854.05078125</v>
      </c>
      <c r="D249" s="18">
        <f t="shared" si="3"/>
        <v>1.3835596307890219E-2</v>
      </c>
      <c r="E249" s="2">
        <f>Silverbees!I249+Goldbees!I426+Giltbees!I423+Bankbees!I426+ITbees!I426+Healthy!I318+Hangseng!I426+Nasdaq!I408</f>
        <v>-3.7237837564747379E-3</v>
      </c>
      <c r="F249" s="2">
        <f>Silverbees!K249+Goldbees!K426+Giltbees!K423+Bankbees!K426+ITbees!K426+Healthy!K318+Hangseng!K426+Nasdaq!K408</f>
        <v>2.7198196792428526E-2</v>
      </c>
    </row>
    <row r="250" spans="2:6" x14ac:dyDescent="0.35">
      <c r="B250" s="1">
        <v>44963</v>
      </c>
      <c r="C250">
        <v>17764.599609375</v>
      </c>
      <c r="D250" s="18">
        <f t="shared" si="3"/>
        <v>-5.0101331608701782E-3</v>
      </c>
      <c r="E250" s="2">
        <f>Silverbees!I250+Goldbees!I427+Giltbees!I424+Bankbees!I427+ITbees!I427+Healthy!I319+Hangseng!I427+Nasdaq!I409</f>
        <v>-7.1038301413531898E-3</v>
      </c>
      <c r="F250" s="2">
        <f>Silverbees!K250+Goldbees!K427+Giltbees!K424+Bankbees!K427+ITbees!K427+Healthy!K319+Hangseng!K427+Nasdaq!K409</f>
        <v>1.493485400959247E-2</v>
      </c>
    </row>
    <row r="251" spans="2:6" x14ac:dyDescent="0.35">
      <c r="B251" s="1">
        <v>44964</v>
      </c>
      <c r="C251">
        <v>17721.5</v>
      </c>
      <c r="D251" s="18">
        <f t="shared" si="3"/>
        <v>-2.4261514654264627E-3</v>
      </c>
      <c r="E251" s="2">
        <f>Silverbees!I251+Goldbees!I428+Giltbees!I425+Bankbees!I428+ITbees!I428+Healthy!I320+Hangseng!I428+Nasdaq!I410</f>
        <v>3.5801707444103395E-3</v>
      </c>
      <c r="F251" s="2">
        <f>Silverbees!K251+Goldbees!K428+Giltbees!K425+Bankbees!K428+ITbees!K428+Healthy!K320+Hangseng!K428+Nasdaq!K410</f>
        <v>1.2409658874668789E-2</v>
      </c>
    </row>
    <row r="252" spans="2:6" x14ac:dyDescent="0.35">
      <c r="B252" s="1">
        <v>44965</v>
      </c>
      <c r="C252">
        <v>17871.69921875</v>
      </c>
      <c r="D252" s="18">
        <f t="shared" si="3"/>
        <v>8.4755364246817955E-3</v>
      </c>
      <c r="E252" s="2">
        <f>Silverbees!I252+Goldbees!I429+Giltbees!I426+Bankbees!I429+ITbees!I429+Healthy!I321+Hangseng!I429+Nasdaq!I411</f>
        <v>4.7505614268347571E-3</v>
      </c>
      <c r="F252" s="2">
        <f>Silverbees!K252+Goldbees!K429+Giltbees!K426+Bankbees!K429+ITbees!K429+Healthy!K321+Hangseng!K429+Nasdaq!K411</f>
        <v>1.1726820174316227E-2</v>
      </c>
    </row>
    <row r="253" spans="2:6" x14ac:dyDescent="0.35">
      <c r="B253" s="1">
        <v>44966</v>
      </c>
      <c r="C253">
        <v>17893.44921875</v>
      </c>
      <c r="D253" s="18">
        <f t="shared" si="3"/>
        <v>1.2170079483646568E-3</v>
      </c>
      <c r="E253" s="2">
        <f>Silverbees!I253+Goldbees!I430+Giltbees!I427+Bankbees!I430+ITbees!I430+Healthy!I322+Hangseng!I430+Nasdaq!I412</f>
        <v>-3.7899279151763651E-4</v>
      </c>
      <c r="F253" s="2">
        <f>Silverbees!K253+Goldbees!K430+Giltbees!K427+Bankbees!K430+ITbees!K430+Healthy!K322+Hangseng!K430+Nasdaq!K412</f>
        <v>1.5466866400852054E-2</v>
      </c>
    </row>
    <row r="254" spans="2:6" x14ac:dyDescent="0.35">
      <c r="B254" s="1">
        <v>44967</v>
      </c>
      <c r="C254">
        <v>17856.5</v>
      </c>
      <c r="D254" s="18">
        <f t="shared" si="3"/>
        <v>-2.0649578680046465E-3</v>
      </c>
      <c r="E254" s="2">
        <f>Silverbees!I254+Goldbees!I431+Giltbees!I428+Bankbees!I431+ITbees!I431+Healthy!I323+Hangseng!I431+Nasdaq!I413</f>
        <v>-4.5797862069692644E-3</v>
      </c>
      <c r="F254" s="2">
        <f>Silverbees!K254+Goldbees!K431+Giltbees!K428+Bankbees!K431+ITbees!K431+Healthy!K323+Hangseng!K431+Nasdaq!K413</f>
        <v>1.242230440222921E-2</v>
      </c>
    </row>
    <row r="255" spans="2:6" x14ac:dyDescent="0.35">
      <c r="B255" s="1">
        <v>44970</v>
      </c>
      <c r="C255">
        <v>17770.900390625</v>
      </c>
      <c r="D255" s="18">
        <f t="shared" si="3"/>
        <v>-4.79375070002519E-3</v>
      </c>
      <c r="E255" s="2">
        <f>Silverbees!I255+Goldbees!I432+Giltbees!I429+Bankbees!I432+ITbees!I432+Healthy!I324+Hangseng!I432+Nasdaq!I414</f>
        <v>-3.6669356380547697E-3</v>
      </c>
      <c r="F255" s="2">
        <f>Silverbees!K255+Goldbees!K432+Giltbees!K429+Bankbees!K432+ITbees!K432+Healthy!K324+Hangseng!K432+Nasdaq!K414</f>
        <v>9.4393728924834393E-3</v>
      </c>
    </row>
    <row r="256" spans="2:6" x14ac:dyDescent="0.35">
      <c r="B256" s="1">
        <v>44971</v>
      </c>
      <c r="C256">
        <v>17929.849609375</v>
      </c>
      <c r="D256" s="18">
        <f t="shared" si="3"/>
        <v>8.9443537049958E-3</v>
      </c>
      <c r="E256" s="2">
        <f>Silverbees!I256+Goldbees!I433+Giltbees!I430+Bankbees!I433+ITbees!I433+Healthy!I325+Hangseng!I433+Nasdaq!I415</f>
        <v>1.5449716376366252E-3</v>
      </c>
      <c r="F256" s="2">
        <f>Silverbees!K256+Goldbees!K433+Giltbees!K430+Bankbees!K433+ITbees!K433+Healthy!K325+Hangseng!K433+Nasdaq!K415</f>
        <v>8.7560169323968613E-3</v>
      </c>
    </row>
    <row r="257" spans="2:6" x14ac:dyDescent="0.35">
      <c r="B257" s="1">
        <v>44972</v>
      </c>
      <c r="C257">
        <v>18015.849609375</v>
      </c>
      <c r="D257" s="18">
        <f t="shared" si="3"/>
        <v>4.7964707944361251E-3</v>
      </c>
      <c r="E257" s="2">
        <f>Silverbees!I257+Goldbees!I434+Giltbees!I431+Bankbees!I434+ITbees!I434+Healthy!I326+Hangseng!I434+Nasdaq!I416</f>
        <v>-2.2776175662720644E-3</v>
      </c>
      <c r="F257" s="2">
        <f>Silverbees!K257+Goldbees!K434+Giltbees!K431+Bankbees!K434+ITbees!K434+Healthy!K326+Hangseng!K434+Nasdaq!K416</f>
        <v>7.6212987770440154E-3</v>
      </c>
    </row>
    <row r="258" spans="2:6" x14ac:dyDescent="0.35">
      <c r="B258" s="1">
        <v>44973</v>
      </c>
      <c r="C258">
        <v>18035.849609375</v>
      </c>
      <c r="D258" s="18">
        <f t="shared" si="3"/>
        <v>1.1101336008929596E-3</v>
      </c>
      <c r="E258" s="2">
        <f>Silverbees!I258+Goldbees!I435+Giltbees!I432+Bankbees!I435+ITbees!I435+Healthy!I327+Hangseng!I435+Nasdaq!I417</f>
        <v>5.1628689066199945E-3</v>
      </c>
      <c r="F258" s="2">
        <f>Silverbees!K258+Goldbees!K435+Giltbees!K432+Bankbees!K435+ITbees!K435+Healthy!K327+Hangseng!K435+Nasdaq!K417</f>
        <v>-1.357711616121084E-3</v>
      </c>
    </row>
    <row r="259" spans="2:6" x14ac:dyDescent="0.35">
      <c r="B259" s="1">
        <v>44974</v>
      </c>
      <c r="C259">
        <v>17944.19921875</v>
      </c>
      <c r="D259" s="18">
        <f t="shared" si="3"/>
        <v>-5.0815676893513073E-3</v>
      </c>
      <c r="E259" s="2">
        <f>Silverbees!I259+Goldbees!I436+Giltbees!I433+Bankbees!I436+ITbees!I436+Healthy!I328+Hangseng!I436+Nasdaq!I418</f>
        <v>-1.4209838514786197E-2</v>
      </c>
      <c r="F259" s="2">
        <f>Silverbees!K259+Goldbees!K436+Giltbees!K433+Bankbees!K436+ITbees!K436+Healthy!K328+Hangseng!K436+Nasdaq!K418</f>
        <v>1.8319861806925138E-3</v>
      </c>
    </row>
    <row r="260" spans="2:6" x14ac:dyDescent="0.35">
      <c r="B260" s="1">
        <v>44977</v>
      </c>
      <c r="C260">
        <v>17844.599609375</v>
      </c>
      <c r="D260" s="18">
        <f t="shared" ref="D260:D323" si="4">C260/C259-1</f>
        <v>-5.5505184801407648E-3</v>
      </c>
      <c r="E260" s="2">
        <f>Silverbees!I260+Goldbees!I437+Giltbees!I434+Bankbees!I437+ITbees!I437+Healthy!I329+Hangseng!I437+Nasdaq!I419</f>
        <v>8.6308804837821249E-4</v>
      </c>
      <c r="F260" s="2">
        <f>Silverbees!K260+Goldbees!K437+Giltbees!K434+Bankbees!K437+ITbees!K437+Healthy!K329+Hangseng!K437+Nasdaq!K419</f>
        <v>-1.1057383775223192E-2</v>
      </c>
    </row>
    <row r="261" spans="2:6" x14ac:dyDescent="0.35">
      <c r="B261" s="1">
        <v>44978</v>
      </c>
      <c r="C261">
        <v>17826.69921875</v>
      </c>
      <c r="D261" s="18">
        <f t="shared" si="4"/>
        <v>-1.0031264929920569E-3</v>
      </c>
      <c r="E261" s="2">
        <f>Silverbees!I261+Goldbees!I438+Giltbees!I435+Bankbees!I438+ITbees!I438+Healthy!I330+Hangseng!I438+Nasdaq!I420</f>
        <v>-2.2781226221272382E-3</v>
      </c>
      <c r="F261" s="2">
        <f>Silverbees!K261+Goldbees!K438+Giltbees!K435+Bankbees!K438+ITbees!K438+Healthy!K330+Hangseng!K438+Nasdaq!K420</f>
        <v>-1.3857956664312639E-2</v>
      </c>
    </row>
    <row r="262" spans="2:6" x14ac:dyDescent="0.35">
      <c r="B262" s="1">
        <v>44979</v>
      </c>
      <c r="C262">
        <v>17554.30078125</v>
      </c>
      <c r="D262" s="18">
        <f t="shared" si="4"/>
        <v>-1.5280363131582653E-2</v>
      </c>
      <c r="E262" s="2">
        <f>Silverbees!I262+Goldbees!I439+Giltbees!I436+Bankbees!I439+ITbees!I439+Healthy!I331+Hangseng!I439+Nasdaq!I421</f>
        <v>-9.4606979029272283E-3</v>
      </c>
      <c r="F262" s="2">
        <f>Silverbees!K262+Goldbees!K439+Giltbees!K436+Bankbees!K439+ITbees!K439+Healthy!K331+Hangseng!K439+Nasdaq!K421</f>
        <v>-1.1328202131737986E-2</v>
      </c>
    </row>
    <row r="263" spans="2:6" x14ac:dyDescent="0.35">
      <c r="B263" s="1">
        <v>44980</v>
      </c>
      <c r="C263">
        <v>17511.25</v>
      </c>
      <c r="D263" s="18">
        <f t="shared" si="4"/>
        <v>-2.4524349779846411E-3</v>
      </c>
      <c r="E263" s="2">
        <f>Silverbees!I263+Goldbees!I440+Giltbees!I437+Bankbees!I440+ITbees!I440+Healthy!I332+Hangseng!I440+Nasdaq!I422</f>
        <v>-1.5917271911225434E-3</v>
      </c>
      <c r="F263" s="2">
        <f>Silverbees!K263+Goldbees!K440+Giltbees!K437+Bankbees!K440+ITbees!K440+Healthy!K332+Hangseng!K440+Nasdaq!K422</f>
        <v>-1.3047379409368776E-2</v>
      </c>
    </row>
    <row r="264" spans="2:6" x14ac:dyDescent="0.35">
      <c r="B264" s="1">
        <v>44981</v>
      </c>
      <c r="C264">
        <v>17465.80078125</v>
      </c>
      <c r="D264" s="18">
        <f t="shared" si="4"/>
        <v>-2.5954297237490431E-3</v>
      </c>
      <c r="E264" s="2">
        <f>Silverbees!I264+Goldbees!I441+Giltbees!I438+Bankbees!I441+ITbees!I441+Healthy!I333+Hangseng!I441+Nasdaq!I423</f>
        <v>-2.4192871806070233E-3</v>
      </c>
      <c r="F264" s="2">
        <f>Silverbees!K264+Goldbees!K441+Giltbees!K438+Bankbees!K441+ITbees!K441+Healthy!K333+Hangseng!K441+Nasdaq!K423</f>
        <v>-3.1515496995950333E-2</v>
      </c>
    </row>
    <row r="265" spans="2:6" x14ac:dyDescent="0.35">
      <c r="B265" s="1">
        <v>44984</v>
      </c>
      <c r="C265">
        <v>17392.69921875</v>
      </c>
      <c r="D265" s="18">
        <f t="shared" si="4"/>
        <v>-4.1854114458053093E-3</v>
      </c>
      <c r="E265" s="2">
        <f>Silverbees!I265+Goldbees!I442+Giltbees!I439+Bankbees!I442+ITbees!I442+Healthy!I334+Hangseng!I442+Nasdaq!I424</f>
        <v>-4.1850482609984627E-3</v>
      </c>
      <c r="F265" s="2">
        <f>Silverbees!K265+Goldbees!K442+Giltbees!K439+Bankbees!K442+ITbees!K442+Healthy!K334+Hangseng!K442+Nasdaq!K424</f>
        <v>-3.9103311615355088E-2</v>
      </c>
    </row>
    <row r="266" spans="2:6" x14ac:dyDescent="0.35">
      <c r="B266" s="1">
        <v>44985</v>
      </c>
      <c r="C266">
        <v>17303.94921875</v>
      </c>
      <c r="D266" s="18">
        <f t="shared" si="4"/>
        <v>-5.1027157362857345E-3</v>
      </c>
      <c r="E266" s="2">
        <f>Silverbees!I266+Goldbees!I443+Giltbees!I440+Bankbees!I443+ITbees!I443+Healthy!I335+Hangseng!I443+Nasdaq!I425</f>
        <v>-5.3793068329609584E-3</v>
      </c>
      <c r="F266" s="2">
        <f>Silverbees!K266+Goldbees!K443+Giltbees!K440+Bankbees!K443+ITbees!K443+Healthy!K335+Hangseng!K443+Nasdaq!K425</f>
        <v>-2.9071674842119786E-2</v>
      </c>
    </row>
    <row r="267" spans="2:6" x14ac:dyDescent="0.35">
      <c r="B267" s="1">
        <v>44986</v>
      </c>
      <c r="C267">
        <v>17450.900390625</v>
      </c>
      <c r="D267" s="18">
        <f t="shared" si="4"/>
        <v>8.4923487706360934E-3</v>
      </c>
      <c r="E267" s="2">
        <f>Silverbees!I267+Goldbees!I444+Giltbees!I441+Bankbees!I444+ITbees!I444+Healthy!I336+Hangseng!I444+Nasdaq!I426</f>
        <v>1.031558991949556E-2</v>
      </c>
      <c r="F267" s="2">
        <f>Silverbees!K267+Goldbees!K444+Giltbees!K441+Bankbees!K444+ITbees!K444+Healthy!K336+Hangseng!K444+Nasdaq!K426</f>
        <v>-2.8082333520697712E-2</v>
      </c>
    </row>
    <row r="268" spans="2:6" x14ac:dyDescent="0.35">
      <c r="B268" s="1">
        <v>44987</v>
      </c>
      <c r="C268">
        <v>17321.900390625</v>
      </c>
      <c r="D268" s="18">
        <f t="shared" si="4"/>
        <v>-7.392168719804415E-3</v>
      </c>
      <c r="E268" s="2">
        <f>Silverbees!I268+Goldbees!I445+Giltbees!I442+Bankbees!I445+ITbees!I445+Healthy!I337+Hangseng!I445+Nasdaq!I427</f>
        <v>-2.6344777417174688E-3</v>
      </c>
      <c r="F268" s="2">
        <f>Silverbees!K268+Goldbees!K445+Giltbees!K442+Bankbees!K445+ITbees!K445+Healthy!K337+Hangseng!K445+Nasdaq!K427</f>
        <v>-2.9114062938300371E-2</v>
      </c>
    </row>
    <row r="269" spans="2:6" x14ac:dyDescent="0.35">
      <c r="B269" s="1">
        <v>44988</v>
      </c>
      <c r="C269">
        <v>17594.349609375</v>
      </c>
      <c r="D269" s="18">
        <f t="shared" si="4"/>
        <v>1.5728598629827895E-2</v>
      </c>
      <c r="E269" s="2">
        <f>Silverbees!I269+Goldbees!I446+Giltbees!I443+Bankbees!I446+ITbees!I446+Healthy!I338+Hangseng!I446+Nasdaq!I428</f>
        <v>6.5468196868506013E-3</v>
      </c>
      <c r="F269" s="2">
        <f>Silverbees!K269+Goldbees!K446+Giltbees!K443+Bankbees!K446+ITbees!K446+Healthy!K338+Hangseng!K446+Nasdaq!K428</f>
        <v>-2.887977775920364E-2</v>
      </c>
    </row>
    <row r="270" spans="2:6" x14ac:dyDescent="0.35">
      <c r="B270" s="1">
        <v>44991</v>
      </c>
      <c r="C270">
        <v>17711.44921875</v>
      </c>
      <c r="D270" s="18">
        <f t="shared" si="4"/>
        <v>6.6555236183669653E-3</v>
      </c>
      <c r="E270" s="2">
        <f>Silverbees!I270+Goldbees!I447+Giltbees!I444+Bankbees!I447+ITbees!I447+Healthy!I339+Hangseng!I447+Nasdaq!I429</f>
        <v>9.1517600604576715E-4</v>
      </c>
      <c r="F270" s="2">
        <f>Silverbees!K270+Goldbees!K447+Giltbees!K444+Bankbees!K447+ITbees!K447+Healthy!K339+Hangseng!K447+Nasdaq!K429</f>
        <v>-2.6331255505708646E-2</v>
      </c>
    </row>
    <row r="271" spans="2:6" x14ac:dyDescent="0.35">
      <c r="B271" s="1">
        <v>44993</v>
      </c>
      <c r="C271">
        <v>17754.400390625</v>
      </c>
      <c r="D271" s="18">
        <f t="shared" si="4"/>
        <v>2.4250512391459367E-3</v>
      </c>
      <c r="E271" s="2">
        <f>Silverbees!I271+Goldbees!I448+Giltbees!I445+Bankbees!I448+ITbees!I448+Healthy!I340+Hangseng!I448+Nasdaq!I430</f>
        <v>-9.702384488990112E-3</v>
      </c>
      <c r="F271" s="2">
        <f>Silverbees!K271+Goldbees!K448+Giltbees!K445+Bankbees!K448+ITbees!K448+Healthy!K340+Hangseng!K448+Nasdaq!K430</f>
        <v>-3.7455920511202369E-2</v>
      </c>
    </row>
    <row r="272" spans="2:6" x14ac:dyDescent="0.35">
      <c r="B272" s="1">
        <v>44994</v>
      </c>
      <c r="C272">
        <v>17589.599609375</v>
      </c>
      <c r="D272" s="18">
        <f t="shared" si="4"/>
        <v>-9.2822498999752812E-3</v>
      </c>
      <c r="E272" s="2">
        <f>Silverbees!I272+Goldbees!I449+Giltbees!I446+Bankbees!I449+ITbees!I449+Healthy!I341+Hangseng!I449+Nasdaq!I431</f>
        <v>-2.7155591675955947E-3</v>
      </c>
      <c r="F272" s="2">
        <f>Silverbees!K272+Goldbees!K449+Giltbees!K446+Bankbees!K449+ITbees!K449+Healthy!K341+Hangseng!K449+Nasdaq!K431</f>
        <v>-2.7533863545132216E-2</v>
      </c>
    </row>
    <row r="273" spans="2:6" x14ac:dyDescent="0.35">
      <c r="B273" s="1">
        <v>44995</v>
      </c>
      <c r="C273">
        <v>17412.900390625</v>
      </c>
      <c r="D273" s="18">
        <f t="shared" si="4"/>
        <v>-1.0045664635585094E-2</v>
      </c>
      <c r="E273" s="2">
        <f>Silverbees!I273+Goldbees!I450+Giltbees!I447+Bankbees!I450+ITbees!I450+Healthy!I342+Hangseng!I450+Nasdaq!I432</f>
        <v>-3.9577264772200837E-3</v>
      </c>
      <c r="F273" s="2">
        <f>Silverbees!K273+Goldbees!K450+Giltbees!K447+Bankbees!K450+ITbees!K450+Healthy!K342+Hangseng!K450+Nasdaq!K432</f>
        <v>-1.9873416764328824E-2</v>
      </c>
    </row>
    <row r="274" spans="2:6" x14ac:dyDescent="0.35">
      <c r="B274" s="1">
        <v>44998</v>
      </c>
      <c r="C274">
        <v>17154.30078125</v>
      </c>
      <c r="D274" s="18">
        <f t="shared" si="4"/>
        <v>-1.4851035931626178E-2</v>
      </c>
      <c r="E274" s="2">
        <f>Silverbees!I274+Goldbees!I451+Giltbees!I448+Bankbees!I451+ITbees!I451+Healthy!I343+Hangseng!I451+Nasdaq!I433</f>
        <v>-2.6906750692579284E-3</v>
      </c>
      <c r="F274" s="2">
        <f>Silverbees!K274+Goldbees!K451+Giltbees!K448+Bankbees!K451+ITbees!K451+Healthy!K343+Hangseng!K451+Nasdaq!K433</f>
        <v>-2.3276653564311203E-2</v>
      </c>
    </row>
    <row r="275" spans="2:6" x14ac:dyDescent="0.35">
      <c r="B275" s="1">
        <v>44999</v>
      </c>
      <c r="C275">
        <v>17043.30078125</v>
      </c>
      <c r="D275" s="18">
        <f t="shared" si="4"/>
        <v>-6.4706805258611944E-3</v>
      </c>
      <c r="E275" s="2">
        <f>Silverbees!I275+Goldbees!I452+Giltbees!I449+Bankbees!I452+ITbees!I452+Healthy!I344+Hangseng!I452+Nasdaq!I434</f>
        <v>2.3925647962597155E-3</v>
      </c>
      <c r="F275" s="2">
        <f>Silverbees!K275+Goldbees!K452+Giltbees!K449+Bankbees!K452+ITbees!K452+Healthy!K344+Hangseng!K452+Nasdaq!K434</f>
        <v>-3.7192671284922957E-2</v>
      </c>
    </row>
    <row r="276" spans="2:6" x14ac:dyDescent="0.35">
      <c r="B276" s="1">
        <v>45000</v>
      </c>
      <c r="C276">
        <v>16972.150390625</v>
      </c>
      <c r="D276" s="18">
        <f t="shared" si="4"/>
        <v>-4.1746837386849034E-3</v>
      </c>
      <c r="E276" s="2">
        <f>Silverbees!I276+Goldbees!I453+Giltbees!I450+Bankbees!I453+ITbees!I453+Healthy!I345+Hangseng!I453+Nasdaq!I435</f>
        <v>-1.2079593996351628E-3</v>
      </c>
      <c r="F276" s="2">
        <f>Silverbees!K276+Goldbees!K453+Giltbees!K450+Bankbees!K453+ITbees!K453+Healthy!K345+Hangseng!K453+Nasdaq!K435</f>
        <v>-3.9525414276493087E-2</v>
      </c>
    </row>
    <row r="277" spans="2:6" x14ac:dyDescent="0.35">
      <c r="B277" s="1">
        <v>45001</v>
      </c>
      <c r="C277">
        <v>16985.599609375</v>
      </c>
      <c r="D277" s="18">
        <f t="shared" si="4"/>
        <v>7.9242868113094111E-4</v>
      </c>
      <c r="E277" s="2">
        <f>Silverbees!I277+Goldbees!I454+Giltbees!I451+Bankbees!I454+ITbees!I454+Healthy!I346+Hangseng!I454+Nasdaq!I436</f>
        <v>3.2769591296160465E-3</v>
      </c>
      <c r="F277" s="2">
        <f>Silverbees!K277+Goldbees!K454+Giltbees!K451+Bankbees!K454+ITbees!K454+Healthy!K346+Hangseng!K454+Nasdaq!K436</f>
        <v>-3.9164057434270295E-2</v>
      </c>
    </row>
    <row r="278" spans="2:6" x14ac:dyDescent="0.35">
      <c r="B278" s="1">
        <v>45002</v>
      </c>
      <c r="C278">
        <v>17100.05078125</v>
      </c>
      <c r="D278" s="18">
        <f t="shared" si="4"/>
        <v>6.7381296219788389E-3</v>
      </c>
      <c r="E278" s="2">
        <f>Silverbees!I278+Goldbees!I455+Giltbees!I452+Bankbees!I455+ITbees!I455+Healthy!I347+Hangseng!I455+Nasdaq!I437</f>
        <v>4.3353141333632855E-3</v>
      </c>
      <c r="F278" s="2">
        <f>Silverbees!K278+Goldbees!K455+Giltbees!K452+Bankbees!K455+ITbees!K455+Healthy!K347+Hangseng!K455+Nasdaq!K437</f>
        <v>-3.838564664969181E-2</v>
      </c>
    </row>
    <row r="279" spans="2:6" x14ac:dyDescent="0.35">
      <c r="B279" s="1">
        <v>45005</v>
      </c>
      <c r="C279">
        <v>16988.400390625</v>
      </c>
      <c r="D279" s="18">
        <f t="shared" si="4"/>
        <v>-6.5292432199922645E-3</v>
      </c>
      <c r="E279" s="2">
        <f>Silverbees!I279+Goldbees!I456+Giltbees!I453+Bankbees!I456+ITbees!I456+Healthy!I348+Hangseng!I456+Nasdaq!I438</f>
        <v>-1.8627077684428968E-5</v>
      </c>
      <c r="F279" s="2">
        <f>Silverbees!K279+Goldbees!K456+Giltbees!K453+Bankbees!K456+ITbees!K456+Healthy!K348+Hangseng!K456+Nasdaq!K438</f>
        <v>-3.7493197569733412E-2</v>
      </c>
    </row>
    <row r="280" spans="2:6" x14ac:dyDescent="0.35">
      <c r="B280" s="1">
        <v>45006</v>
      </c>
      <c r="C280">
        <v>17107.5</v>
      </c>
      <c r="D280" s="18">
        <f t="shared" si="4"/>
        <v>7.0106429467440279E-3</v>
      </c>
      <c r="E280" s="2">
        <f>Silverbees!I280+Goldbees!I457+Giltbees!I454+Bankbees!I457+ITbees!I457+Healthy!I349+Hangseng!I457+Nasdaq!I439</f>
        <v>2.6064185270002985E-3</v>
      </c>
      <c r="F280" s="2">
        <f>Silverbees!K280+Goldbees!K457+Giltbees!K454+Bankbees!K457+ITbees!K457+Healthy!K349+Hangseng!K457+Nasdaq!K439</f>
        <v>-3.6482031185541802E-2</v>
      </c>
    </row>
    <row r="281" spans="2:6" x14ac:dyDescent="0.35">
      <c r="B281" s="1">
        <v>45007</v>
      </c>
      <c r="C281">
        <v>17151.900390625</v>
      </c>
      <c r="D281" s="18">
        <f t="shared" si="4"/>
        <v>2.5953757489405316E-3</v>
      </c>
      <c r="E281" s="2">
        <f>Silverbees!I281+Goldbees!I458+Giltbees!I455+Bankbees!I458+ITbees!I458+Healthy!I350+Hangseng!I458+Nasdaq!I440</f>
        <v>4.0192745557197374E-3</v>
      </c>
      <c r="F281" s="2">
        <f>Silverbees!K281+Goldbees!K458+Giltbees!K455+Bankbees!K458+ITbees!K458+Healthy!K350+Hangseng!K458+Nasdaq!K440</f>
        <v>-3.7607363465970226E-2</v>
      </c>
    </row>
    <row r="282" spans="2:6" x14ac:dyDescent="0.35">
      <c r="B282" s="1">
        <v>45008</v>
      </c>
      <c r="C282">
        <v>17076.900390625</v>
      </c>
      <c r="D282" s="18">
        <f t="shared" si="4"/>
        <v>-4.3726933046436267E-3</v>
      </c>
      <c r="E282" s="2">
        <f>Silverbees!I282+Goldbees!I459+Giltbees!I456+Bankbees!I459+ITbees!I459+Healthy!I351+Hangseng!I459+Nasdaq!I441</f>
        <v>1.5190339077248787E-3</v>
      </c>
      <c r="F282" s="2">
        <f>Silverbees!K282+Goldbees!K459+Giltbees!K456+Bankbees!K459+ITbees!K459+Healthy!K351+Hangseng!K459+Nasdaq!K441</f>
        <v>-1.9893035769660738E-2</v>
      </c>
    </row>
    <row r="283" spans="2:6" x14ac:dyDescent="0.35">
      <c r="B283" s="1">
        <v>45009</v>
      </c>
      <c r="C283">
        <v>16945.05078125</v>
      </c>
      <c r="D283" s="18">
        <f t="shared" si="4"/>
        <v>-7.7209333285906956E-3</v>
      </c>
      <c r="E283" s="2">
        <f>Silverbees!I283+Goldbees!I460+Giltbees!I457+Bankbees!I460+ITbees!I460+Healthy!I352+Hangseng!I460+Nasdaq!I442</f>
        <v>1.8354586040187396E-3</v>
      </c>
      <c r="F283" s="2">
        <f>Silverbees!K283+Goldbees!K460+Giltbees!K457+Bankbees!K460+ITbees!K460+Healthy!K352+Hangseng!K460+Nasdaq!K442</f>
        <v>-2.046589028527707E-2</v>
      </c>
    </row>
    <row r="284" spans="2:6" x14ac:dyDescent="0.35">
      <c r="B284" s="1">
        <v>45012</v>
      </c>
      <c r="C284">
        <v>16985.69921875</v>
      </c>
      <c r="D284" s="18">
        <f t="shared" si="4"/>
        <v>2.3988383407489433E-3</v>
      </c>
      <c r="E284" s="2">
        <f>Silverbees!I284+Goldbees!I461+Giltbees!I458+Bankbees!I461+ITbees!I461+Healthy!I353+Hangseng!I461+Nasdaq!I443</f>
        <v>-1.5880608839608731E-3</v>
      </c>
      <c r="F284" s="2">
        <f>Silverbees!K284+Goldbees!K461+Giltbees!K458+Bankbees!K461+ITbees!K461+Healthy!K353+Hangseng!K461+Nasdaq!K443</f>
        <v>-1.5966181603883644E-2</v>
      </c>
    </row>
    <row r="285" spans="2:6" x14ac:dyDescent="0.35">
      <c r="B285" s="1">
        <v>45013</v>
      </c>
      <c r="C285">
        <v>16951.69921875</v>
      </c>
      <c r="D285" s="18">
        <f t="shared" si="4"/>
        <v>-2.0016838613549082E-3</v>
      </c>
      <c r="E285" s="2">
        <f>Silverbees!I285+Goldbees!I462+Giltbees!I459+Bankbees!I462+ITbees!I462+Healthy!I354+Hangseng!I462+Nasdaq!I444</f>
        <v>-6.4913407812540892E-4</v>
      </c>
      <c r="F285" s="2">
        <f>Silverbees!K285+Goldbees!K462+Giltbees!K459+Bankbees!K462+ITbees!K462+Healthy!K354+Hangseng!K462+Nasdaq!K444</f>
        <v>-3.0707923648428206E-3</v>
      </c>
    </row>
    <row r="286" spans="2:6" x14ac:dyDescent="0.35">
      <c r="B286" s="1">
        <v>45014</v>
      </c>
      <c r="C286">
        <v>17080.69921875</v>
      </c>
      <c r="D286" s="18">
        <f t="shared" si="4"/>
        <v>7.6098565893214509E-3</v>
      </c>
      <c r="E286" s="2">
        <f>Silverbees!I286+Goldbees!I463+Giltbees!I460+Bankbees!I463+ITbees!I463+Healthy!I355+Hangseng!I463+Nasdaq!I445</f>
        <v>1.1996765021434671E-2</v>
      </c>
      <c r="F286" s="2">
        <f>Silverbees!K286+Goldbees!K463+Giltbees!K460+Bankbees!K463+ITbees!K463+Healthy!K355+Hangseng!K463+Nasdaq!K445</f>
        <v>2.1003351628460501E-4</v>
      </c>
    </row>
    <row r="287" spans="2:6" x14ac:dyDescent="0.35">
      <c r="B287" s="1">
        <v>45016</v>
      </c>
      <c r="C287">
        <v>17359.75</v>
      </c>
      <c r="D287" s="18">
        <f t="shared" si="4"/>
        <v>1.6337198944623932E-2</v>
      </c>
      <c r="E287" s="2">
        <f>Silverbees!I287+Goldbees!I464+Giltbees!I461+Bankbees!I464+ITbees!I464+Healthy!I356+Hangseng!I464+Nasdaq!I446</f>
        <v>8.6290392546925707E-3</v>
      </c>
      <c r="F287" s="2">
        <f>Silverbees!K287+Goldbees!K464+Giltbees!K461+Bankbees!K464+ITbees!K464+Healthy!K356+Hangseng!K464+Nasdaq!K446</f>
        <v>4.553060697122426E-3</v>
      </c>
    </row>
    <row r="288" spans="2:6" x14ac:dyDescent="0.35">
      <c r="B288" s="1">
        <v>45019</v>
      </c>
      <c r="C288">
        <v>17398.05078125</v>
      </c>
      <c r="D288" s="18">
        <f t="shared" si="4"/>
        <v>2.206297973761151E-3</v>
      </c>
      <c r="E288" s="2">
        <f>Silverbees!I288+Goldbees!I465+Giltbees!I462+Bankbees!I465+ITbees!I465+Healthy!I357+Hangseng!I465+Nasdaq!I447</f>
        <v>2.5012970715962613E-4</v>
      </c>
      <c r="F288" s="2">
        <f>Silverbees!K288+Goldbees!K465+Giltbees!K462+Bankbees!K465+ITbees!K465+Healthy!K357+Hangseng!K465+Nasdaq!K447</f>
        <v>7.1144853018681124E-3</v>
      </c>
    </row>
    <row r="289" spans="2:6" x14ac:dyDescent="0.35">
      <c r="B289" s="1">
        <v>45021</v>
      </c>
      <c r="C289">
        <v>17557.05078125</v>
      </c>
      <c r="D289" s="18">
        <f t="shared" si="4"/>
        <v>9.1389548173612667E-3</v>
      </c>
      <c r="E289" s="2">
        <f>Silverbees!I289+Goldbees!I466+Giltbees!I463+Bankbees!I466+ITbees!I466+Healthy!I358+Hangseng!I466+Nasdaq!I448</f>
        <v>8.4403183477665209E-3</v>
      </c>
      <c r="F289" s="2">
        <f>Silverbees!K289+Goldbees!K466+Giltbees!K463+Bankbees!K466+ITbees!K466+Healthy!K358+Hangseng!K466+Nasdaq!K448</f>
        <v>1.1713828682330613E-2</v>
      </c>
    </row>
    <row r="290" spans="2:6" x14ac:dyDescent="0.35">
      <c r="B290" s="1">
        <v>45022</v>
      </c>
      <c r="C290">
        <v>17599.150390625</v>
      </c>
      <c r="D290" s="18">
        <f t="shared" si="4"/>
        <v>2.3978747854371818E-3</v>
      </c>
      <c r="E290" s="2">
        <f>Silverbees!I290+Goldbees!I467+Giltbees!I464+Bankbees!I467+ITbees!I467+Healthy!I359+Hangseng!I467+Nasdaq!I449</f>
        <v>-3.488906699193493E-4</v>
      </c>
      <c r="F290" s="2">
        <f>Silverbees!K290+Goldbees!K467+Giltbees!K464+Bankbees!K467+ITbees!K467+Healthy!K359+Hangseng!K467+Nasdaq!K449</f>
        <v>2.2109030302344412E-2</v>
      </c>
    </row>
    <row r="291" spans="2:6" x14ac:dyDescent="0.35">
      <c r="B291" s="1">
        <v>45026</v>
      </c>
      <c r="C291">
        <v>17624.05078125</v>
      </c>
      <c r="D291" s="18">
        <f t="shared" si="4"/>
        <v>1.4148632219350699E-3</v>
      </c>
      <c r="E291" s="2">
        <f>Silverbees!I291+Goldbees!I468+Giltbees!I465+Bankbees!I468+ITbees!I468+Healthy!I360+Hangseng!I468+Nasdaq!I450</f>
        <v>1.377029114639057E-3</v>
      </c>
      <c r="F291" s="2">
        <f>Silverbees!K291+Goldbees!K468+Giltbees!K465+Bankbees!K468+ITbees!K468+Healthy!K360+Hangseng!K468+Nasdaq!K450</f>
        <v>2.4831732480639319E-2</v>
      </c>
    </row>
    <row r="292" spans="2:6" x14ac:dyDescent="0.35">
      <c r="B292" s="1">
        <v>45027</v>
      </c>
      <c r="C292">
        <v>17722.30078125</v>
      </c>
      <c r="D292" s="18">
        <f t="shared" si="4"/>
        <v>5.5747683219642408E-3</v>
      </c>
      <c r="E292" s="2">
        <f>Silverbees!I292+Goldbees!I469+Giltbees!I466+Bankbees!I469+ITbees!I469+Healthy!I361+Hangseng!I469+Nasdaq!I451</f>
        <v>3.7949513080495212E-3</v>
      </c>
      <c r="F292" s="2">
        <f>Silverbees!K292+Goldbees!K469+Giltbees!K466+Bankbees!K469+ITbees!K469+Healthy!K361+Hangseng!K469+Nasdaq!K451</f>
        <v>1.8570806050040675E-2</v>
      </c>
    </row>
    <row r="293" spans="2:6" x14ac:dyDescent="0.35">
      <c r="B293" s="1">
        <v>45028</v>
      </c>
      <c r="C293">
        <v>17812.400390625</v>
      </c>
      <c r="D293" s="18">
        <f t="shared" si="4"/>
        <v>5.0839679614469446E-3</v>
      </c>
      <c r="E293" s="2">
        <f>Silverbees!I293+Goldbees!I470+Giltbees!I467+Bankbees!I470+ITbees!I470+Healthy!I362+Hangseng!I470+Nasdaq!I452</f>
        <v>5.888087072266384E-3</v>
      </c>
      <c r="F293" s="2">
        <f>Silverbees!K293+Goldbees!K470+Giltbees!K467+Bankbees!K470+ITbees!K470+Healthy!K362+Hangseng!K470+Nasdaq!K452</f>
        <v>2.5943063360411966E-2</v>
      </c>
    </row>
    <row r="294" spans="2:6" x14ac:dyDescent="0.35">
      <c r="B294" s="1">
        <v>45029</v>
      </c>
      <c r="C294">
        <v>17828</v>
      </c>
      <c r="D294" s="18">
        <f t="shared" si="4"/>
        <v>8.7577244127134968E-4</v>
      </c>
      <c r="E294" s="2">
        <f>Silverbees!I294+Goldbees!I471+Giltbees!I468+Bankbees!I471+ITbees!I471+Healthy!I363+Hangseng!I471+Nasdaq!I453</f>
        <v>6.7584841283683487E-4</v>
      </c>
      <c r="F294" s="2">
        <f>Silverbees!K294+Goldbees!K471+Giltbees!K468+Bankbees!K471+ITbees!K471+Healthy!K363+Hangseng!K471+Nasdaq!K453</f>
        <v>3.6325540048113017E-2</v>
      </c>
    </row>
    <row r="295" spans="2:6" x14ac:dyDescent="0.35">
      <c r="B295" s="1">
        <v>45033</v>
      </c>
      <c r="C295">
        <v>17706.849609375</v>
      </c>
      <c r="D295" s="18">
        <f t="shared" si="4"/>
        <v>-6.7955121508301852E-3</v>
      </c>
      <c r="E295" s="2">
        <f>Silverbees!I295+Goldbees!I472+Giltbees!I469+Bankbees!I472+ITbees!I472+Healthy!I364+Hangseng!I472+Nasdaq!I454</f>
        <v>-8.7012146364526624E-4</v>
      </c>
      <c r="F295" s="2">
        <f>Silverbees!K295+Goldbees!K472+Giltbees!K469+Bankbees!K472+ITbees!K472+Healthy!K364+Hangseng!K472+Nasdaq!K454</f>
        <v>3.9151220372119586E-2</v>
      </c>
    </row>
    <row r="296" spans="2:6" x14ac:dyDescent="0.35">
      <c r="B296" s="1">
        <v>45034</v>
      </c>
      <c r="C296">
        <v>17660.150390625</v>
      </c>
      <c r="D296" s="18">
        <f t="shared" si="4"/>
        <v>-2.6373533282438855E-3</v>
      </c>
      <c r="E296" s="2">
        <f>Silverbees!I296+Goldbees!I473+Giltbees!I470+Bankbees!I473+ITbees!I473+Healthy!I365+Hangseng!I473+Nasdaq!I455</f>
        <v>9.0455628468327071E-4</v>
      </c>
      <c r="F296" s="2">
        <f>Silverbees!K296+Goldbees!K473+Giltbees!K470+Bankbees!K473+ITbees!K473+Healthy!K365+Hangseng!K473+Nasdaq!K455</f>
        <v>4.4331603130238109E-2</v>
      </c>
    </row>
    <row r="297" spans="2:6" x14ac:dyDescent="0.35">
      <c r="B297" s="1">
        <v>45035</v>
      </c>
      <c r="C297">
        <v>17618.75</v>
      </c>
      <c r="D297" s="18">
        <f t="shared" si="4"/>
        <v>-2.3442830162407891E-3</v>
      </c>
      <c r="E297" s="2">
        <f>Silverbees!I297+Goldbees!I474+Giltbees!I471+Bankbees!I474+ITbees!I474+Healthy!I366+Hangseng!I474+Nasdaq!I456</f>
        <v>-5.5986599705195395E-3</v>
      </c>
      <c r="F297" s="2">
        <f>Silverbees!K297+Goldbees!K474+Giltbees!K471+Bankbees!K474+ITbees!K474+Healthy!K366+Hangseng!K474+Nasdaq!K456</f>
        <v>5.8006044912738225E-2</v>
      </c>
    </row>
    <row r="298" spans="2:6" x14ac:dyDescent="0.35">
      <c r="B298" s="1">
        <v>45036</v>
      </c>
      <c r="C298">
        <v>17624.44921875</v>
      </c>
      <c r="D298" s="18">
        <f t="shared" si="4"/>
        <v>3.234746363958152E-4</v>
      </c>
      <c r="E298" s="2">
        <f>Silverbees!I298+Goldbees!I475+Giltbees!I472+Bankbees!I475+ITbees!I475+Healthy!I367+Hangseng!I475+Nasdaq!I457</f>
        <v>6.5629178656878475E-4</v>
      </c>
      <c r="F298" s="2">
        <f>Silverbees!K298+Goldbees!K475+Giltbees!K472+Bankbees!K475+ITbees!K475+Healthy!K367+Hangseng!K475+Nasdaq!K457</f>
        <v>5.5187263224702528E-2</v>
      </c>
    </row>
    <row r="299" spans="2:6" x14ac:dyDescent="0.35">
      <c r="B299" s="1">
        <v>45037</v>
      </c>
      <c r="C299">
        <v>17624.05078125</v>
      </c>
      <c r="D299" s="18">
        <f t="shared" si="4"/>
        <v>-2.260708945023282E-5</v>
      </c>
      <c r="E299" s="2">
        <f>Silverbees!I299+Goldbees!I476+Giltbees!I473+Bankbees!I476+ITbees!I476+Healthy!I368+Hangseng!I476+Nasdaq!I458</f>
        <v>-2.4524603066965779E-3</v>
      </c>
      <c r="F299" s="2">
        <f>Silverbees!K299+Goldbees!K476+Giltbees!K473+Bankbees!K476+ITbees!K476+Healthy!K368+Hangseng!K476+Nasdaq!K458</f>
        <v>5.6591669808209247E-2</v>
      </c>
    </row>
    <row r="300" spans="2:6" x14ac:dyDescent="0.35">
      <c r="B300" s="1">
        <v>45040</v>
      </c>
      <c r="C300">
        <v>17743.400390625</v>
      </c>
      <c r="D300" s="18">
        <f t="shared" si="4"/>
        <v>6.7719737565652416E-3</v>
      </c>
      <c r="E300" s="2">
        <f>Silverbees!I300+Goldbees!I477+Giltbees!I474+Bankbees!I477+ITbees!I477+Healthy!I369+Hangseng!I477+Nasdaq!I459</f>
        <v>8.9666288143387847E-4</v>
      </c>
      <c r="F300" s="2">
        <f>Silverbees!K300+Goldbees!K477+Giltbees!K474+Bankbees!K477+ITbees!K477+Healthy!K369+Hangseng!K477+Nasdaq!K459</f>
        <v>5.3107009699499663E-2</v>
      </c>
    </row>
    <row r="301" spans="2:6" x14ac:dyDescent="0.35">
      <c r="B301" s="1">
        <v>45041</v>
      </c>
      <c r="C301">
        <v>17769.25</v>
      </c>
      <c r="D301" s="18">
        <f t="shared" si="4"/>
        <v>1.4568576938982503E-3</v>
      </c>
      <c r="E301" s="2">
        <f>Silverbees!I301+Goldbees!I478+Giltbees!I475+Bankbees!I478+ITbees!I478+Healthy!I370+Hangseng!I478+Nasdaq!I460</f>
        <v>-3.5339457166336753E-3</v>
      </c>
      <c r="F301" s="2">
        <f>Silverbees!K301+Goldbees!K478+Giltbees!K475+Bankbees!K478+ITbees!K478+Healthy!K370+Hangseng!K478+Nasdaq!K460</f>
        <v>4.7880632138901535E-2</v>
      </c>
    </row>
    <row r="302" spans="2:6" x14ac:dyDescent="0.35">
      <c r="B302" s="1">
        <v>45042</v>
      </c>
      <c r="C302">
        <v>17813.599609375</v>
      </c>
      <c r="D302" s="18">
        <f t="shared" si="4"/>
        <v>2.4958627615121465E-3</v>
      </c>
      <c r="E302" s="2">
        <f>Silverbees!I302+Goldbees!I479+Giltbees!I476+Bankbees!I479+ITbees!I479+Healthy!I371+Hangseng!I479+Nasdaq!I461</f>
        <v>2.4326059665358362E-3</v>
      </c>
      <c r="F302" s="2">
        <f>Silverbees!K302+Goldbees!K479+Giltbees!K476+Bankbees!K479+ITbees!K479+Healthy!K371+Hangseng!K479+Nasdaq!K461</f>
        <v>4.3737753921856332E-2</v>
      </c>
    </row>
    <row r="303" spans="2:6" x14ac:dyDescent="0.35">
      <c r="B303" s="1">
        <v>45043</v>
      </c>
      <c r="C303">
        <v>17915.05078125</v>
      </c>
      <c r="D303" s="18">
        <f t="shared" si="4"/>
        <v>5.6951528101938376E-3</v>
      </c>
      <c r="E303" s="2">
        <f>Silverbees!I303+Goldbees!I480+Giltbees!I477+Bankbees!I480+ITbees!I480+Healthy!I372+Hangseng!I480+Nasdaq!I462</f>
        <v>3.8741932353415251E-3</v>
      </c>
      <c r="F303" s="2">
        <f>Silverbees!K303+Goldbees!K480+Giltbees!K477+Bankbees!K480+ITbees!K480+Healthy!K372+Hangseng!K480+Nasdaq!K462</f>
        <v>3.8215296976361612E-2</v>
      </c>
    </row>
    <row r="304" spans="2:6" x14ac:dyDescent="0.35">
      <c r="B304" s="1">
        <v>45044</v>
      </c>
      <c r="C304">
        <v>18065</v>
      </c>
      <c r="D304" s="18">
        <f t="shared" si="4"/>
        <v>8.3700136036979345E-3</v>
      </c>
      <c r="E304" s="2">
        <f>Silverbees!I304+Goldbees!I481+Giltbees!I478+Bankbees!I481+ITbees!I481+Healthy!I373+Hangseng!I481+Nasdaq!I463</f>
        <v>5.0665481969055324E-3</v>
      </c>
      <c r="F304" s="2">
        <f>Silverbees!K304+Goldbees!K481+Giltbees!K478+Bankbees!K481+ITbees!K481+Healthy!K373+Hangseng!K481+Nasdaq!K463</f>
        <v>3.4078926121570458E-2</v>
      </c>
    </row>
    <row r="305" spans="2:6" x14ac:dyDescent="0.35">
      <c r="B305" s="1">
        <v>45048</v>
      </c>
      <c r="C305">
        <v>18147.650390625</v>
      </c>
      <c r="D305" s="18">
        <f t="shared" si="4"/>
        <v>4.575166931912511E-3</v>
      </c>
      <c r="E305" s="2">
        <f>Silverbees!I305+Goldbees!I482+Giltbees!I479+Bankbees!I482+ITbees!I482+Healthy!I374+Hangseng!I482+Nasdaq!I464</f>
        <v>2.3860459629596121E-3</v>
      </c>
      <c r="F305" s="2">
        <f>Silverbees!K305+Goldbees!K482+Giltbees!K479+Bankbees!K482+ITbees!K482+Healthy!K374+Hangseng!K482+Nasdaq!K464</f>
        <v>3.2610898576335041E-2</v>
      </c>
    </row>
    <row r="306" spans="2:6" x14ac:dyDescent="0.35">
      <c r="B306" s="1">
        <v>45049</v>
      </c>
      <c r="C306">
        <v>18089.849609375</v>
      </c>
      <c r="D306" s="18">
        <f t="shared" si="4"/>
        <v>-3.18502836487633E-3</v>
      </c>
      <c r="E306" s="2">
        <f>Silverbees!I306+Goldbees!I483+Giltbees!I480+Bankbees!I483+ITbees!I483+Healthy!I375+Hangseng!I483+Nasdaq!I465</f>
        <v>-9.6869409539465364E-4</v>
      </c>
      <c r="F306" s="2">
        <f>Silverbees!K306+Goldbees!K483+Giltbees!K480+Bankbees!K483+ITbees!K483+Healthy!K375+Hangseng!K483+Nasdaq!K465</f>
        <v>3.178916169661513E-2</v>
      </c>
    </row>
    <row r="307" spans="2:6" x14ac:dyDescent="0.35">
      <c r="B307" s="1">
        <v>45050</v>
      </c>
      <c r="C307">
        <v>18255.80078125</v>
      </c>
      <c r="D307" s="18">
        <f t="shared" si="4"/>
        <v>9.1737176073036775E-3</v>
      </c>
      <c r="E307" s="2">
        <f>Silverbees!I307+Goldbees!I484+Giltbees!I481+Bankbees!I484+ITbees!I484+Healthy!I376+Hangseng!I484+Nasdaq!I466</f>
        <v>6.2824119571866276E-3</v>
      </c>
      <c r="F307" s="2">
        <f>Silverbees!K307+Goldbees!K484+Giltbees!K481+Bankbees!K484+ITbees!K484+Healthy!K376+Hangseng!K484+Nasdaq!K466</f>
        <v>3.6279418799811357E-2</v>
      </c>
    </row>
    <row r="308" spans="2:6" x14ac:dyDescent="0.35">
      <c r="B308" s="1">
        <v>45051</v>
      </c>
      <c r="C308">
        <v>18069</v>
      </c>
      <c r="D308" s="18">
        <f t="shared" si="4"/>
        <v>-1.0232406865540389E-2</v>
      </c>
      <c r="E308" s="2">
        <f>Silverbees!I308+Goldbees!I485+Giltbees!I482+Bankbees!I485+ITbees!I485+Healthy!I377+Hangseng!I485+Nasdaq!I467</f>
        <v>-3.6388767264642716E-3</v>
      </c>
      <c r="F308" s="2">
        <f>Silverbees!K308+Goldbees!K485+Giltbees!K482+Bankbees!K485+ITbees!K485+Healthy!K377+Hangseng!K485+Nasdaq!K467</f>
        <v>4.2175136456455674E-2</v>
      </c>
    </row>
    <row r="309" spans="2:6" x14ac:dyDescent="0.35">
      <c r="B309" s="1">
        <v>45054</v>
      </c>
      <c r="C309">
        <v>18264.400390625</v>
      </c>
      <c r="D309" s="18">
        <f t="shared" si="4"/>
        <v>1.0814123118324304E-2</v>
      </c>
      <c r="E309" s="2">
        <f>Silverbees!I309+Goldbees!I486+Giltbees!I483+Bankbees!I486+ITbees!I486+Healthy!I378+Hangseng!I486+Nasdaq!I468</f>
        <v>3.9020280068393755E-3</v>
      </c>
      <c r="F309" s="2">
        <f>Silverbees!K309+Goldbees!K486+Giltbees!K483+Bankbees!K486+ITbees!K486+Healthy!K378+Hangseng!K486+Nasdaq!K468</f>
        <v>3.0021555787770694E-2</v>
      </c>
    </row>
    <row r="310" spans="2:6" x14ac:dyDescent="0.35">
      <c r="B310" s="1">
        <v>45055</v>
      </c>
      <c r="C310">
        <v>18265.94921875</v>
      </c>
      <c r="D310" s="18">
        <f t="shared" si="4"/>
        <v>8.4800381719318807E-5</v>
      </c>
      <c r="E310" s="2">
        <f>Silverbees!I310+Goldbees!I487+Giltbees!I484+Bankbees!I487+ITbees!I487+Healthy!I379+Hangseng!I487+Nasdaq!I469</f>
        <v>-2.5454951863481778E-4</v>
      </c>
      <c r="F310" s="2">
        <f>Silverbees!K310+Goldbees!K487+Giltbees!K484+Bankbees!K487+ITbees!K487+Healthy!K379+Hangseng!K487+Nasdaq!K469</f>
        <v>2.1181820559767729E-2</v>
      </c>
    </row>
    <row r="311" spans="2:6" x14ac:dyDescent="0.35">
      <c r="B311" s="1">
        <v>45056</v>
      </c>
      <c r="C311">
        <v>18315.099609375</v>
      </c>
      <c r="D311" s="18">
        <f t="shared" si="4"/>
        <v>2.6908205008338015E-3</v>
      </c>
      <c r="E311" s="2">
        <f>Silverbees!I311+Goldbees!I488+Giltbees!I485+Bankbees!I488+ITbees!I488+Healthy!I380+Hangseng!I488+Nasdaq!I470</f>
        <v>-7.4345275505670371E-4</v>
      </c>
      <c r="F311" s="2">
        <f>Silverbees!K311+Goldbees!K488+Giltbees!K485+Bankbees!K488+ITbees!K488+Healthy!K380+Hangseng!K488+Nasdaq!K470</f>
        <v>2.2263496178024676E-2</v>
      </c>
    </row>
    <row r="312" spans="2:6" x14ac:dyDescent="0.35">
      <c r="B312" s="1">
        <v>45057</v>
      </c>
      <c r="C312">
        <v>18297</v>
      </c>
      <c r="D312" s="18">
        <f t="shared" si="4"/>
        <v>-9.8823428542726965E-4</v>
      </c>
      <c r="E312" s="2">
        <f>Silverbees!I312+Goldbees!I489+Giltbees!I486+Bankbees!I489+ITbees!I489+Healthy!I381+Hangseng!I489+Nasdaq!I471</f>
        <v>1.4525517458567898E-4</v>
      </c>
      <c r="F312" s="2">
        <f>Silverbees!K312+Goldbees!K489+Giltbees!K486+Bankbees!K489+ITbees!K489+Healthy!K381+Hangseng!K489+Nasdaq!K471</f>
        <v>1.628058819683301E-2</v>
      </c>
    </row>
    <row r="313" spans="2:6" x14ac:dyDescent="0.35">
      <c r="B313" s="1">
        <v>45058</v>
      </c>
      <c r="C313">
        <v>18314.80078125</v>
      </c>
      <c r="D313" s="18">
        <f t="shared" si="4"/>
        <v>9.728797753729701E-4</v>
      </c>
      <c r="E313" s="2">
        <f>Silverbees!I313+Goldbees!I490+Giltbees!I487+Bankbees!I490+ITbees!I490+Healthy!I382+Hangseng!I490+Nasdaq!I472</f>
        <v>-2.7338972065785497E-3</v>
      </c>
      <c r="F313" s="2">
        <f>Silverbees!K313+Goldbees!K490+Giltbees!K487+Bankbees!K490+ITbees!K490+Healthy!K382+Hangseng!K490+Nasdaq!K472</f>
        <v>1.6659899806687056E-2</v>
      </c>
    </row>
    <row r="314" spans="2:6" x14ac:dyDescent="0.35">
      <c r="B314" s="1">
        <v>45061</v>
      </c>
      <c r="C314">
        <v>18398.849609375</v>
      </c>
      <c r="D314" s="18">
        <f t="shared" si="4"/>
        <v>4.5891205221868514E-3</v>
      </c>
      <c r="E314" s="2">
        <f>Silverbees!I314+Goldbees!I491+Giltbees!I488+Bankbees!I491+ITbees!I491+Healthy!I383+Hangseng!I491+Nasdaq!I473</f>
        <v>3.8420458002513067E-3</v>
      </c>
      <c r="F314" s="2">
        <f>Silverbees!K314+Goldbees!K491+Giltbees!K488+Bankbees!K491+ITbees!K491+Healthy!K383+Hangseng!K491+Nasdaq!K473</f>
        <v>1.8461152816221207E-2</v>
      </c>
    </row>
    <row r="315" spans="2:6" x14ac:dyDescent="0.35">
      <c r="B315" s="1">
        <v>45062</v>
      </c>
      <c r="C315">
        <v>18286.5</v>
      </c>
      <c r="D315" s="18">
        <f t="shared" si="4"/>
        <v>-6.106338807060685E-3</v>
      </c>
      <c r="E315" s="2">
        <f>Silverbees!I315+Goldbees!I492+Giltbees!I489+Bankbees!I492+ITbees!I492+Healthy!I384+Hangseng!I492+Nasdaq!I474</f>
        <v>-2.328501204122241E-3</v>
      </c>
      <c r="F315" s="2">
        <f>Silverbees!K315+Goldbees!K492+Giltbees!K489+Bankbees!K492+ITbees!K492+Healthy!K384+Hangseng!K492+Nasdaq!K474</f>
        <v>1.4574962281235209E-2</v>
      </c>
    </row>
    <row r="316" spans="2:6" x14ac:dyDescent="0.35">
      <c r="B316" s="1">
        <v>45063</v>
      </c>
      <c r="C316">
        <v>18181.75</v>
      </c>
      <c r="D316" s="18">
        <f t="shared" si="4"/>
        <v>-5.7282694884204233E-3</v>
      </c>
      <c r="E316" s="2">
        <f>Silverbees!I316+Goldbees!I493+Giltbees!I490+Bankbees!I493+ITbees!I493+Healthy!I385+Hangseng!I493+Nasdaq!I475</f>
        <v>-4.1327203883222002E-3</v>
      </c>
      <c r="F316" s="2">
        <f>Silverbees!K316+Goldbees!K493+Giltbees!K490+Bankbees!K493+ITbees!K493+Healthy!K385+Hangseng!K493+Nasdaq!K475</f>
        <v>5.9347715318288537E-3</v>
      </c>
    </row>
    <row r="317" spans="2:6" x14ac:dyDescent="0.35">
      <c r="B317" s="1">
        <v>45064</v>
      </c>
      <c r="C317">
        <v>18129.94921875</v>
      </c>
      <c r="D317" s="18">
        <f t="shared" si="4"/>
        <v>-2.8490536527011612E-3</v>
      </c>
      <c r="E317" s="2">
        <f>Silverbees!I317+Goldbees!I494+Giltbees!I491+Bankbees!I494+ITbees!I494+Healthy!I386+Hangseng!I494+Nasdaq!I476</f>
        <v>-5.1281108310076168E-4</v>
      </c>
      <c r="F317" s="2">
        <f>Silverbees!K317+Goldbees!K494+Giltbees!K491+Bankbees!K494+ITbees!K494+Healthy!K386+Hangseng!K494+Nasdaq!K476</f>
        <v>5.2314114099737971E-3</v>
      </c>
    </row>
    <row r="318" spans="2:6" x14ac:dyDescent="0.35">
      <c r="B318" s="1">
        <v>45065</v>
      </c>
      <c r="C318">
        <v>18203.400390625</v>
      </c>
      <c r="D318" s="18">
        <f t="shared" si="4"/>
        <v>4.0513721791914925E-3</v>
      </c>
      <c r="E318" s="2">
        <f>Silverbees!I318+Goldbees!I495+Giltbees!I492+Bankbees!I495+ITbees!I495+Healthy!I387+Hangseng!I495+Nasdaq!I477</f>
        <v>1.5779456878118278E-3</v>
      </c>
      <c r="F318" s="2">
        <f>Silverbees!K318+Goldbees!K495+Giltbees!K492+Bankbees!K495+ITbees!K495+Healthy!K387+Hangseng!K495+Nasdaq!K477</f>
        <v>3.3011436410291593E-3</v>
      </c>
    </row>
    <row r="319" spans="2:6" x14ac:dyDescent="0.35">
      <c r="B319" s="1">
        <v>45068</v>
      </c>
      <c r="C319">
        <v>18314.400390625</v>
      </c>
      <c r="D319" s="18">
        <f t="shared" si="4"/>
        <v>6.097761825706316E-3</v>
      </c>
      <c r="E319" s="2">
        <f>Silverbees!I319+Goldbees!I496+Giltbees!I493+Bankbees!I496+ITbees!I496+Healthy!I388+Hangseng!I496+Nasdaq!I478</f>
        <v>7.7807748266650149E-3</v>
      </c>
      <c r="F319" s="2">
        <f>Silverbees!K319+Goldbees!K496+Giltbees!K493+Bankbees!K496+ITbees!K496+Healthy!K388+Hangseng!K496+Nasdaq!K478</f>
        <v>1.920720884019659E-3</v>
      </c>
    </row>
    <row r="320" spans="2:6" x14ac:dyDescent="0.35">
      <c r="B320" s="1">
        <v>45069</v>
      </c>
      <c r="C320">
        <v>18348</v>
      </c>
      <c r="D320" s="18">
        <f t="shared" si="4"/>
        <v>1.834600568861644E-3</v>
      </c>
      <c r="E320" s="2">
        <f>Silverbees!I320+Goldbees!I497+Giltbees!I494+Bankbees!I497+ITbees!I497+Healthy!I389+Hangseng!I497+Nasdaq!I479</f>
        <v>-2.4911226776764489E-3</v>
      </c>
      <c r="F320" s="2">
        <f>Silverbees!K320+Goldbees!K497+Giltbees!K494+Bankbees!K497+ITbees!K497+Healthy!K389+Hangseng!K497+Nasdaq!K479</f>
        <v>9.3312582551903379E-3</v>
      </c>
    </row>
    <row r="321" spans="2:6" x14ac:dyDescent="0.35">
      <c r="B321" s="1">
        <v>45070</v>
      </c>
      <c r="C321">
        <v>18285.400390625</v>
      </c>
      <c r="D321" s="18">
        <f t="shared" si="4"/>
        <v>-3.4117947119577385E-3</v>
      </c>
      <c r="E321" s="2">
        <f>Silverbees!I321+Goldbees!I498+Giltbees!I495+Bankbees!I498+ITbees!I498+Healthy!I390+Hangseng!I498+Nasdaq!I480</f>
        <v>-7.4460470712628965E-4</v>
      </c>
      <c r="F321" s="2">
        <f>Silverbees!K321+Goldbees!K498+Giltbees!K495+Bankbees!K498+ITbees!K498+Healthy!K390+Hangseng!K498+Nasdaq!K480</f>
        <v>8.7113887532812521E-3</v>
      </c>
    </row>
    <row r="322" spans="2:6" x14ac:dyDescent="0.35">
      <c r="B322" s="1">
        <v>45071</v>
      </c>
      <c r="C322">
        <v>18321.150390625</v>
      </c>
      <c r="D322" s="18">
        <f t="shared" si="4"/>
        <v>1.9551116867164708E-3</v>
      </c>
      <c r="E322" s="2">
        <f>Silverbees!I322+Goldbees!I499+Giltbees!I496+Bankbees!I499+ITbees!I499+Healthy!I391+Hangseng!I499+Nasdaq!I481</f>
        <v>-3.0345206085054285E-3</v>
      </c>
      <c r="F322" s="2">
        <f>Silverbees!K322+Goldbees!K499+Giltbees!K496+Bankbees!K499+ITbees!K499+Healthy!K391+Hangseng!K499+Nasdaq!K481</f>
        <v>1.1269697383954634E-2</v>
      </c>
    </row>
    <row r="323" spans="2:6" x14ac:dyDescent="0.35">
      <c r="B323" s="1">
        <v>45072</v>
      </c>
      <c r="C323">
        <v>18499.349609375</v>
      </c>
      <c r="D323" s="18">
        <f t="shared" si="4"/>
        <v>9.7264208278746711E-3</v>
      </c>
      <c r="E323" s="2">
        <f>Silverbees!I323+Goldbees!I500+Giltbees!I497+Bankbees!I500+ITbees!I500+Healthy!I392+Hangseng!I500+Nasdaq!I482</f>
        <v>4.565995508950157E-3</v>
      </c>
      <c r="F323" s="2">
        <f>Silverbees!K323+Goldbees!K500+Giltbees!K497+Bankbees!K500+ITbees!K500+Healthy!K392+Hangseng!K500+Nasdaq!K482</f>
        <v>1.4642851197961276E-2</v>
      </c>
    </row>
    <row r="324" spans="2:6" x14ac:dyDescent="0.35">
      <c r="B324" s="1">
        <v>45075</v>
      </c>
      <c r="C324">
        <v>18598.650390625</v>
      </c>
      <c r="D324" s="18">
        <f t="shared" ref="D324:D387" si="5">C324/C323-1</f>
        <v>5.3677985089635172E-3</v>
      </c>
      <c r="E324" s="2">
        <f>Silverbees!I324+Goldbees!I501+Giltbees!I498+Bankbees!I501+ITbees!I501+Healthy!I393+Hangseng!I501+Nasdaq!I483</f>
        <v>4.0299413415816315E-3</v>
      </c>
      <c r="F324" s="2">
        <f>Silverbees!K324+Goldbees!K501+Giltbees!K498+Bankbees!K501+ITbees!K501+Healthy!K393+Hangseng!K501+Nasdaq!K483</f>
        <v>1.528454428368725E-2</v>
      </c>
    </row>
    <row r="325" spans="2:6" x14ac:dyDescent="0.35">
      <c r="B325" s="1">
        <v>45076</v>
      </c>
      <c r="C325">
        <v>18633.849609375</v>
      </c>
      <c r="D325" s="18">
        <f t="shared" si="5"/>
        <v>1.8925684396833287E-3</v>
      </c>
      <c r="E325" s="2">
        <f>Silverbees!I325+Goldbees!I502+Giltbees!I499+Bankbees!I502+ITbees!I502+Healthy!I394+Hangseng!I502+Nasdaq!I484</f>
        <v>-7.1231578786050311E-4</v>
      </c>
      <c r="F325" s="2">
        <f>Silverbees!K325+Goldbees!K502+Giltbees!K499+Bankbees!K502+ITbees!K502+Healthy!K394+Hangseng!K502+Nasdaq!K484</f>
        <v>1.752019024592321E-2</v>
      </c>
    </row>
    <row r="326" spans="2:6" x14ac:dyDescent="0.35">
      <c r="B326" s="1">
        <v>45077</v>
      </c>
      <c r="C326">
        <v>18534.400390625</v>
      </c>
      <c r="D326" s="18">
        <f t="shared" si="5"/>
        <v>-5.3370195013254795E-3</v>
      </c>
      <c r="E326" s="2">
        <f>Silverbees!I326+Goldbees!I503+Giltbees!I500+Bankbees!I503+ITbees!I503+Healthy!I395+Hangseng!I503+Nasdaq!I485</f>
        <v>-2.316029859209312E-3</v>
      </c>
      <c r="F326" s="2">
        <f>Silverbees!K326+Goldbees!K503+Giltbees!K500+Bankbees!K503+ITbees!K503+Healthy!K395+Hangseng!K503+Nasdaq!K485</f>
        <v>1.3663587897459186E-2</v>
      </c>
    </row>
    <row r="327" spans="2:6" x14ac:dyDescent="0.35">
      <c r="B327" s="1">
        <v>45078</v>
      </c>
      <c r="C327">
        <v>18487.75</v>
      </c>
      <c r="D327" s="18">
        <f t="shared" si="5"/>
        <v>-2.5169624936233204E-3</v>
      </c>
      <c r="E327" s="2">
        <f>Silverbees!I327+Goldbees!I504+Giltbees!I501+Bankbees!I504+ITbees!I504+Healthy!I396+Hangseng!I504+Nasdaq!I486</f>
        <v>1.6427318035238231E-3</v>
      </c>
      <c r="F327" s="2">
        <f>Silverbees!K327+Goldbees!K504+Giltbees!K501+Bankbees!K504+ITbees!K504+Healthy!K396+Hangseng!K504+Nasdaq!K486</f>
        <v>8.470986967161814E-3</v>
      </c>
    </row>
    <row r="328" spans="2:6" x14ac:dyDescent="0.35">
      <c r="B328" s="1">
        <v>45079</v>
      </c>
      <c r="C328">
        <v>18534.099609375</v>
      </c>
      <c r="D328" s="18">
        <f t="shared" si="5"/>
        <v>2.507044360454902E-3</v>
      </c>
      <c r="E328" s="2">
        <f>Silverbees!I328+Goldbees!I505+Giltbees!I502+Bankbees!I505+ITbees!I505+Healthy!I397+Hangseng!I505+Nasdaq!I487</f>
        <v>9.0297660040954374E-3</v>
      </c>
      <c r="F328" s="2">
        <f>Silverbees!K328+Goldbees!K505+Giltbees!K502+Bankbees!K505+ITbees!K505+Healthy!K397+Hangseng!K505+Nasdaq!K487</f>
        <v>1.7624085755785182E-2</v>
      </c>
    </row>
    <row r="329" spans="2:6" x14ac:dyDescent="0.35">
      <c r="B329" s="1">
        <v>45082</v>
      </c>
      <c r="C329">
        <v>18593.849609375</v>
      </c>
      <c r="D329" s="18">
        <f t="shared" si="5"/>
        <v>3.223787573137793E-3</v>
      </c>
      <c r="E329" s="2">
        <f>Silverbees!I329+Goldbees!I506+Giltbees!I503+Bankbees!I506+ITbees!I506+Healthy!I398+Hangseng!I506+Nasdaq!I488</f>
        <v>-6.5209836745496602E-4</v>
      </c>
      <c r="F329" s="2">
        <f>Silverbees!K329+Goldbees!K506+Giltbees!K503+Bankbees!K506+ITbees!K506+Healthy!K398+Hangseng!K506+Nasdaq!K488</f>
        <v>1.8857476844268875E-2</v>
      </c>
    </row>
    <row r="330" spans="2:6" x14ac:dyDescent="0.35">
      <c r="B330" s="1">
        <v>45083</v>
      </c>
      <c r="C330">
        <v>18599</v>
      </c>
      <c r="D330" s="18">
        <f t="shared" si="5"/>
        <v>2.7699431442118616E-4</v>
      </c>
      <c r="E330" s="2">
        <f>Silverbees!I330+Goldbees!I507+Giltbees!I504+Bankbees!I507+ITbees!I507+Healthy!I399+Hangseng!I507+Nasdaq!I489</f>
        <v>-3.1328642509321141E-4</v>
      </c>
      <c r="F330" s="2">
        <f>Silverbees!K330+Goldbees!K507+Giltbees!K504+Bankbees!K507+ITbees!K507+Healthy!K399+Hangseng!K507+Nasdaq!K489</f>
        <v>1.2706425105331629E-2</v>
      </c>
    </row>
    <row r="331" spans="2:6" x14ac:dyDescent="0.35">
      <c r="B331" s="1">
        <v>45084</v>
      </c>
      <c r="C331">
        <v>18726.400390625</v>
      </c>
      <c r="D331" s="18">
        <f t="shared" si="5"/>
        <v>6.8498516385289143E-3</v>
      </c>
      <c r="E331" s="2">
        <f>Silverbees!I331+Goldbees!I508+Giltbees!I505+Bankbees!I508+ITbees!I508+Healthy!I400+Hangseng!I508+Nasdaq!I490</f>
        <v>3.3875608544177496E-3</v>
      </c>
      <c r="F331" s="2">
        <f>Silverbees!K331+Goldbees!K508+Giltbees!K505+Bankbees!K508+ITbees!K508+Healthy!K400+Hangseng!K508+Nasdaq!K490</f>
        <v>1.6008159849509564E-2</v>
      </c>
    </row>
    <row r="332" spans="2:6" x14ac:dyDescent="0.35">
      <c r="B332" s="1">
        <v>45085</v>
      </c>
      <c r="C332">
        <v>18634.55078125</v>
      </c>
      <c r="D332" s="18">
        <f t="shared" si="5"/>
        <v>-4.9048192636628185E-3</v>
      </c>
      <c r="E332" s="2">
        <f>Silverbees!I332+Goldbees!I509+Giltbees!I506+Bankbees!I509+ITbees!I509+Healthy!I401+Hangseng!I509+Nasdaq!I491</f>
        <v>-5.954151337681915E-3</v>
      </c>
      <c r="F332" s="2">
        <f>Silverbees!K332+Goldbees!K509+Giltbees!K506+Bankbees!K509+ITbees!K509+Healthy!K401+Hangseng!K509+Nasdaq!K491</f>
        <v>8.8795110002918912E-3</v>
      </c>
    </row>
    <row r="333" spans="2:6" x14ac:dyDescent="0.35">
      <c r="B333" s="1">
        <v>45086</v>
      </c>
      <c r="C333">
        <v>18563.400390625</v>
      </c>
      <c r="D333" s="18">
        <f t="shared" si="5"/>
        <v>-3.8181972541345699E-3</v>
      </c>
      <c r="E333" s="2">
        <f>Silverbees!I333+Goldbees!I510+Giltbees!I507+Bankbees!I510+ITbees!I510+Healthy!I402+Hangseng!I510+Nasdaq!I492</f>
        <v>2.029144734250561E-3</v>
      </c>
      <c r="F333" s="2">
        <f>Silverbees!K333+Goldbees!K510+Giltbees!K507+Bankbees!K510+ITbees!K510+Healthy!K402+Hangseng!K510+Nasdaq!K492</f>
        <v>1.1077746701681913E-2</v>
      </c>
    </row>
    <row r="334" spans="2:6" x14ac:dyDescent="0.35">
      <c r="B334" s="1">
        <v>45089</v>
      </c>
      <c r="C334">
        <v>18601.5</v>
      </c>
      <c r="D334" s="18">
        <f t="shared" si="5"/>
        <v>2.0524046550352004E-3</v>
      </c>
      <c r="E334" s="2">
        <f>Silverbees!I334+Goldbees!I511+Giltbees!I508+Bankbees!I511+ITbees!I511+Healthy!I403+Hangseng!I511+Nasdaq!I493</f>
        <v>1.1853135196684406E-3</v>
      </c>
      <c r="F334" s="2">
        <f>Silverbees!K334+Goldbees!K511+Giltbees!K508+Bankbees!K511+ITbees!K511+Healthy!K403+Hangseng!K511+Nasdaq!K493</f>
        <v>1.1814500570812389E-2</v>
      </c>
    </row>
    <row r="335" spans="2:6" x14ac:dyDescent="0.35">
      <c r="B335" s="1">
        <v>45090</v>
      </c>
      <c r="C335">
        <v>18716.150390625</v>
      </c>
      <c r="D335" s="18">
        <f t="shared" si="5"/>
        <v>6.1635024393194016E-3</v>
      </c>
      <c r="E335" s="2">
        <f>Silverbees!I335+Goldbees!I512+Giltbees!I509+Bankbees!I512+ITbees!I512+Healthy!I404+Hangseng!I512+Nasdaq!I494</f>
        <v>3.8605310430319915E-3</v>
      </c>
      <c r="F335" s="2">
        <f>Silverbees!K335+Goldbees!K512+Giltbees!K509+Bankbees!K512+ITbees!K512+Healthy!K404+Hangseng!K512+Nasdaq!K494</f>
        <v>1.1614947876002943E-2</v>
      </c>
    </row>
    <row r="336" spans="2:6" x14ac:dyDescent="0.35">
      <c r="B336" s="1">
        <v>45091</v>
      </c>
      <c r="C336">
        <v>18755.900390625</v>
      </c>
      <c r="D336" s="18">
        <f t="shared" si="5"/>
        <v>2.1238341844009856E-3</v>
      </c>
      <c r="E336" s="2">
        <f>Silverbees!I336+Goldbees!I513+Giltbees!I510+Bankbees!I513+ITbees!I513+Healthy!I405+Hangseng!I513+Nasdaq!I495</f>
        <v>-2.0091840968764528E-3</v>
      </c>
      <c r="F336" s="2">
        <f>Silverbees!K336+Goldbees!K513+Giltbees!K510+Bankbees!K513+ITbees!K513+Healthy!K405+Hangseng!K513+Nasdaq!K495</f>
        <v>1.5550450867767114E-2</v>
      </c>
    </row>
    <row r="337" spans="2:6" x14ac:dyDescent="0.35">
      <c r="B337" s="1">
        <v>45092</v>
      </c>
      <c r="C337">
        <v>18688.099609375</v>
      </c>
      <c r="D337" s="18">
        <f t="shared" si="5"/>
        <v>-3.6149041015322014E-3</v>
      </c>
      <c r="E337" s="2">
        <f>Silverbees!I337+Goldbees!I514+Giltbees!I511+Bankbees!I514+ITbees!I514+Healthy!I406+Hangseng!I514+Nasdaq!I496</f>
        <v>4.4105582178681811E-3</v>
      </c>
      <c r="F337" s="2">
        <f>Silverbees!K337+Goldbees!K514+Giltbees!K511+Bankbees!K514+ITbees!K514+Healthy!K406+Hangseng!K514+Nasdaq!K496</f>
        <v>1.8556258040577513E-2</v>
      </c>
    </row>
    <row r="338" spans="2:6" x14ac:dyDescent="0.35">
      <c r="B338" s="1">
        <v>45093</v>
      </c>
      <c r="C338">
        <v>18826</v>
      </c>
      <c r="D338" s="18">
        <f t="shared" si="5"/>
        <v>7.3790483520230765E-3</v>
      </c>
      <c r="E338" s="2">
        <f>Silverbees!I338+Goldbees!I515+Giltbees!I512+Bankbees!I515+ITbees!I515+Healthy!I407+Hangseng!I515+Nasdaq!I497</f>
        <v>7.3130020478750155E-3</v>
      </c>
      <c r="F338" s="2">
        <f>Silverbees!K338+Goldbees!K515+Giltbees!K512+Bankbees!K515+ITbees!K515+Healthy!K407+Hangseng!K515+Nasdaq!K497</f>
        <v>2.8376280187927198E-2</v>
      </c>
    </row>
    <row r="339" spans="2:6" x14ac:dyDescent="0.35">
      <c r="B339" s="1">
        <v>45096</v>
      </c>
      <c r="C339">
        <v>18755.44921875</v>
      </c>
      <c r="D339" s="18">
        <f t="shared" si="5"/>
        <v>-3.7475183921172883E-3</v>
      </c>
      <c r="E339" s="2">
        <f>Silverbees!I339+Goldbees!I516+Giltbees!I513+Bankbees!I516+ITbees!I516+Healthy!I408+Hangseng!I516+Nasdaq!I498</f>
        <v>-3.6832406759254597E-3</v>
      </c>
      <c r="F339" s="2">
        <f>Silverbees!K339+Goldbees!K516+Giltbees!K513+Bankbees!K516+ITbees!K516+Healthy!K408+Hangseng!K516+Nasdaq!K498</f>
        <v>3.2562663464226357E-2</v>
      </c>
    </row>
    <row r="340" spans="2:6" x14ac:dyDescent="0.35">
      <c r="B340" s="1">
        <v>45097</v>
      </c>
      <c r="C340">
        <v>18816.69921875</v>
      </c>
      <c r="D340" s="18">
        <f t="shared" si="5"/>
        <v>3.265717567498605E-3</v>
      </c>
      <c r="E340" s="2">
        <f>Silverbees!I340+Goldbees!I517+Giltbees!I514+Bankbees!I517+ITbees!I517+Healthy!I409+Hangseng!I517+Nasdaq!I499</f>
        <v>-1.3885616251116409E-4</v>
      </c>
      <c r="F340" s="2">
        <f>Silverbees!K340+Goldbees!K517+Giltbees!K514+Bankbees!K517+ITbees!K517+Healthy!K409+Hangseng!K517+Nasdaq!K499</f>
        <v>3.3095789788906552E-2</v>
      </c>
    </row>
    <row r="341" spans="2:6" x14ac:dyDescent="0.35">
      <c r="B341" s="1">
        <v>45098</v>
      </c>
      <c r="C341">
        <v>18856.849609375</v>
      </c>
      <c r="D341" s="18">
        <f t="shared" si="5"/>
        <v>2.1337637466720683E-3</v>
      </c>
      <c r="E341" s="2">
        <f>Silverbees!I341+Goldbees!I518+Giltbees!I515+Bankbees!I518+ITbees!I518+Healthy!I410+Hangseng!I518+Nasdaq!I500</f>
        <v>-4.2952903576857701E-3</v>
      </c>
      <c r="F341" s="2">
        <f>Silverbees!K341+Goldbees!K518+Giltbees!K515+Bankbees!K518+ITbees!K518+Healthy!K410+Hangseng!K518+Nasdaq!K500</f>
        <v>2.7657472222083056E-2</v>
      </c>
    </row>
    <row r="342" spans="2:6" x14ac:dyDescent="0.35">
      <c r="B342" s="1">
        <v>45099</v>
      </c>
      <c r="C342">
        <v>18771.25</v>
      </c>
      <c r="D342" s="18">
        <f t="shared" si="5"/>
        <v>-4.5394438174043428E-3</v>
      </c>
      <c r="E342" s="2">
        <f>Silverbees!I342+Goldbees!I519+Giltbees!I516+Bankbees!I519+ITbees!I519+Healthy!I411+Hangseng!I519+Nasdaq!I501</f>
        <v>2.8692266396475839E-4</v>
      </c>
      <c r="F342" s="2">
        <f>Silverbees!K342+Goldbees!K519+Giltbees!K516+Bankbees!K519+ITbees!K519+Healthy!K411+Hangseng!K519+Nasdaq!K501</f>
        <v>1.5968982939465276E-2</v>
      </c>
    </row>
    <row r="343" spans="2:6" x14ac:dyDescent="0.35">
      <c r="B343" s="1">
        <v>45100</v>
      </c>
      <c r="C343">
        <v>18665.5</v>
      </c>
      <c r="D343" s="18">
        <f t="shared" si="5"/>
        <v>-5.6336152360657588E-3</v>
      </c>
      <c r="E343" s="2">
        <f>Silverbees!I343+Goldbees!I520+Giltbees!I517+Bankbees!I520+ITbees!I520+Healthy!I412+Hangseng!I520+Nasdaq!I502</f>
        <v>-9.7391457586277069E-3</v>
      </c>
      <c r="F343" s="2">
        <f>Silverbees!K343+Goldbees!K520+Giltbees!K517+Bankbees!K520+ITbees!K520+Healthy!K412+Hangseng!K520+Nasdaq!K502</f>
        <v>8.0833538948614538E-3</v>
      </c>
    </row>
    <row r="344" spans="2:6" x14ac:dyDescent="0.35">
      <c r="B344" s="1">
        <v>45103</v>
      </c>
      <c r="C344">
        <v>18691.19921875</v>
      </c>
      <c r="D344" s="18">
        <f t="shared" si="5"/>
        <v>1.3768299134766515E-3</v>
      </c>
      <c r="E344" s="2">
        <f>Silverbees!I344+Goldbees!I521+Giltbees!I518+Bankbees!I521+ITbees!I521+Healthy!I413+Hangseng!I521+Nasdaq!I503</f>
        <v>4.5417400856414348E-3</v>
      </c>
      <c r="F344" s="2">
        <f>Silverbees!K344+Goldbees!K521+Giltbees!K518+Bankbees!K521+ITbees!K521+Healthy!K413+Hangseng!K521+Nasdaq!K503</f>
        <v>8.9290132590329509E-3</v>
      </c>
    </row>
    <row r="345" spans="2:6" x14ac:dyDescent="0.35">
      <c r="B345" s="1">
        <v>45104</v>
      </c>
      <c r="C345">
        <v>18817.400390625</v>
      </c>
      <c r="D345" s="18">
        <f t="shared" si="5"/>
        <v>6.7519034171119596E-3</v>
      </c>
      <c r="E345" s="2">
        <f>Silverbees!I345+Goldbees!I522+Giltbees!I519+Bankbees!I522+ITbees!I522+Healthy!I414+Hangseng!I522+Nasdaq!I504</f>
        <v>2.7255582609356094E-3</v>
      </c>
      <c r="F345" s="2">
        <f>Silverbees!K345+Goldbees!K522+Giltbees!K519+Bankbees!K522+ITbees!K522+Healthy!K414+Hangseng!K522+Nasdaq!K504</f>
        <v>1.1861095792519694E-2</v>
      </c>
    </row>
    <row r="346" spans="2:6" x14ac:dyDescent="0.35">
      <c r="B346" s="1">
        <v>45105</v>
      </c>
      <c r="C346">
        <v>18972.099609375</v>
      </c>
      <c r="D346" s="18">
        <f t="shared" si="5"/>
        <v>8.22107281232487E-3</v>
      </c>
      <c r="E346" s="2">
        <f>Silverbees!I346+Goldbees!I523+Giltbees!I520+Bankbees!I523+ITbees!I523+Healthy!I415+Hangseng!I523+Nasdaq!I505</f>
        <v>2.6506098343934926E-3</v>
      </c>
      <c r="F346" s="2">
        <f>Silverbees!K346+Goldbees!K523+Giltbees!K520+Bankbees!K523+ITbees!K523+Healthy!K415+Hangseng!K523+Nasdaq!K505</f>
        <v>1.1681777536598048E-2</v>
      </c>
    </row>
    <row r="347" spans="2:6" x14ac:dyDescent="0.35">
      <c r="B347" s="1">
        <v>45107</v>
      </c>
      <c r="C347">
        <v>19189.05078125</v>
      </c>
      <c r="D347" s="18">
        <f t="shared" si="5"/>
        <v>1.143527476356887E-2</v>
      </c>
      <c r="E347" s="2">
        <f>Silverbees!I347+Goldbees!I524+Giltbees!I521+Bankbees!I524+ITbees!I524+Healthy!I416+Hangseng!I524+Nasdaq!I506</f>
        <v>3.5254402473242274E-3</v>
      </c>
      <c r="F347" s="2">
        <f>Silverbees!K347+Goldbees!K524+Giltbees!K521+Bankbees!K524+ITbees!K524+Healthy!K416+Hangseng!K524+Nasdaq!K506</f>
        <v>1.3071660398378093E-2</v>
      </c>
    </row>
    <row r="348" spans="2:6" x14ac:dyDescent="0.35">
      <c r="B348" s="1">
        <v>45110</v>
      </c>
      <c r="C348">
        <v>19322.55078125</v>
      </c>
      <c r="D348" s="18">
        <f t="shared" si="5"/>
        <v>6.9570924336936901E-3</v>
      </c>
      <c r="E348" s="2">
        <f>Silverbees!I348+Goldbees!I525+Giltbees!I522+Bankbees!I525+ITbees!I525+Healthy!I417+Hangseng!I525+Nasdaq!I507</f>
        <v>5.9498807719501568E-3</v>
      </c>
      <c r="F348" s="2">
        <f>Silverbees!K348+Goldbees!K525+Giltbees!K522+Bankbees!K525+ITbees!K525+Healthy!K417+Hangseng!K525+Nasdaq!K507</f>
        <v>1.7656111867507093E-2</v>
      </c>
    </row>
    <row r="349" spans="2:6" x14ac:dyDescent="0.35">
      <c r="B349" s="1">
        <v>45111</v>
      </c>
      <c r="C349">
        <v>19389</v>
      </c>
      <c r="D349" s="18">
        <f t="shared" si="5"/>
        <v>3.4389465191355661E-3</v>
      </c>
      <c r="E349" s="2">
        <f>Silverbees!I349+Goldbees!I526+Giltbees!I523+Bankbees!I526+ITbees!I526+Healthy!I418+Hangseng!I526+Nasdaq!I508</f>
        <v>3.9712495604309478E-3</v>
      </c>
      <c r="F349" s="2">
        <f>Silverbees!K349+Goldbees!K526+Giltbees!K523+Bankbees!K526+ITbees!K526+Healthy!K418+Hangseng!K526+Nasdaq!K508</f>
        <v>1.9998000929459768E-2</v>
      </c>
    </row>
    <row r="350" spans="2:6" x14ac:dyDescent="0.35">
      <c r="B350" s="1">
        <v>45112</v>
      </c>
      <c r="C350">
        <v>19398.5</v>
      </c>
      <c r="D350" s="18">
        <f t="shared" si="5"/>
        <v>4.8996853886218439E-4</v>
      </c>
      <c r="E350" s="2">
        <f>Silverbees!I350+Goldbees!I527+Giltbees!I524+Bankbees!I527+ITbees!I527+Healthy!I419+Hangseng!I527+Nasdaq!I509</f>
        <v>-8.1490102567859557E-4</v>
      </c>
      <c r="F350" s="2">
        <f>Silverbees!K350+Goldbees!K527+Giltbees!K524+Bankbees!K527+ITbees!K527+Healthy!K419+Hangseng!K527+Nasdaq!K509</f>
        <v>1.8258773995336715E-2</v>
      </c>
    </row>
    <row r="351" spans="2:6" x14ac:dyDescent="0.35">
      <c r="B351" s="1">
        <v>45113</v>
      </c>
      <c r="C351">
        <v>19497.30078125</v>
      </c>
      <c r="D351" s="18">
        <f t="shared" si="5"/>
        <v>5.0932175812563596E-3</v>
      </c>
      <c r="E351" s="2">
        <f>Silverbees!I351+Goldbees!I528+Giltbees!I525+Bankbees!I528+ITbees!I528+Healthy!I420+Hangseng!I528+Nasdaq!I510</f>
        <v>2.9313665316137417E-3</v>
      </c>
      <c r="F351" s="2">
        <f>Silverbees!K351+Goldbees!K528+Giltbees!K525+Bankbees!K528+ITbees!K528+Healthy!K420+Hangseng!K528+Nasdaq!K510</f>
        <v>9.2788386115743339E-3</v>
      </c>
    </row>
    <row r="352" spans="2:6" x14ac:dyDescent="0.35">
      <c r="B352" s="1">
        <v>45114</v>
      </c>
      <c r="C352">
        <v>19331.80078125</v>
      </c>
      <c r="D352" s="18">
        <f t="shared" si="5"/>
        <v>-8.48835445771845E-3</v>
      </c>
      <c r="E352" s="2">
        <f>Silverbees!I352+Goldbees!I529+Giltbees!I526+Bankbees!I529+ITbees!I529+Healthy!I421+Hangseng!I529+Nasdaq!I511</f>
        <v>-4.6863347130140622E-3</v>
      </c>
      <c r="F352" s="2">
        <f>Silverbees!K352+Goldbees!K529+Giltbees!K526+Bankbees!K529+ITbees!K529+Healthy!K421+Hangseng!K529+Nasdaq!K511</f>
        <v>1.8866954421264175E-2</v>
      </c>
    </row>
    <row r="353" spans="2:6" x14ac:dyDescent="0.35">
      <c r="B353" s="1">
        <v>45117</v>
      </c>
      <c r="C353">
        <v>19355.900390625</v>
      </c>
      <c r="D353" s="18">
        <f t="shared" si="5"/>
        <v>1.2466303397029588E-3</v>
      </c>
      <c r="E353" s="2">
        <f>Silverbees!I353+Goldbees!I530+Giltbees!I527+Bankbees!I530+ITbees!I530+Healthy!I422+Hangseng!I530+Nasdaq!I512</f>
        <v>-7.2029168659563329E-4</v>
      </c>
      <c r="F353" s="2">
        <f>Silverbees!K353+Goldbees!K530+Giltbees!K527+Bankbees!K530+ITbees!K530+Healthy!K422+Hangseng!K530+Nasdaq!K512</f>
        <v>2.2329367145714377E-2</v>
      </c>
    </row>
    <row r="354" spans="2:6" x14ac:dyDescent="0.35">
      <c r="B354" s="1">
        <v>45118</v>
      </c>
      <c r="C354">
        <v>19439.400390625</v>
      </c>
      <c r="D354" s="18">
        <f t="shared" si="5"/>
        <v>4.3139300324381846E-3</v>
      </c>
      <c r="E354" s="2">
        <f>Silverbees!I354+Goldbees!I531+Giltbees!I528+Bankbees!I531+ITbees!I531+Healthy!I423+Hangseng!I531+Nasdaq!I513</f>
        <v>5.2452867537759957E-3</v>
      </c>
      <c r="F354" s="2">
        <f>Silverbees!K354+Goldbees!K531+Giltbees!K528+Bankbees!K531+ITbees!K531+Healthy!K423+Hangseng!K531+Nasdaq!K513</f>
        <v>1.3927082499857807E-2</v>
      </c>
    </row>
    <row r="355" spans="2:6" x14ac:dyDescent="0.35">
      <c r="B355" s="1">
        <v>45119</v>
      </c>
      <c r="C355">
        <v>19384.30078125</v>
      </c>
      <c r="D355" s="18">
        <f t="shared" si="5"/>
        <v>-2.834429471475497E-3</v>
      </c>
      <c r="E355" s="2">
        <f>Silverbees!I355+Goldbees!I532+Giltbees!I529+Bankbees!I532+ITbees!I532+Healthy!I424+Hangseng!I532+Nasdaq!I514</f>
        <v>-3.3828255800022309E-4</v>
      </c>
      <c r="F355" s="2">
        <f>Silverbees!K355+Goldbees!K532+Giltbees!K529+Bankbees!K532+ITbees!K532+Healthy!K424+Hangseng!K532+Nasdaq!K514</f>
        <v>2.0050409338487209E-2</v>
      </c>
    </row>
    <row r="356" spans="2:6" x14ac:dyDescent="0.35">
      <c r="B356" s="1">
        <v>45120</v>
      </c>
      <c r="C356">
        <v>19413.75</v>
      </c>
      <c r="D356" s="18">
        <f t="shared" si="5"/>
        <v>1.5192303855748879E-3</v>
      </c>
      <c r="E356" s="2">
        <f>Silverbees!I356+Goldbees!I533+Giltbees!I530+Bankbees!I533+ITbees!I533+Healthy!I425+Hangseng!I533+Nasdaq!I515</f>
        <v>5.2949617382469852E-3</v>
      </c>
      <c r="F356" s="2">
        <f>Silverbees!K356+Goldbees!K533+Giltbees!K530+Bankbees!K533+ITbees!K533+Healthy!K425+Hangseng!K533+Nasdaq!K515</f>
        <v>1.8116477342842104E-2</v>
      </c>
    </row>
    <row r="357" spans="2:6" x14ac:dyDescent="0.35">
      <c r="B357" s="1">
        <v>45121</v>
      </c>
      <c r="C357">
        <v>19564.5</v>
      </c>
      <c r="D357" s="18">
        <f t="shared" si="5"/>
        <v>7.7651149314275081E-3</v>
      </c>
      <c r="E357" s="2">
        <f>Silverbees!I357+Goldbees!I534+Giltbees!I531+Bankbees!I534+ITbees!I534+Healthy!I426+Hangseng!I534+Nasdaq!I516</f>
        <v>6.04490914540171E-3</v>
      </c>
      <c r="F357" s="2">
        <f>Silverbees!K357+Goldbees!K534+Giltbees!K531+Bankbees!K534+ITbees!K534+Healthy!K426+Hangseng!K534+Nasdaq!K516</f>
        <v>2.1127478474024065E-2</v>
      </c>
    </row>
    <row r="358" spans="2:6" x14ac:dyDescent="0.35">
      <c r="B358" s="1">
        <v>45124</v>
      </c>
      <c r="C358">
        <v>19711.44921875</v>
      </c>
      <c r="D358" s="18">
        <f t="shared" si="5"/>
        <v>7.5110132510414207E-3</v>
      </c>
      <c r="E358" s="2">
        <f>Silverbees!I358+Goldbees!I535+Giltbees!I532+Bankbees!I535+ITbees!I535+Healthy!I427+Hangseng!I535+Nasdaq!I517</f>
        <v>4.2289438194934512E-3</v>
      </c>
      <c r="F358" s="2">
        <f>Silverbees!K358+Goldbees!K535+Giltbees!K532+Bankbees!K535+ITbees!K535+Healthy!K427+Hangseng!K535+Nasdaq!K517</f>
        <v>2.2255516665918615E-2</v>
      </c>
    </row>
    <row r="359" spans="2:6" x14ac:dyDescent="0.35">
      <c r="B359" s="1">
        <v>45125</v>
      </c>
      <c r="C359">
        <v>19749.25</v>
      </c>
      <c r="D359" s="18">
        <f t="shared" si="5"/>
        <v>1.917706853032497E-3</v>
      </c>
      <c r="E359" s="2">
        <f>Silverbees!I359+Goldbees!I536+Giltbees!I533+Bankbees!I536+ITbees!I536+Healthy!I428+Hangseng!I536+Nasdaq!I518</f>
        <v>2.968188239964793E-4</v>
      </c>
      <c r="F359" s="2">
        <f>Silverbees!K359+Goldbees!K536+Giltbees!K533+Bankbees!K536+ITbees!K536+Healthy!K428+Hangseng!K536+Nasdaq!K518</f>
        <v>3.0370331803697449E-2</v>
      </c>
    </row>
    <row r="360" spans="2:6" x14ac:dyDescent="0.35">
      <c r="B360" s="1">
        <v>45126</v>
      </c>
      <c r="C360">
        <v>19833.150390625</v>
      </c>
      <c r="D360" s="18">
        <f t="shared" si="5"/>
        <v>4.248282371482448E-3</v>
      </c>
      <c r="E360" s="2">
        <f>Silverbees!I360+Goldbees!I537+Giltbees!I534+Bankbees!I537+ITbees!I537+Healthy!I429+Hangseng!I537+Nasdaq!I519</f>
        <v>5.8414067011805819E-3</v>
      </c>
      <c r="F360" s="2">
        <f>Silverbees!K360+Goldbees!K537+Giltbees!K534+Bankbees!K537+ITbees!K537+Healthy!K429+Hangseng!K537+Nasdaq!K519</f>
        <v>2.5994375745091343E-2</v>
      </c>
    </row>
    <row r="361" spans="2:6" x14ac:dyDescent="0.35">
      <c r="B361" s="1">
        <v>45127</v>
      </c>
      <c r="C361">
        <v>19979.150390625</v>
      </c>
      <c r="D361" s="18">
        <f t="shared" si="5"/>
        <v>7.3614124394989489E-3</v>
      </c>
      <c r="E361" s="2">
        <f>Silverbees!I361+Goldbees!I538+Giltbees!I535+Bankbees!I538+ITbees!I538+Healthy!I430+Hangseng!I538+Nasdaq!I520</f>
        <v>3.4346638561981108E-3</v>
      </c>
      <c r="F361" s="2">
        <f>Silverbees!K361+Goldbees!K538+Giltbees!K535+Bankbees!K538+ITbees!K538+Healthy!K430+Hangseng!K538+Nasdaq!K520</f>
        <v>1.8575963961751801E-2</v>
      </c>
    </row>
    <row r="362" spans="2:6" x14ac:dyDescent="0.35">
      <c r="B362" s="1">
        <v>45128</v>
      </c>
      <c r="C362">
        <v>19745</v>
      </c>
      <c r="D362" s="18">
        <f t="shared" si="5"/>
        <v>-1.1719737128305097E-2</v>
      </c>
      <c r="E362" s="2">
        <f>Silverbees!I362+Goldbees!I539+Giltbees!I536+Bankbees!I539+ITbees!I539+Healthy!I431+Hangseng!I539+Nasdaq!I521</f>
        <v>-6.4990620841755232E-3</v>
      </c>
      <c r="F362" s="2">
        <f>Silverbees!K362+Goldbees!K539+Giltbees!K536+Bankbees!K539+ITbees!K539+Healthy!K431+Hangseng!K539+Nasdaq!K521</f>
        <v>3.2868816381287372E-2</v>
      </c>
    </row>
    <row r="363" spans="2:6" x14ac:dyDescent="0.35">
      <c r="B363" s="1">
        <v>45131</v>
      </c>
      <c r="C363">
        <v>19672.349609375</v>
      </c>
      <c r="D363" s="18">
        <f t="shared" si="5"/>
        <v>-3.6794322929856182E-3</v>
      </c>
      <c r="E363" s="2">
        <f>Silverbees!I363+Goldbees!I540+Giltbees!I537+Bankbees!I540+ITbees!I540+Healthy!I432+Hangseng!I540+Nasdaq!I522</f>
        <v>-2.2225766302702583E-3</v>
      </c>
      <c r="F363" s="2">
        <f>Silverbees!K363+Goldbees!K540+Giltbees!K537+Bankbees!K540+ITbees!K540+Healthy!K432+Hangseng!K540+Nasdaq!K522</f>
        <v>3.6601809391910066E-2</v>
      </c>
    </row>
    <row r="364" spans="2:6" x14ac:dyDescent="0.35">
      <c r="B364" s="1">
        <v>45132</v>
      </c>
      <c r="C364">
        <v>19680.599609375</v>
      </c>
      <c r="D364" s="18">
        <f t="shared" si="5"/>
        <v>4.1937034283234809E-4</v>
      </c>
      <c r="E364" s="2">
        <f>Silverbees!I364+Goldbees!I541+Giltbees!I538+Bankbees!I541+ITbees!I541+Healthy!I433+Hangseng!I541+Nasdaq!I523</f>
        <v>2.6708216930007387E-3</v>
      </c>
      <c r="F364" s="2">
        <f>Silverbees!K364+Goldbees!K541+Giltbees!K538+Bankbees!K541+ITbees!K541+Healthy!K433+Hangseng!K541+Nasdaq!K523</f>
        <v>3.418200108918288E-2</v>
      </c>
    </row>
    <row r="365" spans="2:6" x14ac:dyDescent="0.35">
      <c r="B365" s="1">
        <v>45133</v>
      </c>
      <c r="C365">
        <v>19778.30078125</v>
      </c>
      <c r="D365" s="18">
        <f t="shared" si="5"/>
        <v>4.9643391875346943E-3</v>
      </c>
      <c r="E365" s="2">
        <f>Silverbees!I365+Goldbees!I542+Giltbees!I539+Bankbees!I542+ITbees!I542+Healthy!I434+Hangseng!I542+Nasdaq!I524</f>
        <v>2.9269575892549582E-3</v>
      </c>
      <c r="F365" s="2">
        <f>Silverbees!K365+Goldbees!K542+Giltbees!K539+Bankbees!K542+ITbees!K542+Healthy!K434+Hangseng!K542+Nasdaq!K524</f>
        <v>3.3885877724274947E-2</v>
      </c>
    </row>
    <row r="366" spans="2:6" x14ac:dyDescent="0.35">
      <c r="B366" s="1">
        <v>45134</v>
      </c>
      <c r="C366">
        <v>19659.900390625</v>
      </c>
      <c r="D366" s="18">
        <f t="shared" si="5"/>
        <v>-5.9863783008722304E-3</v>
      </c>
      <c r="E366" s="2">
        <f>Silverbees!I366+Goldbees!I543+Giltbees!I540+Bankbees!I543+ITbees!I543+Healthy!I435+Hangseng!I543+Nasdaq!I525</f>
        <v>6.6917743201888443E-3</v>
      </c>
      <c r="F366" s="2">
        <f>Silverbees!K366+Goldbees!K543+Giltbees!K540+Bankbees!K543+ITbees!K543+Healthy!K435+Hangseng!K543+Nasdaq!K525</f>
        <v>4.4128523617833891E-2</v>
      </c>
    </row>
    <row r="367" spans="2:6" x14ac:dyDescent="0.35">
      <c r="B367" s="1">
        <v>45135</v>
      </c>
      <c r="C367">
        <v>19646.05078125</v>
      </c>
      <c r="D367" s="18">
        <f t="shared" si="5"/>
        <v>-7.0445979378430668E-4</v>
      </c>
      <c r="E367" s="2">
        <f>Silverbees!I367+Goldbees!I544+Giltbees!I541+Bankbees!I544+ITbees!I544+Healthy!I436+Hangseng!I544+Nasdaq!I526</f>
        <v>-1.2629764197043998E-3</v>
      </c>
      <c r="F367" s="2">
        <f>Silverbees!K367+Goldbees!K544+Giltbees!K541+Bankbees!K544+ITbees!K544+Healthy!K436+Hangseng!K544+Nasdaq!K526</f>
        <v>4.290005315674237E-2</v>
      </c>
    </row>
    <row r="368" spans="2:6" x14ac:dyDescent="0.35">
      <c r="B368" s="1">
        <v>45138</v>
      </c>
      <c r="C368">
        <v>19753.80078125</v>
      </c>
      <c r="D368" s="18">
        <f t="shared" si="5"/>
        <v>5.4845628365591814E-3</v>
      </c>
      <c r="E368" s="2">
        <f>Silverbees!I368+Goldbees!I545+Giltbees!I542+Bankbees!I545+ITbees!I545+Healthy!I437+Hangseng!I545+Nasdaq!I527</f>
        <v>4.0790181290276282E-3</v>
      </c>
      <c r="F368" s="2">
        <f>Silverbees!K368+Goldbees!K545+Giltbees!K542+Bankbees!K545+ITbees!K545+Healthy!K437+Hangseng!K545+Nasdaq!K527</f>
        <v>4.7155430137332234E-2</v>
      </c>
    </row>
    <row r="369" spans="2:6" x14ac:dyDescent="0.35">
      <c r="B369" s="1">
        <v>45139</v>
      </c>
      <c r="C369">
        <v>19733.55078125</v>
      </c>
      <c r="D369" s="18">
        <f t="shared" si="5"/>
        <v>-1.0251191770254131E-3</v>
      </c>
      <c r="E369" s="2">
        <f>Silverbees!I369+Goldbees!I546+Giltbees!I543+Bankbees!I546+ITbees!I546+Healthy!I438+Hangseng!I546+Nasdaq!I528</f>
        <v>-1.4621682269766914E-3</v>
      </c>
      <c r="F369" s="2">
        <f>Silverbees!K369+Goldbees!K546+Giltbees!K543+Bankbees!K546+ITbees!K546+Healthy!K438+Hangseng!K546+Nasdaq!K528</f>
        <v>4.306784909574024E-2</v>
      </c>
    </row>
    <row r="370" spans="2:6" x14ac:dyDescent="0.35">
      <c r="B370" s="1">
        <v>45140</v>
      </c>
      <c r="C370">
        <v>19526.55078125</v>
      </c>
      <c r="D370" s="18">
        <f t="shared" si="5"/>
        <v>-1.0489749274959825E-2</v>
      </c>
      <c r="E370" s="2">
        <f>Silverbees!I370+Goldbees!I547+Giltbees!I544+Bankbees!I547+ITbees!I547+Healthy!I439+Hangseng!I547+Nasdaq!I529</f>
        <v>-6.8058694030701961E-3</v>
      </c>
      <c r="F370" s="2">
        <f>Silverbees!K370+Goldbees!K547+Giltbees!K544+Bankbees!K547+ITbees!K547+Healthy!K439+Hangseng!K547+Nasdaq!K529</f>
        <v>3.9327248116731627E-2</v>
      </c>
    </row>
    <row r="371" spans="2:6" x14ac:dyDescent="0.35">
      <c r="B371" s="1">
        <v>45141</v>
      </c>
      <c r="C371">
        <v>19381.650390625</v>
      </c>
      <c r="D371" s="18">
        <f t="shared" si="5"/>
        <v>-7.4206854169113212E-3</v>
      </c>
      <c r="E371" s="2">
        <f>Silverbees!I371+Goldbees!I548+Giltbees!I545+Bankbees!I548+ITbees!I548+Healthy!I440+Hangseng!I548+Nasdaq!I530</f>
        <v>-3.9263188961462603E-3</v>
      </c>
      <c r="F371" s="2">
        <f>Silverbees!K371+Goldbees!K548+Giltbees!K545+Bankbees!K548+ITbees!K548+Healthy!K440+Hangseng!K548+Nasdaq!K530</f>
        <v>2.4885995731890299E-2</v>
      </c>
    </row>
    <row r="372" spans="2:6" x14ac:dyDescent="0.35">
      <c r="B372" s="1">
        <v>45142</v>
      </c>
      <c r="C372">
        <v>19517</v>
      </c>
      <c r="D372" s="18">
        <f t="shared" si="5"/>
        <v>6.9833892701145484E-3</v>
      </c>
      <c r="E372" s="2">
        <f>Silverbees!I372+Goldbees!I549+Giltbees!I546+Bankbees!I549+ITbees!I549+Healthy!I441+Hangseng!I549+Nasdaq!I531</f>
        <v>4.3996408557881094E-3</v>
      </c>
      <c r="F372" s="2">
        <f>Silverbees!K372+Goldbees!K549+Giltbees!K546+Bankbees!K549+ITbees!K549+Healthy!K441+Hangseng!K549+Nasdaq!K531</f>
        <v>2.5413398714727482E-2</v>
      </c>
    </row>
    <row r="373" spans="2:6" x14ac:dyDescent="0.35">
      <c r="B373" s="1">
        <v>45145</v>
      </c>
      <c r="C373">
        <v>19597.30078125</v>
      </c>
      <c r="D373" s="18">
        <f t="shared" si="5"/>
        <v>4.1144018676027017E-3</v>
      </c>
      <c r="E373" s="2">
        <f>Silverbees!I373+Goldbees!I550+Giltbees!I547+Bankbees!I550+ITbees!I550+Healthy!I442+Hangseng!I550+Nasdaq!I532</f>
        <v>3.0607850417654729E-3</v>
      </c>
      <c r="F373" s="2">
        <f>Silverbees!K373+Goldbees!K550+Giltbees!K547+Bankbees!K550+ITbees!K550+Healthy!K442+Hangseng!K550+Nasdaq!K532</f>
        <v>2.6149415787246839E-2</v>
      </c>
    </row>
    <row r="374" spans="2:6" x14ac:dyDescent="0.35">
      <c r="B374" s="1">
        <v>45146</v>
      </c>
      <c r="C374">
        <v>19570.849609375</v>
      </c>
      <c r="D374" s="18">
        <f t="shared" si="5"/>
        <v>-1.3497354646058168E-3</v>
      </c>
      <c r="E374" s="2">
        <f>Silverbees!I374+Goldbees!I551+Giltbees!I548+Bankbees!I551+ITbees!I551+Healthy!I443+Hangseng!I551+Nasdaq!I533</f>
        <v>-3.6590422232269916E-4</v>
      </c>
      <c r="F374" s="2">
        <f>Silverbees!K374+Goldbees!K551+Giltbees!K548+Bankbees!K551+ITbees!K551+Healthy!K443+Hangseng!K551+Nasdaq!K533</f>
        <v>2.3041356355378198E-2</v>
      </c>
    </row>
    <row r="375" spans="2:6" x14ac:dyDescent="0.35">
      <c r="B375" s="1">
        <v>45147</v>
      </c>
      <c r="C375">
        <v>19632.55078125</v>
      </c>
      <c r="D375" s="18">
        <f t="shared" si="5"/>
        <v>3.1527078847637391E-3</v>
      </c>
      <c r="E375" s="2">
        <f>Silverbees!I375+Goldbees!I552+Giltbees!I549+Bankbees!I552+ITbees!I552+Healthy!I444+Hangseng!I552+Nasdaq!I534</f>
        <v>-1.0855892835175459E-3</v>
      </c>
      <c r="F375" s="2">
        <f>Silverbees!K375+Goldbees!K552+Giltbees!K549+Bankbees!K552+ITbees!K552+Healthy!K444+Hangseng!K552+Nasdaq!K534</f>
        <v>3.1173252271819895E-2</v>
      </c>
    </row>
    <row r="376" spans="2:6" x14ac:dyDescent="0.35">
      <c r="B376" s="1">
        <v>45148</v>
      </c>
      <c r="C376">
        <v>19543.099609375</v>
      </c>
      <c r="D376" s="18">
        <f t="shared" si="5"/>
        <v>-4.5562684580157109E-3</v>
      </c>
      <c r="E376" s="2">
        <f>Silverbees!I376+Goldbees!I553+Giltbees!I550+Bankbees!I553+ITbees!I553+Healthy!I445+Hangseng!I553+Nasdaq!I535</f>
        <v>-4.4295140272633407E-3</v>
      </c>
      <c r="F376" s="2">
        <f>Silverbees!K376+Goldbees!K553+Giltbees!K550+Bankbees!K553+ITbees!K553+Healthy!K445+Hangseng!K553+Nasdaq!K535</f>
        <v>2.5787326005842215E-2</v>
      </c>
    </row>
    <row r="377" spans="2:6" x14ac:dyDescent="0.35">
      <c r="B377" s="1">
        <v>45149</v>
      </c>
      <c r="C377">
        <v>19428.30078125</v>
      </c>
      <c r="D377" s="18">
        <f t="shared" si="5"/>
        <v>-5.8741361615907151E-3</v>
      </c>
      <c r="E377" s="2">
        <f>Silverbees!I377+Goldbees!I554+Giltbees!I551+Bankbees!I554+ITbees!I554+Healthy!I446+Hangseng!I554+Nasdaq!I536</f>
        <v>-5.3909195870368541E-3</v>
      </c>
      <c r="F377" s="2">
        <f>Silverbees!K377+Goldbees!K554+Giltbees!K551+Bankbees!K554+ITbees!K554+Healthy!K446+Hangseng!K554+Nasdaq!K536</f>
        <v>1.4824426268566421E-2</v>
      </c>
    </row>
    <row r="378" spans="2:6" x14ac:dyDescent="0.35">
      <c r="B378" s="1">
        <v>45152</v>
      </c>
      <c r="C378">
        <v>19434.55078125</v>
      </c>
      <c r="D378" s="18">
        <f t="shared" si="5"/>
        <v>3.2169565781225984E-4</v>
      </c>
      <c r="E378" s="2">
        <f>Silverbees!I378+Goldbees!I555+Giltbees!I552+Bankbees!I555+ITbees!I555+Healthy!I447+Hangseng!I555+Nasdaq!I537</f>
        <v>-2.4707428953859474E-3</v>
      </c>
      <c r="F378" s="2">
        <f>Silverbees!K378+Goldbees!K555+Giltbees!K552+Bankbees!K555+ITbees!K555+Healthy!K447+Hangseng!K555+Nasdaq!K537</f>
        <v>1.5136383317172711E-2</v>
      </c>
    </row>
    <row r="379" spans="2:6" x14ac:dyDescent="0.35">
      <c r="B379" s="1">
        <v>45154</v>
      </c>
      <c r="C379">
        <v>19465</v>
      </c>
      <c r="D379" s="18">
        <f t="shared" si="5"/>
        <v>1.5667570139761278E-3</v>
      </c>
      <c r="E379" s="2">
        <f>Silverbees!I379+Goldbees!I556+Giltbees!I553+Bankbees!I556+ITbees!I556+Healthy!I448+Hangseng!I556+Nasdaq!I538</f>
        <v>-1.1279574409691338E-3</v>
      </c>
      <c r="F379" s="2">
        <f>Silverbees!K379+Goldbees!K556+Giltbees!K553+Bankbees!K556+ITbees!K556+Healthy!K448+Hangseng!K556+Nasdaq!K538</f>
        <v>9.9902416591819664E-3</v>
      </c>
    </row>
    <row r="380" spans="2:6" x14ac:dyDescent="0.35">
      <c r="B380" s="1">
        <v>45155</v>
      </c>
      <c r="C380">
        <v>19365.25</v>
      </c>
      <c r="D380" s="18">
        <f t="shared" si="5"/>
        <v>-5.1245825841254034E-3</v>
      </c>
      <c r="E380" s="2">
        <f>Silverbees!I380+Goldbees!I557+Giltbees!I554+Bankbees!I557+ITbees!I557+Healthy!I449+Hangseng!I557+Nasdaq!I539</f>
        <v>-2.9573412869562206E-3</v>
      </c>
      <c r="F380" s="2">
        <f>Silverbees!K380+Goldbees!K557+Giltbees!K554+Bankbees!K557+ITbees!K557+Healthy!K449+Hangseng!K557+Nasdaq!K539</f>
        <v>1.5711431407612131E-3</v>
      </c>
    </row>
    <row r="381" spans="2:6" x14ac:dyDescent="0.35">
      <c r="B381" s="1">
        <v>45156</v>
      </c>
      <c r="C381">
        <v>19310.150390625</v>
      </c>
      <c r="D381" s="18">
        <f t="shared" si="5"/>
        <v>-2.8452826260957353E-3</v>
      </c>
      <c r="E381" s="2">
        <f>Silverbees!I381+Goldbees!I558+Giltbees!I555+Bankbees!I558+ITbees!I558+Healthy!I450+Hangseng!I558+Nasdaq!I540</f>
        <v>-6.1838353139048573E-3</v>
      </c>
      <c r="F381" s="2">
        <f>Silverbees!K381+Goldbees!K558+Giltbees!K555+Bankbees!K558+ITbees!K558+Healthy!K450+Hangseng!K558+Nasdaq!K540</f>
        <v>-6.513360927836007E-3</v>
      </c>
    </row>
    <row r="382" spans="2:6" x14ac:dyDescent="0.35">
      <c r="B382" s="1">
        <v>45159</v>
      </c>
      <c r="C382">
        <v>19393.599609375</v>
      </c>
      <c r="D382" s="18">
        <f t="shared" si="5"/>
        <v>4.3215209131937105E-3</v>
      </c>
      <c r="E382" s="2">
        <f>Silverbees!I382+Goldbees!I559+Giltbees!I556+Bankbees!I559+ITbees!I559+Healthy!I451+Hangseng!I559+Nasdaq!I541</f>
        <v>1.1761304795041908E-3</v>
      </c>
      <c r="F382" s="2">
        <f>Silverbees!K382+Goldbees!K559+Giltbees!K556+Bankbees!K559+ITbees!K559+Healthy!K451+Hangseng!K559+Nasdaq!K541</f>
        <v>-1.28916297260832E-2</v>
      </c>
    </row>
    <row r="383" spans="2:6" x14ac:dyDescent="0.35">
      <c r="B383" s="1">
        <v>45160</v>
      </c>
      <c r="C383">
        <v>19396.44921875</v>
      </c>
      <c r="D383" s="18">
        <f t="shared" si="5"/>
        <v>1.4693555773015454E-4</v>
      </c>
      <c r="E383" s="2">
        <f>Silverbees!I383+Goldbees!I560+Giltbees!I557+Bankbees!I560+ITbees!I560+Healthy!I452+Hangseng!I560+Nasdaq!I542</f>
        <v>8.0728191900666349E-4</v>
      </c>
      <c r="F383" s="2">
        <f>Silverbees!K383+Goldbees!K560+Giltbees!K557+Bankbees!K560+ITbees!K560+Healthy!K452+Hangseng!K560+Nasdaq!K542</f>
        <v>-1.855275255390635E-2</v>
      </c>
    </row>
    <row r="384" spans="2:6" x14ac:dyDescent="0.35">
      <c r="B384" s="1">
        <v>45161</v>
      </c>
      <c r="C384">
        <v>19444</v>
      </c>
      <c r="D384" s="18">
        <f t="shared" si="5"/>
        <v>2.4515199000461063E-3</v>
      </c>
      <c r="E384" s="2">
        <f>Silverbees!I384+Goldbees!I561+Giltbees!I558+Bankbees!I561+ITbees!I561+Healthy!I453+Hangseng!I561+Nasdaq!I543</f>
        <v>4.5022329546994446E-3</v>
      </c>
      <c r="F384" s="2">
        <f>Silverbees!K384+Goldbees!K561+Giltbees!K558+Bankbees!K561+ITbees!K561+Healthy!K453+Hangseng!K561+Nasdaq!K543</f>
        <v>-2.2060726637596222E-2</v>
      </c>
    </row>
    <row r="385" spans="2:6" x14ac:dyDescent="0.35">
      <c r="B385" s="1">
        <v>45162</v>
      </c>
      <c r="C385">
        <v>19386.69921875</v>
      </c>
      <c r="D385" s="18">
        <f t="shared" si="5"/>
        <v>-2.9469646806212779E-3</v>
      </c>
      <c r="E385" s="2">
        <f>Silverbees!I385+Goldbees!I562+Giltbees!I559+Bankbees!I562+ITbees!I562+Healthy!I454+Hangseng!I562+Nasdaq!I544</f>
        <v>4.7310434066775821E-3</v>
      </c>
      <c r="F385" s="2">
        <f>Silverbees!K385+Goldbees!K562+Giltbees!K559+Bankbees!K562+ITbees!K562+Healthy!K454+Hangseng!K562+Nasdaq!K544</f>
        <v>-1.4384637186535144E-2</v>
      </c>
    </row>
    <row r="386" spans="2:6" x14ac:dyDescent="0.35">
      <c r="B386" s="1">
        <v>45163</v>
      </c>
      <c r="C386">
        <v>19265.80078125</v>
      </c>
      <c r="D386" s="18">
        <f t="shared" si="5"/>
        <v>-6.2361537740819317E-3</v>
      </c>
      <c r="E386" s="2">
        <f>Silverbees!I386+Goldbees!I563+Giltbees!I560+Bankbees!I563+ITbees!I563+Healthy!I455+Hangseng!I563+Nasdaq!I545</f>
        <v>-6.6771302059110372E-3</v>
      </c>
      <c r="F386" s="2">
        <f>Silverbees!K386+Goldbees!K563+Giltbees!K560+Bankbees!K563+ITbees!K563+Healthy!K455+Hangseng!K563+Nasdaq!K545</f>
        <v>-2.7720754600718436E-3</v>
      </c>
    </row>
    <row r="387" spans="2:6" x14ac:dyDescent="0.35">
      <c r="B387" s="1">
        <v>45166</v>
      </c>
      <c r="C387">
        <v>19306.05078125</v>
      </c>
      <c r="D387" s="18">
        <f t="shared" si="5"/>
        <v>2.089194238900971E-3</v>
      </c>
      <c r="E387" s="2">
        <f>Silverbees!I387+Goldbees!I564+Giltbees!I561+Bankbees!I564+ITbees!I564+Healthy!I456+Hangseng!I564+Nasdaq!I546</f>
        <v>6.198915425775903E-4</v>
      </c>
      <c r="F387" s="2">
        <f>Silverbees!K387+Goldbees!K564+Giltbees!K561+Bankbees!K564+ITbees!K564+Healthy!K456+Hangseng!K564+Nasdaq!K546</f>
        <v>-1.219795768614325E-2</v>
      </c>
    </row>
    <row r="388" spans="2:6" x14ac:dyDescent="0.35">
      <c r="B388" s="1">
        <v>45167</v>
      </c>
      <c r="C388">
        <v>19342.650390625</v>
      </c>
      <c r="D388" s="18">
        <f t="shared" ref="D388:D451" si="6">C388/C387-1</f>
        <v>1.8957584743610756E-3</v>
      </c>
      <c r="E388" s="2">
        <f>Silverbees!I388+Goldbees!I565+Giltbees!I562+Bankbees!I565+ITbees!I565+Healthy!I457+Hangseng!I565+Nasdaq!I547</f>
        <v>2.3249331911093414E-3</v>
      </c>
      <c r="F388" s="2">
        <f>Silverbees!K388+Goldbees!K565+Giltbees!K562+Bankbees!K565+ITbees!K565+Healthy!K457+Hangseng!K565+Nasdaq!K547</f>
        <v>-1.5035963108793137E-2</v>
      </c>
    </row>
    <row r="389" spans="2:6" x14ac:dyDescent="0.35">
      <c r="B389" s="1">
        <v>45168</v>
      </c>
      <c r="C389">
        <v>19347.44921875</v>
      </c>
      <c r="D389" s="18">
        <f t="shared" si="6"/>
        <v>2.4809568637640389E-4</v>
      </c>
      <c r="E389" s="2">
        <f>Silverbees!I389+Goldbees!I566+Giltbees!I563+Bankbees!I566+ITbees!I566+Healthy!I458+Hangseng!I566+Nasdaq!I548</f>
        <v>2.6309663535429026E-3</v>
      </c>
      <c r="F389" s="2">
        <f>Silverbees!K389+Goldbees!K566+Giltbees!K563+Bankbees!K566+ITbees!K566+Healthy!K458+Hangseng!K566+Nasdaq!K548</f>
        <v>-2.1663205241942304E-2</v>
      </c>
    </row>
    <row r="390" spans="2:6" x14ac:dyDescent="0.35">
      <c r="B390" s="1">
        <v>45169</v>
      </c>
      <c r="C390">
        <v>19253.80078125</v>
      </c>
      <c r="D390" s="18">
        <f t="shared" si="6"/>
        <v>-4.8403506033882771E-3</v>
      </c>
      <c r="E390" s="2">
        <f>Silverbees!I390+Goldbees!I567+Giltbees!I564+Bankbees!I567+ITbees!I567+Healthy!I459+Hangseng!I567+Nasdaq!I549</f>
        <v>-5.5960832943370662E-4</v>
      </c>
      <c r="F390" s="2">
        <f>Silverbees!K390+Goldbees!K567+Giltbees!K564+Bankbees!K567+ITbees!K567+Healthy!K459+Hangseng!K567+Nasdaq!K549</f>
        <v>-1.9808978411968121E-2</v>
      </c>
    </row>
    <row r="391" spans="2:6" x14ac:dyDescent="0.35">
      <c r="B391" s="1">
        <v>45170</v>
      </c>
      <c r="C391">
        <v>19435.30078125</v>
      </c>
      <c r="D391" s="18">
        <f t="shared" si="6"/>
        <v>9.4267101889176086E-3</v>
      </c>
      <c r="E391" s="2">
        <f>Silverbees!I391+Goldbees!I568+Giltbees!I565+Bankbees!I568+ITbees!I568+Healthy!I460+Hangseng!I568+Nasdaq!I550</f>
        <v>2.5742747318739227E-3</v>
      </c>
      <c r="F391" s="2">
        <f>Silverbees!K391+Goldbees!K568+Giltbees!K565+Bankbees!K568+ITbees!K568+Healthy!K460+Hangseng!K568+Nasdaq!K550</f>
        <v>-1.9463129299255932E-2</v>
      </c>
    </row>
    <row r="392" spans="2:6" x14ac:dyDescent="0.35">
      <c r="B392" s="1">
        <v>45173</v>
      </c>
      <c r="C392">
        <v>19528.80078125</v>
      </c>
      <c r="D392" s="18">
        <f t="shared" si="6"/>
        <v>4.8108337016425917E-3</v>
      </c>
      <c r="E392" s="2">
        <f>Silverbees!I392+Goldbees!I569+Giltbees!I566+Bankbees!I569+ITbees!I569+Healthy!I461+Hangseng!I569+Nasdaq!I551</f>
        <v>2.6436287411852615E-3</v>
      </c>
      <c r="F392" s="2">
        <f>Silverbees!K392+Goldbees!K569+Giltbees!K566+Bankbees!K569+ITbees!K569+Healthy!K461+Hangseng!K569+Nasdaq!K551</f>
        <v>-1.5517115766336673E-2</v>
      </c>
    </row>
    <row r="393" spans="2:6" x14ac:dyDescent="0.35">
      <c r="B393" s="1">
        <v>45174</v>
      </c>
      <c r="C393">
        <v>19574.900390625</v>
      </c>
      <c r="D393" s="18">
        <f t="shared" si="6"/>
        <v>2.3605960187407238E-3</v>
      </c>
      <c r="E393" s="2">
        <f>Silverbees!I393+Goldbees!I570+Giltbees!I567+Bankbees!I570+ITbees!I570+Healthy!I462+Hangseng!I570+Nasdaq!I552</f>
        <v>2.3533724471072716E-3</v>
      </c>
      <c r="F393" s="2">
        <f>Silverbees!K393+Goldbees!K570+Giltbees!K567+Bankbees!K570+ITbees!K570+Healthy!K462+Hangseng!K570+Nasdaq!K552</f>
        <v>-8.8186720509303568E-3</v>
      </c>
    </row>
    <row r="394" spans="2:6" x14ac:dyDescent="0.35">
      <c r="B394" s="1">
        <v>45175</v>
      </c>
      <c r="C394">
        <v>19611.05078125</v>
      </c>
      <c r="D394" s="18">
        <f t="shared" si="6"/>
        <v>1.8467726478093027E-3</v>
      </c>
      <c r="E394" s="2">
        <f>Silverbees!I394+Goldbees!I571+Giltbees!I568+Bankbees!I571+ITbees!I571+Healthy!I463+Hangseng!I571+Nasdaq!I553</f>
        <v>3.6377944377274983E-4</v>
      </c>
      <c r="F394" s="2">
        <f>Silverbees!K394+Goldbees!K571+Giltbees!K568+Bankbees!K571+ITbees!K571+Healthy!K463+Hangseng!K571+Nasdaq!K553</f>
        <v>-4.8656482500807445E-3</v>
      </c>
    </row>
    <row r="395" spans="2:6" x14ac:dyDescent="0.35">
      <c r="B395" s="1">
        <v>45176</v>
      </c>
      <c r="C395">
        <v>19727.05078125</v>
      </c>
      <c r="D395" s="18">
        <f t="shared" si="6"/>
        <v>5.9150323607803923E-3</v>
      </c>
      <c r="E395" s="2">
        <f>Silverbees!I395+Goldbees!I572+Giltbees!I569+Bankbees!I572+ITbees!I572+Healthy!I464+Hangseng!I572+Nasdaq!I554</f>
        <v>-2.6506768921188712E-4</v>
      </c>
      <c r="F395" s="2">
        <f>Silverbees!K395+Goldbees!K572+Giltbees!K569+Bankbees!K572+ITbees!K572+Healthy!K464+Hangseng!K572+Nasdaq!K554</f>
        <v>-6.7257084592696574E-3</v>
      </c>
    </row>
    <row r="396" spans="2:6" x14ac:dyDescent="0.35">
      <c r="B396" s="1">
        <v>45177</v>
      </c>
      <c r="C396">
        <v>19819.94921875</v>
      </c>
      <c r="D396" s="18">
        <f t="shared" si="6"/>
        <v>4.7091903665750223E-3</v>
      </c>
      <c r="E396" s="2">
        <f>Silverbees!I396+Goldbees!I573+Giltbees!I570+Bankbees!I573+ITbees!I573+Healthy!I465+Hangseng!I573+Nasdaq!I555</f>
        <v>-1.0925242839189306E-3</v>
      </c>
      <c r="F396" s="2">
        <f>Silverbees!K396+Goldbees!K573+Giltbees!K570+Bankbees!K573+ITbees!K573+Healthy!K465+Hangseng!K573+Nasdaq!K555</f>
        <v>-7.3293767498815018E-3</v>
      </c>
    </row>
    <row r="397" spans="2:6" x14ac:dyDescent="0.35">
      <c r="B397" s="1">
        <v>45180</v>
      </c>
      <c r="C397">
        <v>19996.349609375</v>
      </c>
      <c r="D397" s="18">
        <f t="shared" si="6"/>
        <v>8.9001434200508545E-3</v>
      </c>
      <c r="E397" s="2">
        <f>Silverbees!I397+Goldbees!I574+Giltbees!I571+Bankbees!I574+ITbees!I574+Healthy!I466+Hangseng!I574+Nasdaq!I556</f>
        <v>4.7170446640790809E-3</v>
      </c>
      <c r="F397" s="2">
        <f>Silverbees!K397+Goldbees!K574+Giltbees!K571+Bankbees!K574+ITbees!K574+Healthy!K466+Hangseng!K574+Nasdaq!K556</f>
        <v>-7.9551506579836097E-3</v>
      </c>
    </row>
    <row r="398" spans="2:6" x14ac:dyDescent="0.35">
      <c r="B398" s="1">
        <v>45181</v>
      </c>
      <c r="C398">
        <v>19993.19921875</v>
      </c>
      <c r="D398" s="18">
        <f t="shared" si="6"/>
        <v>-1.575482868895195E-4</v>
      </c>
      <c r="E398" s="2">
        <f>Silverbees!I398+Goldbees!I575+Giltbees!I572+Bankbees!I575+ITbees!I575+Healthy!I467+Hangseng!I575+Nasdaq!I557</f>
        <v>-3.2711598559560296E-4</v>
      </c>
      <c r="F398" s="2">
        <f>Silverbees!K398+Goldbees!K575+Giltbees!K572+Bankbees!K575+ITbees!K575+Healthy!K467+Hangseng!K575+Nasdaq!K557</f>
        <v>-6.864584263921965E-3</v>
      </c>
    </row>
    <row r="399" spans="2:6" x14ac:dyDescent="0.35">
      <c r="B399" s="1">
        <v>45182</v>
      </c>
      <c r="C399">
        <v>20070</v>
      </c>
      <c r="D399" s="18">
        <f t="shared" si="6"/>
        <v>3.8413452699443962E-3</v>
      </c>
      <c r="E399" s="2">
        <f>Silverbees!I399+Goldbees!I576+Giltbees!I573+Bankbees!I576+ITbees!I576+Healthy!I468+Hangseng!I576+Nasdaq!I558</f>
        <v>1.1597985288452125E-4</v>
      </c>
      <c r="F399" s="2">
        <f>Silverbees!K399+Goldbees!K576+Giltbees!K573+Bankbees!K576+ITbees!K576+Healthy!K468+Hangseng!K576+Nasdaq!K558</f>
        <v>-2.4547769856990221E-3</v>
      </c>
    </row>
    <row r="400" spans="2:6" x14ac:dyDescent="0.35">
      <c r="B400" s="1">
        <v>45183</v>
      </c>
      <c r="C400">
        <v>20103.099609375</v>
      </c>
      <c r="D400" s="18">
        <f t="shared" si="6"/>
        <v>1.6492082399102159E-3</v>
      </c>
      <c r="E400" s="2">
        <f>Silverbees!I400+Goldbees!I577+Giltbees!I574+Bankbees!I577+ITbees!I577+Healthy!I469+Hangseng!I577+Nasdaq!I559</f>
        <v>1.8527539659676147E-3</v>
      </c>
      <c r="F400" s="2">
        <f>Silverbees!K400+Goldbees!K577+Giltbees!K574+Bankbees!K577+ITbees!K577+Healthy!K469+Hangseng!K577+Nasdaq!K559</f>
        <v>7.809023859505008E-3</v>
      </c>
    </row>
    <row r="401" spans="2:6" x14ac:dyDescent="0.35">
      <c r="B401" s="1">
        <v>45184</v>
      </c>
      <c r="C401">
        <v>20192.349609375</v>
      </c>
      <c r="D401" s="18">
        <f t="shared" si="6"/>
        <v>4.4396138771742866E-3</v>
      </c>
      <c r="E401" s="2">
        <f>Silverbees!I401+Goldbees!I578+Giltbees!I575+Bankbees!I578+ITbees!I578+Healthy!I470+Hangseng!I578+Nasdaq!I560</f>
        <v>6.0303779270552537E-3</v>
      </c>
      <c r="F401" s="2">
        <f>Silverbees!K401+Goldbees!K578+Giltbees!K575+Bankbees!K578+ITbees!K578+Healthy!K470+Hangseng!K578+Nasdaq!K560</f>
        <v>1.1732673517218156E-2</v>
      </c>
    </row>
    <row r="402" spans="2:6" x14ac:dyDescent="0.35">
      <c r="B402" s="1">
        <v>45187</v>
      </c>
      <c r="C402">
        <v>20133.30078125</v>
      </c>
      <c r="D402" s="18">
        <f t="shared" si="6"/>
        <v>-2.9243168460981739E-3</v>
      </c>
      <c r="E402" s="2">
        <f>Silverbees!I402+Goldbees!I579+Giltbees!I576+Bankbees!I579+ITbees!I579+Healthy!I471+Hangseng!I579+Nasdaq!I561</f>
        <v>-2.1499518873527817E-3</v>
      </c>
      <c r="F402" s="2">
        <f>Silverbees!K402+Goldbees!K579+Giltbees!K576+Bankbees!K579+ITbees!K579+Healthy!K471+Hangseng!K579+Nasdaq!K561</f>
        <v>1.8975148154854404E-2</v>
      </c>
    </row>
    <row r="403" spans="2:6" x14ac:dyDescent="0.35">
      <c r="B403" s="1">
        <v>45189</v>
      </c>
      <c r="C403">
        <v>19901.400390625</v>
      </c>
      <c r="D403" s="18">
        <f t="shared" si="6"/>
        <v>-1.1518249945432046E-2</v>
      </c>
      <c r="E403" s="2">
        <f>Silverbees!I403+Goldbees!I580+Giltbees!I577+Bankbees!I580+ITbees!I580+Healthy!I472+Hangseng!I580+Nasdaq!I562</f>
        <v>-5.0966316012649284E-3</v>
      </c>
      <c r="F403" s="2">
        <f>Silverbees!K403+Goldbees!K580+Giltbees!K577+Bankbees!K580+ITbees!K580+Healthy!K472+Hangseng!K580+Nasdaq!K562</f>
        <v>2.194345740331919E-2</v>
      </c>
    </row>
    <row r="404" spans="2:6" x14ac:dyDescent="0.35">
      <c r="B404" s="1">
        <v>45190</v>
      </c>
      <c r="C404">
        <v>19742.349609375</v>
      </c>
      <c r="D404" s="18">
        <f t="shared" si="6"/>
        <v>-7.9919391664983186E-3</v>
      </c>
      <c r="E404" s="2">
        <f>Silverbees!I404+Goldbees!I581+Giltbees!I578+Bankbees!I581+ITbees!I581+Healthy!I473+Hangseng!I581+Nasdaq!I563</f>
        <v>-1.0271667058420975E-2</v>
      </c>
      <c r="F404" s="2">
        <f>Silverbees!K404+Goldbees!K581+Giltbees!K578+Bankbees!K581+ITbees!K581+Healthy!K473+Hangseng!K581+Nasdaq!K563</f>
        <v>2.6105165748304505E-2</v>
      </c>
    </row>
    <row r="405" spans="2:6" x14ac:dyDescent="0.35">
      <c r="B405" s="1">
        <v>45191</v>
      </c>
      <c r="C405">
        <v>19674.25</v>
      </c>
      <c r="D405" s="18">
        <f t="shared" si="6"/>
        <v>-3.449417659114995E-3</v>
      </c>
      <c r="E405" s="2">
        <f>Silverbees!I405+Goldbees!I582+Giltbees!I579+Bankbees!I582+ITbees!I582+Healthy!I474+Hangseng!I582+Nasdaq!I564</f>
        <v>-9.2970906776805974E-4</v>
      </c>
      <c r="F405" s="2">
        <f>Silverbees!K405+Goldbees!K582+Giltbees!K579+Bankbees!K582+ITbees!K582+Healthy!K474+Hangseng!K582+Nasdaq!K564</f>
        <v>9.188852037813236E-3</v>
      </c>
    </row>
    <row r="406" spans="2:6" x14ac:dyDescent="0.35">
      <c r="B406" s="1">
        <v>45194</v>
      </c>
      <c r="C406">
        <v>19674.55078125</v>
      </c>
      <c r="D406" s="18">
        <f t="shared" si="6"/>
        <v>1.5288066889551644E-5</v>
      </c>
      <c r="E406" s="2">
        <f>Silverbees!I406+Goldbees!I583+Giltbees!I580+Bankbees!I583+ITbees!I583+Healthy!I475+Hangseng!I583+Nasdaq!I565</f>
        <v>-8.5647301484883523E-4</v>
      </c>
      <c r="F406" s="2">
        <f>Silverbees!K406+Goldbees!K583+Giltbees!K580+Bankbees!K583+ITbees!K583+Healthy!K475+Hangseng!K583+Nasdaq!K565</f>
        <v>7.3705960939796861E-3</v>
      </c>
    </row>
    <row r="407" spans="2:6" x14ac:dyDescent="0.35">
      <c r="B407" s="1">
        <v>45195</v>
      </c>
      <c r="C407">
        <v>19664.69921875</v>
      </c>
      <c r="D407" s="18">
        <f t="shared" si="6"/>
        <v>-5.0072617207552739E-4</v>
      </c>
      <c r="E407" s="2">
        <f>Silverbees!I407+Goldbees!I584+Giltbees!I581+Bankbees!I584+ITbees!I584+Healthy!I476+Hangseng!I584+Nasdaq!I566</f>
        <v>-3.8948736858830523E-3</v>
      </c>
      <c r="F407" s="2">
        <f>Silverbees!K407+Goldbees!K584+Giltbees!K581+Bankbees!K584+ITbees!K584+Healthy!K476+Hangseng!K584+Nasdaq!K566</f>
        <v>2.952213668215937E-3</v>
      </c>
    </row>
    <row r="408" spans="2:6" x14ac:dyDescent="0.35">
      <c r="B408" s="1">
        <v>45196</v>
      </c>
      <c r="C408">
        <v>19716.44921875</v>
      </c>
      <c r="D408" s="18">
        <f t="shared" si="6"/>
        <v>2.631619198663282E-3</v>
      </c>
      <c r="E408" s="2">
        <f>Silverbees!I408+Goldbees!I585+Giltbees!I582+Bankbees!I585+ITbees!I585+Healthy!I477+Hangseng!I585+Nasdaq!I567</f>
        <v>6.4380639284906146E-4</v>
      </c>
      <c r="F408" s="2">
        <f>Silverbees!K408+Goldbees!K585+Giltbees!K582+Bankbees!K585+ITbees!K585+Healthy!K477+Hangseng!K585+Nasdaq!K567</f>
        <v>-1.7503812169577316E-3</v>
      </c>
    </row>
    <row r="409" spans="2:6" x14ac:dyDescent="0.35">
      <c r="B409" s="1">
        <v>45197</v>
      </c>
      <c r="C409">
        <v>19523.55078125</v>
      </c>
      <c r="D409" s="18">
        <f t="shared" si="6"/>
        <v>-9.7836296667737077E-3</v>
      </c>
      <c r="E409" s="2">
        <f>Silverbees!I409+Goldbees!I586+Giltbees!I583+Bankbees!I586+ITbees!I586+Healthy!I478+Hangseng!I586+Nasdaq!I568</f>
        <v>-4.7106313643710592E-3</v>
      </c>
      <c r="F409" s="2">
        <f>Silverbees!K409+Goldbees!K586+Giltbees!K583+Bankbees!K586+ITbees!K586+Healthy!K478+Hangseng!K586+Nasdaq!K568</f>
        <v>4.1301310321241198E-3</v>
      </c>
    </row>
    <row r="410" spans="2:6" x14ac:dyDescent="0.35">
      <c r="B410" s="1">
        <v>45198</v>
      </c>
      <c r="C410">
        <v>19638.30078125</v>
      </c>
      <c r="D410" s="18">
        <f t="shared" si="6"/>
        <v>5.8775169171687569E-3</v>
      </c>
      <c r="E410" s="2">
        <f>Silverbees!I410+Goldbees!I587+Giltbees!I584+Bankbees!I587+ITbees!I587+Healthy!I479+Hangseng!I587+Nasdaq!I569</f>
        <v>6.3755087432851472E-3</v>
      </c>
      <c r="F410" s="2">
        <f>Silverbees!K410+Goldbees!K587+Giltbees!K584+Bankbees!K587+ITbees!K587+Healthy!K479+Hangseng!K587+Nasdaq!K569</f>
        <v>-4.3715306257579396E-3</v>
      </c>
    </row>
    <row r="411" spans="2:6" x14ac:dyDescent="0.35">
      <c r="B411" s="1">
        <v>45202</v>
      </c>
      <c r="C411">
        <v>19528.75</v>
      </c>
      <c r="D411" s="18">
        <f t="shared" si="6"/>
        <v>-5.5784246544688942E-3</v>
      </c>
      <c r="E411" s="2">
        <f>Silverbees!I411+Goldbees!I588+Giltbees!I585+Bankbees!I588+ITbees!I588+Healthy!I480+Hangseng!I588+Nasdaq!I570</f>
        <v>-6.7451040800512495E-3</v>
      </c>
      <c r="F411" s="2">
        <f>Silverbees!K411+Goldbees!K588+Giltbees!K585+Bankbees!K588+ITbees!K588+Healthy!K480+Hangseng!K588+Nasdaq!K570</f>
        <v>-3.7606154715168043E-4</v>
      </c>
    </row>
    <row r="412" spans="2:6" x14ac:dyDescent="0.35">
      <c r="B412" s="1">
        <v>45203</v>
      </c>
      <c r="C412">
        <v>19436.099609375</v>
      </c>
      <c r="D412" s="18">
        <f t="shared" si="6"/>
        <v>-4.7443072713306833E-3</v>
      </c>
      <c r="E412" s="2">
        <f>Silverbees!I412+Goldbees!I589+Giltbees!I586+Bankbees!I589+ITbees!I589+Healthy!I481+Hangseng!I589+Nasdaq!I571</f>
        <v>-1.2136928668119355E-2</v>
      </c>
      <c r="F412" s="2">
        <f>Silverbees!K412+Goldbees!K589+Giltbees!K586+Bankbees!K589+ITbees!K589+Healthy!K481+Hangseng!K589+Nasdaq!K571</f>
        <v>-2.9634851545369944E-3</v>
      </c>
    </row>
    <row r="413" spans="2:6" x14ac:dyDescent="0.35">
      <c r="B413" s="1">
        <v>45204</v>
      </c>
      <c r="C413">
        <v>19545.75</v>
      </c>
      <c r="D413" s="18">
        <f t="shared" si="6"/>
        <v>5.6415841052857019E-3</v>
      </c>
      <c r="E413" s="2">
        <f>Silverbees!I413+Goldbees!I590+Giltbees!I587+Bankbees!I590+ITbees!I590+Healthy!I482+Hangseng!I590+Nasdaq!I572</f>
        <v>3.7682813864045386E-3</v>
      </c>
      <c r="F413" s="2">
        <f>Silverbees!K413+Goldbees!K590+Giltbees!K587+Bankbees!K590+ITbees!K590+Healthy!K482+Hangseng!K590+Nasdaq!K572</f>
        <v>-2.3075369491955705E-3</v>
      </c>
    </row>
    <row r="414" spans="2:6" x14ac:dyDescent="0.35">
      <c r="B414" s="1">
        <v>45205</v>
      </c>
      <c r="C414">
        <v>19653.5</v>
      </c>
      <c r="D414" s="18">
        <f t="shared" si="6"/>
        <v>5.5127073660514725E-3</v>
      </c>
      <c r="E414" s="2">
        <f>Silverbees!I414+Goldbees!I591+Giltbees!I588+Bankbees!I591+ITbees!I591+Healthy!I483+Hangseng!I591+Nasdaq!I573</f>
        <v>4.8152828289511271E-3</v>
      </c>
      <c r="F414" s="2">
        <f>Silverbees!K414+Goldbees!K591+Giltbees!K588+Bankbees!K591+ITbees!K591+Healthy!K483+Hangseng!K591+Nasdaq!K573</f>
        <v>-4.8758384137548745E-3</v>
      </c>
    </row>
    <row r="415" spans="2:6" x14ac:dyDescent="0.35">
      <c r="B415" s="1">
        <v>45208</v>
      </c>
      <c r="C415">
        <v>19512.349609375</v>
      </c>
      <c r="D415" s="18">
        <f t="shared" si="6"/>
        <v>-7.1819467588469799E-3</v>
      </c>
      <c r="E415" s="2">
        <f>Silverbees!I415+Goldbees!I592+Giltbees!I589+Bankbees!I592+ITbees!I592+Healthy!I484+Hangseng!I592+Nasdaq!I574</f>
        <v>3.6052602263826297E-4</v>
      </c>
      <c r="F415" s="2">
        <f>Silverbees!K415+Goldbees!K592+Giltbees!K589+Bankbees!K592+ITbees!K592+Healthy!K484+Hangseng!K592+Nasdaq!K574</f>
        <v>-2.6014491611824925E-2</v>
      </c>
    </row>
    <row r="416" spans="2:6" x14ac:dyDescent="0.35">
      <c r="B416" s="1">
        <v>45209</v>
      </c>
      <c r="C416">
        <v>19689.849609375</v>
      </c>
      <c r="D416" s="18">
        <f t="shared" si="6"/>
        <v>9.0968029762401592E-3</v>
      </c>
      <c r="E416" s="2">
        <f>Silverbees!I416+Goldbees!I593+Giltbees!I590+Bankbees!I593+ITbees!I593+Healthy!I485+Hangseng!I593+Nasdaq!I575</f>
        <v>4.9876456668613324E-3</v>
      </c>
      <c r="F416" s="2">
        <f>Silverbees!K416+Goldbees!K593+Giltbees!K590+Bankbees!K593+ITbees!K593+Healthy!K485+Hangseng!K593+Nasdaq!K575</f>
        <v>-2.4896687662500923E-2</v>
      </c>
    </row>
    <row r="417" spans="2:6" x14ac:dyDescent="0.35">
      <c r="B417" s="1">
        <v>45210</v>
      </c>
      <c r="C417">
        <v>19811.349609375</v>
      </c>
      <c r="D417" s="18">
        <f t="shared" si="6"/>
        <v>6.1706921287072447E-3</v>
      </c>
      <c r="E417" s="2">
        <f>Silverbees!I417+Goldbees!I594+Giltbees!I591+Bankbees!I594+ITbees!I594+Healthy!I486+Hangseng!I594+Nasdaq!I576</f>
        <v>1.2597408845851934E-3</v>
      </c>
      <c r="F417" s="2">
        <f>Silverbees!K417+Goldbees!K594+Giltbees!K591+Bankbees!K594+ITbees!K594+Healthy!K486+Hangseng!K594+Nasdaq!K576</f>
        <v>-2.0502716924575136E-2</v>
      </c>
    </row>
    <row r="418" spans="2:6" x14ac:dyDescent="0.35">
      <c r="B418" s="1">
        <v>45211</v>
      </c>
      <c r="C418">
        <v>19794</v>
      </c>
      <c r="D418" s="18">
        <f t="shared" si="6"/>
        <v>-8.7574091200681714E-4</v>
      </c>
      <c r="E418" s="2">
        <f>Silverbees!I418+Goldbees!I595+Giltbees!I592+Bankbees!I595+ITbees!I595+Healthy!I487+Hangseng!I595+Nasdaq!I577</f>
        <v>3.0989377227253522E-3</v>
      </c>
      <c r="F418" s="2">
        <f>Silverbees!K418+Goldbees!K595+Giltbees!K592+Bankbees!K595+ITbees!K595+Healthy!K487+Hangseng!K595+Nasdaq!K577</f>
        <v>-2.0203074105738773E-2</v>
      </c>
    </row>
    <row r="419" spans="2:6" x14ac:dyDescent="0.35">
      <c r="B419" s="1">
        <v>45212</v>
      </c>
      <c r="C419">
        <v>19751.05078125</v>
      </c>
      <c r="D419" s="18">
        <f t="shared" si="6"/>
        <v>-2.1698099802970328E-3</v>
      </c>
      <c r="E419" s="2">
        <f>Silverbees!I419+Goldbees!I596+Giltbees!I593+Bankbees!I596+ITbees!I596+Healthy!I488+Hangseng!I596+Nasdaq!I578</f>
        <v>-2.4223983119114022E-3</v>
      </c>
      <c r="F419" s="2">
        <f>Silverbees!K419+Goldbees!K596+Giltbees!K593+Bankbees!K596+ITbees!K596+Healthy!K488+Hangseng!K596+Nasdaq!K578</f>
        <v>-1.9167404848811718E-2</v>
      </c>
    </row>
    <row r="420" spans="2:6" x14ac:dyDescent="0.35">
      <c r="B420" s="1">
        <v>45215</v>
      </c>
      <c r="C420">
        <v>19731.75</v>
      </c>
      <c r="D420" s="18">
        <f t="shared" si="6"/>
        <v>-9.772027556287366E-4</v>
      </c>
      <c r="E420" s="2">
        <f>Silverbees!I420+Goldbees!I597+Giltbees!I594+Bankbees!I597+ITbees!I597+Healthy!I489+Hangseng!I597+Nasdaq!I579</f>
        <v>2.5066955790840253E-3</v>
      </c>
      <c r="F420" s="2">
        <f>Silverbees!K420+Goldbees!K597+Giltbees!K594+Bankbees!K597+ITbees!K597+Healthy!K489+Hangseng!K597+Nasdaq!K579</f>
        <v>-1.7454356031589568E-2</v>
      </c>
    </row>
    <row r="421" spans="2:6" x14ac:dyDescent="0.35">
      <c r="B421" s="1">
        <v>45216</v>
      </c>
      <c r="C421">
        <v>19811.5</v>
      </c>
      <c r="D421" s="18">
        <f t="shared" si="6"/>
        <v>4.0417094276989918E-3</v>
      </c>
      <c r="E421" s="2">
        <f>Silverbees!I421+Goldbees!I598+Giltbees!I595+Bankbees!I598+ITbees!I598+Healthy!I490+Hangseng!I598+Nasdaq!I580</f>
        <v>1.5263468784663438E-3</v>
      </c>
      <c r="F421" s="2">
        <f>Silverbees!K421+Goldbees!K598+Giltbees!K595+Bankbees!K598+ITbees!K598+Healthy!K490+Hangseng!K598+Nasdaq!K580</f>
        <v>-1.398837573875473E-2</v>
      </c>
    </row>
    <row r="422" spans="2:6" x14ac:dyDescent="0.35">
      <c r="B422" s="1">
        <v>45217</v>
      </c>
      <c r="C422">
        <v>19671.099609375</v>
      </c>
      <c r="D422" s="18">
        <f t="shared" si="6"/>
        <v>-7.0868127413371562E-3</v>
      </c>
      <c r="E422" s="2">
        <f>Silverbees!I422+Goldbees!I599+Giltbees!I596+Bankbees!I599+ITbees!I599+Healthy!I491+Hangseng!I599+Nasdaq!I581</f>
        <v>8.2117171544058545E-4</v>
      </c>
      <c r="F422" s="2">
        <f>Silverbees!K422+Goldbees!K599+Giltbees!K596+Bankbees!K599+ITbees!K599+Healthy!K491+Hangseng!K599+Nasdaq!K581</f>
        <v>-1.6465808416688217E-2</v>
      </c>
    </row>
    <row r="423" spans="2:6" x14ac:dyDescent="0.35">
      <c r="B423" s="1">
        <v>45218</v>
      </c>
      <c r="C423">
        <v>19624.69921875</v>
      </c>
      <c r="D423" s="18">
        <f t="shared" si="6"/>
        <v>-2.3588102112443998E-3</v>
      </c>
      <c r="E423" s="2">
        <f>Silverbees!I423+Goldbees!I600+Giltbees!I597+Bankbees!I600+ITbees!I600+Healthy!I492+Hangseng!I600+Nasdaq!I582</f>
        <v>-3.8581128247206771E-3</v>
      </c>
      <c r="F423" s="2">
        <f>Silverbees!K423+Goldbees!K600+Giltbees!K597+Bankbees!K600+ITbees!K600+Healthy!K492+Hangseng!K600+Nasdaq!K582</f>
        <v>-1.8104710994185397E-2</v>
      </c>
    </row>
    <row r="424" spans="2:6" x14ac:dyDescent="0.35">
      <c r="B424" s="1">
        <v>45219</v>
      </c>
      <c r="C424">
        <v>19542.650390625</v>
      </c>
      <c r="D424" s="18">
        <f t="shared" si="6"/>
        <v>-4.1808960845935994E-3</v>
      </c>
      <c r="E424" s="2">
        <f>Silverbees!I424+Goldbees!I601+Giltbees!I598+Bankbees!I601+ITbees!I601+Healthy!I493+Hangseng!I601+Nasdaq!I583</f>
        <v>-1.547329904953964E-3</v>
      </c>
      <c r="F424" s="2">
        <f>Silverbees!K424+Goldbees!K601+Giltbees!K598+Bankbees!K601+ITbees!K601+Healthy!K493+Hangseng!K601+Nasdaq!K583</f>
        <v>-2.4027979224697519E-2</v>
      </c>
    </row>
    <row r="425" spans="2:6" x14ac:dyDescent="0.35">
      <c r="B425" s="1">
        <v>45222</v>
      </c>
      <c r="C425">
        <v>19281.75</v>
      </c>
      <c r="D425" s="18">
        <f t="shared" si="6"/>
        <v>-1.3350307425555652E-2</v>
      </c>
      <c r="E425" s="2">
        <f>Silverbees!I425+Goldbees!I602+Giltbees!I599+Bankbees!I602+ITbees!I602+Healthy!I494+Hangseng!I602+Nasdaq!I584</f>
        <v>-6.2779421229587299E-3</v>
      </c>
      <c r="F425" s="2">
        <f>Silverbees!K425+Goldbees!K602+Giltbees!K599+Bankbees!K602+ITbees!K602+Healthy!K494+Hangseng!K602+Nasdaq!K584</f>
        <v>-1.7181017174336365E-2</v>
      </c>
    </row>
    <row r="426" spans="2:6" x14ac:dyDescent="0.35">
      <c r="B426" s="1">
        <v>45224</v>
      </c>
      <c r="C426">
        <v>19122.150390625</v>
      </c>
      <c r="D426" s="18">
        <f t="shared" si="6"/>
        <v>-8.2772367329210228E-3</v>
      </c>
      <c r="E426" s="2">
        <f>Silverbees!I426+Goldbees!I603+Giltbees!I600+Bankbees!I603+ITbees!I603+Healthy!I495+Hangseng!I603+Nasdaq!I585</f>
        <v>-4.2392460520399092E-3</v>
      </c>
      <c r="F426" s="2">
        <f>Silverbees!K426+Goldbees!K603+Giltbees!K600+Bankbees!K603+ITbees!K603+Healthy!K495+Hangseng!K603+Nasdaq!K585</f>
        <v>-1.7410761194943163E-2</v>
      </c>
    </row>
    <row r="427" spans="2:6" x14ac:dyDescent="0.35">
      <c r="B427" s="1">
        <v>45225</v>
      </c>
      <c r="C427">
        <v>18857.25</v>
      </c>
      <c r="D427" s="18">
        <f t="shared" si="6"/>
        <v>-1.3853064912347501E-2</v>
      </c>
      <c r="E427" s="2">
        <f>Silverbees!I427+Goldbees!I604+Giltbees!I601+Bankbees!I604+ITbees!I604+Healthy!I496+Hangseng!I604+Nasdaq!I586</f>
        <v>-1.1850805846447474E-3</v>
      </c>
      <c r="F427" s="2">
        <f>Silverbees!K427+Goldbees!K604+Giltbees!K601+Bankbees!K604+ITbees!K604+Healthy!K496+Hangseng!K604+Nasdaq!K586</f>
        <v>-7.3286204157279071E-3</v>
      </c>
    </row>
    <row r="428" spans="2:6" x14ac:dyDescent="0.35">
      <c r="B428" s="1">
        <v>45226</v>
      </c>
      <c r="C428">
        <v>19047.25</v>
      </c>
      <c r="D428" s="18">
        <f t="shared" si="6"/>
        <v>1.0075700327460302E-2</v>
      </c>
      <c r="E428" s="2">
        <f>Silverbees!I428+Goldbees!I605+Giltbees!I602+Bankbees!I605+ITbees!I605+Healthy!I497+Hangseng!I605+Nasdaq!I587</f>
        <v>1.3253562287712843E-4</v>
      </c>
      <c r="F428" s="2">
        <f>Silverbees!K428+Goldbees!K605+Giltbees!K602+Bankbees!K605+ITbees!K605+Healthy!K497+Hangseng!K605+Nasdaq!K587</f>
        <v>-6.2207359207056903E-3</v>
      </c>
    </row>
    <row r="429" spans="2:6" x14ac:dyDescent="0.35">
      <c r="B429" s="1">
        <v>45229</v>
      </c>
      <c r="C429">
        <v>19140.900390625</v>
      </c>
      <c r="D429" s="18">
        <f t="shared" si="6"/>
        <v>4.9167407696648624E-3</v>
      </c>
      <c r="E429" s="2">
        <f>Silverbees!I429+Goldbees!I606+Giltbees!I603+Bankbees!I606+ITbees!I606+Healthy!I498+Hangseng!I606+Nasdaq!I588</f>
        <v>2.019270339810158E-3</v>
      </c>
      <c r="F429" s="2">
        <f>Silverbees!K429+Goldbees!K606+Giltbees!K603+Bankbees!K606+ITbees!K606+Healthy!K498+Hangseng!K606+Nasdaq!K588</f>
        <v>-1.5928467084969426E-2</v>
      </c>
    </row>
    <row r="430" spans="2:6" x14ac:dyDescent="0.35">
      <c r="B430" s="1">
        <v>45230</v>
      </c>
      <c r="C430">
        <v>19079.599609375</v>
      </c>
      <c r="D430" s="18">
        <f t="shared" si="6"/>
        <v>-3.2026069828995363E-3</v>
      </c>
      <c r="E430" s="2">
        <f>Silverbees!I430+Goldbees!I607+Giltbees!I604+Bankbees!I607+ITbees!I607+Healthy!I499+Hangseng!I607+Nasdaq!I589</f>
        <v>-2.1355987456235003E-3</v>
      </c>
      <c r="F430" s="2">
        <f>Silverbees!K430+Goldbees!K607+Giltbees!K604+Bankbees!K607+ITbees!K607+Healthy!K499+Hangseng!K607+Nasdaq!K589</f>
        <v>-1.3093963770156794E-2</v>
      </c>
    </row>
    <row r="431" spans="2:6" x14ac:dyDescent="0.35">
      <c r="B431" s="1">
        <v>45231</v>
      </c>
      <c r="C431">
        <v>18989.150390625</v>
      </c>
      <c r="D431" s="18">
        <f t="shared" si="6"/>
        <v>-4.7406245729368912E-3</v>
      </c>
      <c r="E431" s="2">
        <f>Silverbees!I431+Goldbees!I608+Giltbees!I605+Bankbees!I608+ITbees!I608+Healthy!I500+Hangseng!I608+Nasdaq!I590</f>
        <v>-1.4670884566292987E-3</v>
      </c>
      <c r="F431" s="2">
        <f>Silverbees!K431+Goldbees!K608+Giltbees!K605+Bankbees!K608+ITbees!K608+Healthy!K500+Hangseng!K608+Nasdaq!K590</f>
        <v>-1.3648136436281039E-2</v>
      </c>
    </row>
    <row r="432" spans="2:6" x14ac:dyDescent="0.35">
      <c r="B432" s="1">
        <v>45232</v>
      </c>
      <c r="C432">
        <v>19133.25</v>
      </c>
      <c r="D432" s="18">
        <f t="shared" si="6"/>
        <v>7.5885232572669992E-3</v>
      </c>
      <c r="E432" s="2">
        <f>Silverbees!I432+Goldbees!I609+Giltbees!I606+Bankbees!I609+ITbees!I609+Healthy!I501+Hangseng!I609+Nasdaq!I591</f>
        <v>7.5609870550246558E-3</v>
      </c>
      <c r="F432" s="2">
        <f>Silverbees!K432+Goldbees!K609+Giltbees!K606+Bankbees!K609+ITbees!K609+Healthy!K501+Hangseng!K609+Nasdaq!K591</f>
        <v>-9.0707605641523852E-3</v>
      </c>
    </row>
    <row r="433" spans="2:6" x14ac:dyDescent="0.35">
      <c r="B433" s="1">
        <v>45233</v>
      </c>
      <c r="C433">
        <v>19230.599609375</v>
      </c>
      <c r="D433" s="18">
        <f t="shared" si="6"/>
        <v>5.0879808383312852E-3</v>
      </c>
      <c r="E433" s="2">
        <f>Silverbees!I433+Goldbees!I610+Giltbees!I607+Bankbees!I610+ITbees!I610+Healthy!I502+Hangseng!I610+Nasdaq!I592</f>
        <v>4.1968332015381608E-3</v>
      </c>
      <c r="F433" s="2">
        <f>Silverbees!K433+Goldbees!K610+Giltbees!K607+Bankbees!K610+ITbees!K610+Healthy!K502+Hangseng!K610+Nasdaq!K592</f>
        <v>-1.5204325497469549E-2</v>
      </c>
    </row>
    <row r="434" spans="2:6" x14ac:dyDescent="0.35">
      <c r="B434" s="1">
        <v>45236</v>
      </c>
      <c r="C434">
        <v>19411.75</v>
      </c>
      <c r="D434" s="18">
        <f t="shared" si="6"/>
        <v>9.4199033989916803E-3</v>
      </c>
      <c r="E434" s="2">
        <f>Silverbees!I434+Goldbees!I611+Giltbees!I608+Bankbees!I611+ITbees!I611+Healthy!I503+Hangseng!I611+Nasdaq!I593</f>
        <v>1.0482357231495366E-2</v>
      </c>
      <c r="F434" s="2">
        <f>Silverbees!K434+Goldbees!K611+Giltbees!K608+Bankbees!K611+ITbees!K611+Healthy!K503+Hangseng!K611+Nasdaq!K593</f>
        <v>1.371287978618125E-3</v>
      </c>
    </row>
    <row r="435" spans="2:6" x14ac:dyDescent="0.35">
      <c r="B435" s="1">
        <v>45237</v>
      </c>
      <c r="C435">
        <v>19406.69921875</v>
      </c>
      <c r="D435" s="18">
        <f t="shared" si="6"/>
        <v>-2.6019195847870602E-4</v>
      </c>
      <c r="E435" s="2">
        <f>Silverbees!I435+Goldbees!I612+Giltbees!I609+Bankbees!I612+ITbees!I612+Healthy!I504+Hangseng!I612+Nasdaq!I594</f>
        <v>3.4133936258963813E-4</v>
      </c>
      <c r="F435" s="2">
        <f>Silverbees!K435+Goldbees!K612+Giltbees!K609+Bankbees!K612+ITbees!K612+Healthy!K504+Hangseng!K612+Nasdaq!K594</f>
        <v>1.3636382348370106E-2</v>
      </c>
    </row>
    <row r="436" spans="2:6" x14ac:dyDescent="0.35">
      <c r="B436" s="1">
        <v>45238</v>
      </c>
      <c r="C436">
        <v>19443.5</v>
      </c>
      <c r="D436" s="18">
        <f t="shared" si="6"/>
        <v>1.8962926582819506E-3</v>
      </c>
      <c r="E436" s="2">
        <f>Silverbees!I436+Goldbees!I613+Giltbees!I610+Bankbees!I613+ITbees!I613+Healthy!I505+Hangseng!I613+Nasdaq!I595</f>
        <v>1.4787350613858167E-3</v>
      </c>
      <c r="F436" s="2">
        <f>Silverbees!K436+Goldbees!K613+Giltbees!K610+Bankbees!K613+ITbees!K613+Healthy!K505+Hangseng!K613+Nasdaq!K595</f>
        <v>9.9910657493779351E-3</v>
      </c>
    </row>
    <row r="437" spans="2:6" x14ac:dyDescent="0.35">
      <c r="B437" s="1">
        <v>45239</v>
      </c>
      <c r="C437">
        <v>19395.30078125</v>
      </c>
      <c r="D437" s="18">
        <f t="shared" si="6"/>
        <v>-2.4789373698150818E-3</v>
      </c>
      <c r="E437" s="2">
        <f>Silverbees!I437+Goldbees!I614+Giltbees!I611+Bankbees!I614+ITbees!I614+Healthy!I506+Hangseng!I614+Nasdaq!I596</f>
        <v>-2.9854512825238603E-3</v>
      </c>
      <c r="F437" s="2">
        <f>Silverbees!K437+Goldbees!K614+Giltbees!K611+Bankbees!K614+ITbees!K614+Healthy!K506+Hangseng!K614+Nasdaq!K596</f>
        <v>1.5438176216294348E-2</v>
      </c>
    </row>
    <row r="438" spans="2:6" x14ac:dyDescent="0.35">
      <c r="B438" s="1">
        <v>45240</v>
      </c>
      <c r="C438">
        <v>19425.349609375</v>
      </c>
      <c r="D438" s="18">
        <f t="shared" si="6"/>
        <v>1.549283945833313E-3</v>
      </c>
      <c r="E438" s="2">
        <f>Silverbees!I438+Goldbees!I615+Giltbees!I612+Bankbees!I615+ITbees!I615+Healthy!I507+Hangseng!I615+Nasdaq!I597</f>
        <v>-4.387741911144325E-5</v>
      </c>
      <c r="F438" s="2">
        <f>Silverbees!K438+Goldbees!K615+Giltbees!K612+Bankbees!K615+ITbees!K615+Healthy!K507+Hangseng!K615+Nasdaq!K597</f>
        <v>1.3405874308349174E-2</v>
      </c>
    </row>
    <row r="439" spans="2:6" x14ac:dyDescent="0.35">
      <c r="B439" s="1">
        <v>45242</v>
      </c>
      <c r="C439">
        <v>19443.55078125</v>
      </c>
      <c r="D439" s="18">
        <f t="shared" si="6"/>
        <v>9.3698040143452843E-4</v>
      </c>
      <c r="E439" s="2">
        <f>Silverbees!I439+Goldbees!I616+Giltbees!I613+Bankbees!I616+ITbees!I616+Healthy!I508+Hangseng!I616+Nasdaq!I598</f>
        <v>1.1109851720310523E-3</v>
      </c>
      <c r="F439" s="2">
        <f>Silverbees!K439+Goldbees!K616+Giltbees!K613+Bankbees!K616+ITbees!K616+Healthy!K508+Hangseng!K616+Nasdaq!K598</f>
        <v>8.5055601668687416E-3</v>
      </c>
    </row>
    <row r="440" spans="2:6" x14ac:dyDescent="0.35">
      <c r="B440" s="1">
        <v>45243</v>
      </c>
      <c r="C440">
        <v>19675.44921875</v>
      </c>
      <c r="D440" s="18">
        <f t="shared" si="6"/>
        <v>1.1926753508604282E-2</v>
      </c>
      <c r="E440" s="2">
        <f>Silverbees!I440+Goldbees!I617+Giltbees!I614+Bankbees!I617+ITbees!I617+Healthy!I509+Hangseng!I617+Nasdaq!I599</f>
        <v>-2.8029814809994663E-3</v>
      </c>
      <c r="F440" s="2">
        <f>Silverbees!K440+Goldbees!K617+Giltbees!K614+Bankbees!K617+ITbees!K617+Healthy!K509+Hangseng!K617+Nasdaq!K599</f>
        <v>7.2702571839841921E-3</v>
      </c>
    </row>
    <row r="441" spans="2:6" x14ac:dyDescent="0.35">
      <c r="B441" s="1">
        <v>45245</v>
      </c>
      <c r="C441">
        <v>19765.19921875</v>
      </c>
      <c r="D441" s="18">
        <f t="shared" si="6"/>
        <v>4.561522280999375E-3</v>
      </c>
      <c r="E441" s="2">
        <f>Silverbees!I441+Goldbees!I618+Giltbees!I615+Bankbees!I618+ITbees!I618+Healthy!I510+Hangseng!I618+Nasdaq!I600</f>
        <v>1.2728456550964889E-2</v>
      </c>
      <c r="F441" s="2">
        <f>Silverbees!K441+Goldbees!K618+Giltbees!K615+Bankbees!K618+ITbees!K618+Healthy!K510+Hangseng!K618+Nasdaq!K600</f>
        <v>5.2401220317992549E-3</v>
      </c>
    </row>
    <row r="442" spans="2:6" x14ac:dyDescent="0.35">
      <c r="B442" s="1">
        <v>45246</v>
      </c>
      <c r="C442">
        <v>19731.80078125</v>
      </c>
      <c r="D442" s="18">
        <f t="shared" si="6"/>
        <v>-1.6897597201204206E-3</v>
      </c>
      <c r="E442" s="2">
        <f>Silverbees!I442+Goldbees!I619+Giltbees!I616+Bankbees!I619+ITbees!I619+Healthy!I511+Hangseng!I619+Nasdaq!I601</f>
        <v>3.3885882508567361E-3</v>
      </c>
      <c r="F442" s="2">
        <f>Silverbees!K442+Goldbees!K619+Giltbees!K616+Bankbees!K619+ITbees!K619+Healthy!K511+Hangseng!K619+Nasdaq!K601</f>
        <v>4.8156317986312799E-3</v>
      </c>
    </row>
    <row r="443" spans="2:6" x14ac:dyDescent="0.35">
      <c r="B443" s="1">
        <v>45247</v>
      </c>
      <c r="C443">
        <v>19694</v>
      </c>
      <c r="D443" s="18">
        <f t="shared" si="6"/>
        <v>-1.9157289123818977E-3</v>
      </c>
      <c r="E443" s="2">
        <f>Silverbees!I443+Goldbees!I620+Giltbees!I617+Bankbees!I620+ITbees!I620+Healthy!I512+Hangseng!I620+Nasdaq!I602</f>
        <v>1.0458950232977975E-3</v>
      </c>
      <c r="F443" s="2">
        <f>Silverbees!K443+Goldbees!K620+Giltbees!K617+Bankbees!K620+ITbees!K620+Healthy!K512+Hangseng!K620+Nasdaq!K602</f>
        <v>1.8271555478729568E-2</v>
      </c>
    </row>
    <row r="444" spans="2:6" x14ac:dyDescent="0.35">
      <c r="B444" s="1">
        <v>45250</v>
      </c>
      <c r="C444">
        <v>19783.400390625</v>
      </c>
      <c r="D444" s="18">
        <f t="shared" si="6"/>
        <v>4.5394734754240496E-3</v>
      </c>
      <c r="E444" s="2">
        <f>Silverbees!I444+Goldbees!I621+Giltbees!I618+Bankbees!I621+ITbees!I621+Healthy!I513+Hangseng!I621+Nasdaq!I603</f>
        <v>-2.5099442905267017E-4</v>
      </c>
      <c r="F444" s="2">
        <f>Silverbees!K444+Goldbees!K621+Giltbees!K618+Bankbees!K621+ITbees!K621+Healthy!K513+Hangseng!K621+Nasdaq!K603</f>
        <v>1.7874217182305967E-2</v>
      </c>
    </row>
    <row r="445" spans="2:6" x14ac:dyDescent="0.35">
      <c r="B445" s="1">
        <v>45251</v>
      </c>
      <c r="C445">
        <v>19811.849609375</v>
      </c>
      <c r="D445" s="18">
        <f t="shared" si="6"/>
        <v>1.4380348265852216E-3</v>
      </c>
      <c r="E445" s="2">
        <f>Silverbees!I445+Goldbees!I622+Giltbees!I619+Bankbees!I622+ITbees!I622+Healthy!I514+Hangseng!I622+Nasdaq!I604</f>
        <v>3.772965719156396E-3</v>
      </c>
      <c r="F445" s="2">
        <f>Silverbees!K445+Goldbees!K622+Giltbees!K619+Bankbees!K622+ITbees!K622+Healthy!K514+Hangseng!K622+Nasdaq!K604</f>
        <v>1.693949278622937E-2</v>
      </c>
    </row>
    <row r="446" spans="2:6" x14ac:dyDescent="0.35">
      <c r="B446" s="1">
        <v>45252</v>
      </c>
      <c r="C446">
        <v>19802</v>
      </c>
      <c r="D446" s="18">
        <f t="shared" si="6"/>
        <v>-4.9715748752399147E-4</v>
      </c>
      <c r="E446" s="2">
        <f>Silverbees!I446+Goldbees!I623+Giltbees!I620+Bankbees!I623+ITbees!I623+Healthy!I515+Hangseng!I623+Nasdaq!I605</f>
        <v>1.4176284903848748E-3</v>
      </c>
      <c r="F446" s="2">
        <f>Silverbees!K446+Goldbees!K623+Giltbees!K620+Bankbees!K623+ITbees!K623+Healthy!K515+Hangseng!K623+Nasdaq!K605</f>
        <v>2.0832810422352875E-2</v>
      </c>
    </row>
    <row r="447" spans="2:6" x14ac:dyDescent="0.35">
      <c r="B447" s="1">
        <v>45253</v>
      </c>
      <c r="C447">
        <v>19794.69921875</v>
      </c>
      <c r="D447" s="18">
        <f t="shared" si="6"/>
        <v>-3.6868908443588033E-4</v>
      </c>
      <c r="E447" s="2">
        <f>Silverbees!I447+Goldbees!I624+Giltbees!I621+Bankbees!I624+ITbees!I624+Healthy!I516+Hangseng!I624+Nasdaq!I606</f>
        <v>-2.3724045168227316E-3</v>
      </c>
      <c r="F447" s="2">
        <f>Silverbees!K447+Goldbees!K624+Giltbees!K621+Bankbees!K624+ITbees!K624+Healthy!K516+Hangseng!K624+Nasdaq!K606</f>
        <v>2.2396111464662277E-2</v>
      </c>
    </row>
    <row r="448" spans="2:6" x14ac:dyDescent="0.35">
      <c r="B448" s="1">
        <v>45254</v>
      </c>
      <c r="C448">
        <v>19889.69921875</v>
      </c>
      <c r="D448" s="18">
        <f t="shared" si="6"/>
        <v>4.7992646389904969E-3</v>
      </c>
      <c r="E448" s="2">
        <f>Silverbees!I448+Goldbees!I625+Giltbees!I622+Bankbees!I625+ITbees!I625+Healthy!I517+Hangseng!I625+Nasdaq!I607</f>
        <v>1.5982533687516644E-3</v>
      </c>
      <c r="F448" s="2">
        <f>Silverbees!K448+Goldbees!K625+Giltbees!K622+Bankbees!K625+ITbees!K625+Healthy!K517+Hangseng!K625+Nasdaq!K607</f>
        <v>3.185140241238657E-2</v>
      </c>
    </row>
    <row r="449" spans="2:6" x14ac:dyDescent="0.35">
      <c r="B449" s="1">
        <v>45258</v>
      </c>
      <c r="C449">
        <v>20096.599609375</v>
      </c>
      <c r="D449" s="18">
        <f t="shared" si="6"/>
        <v>1.0402389113554511E-2</v>
      </c>
      <c r="E449" s="2">
        <f>Silverbees!I449+Goldbees!I626+Giltbees!I623+Bankbees!I626+ITbees!I626+Healthy!I518+Hangseng!I626+Nasdaq!I608</f>
        <v>1.2557348434400675E-3</v>
      </c>
      <c r="F449" s="2">
        <f>Silverbees!K449+Goldbees!K626+Giltbees!K623+Bankbees!K626+ITbees!K626+Healthy!K518+Hangseng!K626+Nasdaq!K608</f>
        <v>3.8100997954011687E-2</v>
      </c>
    </row>
    <row r="450" spans="2:6" x14ac:dyDescent="0.35">
      <c r="B450" s="1">
        <v>45259</v>
      </c>
      <c r="C450">
        <v>20133.150390625</v>
      </c>
      <c r="D450" s="18">
        <f t="shared" si="6"/>
        <v>1.8187545137213768E-3</v>
      </c>
      <c r="E450" s="2">
        <f>Silverbees!I450+Goldbees!I627+Giltbees!I624+Bankbees!I627+ITbees!I627+Healthy!I519+Hangseng!I627+Nasdaq!I609</f>
        <v>5.9570079824438011E-3</v>
      </c>
      <c r="F450" s="2">
        <f>Silverbees!K450+Goldbees!K627+Giltbees!K624+Bankbees!K627+ITbees!K627+Healthy!K519+Hangseng!K627+Nasdaq!K609</f>
        <v>3.9438453483713311E-2</v>
      </c>
    </row>
    <row r="451" spans="2:6" x14ac:dyDescent="0.35">
      <c r="B451" s="1">
        <v>45260</v>
      </c>
      <c r="C451">
        <v>20267.900390625</v>
      </c>
      <c r="D451" s="18">
        <f t="shared" si="6"/>
        <v>6.6929416105065975E-3</v>
      </c>
      <c r="E451" s="2">
        <f>Silverbees!I451+Goldbees!I628+Giltbees!I625+Bankbees!I628+ITbees!I628+Healthy!I520+Hangseng!I628+Nasdaq!I610</f>
        <v>2.1553010391506325E-3</v>
      </c>
      <c r="F451" s="2">
        <f>Silverbees!K451+Goldbees!K628+Giltbees!K625+Bankbees!K628+ITbees!K628+Healthy!K520+Hangseng!K628+Nasdaq!K610</f>
        <v>3.9551882345208671E-2</v>
      </c>
    </row>
    <row r="452" spans="2:6" x14ac:dyDescent="0.35">
      <c r="B452" s="1">
        <v>45261</v>
      </c>
      <c r="C452">
        <v>20686.80078125</v>
      </c>
      <c r="D452" s="18">
        <f t="shared" ref="D452:D515" si="7">C452/C451-1</f>
        <v>2.0668169003769332E-2</v>
      </c>
      <c r="E452" s="2">
        <f>Silverbees!I452+Goldbees!I629+Giltbees!I626+Bankbees!I629+ITbees!I629+Healthy!I521+Hangseng!I629+Nasdaq!I611</f>
        <v>4.5980320787016547E-3</v>
      </c>
      <c r="F452" s="2">
        <f>Silverbees!K452+Goldbees!K629+Giltbees!K626+Bankbees!K629+ITbees!K629+Healthy!K521+Hangseng!K629+Nasdaq!K611</f>
        <v>4.7155467894706593E-2</v>
      </c>
    </row>
    <row r="453" spans="2:6" x14ac:dyDescent="0.35">
      <c r="B453" s="1">
        <v>45264</v>
      </c>
      <c r="C453">
        <v>20855.099609375</v>
      </c>
      <c r="D453" s="18">
        <f t="shared" si="7"/>
        <v>8.1355657602475429E-3</v>
      </c>
      <c r="E453" s="2">
        <f>Silverbees!I453+Goldbees!I630+Giltbees!I627+Bankbees!I630+ITbees!I630+Healthy!I522+Hangseng!I630+Nasdaq!I612</f>
        <v>6.0832698719872147E-3</v>
      </c>
      <c r="F453" s="2">
        <f>Silverbees!K453+Goldbees!K630+Giltbees!K627+Bankbees!K630+ITbees!K630+Healthy!K522+Hangseng!K630+Nasdaq!K612</f>
        <v>4.9453489053028342E-2</v>
      </c>
    </row>
    <row r="454" spans="2:6" x14ac:dyDescent="0.35">
      <c r="B454" s="1">
        <v>45265</v>
      </c>
      <c r="C454">
        <v>20937.69921875</v>
      </c>
      <c r="D454" s="18">
        <f t="shared" si="7"/>
        <v>3.9606432442005346E-3</v>
      </c>
      <c r="E454" s="2">
        <f>Silverbees!I454+Goldbees!I631+Giltbees!I628+Bankbees!I631+ITbees!I631+Healthy!I523+Hangseng!I631+Nasdaq!I613</f>
        <v>-6.7846707621672959E-3</v>
      </c>
      <c r="F454" s="2">
        <f>Silverbees!K454+Goldbees!K631+Giltbees!K628+Bankbees!K631+ITbees!K631+Healthy!K523+Hangseng!K631+Nasdaq!K613</f>
        <v>5.5753862369343252E-2</v>
      </c>
    </row>
    <row r="455" spans="2:6" x14ac:dyDescent="0.35">
      <c r="B455" s="1">
        <v>45266</v>
      </c>
      <c r="C455">
        <v>20901.150390625</v>
      </c>
      <c r="D455" s="18">
        <f t="shared" si="7"/>
        <v>-1.7455990623970186E-3</v>
      </c>
      <c r="E455" s="2">
        <f>Silverbees!I455+Goldbees!I632+Giltbees!I629+Bankbees!I632+ITbees!I632+Healthy!I524+Hangseng!I632+Nasdaq!I614</f>
        <v>7.7421635773829633E-4</v>
      </c>
      <c r="F455" s="2">
        <f>Silverbees!K455+Goldbees!K632+Giltbees!K629+Bankbees!K632+ITbees!K632+Healthy!K524+Hangseng!K632+Nasdaq!K614</f>
        <v>4.7744339640748208E-2</v>
      </c>
    </row>
    <row r="456" spans="2:6" x14ac:dyDescent="0.35">
      <c r="B456" s="1">
        <v>45267</v>
      </c>
      <c r="C456">
        <v>20969.400390625</v>
      </c>
      <c r="D456" s="18">
        <f t="shared" si="7"/>
        <v>3.2653705047074322E-3</v>
      </c>
      <c r="E456" s="2">
        <f>Silverbees!I456+Goldbees!I633+Giltbees!I630+Bankbees!I633+ITbees!I633+Healthy!I525+Hangseng!I633+Nasdaq!I615</f>
        <v>-1.6537154945611187E-3</v>
      </c>
      <c r="F456" s="2">
        <f>Silverbees!K456+Goldbees!K633+Giltbees!K630+Bankbees!K633+ITbees!K633+Healthy!K525+Hangseng!K633+Nasdaq!K615</f>
        <v>4.344123200182716E-2</v>
      </c>
    </row>
    <row r="457" spans="2:6" x14ac:dyDescent="0.35">
      <c r="B457" s="1">
        <v>45268</v>
      </c>
      <c r="C457">
        <v>20997.099609375</v>
      </c>
      <c r="D457" s="18">
        <f t="shared" si="7"/>
        <v>1.320935183362959E-3</v>
      </c>
      <c r="E457" s="2">
        <f>Silverbees!I457+Goldbees!I634+Giltbees!I631+Bankbees!I634+ITbees!I634+Healthy!I526+Hangseng!I634+Nasdaq!I616</f>
        <v>3.2428824222473472E-3</v>
      </c>
      <c r="F457" s="2">
        <f>Silverbees!K457+Goldbees!K634+Giltbees!K631+Bankbees!K634+ITbees!K634+Healthy!K526+Hangseng!K634+Nasdaq!K616</f>
        <v>3.3041763459885881E-2</v>
      </c>
    </row>
    <row r="458" spans="2:6" x14ac:dyDescent="0.35">
      <c r="B458" s="1">
        <v>45271</v>
      </c>
      <c r="C458">
        <v>20906.400390625</v>
      </c>
      <c r="D458" s="18">
        <f t="shared" si="7"/>
        <v>-4.3196070141755527E-3</v>
      </c>
      <c r="E458" s="2">
        <f>Silverbees!I458+Goldbees!I635+Giltbees!I632+Bankbees!I635+ITbees!I635+Healthy!I527+Hangseng!I635+Nasdaq!I617</f>
        <v>-8.181731654378948E-3</v>
      </c>
      <c r="F458" s="2">
        <f>Silverbees!K458+Goldbees!K635+Giltbees!K632+Bankbees!K635+ITbees!K635+Healthy!K527+Hangseng!K635+Nasdaq!K617</f>
        <v>3.117503564508111E-2</v>
      </c>
    </row>
    <row r="459" spans="2:6" x14ac:dyDescent="0.35">
      <c r="B459" s="1">
        <v>45272</v>
      </c>
      <c r="C459">
        <v>20926.349609375</v>
      </c>
      <c r="D459" s="18">
        <f t="shared" si="7"/>
        <v>9.5421585625743433E-4</v>
      </c>
      <c r="E459" s="2">
        <f>Silverbees!I459+Goldbees!I636+Giltbees!I633+Bankbees!I636+ITbees!I636+Healthy!I528+Hangseng!I636+Nasdaq!I618</f>
        <v>5.7063730387059051E-4</v>
      </c>
      <c r="F459" s="2">
        <f>Silverbees!K459+Goldbees!K636+Giltbees!K633+Bankbees!K636+ITbees!K636+Healthy!K528+Hangseng!K636+Nasdaq!K618</f>
        <v>3.2718326686194524E-2</v>
      </c>
    </row>
    <row r="460" spans="2:6" x14ac:dyDescent="0.35">
      <c r="B460" s="1">
        <v>45273</v>
      </c>
      <c r="C460">
        <v>21182.69921875</v>
      </c>
      <c r="D460" s="18">
        <f t="shared" si="7"/>
        <v>1.2250087289956912E-2</v>
      </c>
      <c r="E460" s="2">
        <f>Silverbees!I460+Goldbees!I637+Giltbees!I634+Bankbees!I637+ITbees!I637+Healthy!I529+Hangseng!I637+Nasdaq!I619</f>
        <v>2.8732378331877912E-4</v>
      </c>
      <c r="F460" s="2">
        <f>Silverbees!K460+Goldbees!K637+Giltbees!K634+Bankbees!K637+ITbees!K637+Healthy!K529+Hangseng!K637+Nasdaq!K619</f>
        <v>3.5667068547933313E-2</v>
      </c>
    </row>
    <row r="461" spans="2:6" x14ac:dyDescent="0.35">
      <c r="B461" s="1">
        <v>45274</v>
      </c>
      <c r="C461">
        <v>21456.650390625</v>
      </c>
      <c r="D461" s="18">
        <f t="shared" si="7"/>
        <v>1.2932779200891975E-2</v>
      </c>
      <c r="E461" s="2">
        <f>Silverbees!I461+Goldbees!I638+Giltbees!I635+Bankbees!I638+ITbees!I638+Healthy!I530+Hangseng!I638+Nasdaq!I620</f>
        <v>1.2986876628587773E-2</v>
      </c>
      <c r="F461" s="2">
        <f>Silverbees!K461+Goldbees!K638+Giltbees!K635+Bankbees!K638+ITbees!K638+Healthy!K530+Hangseng!K638+Nasdaq!K620</f>
        <v>3.5554402046927613E-2</v>
      </c>
    </row>
    <row r="462" spans="2:6" x14ac:dyDescent="0.35">
      <c r="B462" s="1">
        <v>45275</v>
      </c>
      <c r="C462">
        <v>21418.650390625</v>
      </c>
      <c r="D462" s="18">
        <f t="shared" si="7"/>
        <v>-1.7710126840955187E-3</v>
      </c>
      <c r="E462" s="2">
        <f>Silverbees!I462+Goldbees!I639+Giltbees!I636+Bankbees!I639+ITbees!I639+Healthy!I531+Hangseng!I639+Nasdaq!I621</f>
        <v>7.1969669645836126E-3</v>
      </c>
      <c r="F462" s="2">
        <f>Silverbees!K462+Goldbees!K639+Giltbees!K636+Bankbees!K639+ITbees!K639+Healthy!K531+Hangseng!K639+Nasdaq!K621</f>
        <v>2.6551729122942153E-2</v>
      </c>
    </row>
    <row r="463" spans="2:6" x14ac:dyDescent="0.35">
      <c r="B463" s="1">
        <v>45278</v>
      </c>
      <c r="C463">
        <v>21453.099609375</v>
      </c>
      <c r="D463" s="18">
        <f t="shared" si="7"/>
        <v>1.6083748565725031E-3</v>
      </c>
      <c r="E463" s="2">
        <f>Silverbees!I463+Goldbees!I640+Giltbees!I637+Bankbees!I640+ITbees!I640+Healthy!I532+Hangseng!I640+Nasdaq!I622</f>
        <v>2.1862988753155728E-4</v>
      </c>
      <c r="F463" s="2">
        <f>Silverbees!K463+Goldbees!K640+Giltbees!K637+Bankbees!K640+ITbees!K640+Healthy!K532+Hangseng!K640+Nasdaq!K622</f>
        <v>2.9763667411250312E-2</v>
      </c>
    </row>
    <row r="464" spans="2:6" x14ac:dyDescent="0.35">
      <c r="B464" s="1">
        <v>45279</v>
      </c>
      <c r="C464">
        <v>21150.150390625</v>
      </c>
      <c r="D464" s="18">
        <f t="shared" si="7"/>
        <v>-1.412146609423337E-2</v>
      </c>
      <c r="E464" s="2">
        <f>Silverbees!I464+Goldbees!I641+Giltbees!I638+Bankbees!I641+ITbees!I641+Healthy!I533+Hangseng!I641+Nasdaq!I623</f>
        <v>-5.9474342319855726E-4</v>
      </c>
      <c r="F464" s="2">
        <f>Silverbees!K464+Goldbees!K641+Giltbees!K638+Bankbees!K641+ITbees!K641+Healthy!K533+Hangseng!K641+Nasdaq!K623</f>
        <v>3.7450614284197423E-2</v>
      </c>
    </row>
    <row r="465" spans="2:6" x14ac:dyDescent="0.35">
      <c r="B465" s="1">
        <v>45280</v>
      </c>
      <c r="C465">
        <v>21255.05078125</v>
      </c>
      <c r="D465" s="18">
        <f t="shared" si="7"/>
        <v>4.9597940765233606E-3</v>
      </c>
      <c r="E465" s="2">
        <f>Silverbees!I465+Goldbees!I642+Giltbees!I639+Bankbees!I642+ITbees!I642+Healthy!I534+Hangseng!I642+Nasdaq!I624</f>
        <v>-6.0366475495144444E-3</v>
      </c>
      <c r="F465" s="2">
        <f>Silverbees!K465+Goldbees!K642+Giltbees!K639+Bankbees!K642+ITbees!K642+Healthy!K534+Hangseng!K642+Nasdaq!K624</f>
        <v>3.3896730700525221E-2</v>
      </c>
    </row>
    <row r="466" spans="2:6" x14ac:dyDescent="0.35">
      <c r="B466" s="1">
        <v>45281</v>
      </c>
      <c r="C466">
        <v>21349.400390625</v>
      </c>
      <c r="D466" s="18">
        <f t="shared" si="7"/>
        <v>4.4389265566107117E-3</v>
      </c>
      <c r="E466" s="2">
        <f>Silverbees!I466+Goldbees!I643+Giltbees!I640+Bankbees!I643+ITbees!I643+Healthy!I535+Hangseng!I643+Nasdaq!I625</f>
        <v>2.6751787999507995E-3</v>
      </c>
      <c r="F466" s="2">
        <f>Silverbees!K466+Goldbees!K643+Giltbees!K640+Bankbees!K643+ITbees!K643+Healthy!K535+Hangseng!K643+Nasdaq!K625</f>
        <v>3.2923192688586386E-2</v>
      </c>
    </row>
    <row r="467" spans="2:6" x14ac:dyDescent="0.35">
      <c r="B467" s="1">
        <v>45282</v>
      </c>
      <c r="C467">
        <v>21441.349609375</v>
      </c>
      <c r="D467" s="18">
        <f t="shared" si="7"/>
        <v>4.3068759341071683E-3</v>
      </c>
      <c r="E467" s="2">
        <f>Silverbees!I467+Goldbees!I644+Giltbees!I641+Bankbees!I644+ITbees!I644+Healthy!I536+Hangseng!I644+Nasdaq!I626</f>
        <v>1.4357988261374237E-3</v>
      </c>
      <c r="F467" s="2">
        <f>Silverbees!K467+Goldbees!K644+Giltbees!K641+Bankbees!K644+ITbees!K644+Healthy!K536+Hangseng!K644+Nasdaq!K626</f>
        <v>2.636702069757782E-2</v>
      </c>
    </row>
    <row r="468" spans="2:6" x14ac:dyDescent="0.35">
      <c r="B468" s="1">
        <v>45286</v>
      </c>
      <c r="C468">
        <v>21654.75</v>
      </c>
      <c r="D468" s="18">
        <f t="shared" si="7"/>
        <v>9.9527499207276993E-3</v>
      </c>
      <c r="E468" s="2">
        <f>Silverbees!I468+Goldbees!I645+Giltbees!I642+Bankbees!I645+ITbees!I645+Healthy!I537+Hangseng!I645+Nasdaq!I627</f>
        <v>5.5520072604806937E-3</v>
      </c>
      <c r="F468" s="2">
        <f>Silverbees!K468+Goldbees!K645+Giltbees!K642+Bankbees!K645+ITbees!K645+Healthy!K537+Hangseng!K645+Nasdaq!K627</f>
        <v>2.5281456852016233E-2</v>
      </c>
    </row>
    <row r="469" spans="2:6" x14ac:dyDescent="0.35">
      <c r="B469" s="1">
        <v>45287</v>
      </c>
      <c r="C469">
        <v>21778.69921875</v>
      </c>
      <c r="D469" s="18">
        <f t="shared" si="7"/>
        <v>5.7238813077962192E-3</v>
      </c>
      <c r="E469" s="2">
        <f>Silverbees!I469+Goldbees!I646+Giltbees!I643+Bankbees!I646+ITbees!I646+Healthy!I538+Hangseng!I646+Nasdaq!I628</f>
        <v>5.9499489855993643E-3</v>
      </c>
      <c r="F469" s="2">
        <f>Silverbees!K469+Goldbees!K646+Giltbees!K643+Bankbees!K646+ITbees!K646+Healthy!K538+Hangseng!K646+Nasdaq!K628</f>
        <v>2.5304739269852661E-2</v>
      </c>
    </row>
    <row r="470" spans="2:6" x14ac:dyDescent="0.35">
      <c r="B470" s="1">
        <v>45288</v>
      </c>
      <c r="C470">
        <v>21731.400390625</v>
      </c>
      <c r="D470" s="18">
        <f t="shared" si="7"/>
        <v>-2.1717930740454694E-3</v>
      </c>
      <c r="E470" s="2">
        <f>Silverbees!I470+Goldbees!I647+Giltbees!I644+Bankbees!I647+ITbees!I647+Healthy!I539+Hangseng!I647+Nasdaq!I629</f>
        <v>5.8326073285540929E-3</v>
      </c>
      <c r="F470" s="2">
        <f>Silverbees!K470+Goldbees!K647+Giltbees!K644+Bankbees!K647+ITbees!K647+Healthy!K539+Hangseng!K647+Nasdaq!K629</f>
        <v>2.7801923771880031E-2</v>
      </c>
    </row>
    <row r="471" spans="2:6" x14ac:dyDescent="0.35">
      <c r="B471" s="1">
        <v>45289</v>
      </c>
      <c r="C471">
        <v>21741.900390625</v>
      </c>
      <c r="D471" s="18">
        <f t="shared" si="7"/>
        <v>4.8317180721269004E-4</v>
      </c>
      <c r="E471" s="2">
        <f>Silverbees!I471+Goldbees!I648+Giltbees!I645+Bankbees!I648+ITbees!I648+Healthy!I540+Hangseng!I648+Nasdaq!I630</f>
        <v>-2.5184599913779769E-3</v>
      </c>
      <c r="F471" s="2">
        <f>Silverbees!K471+Goldbees!K648+Giltbees!K645+Bankbees!K648+ITbees!K648+Healthy!K540+Hangseng!K648+Nasdaq!K630</f>
        <v>2.6148897719137046E-2</v>
      </c>
    </row>
    <row r="472" spans="2:6" x14ac:dyDescent="0.35">
      <c r="B472" s="1">
        <v>45292</v>
      </c>
      <c r="C472">
        <v>21665.80078125</v>
      </c>
      <c r="D472" s="18">
        <f t="shared" si="7"/>
        <v>-3.5001360510240609E-3</v>
      </c>
      <c r="E472" s="2">
        <f>Silverbees!I472+Goldbees!I649+Giltbees!I646+Bankbees!I649+ITbees!I649+Healthy!I541+Hangseng!I649+Nasdaq!I631</f>
        <v>1.4767507881497648E-3</v>
      </c>
      <c r="F472" s="2">
        <f>Silverbees!K472+Goldbees!K649+Giltbees!K646+Bankbees!K649+ITbees!K649+Healthy!K541+Hangseng!K649+Nasdaq!K631</f>
        <v>4.2688613535875962E-2</v>
      </c>
    </row>
    <row r="473" spans="2:6" x14ac:dyDescent="0.35">
      <c r="B473" s="1">
        <v>45293</v>
      </c>
      <c r="C473">
        <v>21517.349609375</v>
      </c>
      <c r="D473" s="18">
        <f t="shared" si="7"/>
        <v>-6.8518663756694798E-3</v>
      </c>
      <c r="E473" s="2">
        <f>Silverbees!I473+Goldbees!I650+Giltbees!I647+Bankbees!I650+ITbees!I650+Healthy!I542+Hangseng!I650+Nasdaq!I632</f>
        <v>1.4199180619032009E-3</v>
      </c>
      <c r="F473" s="2">
        <f>Silverbees!K473+Goldbees!K650+Giltbees!K647+Bankbees!K650+ITbees!K650+Healthy!K542+Hangseng!K650+Nasdaq!K632</f>
        <v>3.3453880696317433E-2</v>
      </c>
    </row>
    <row r="474" spans="2:6" x14ac:dyDescent="0.35">
      <c r="B474" s="1">
        <v>45294</v>
      </c>
      <c r="C474">
        <v>21658.599609375</v>
      </c>
      <c r="D474" s="18">
        <f t="shared" si="7"/>
        <v>6.5644701863494248E-3</v>
      </c>
      <c r="E474" s="2">
        <f>Silverbees!I474+Goldbees!I651+Giltbees!I648+Bankbees!I651+ITbees!I651+Healthy!I543+Hangseng!I651+Nasdaq!I633</f>
        <v>-5.8833216142782268E-3</v>
      </c>
      <c r="F474" s="2">
        <f>Silverbees!K474+Goldbees!K651+Giltbees!K648+Bankbees!K651+ITbees!K651+Healthy!K543+Hangseng!K651+Nasdaq!K633</f>
        <v>3.1143173927487916E-2</v>
      </c>
    </row>
    <row r="475" spans="2:6" x14ac:dyDescent="0.35">
      <c r="B475" s="1">
        <v>45295</v>
      </c>
      <c r="C475">
        <v>21710.80078125</v>
      </c>
      <c r="D475" s="18">
        <f t="shared" si="7"/>
        <v>2.4101822286055619E-3</v>
      </c>
      <c r="E475" s="2">
        <f>Silverbees!I475+Goldbees!I652+Giltbees!I649+Bankbees!I652+ITbees!I652+Healthy!I544+Hangseng!I652+Nasdaq!I634</f>
        <v>1.0593468601098419E-3</v>
      </c>
      <c r="F475" s="2">
        <f>Silverbees!K475+Goldbees!K652+Giltbees!K649+Bankbees!K652+ITbees!K652+Healthy!K544+Hangseng!K652+Nasdaq!K634</f>
        <v>2.8030621746401453E-2</v>
      </c>
    </row>
    <row r="476" spans="2:6" x14ac:dyDescent="0.35">
      <c r="B476" s="1">
        <v>45296</v>
      </c>
      <c r="C476">
        <v>21513</v>
      </c>
      <c r="D476" s="18">
        <f t="shared" si="7"/>
        <v>-9.1107086856430097E-3</v>
      </c>
      <c r="E476" s="2">
        <f>Silverbees!I476+Goldbees!I653+Giltbees!I650+Bankbees!I653+ITbees!I653+Healthy!I545+Hangseng!I653+Nasdaq!I635</f>
        <v>-2.775482425990539E-3</v>
      </c>
      <c r="F476" s="2">
        <f>Silverbees!K476+Goldbees!K653+Giltbees!K650+Bankbees!K653+ITbees!K653+Healthy!K545+Hangseng!K653+Nasdaq!K635</f>
        <v>1.8246598868241683E-2</v>
      </c>
    </row>
    <row r="477" spans="2:6" x14ac:dyDescent="0.35">
      <c r="B477" s="1">
        <v>45299</v>
      </c>
      <c r="C477">
        <v>21544.849609375</v>
      </c>
      <c r="D477" s="18">
        <f t="shared" si="7"/>
        <v>1.4804820050666745E-3</v>
      </c>
      <c r="E477" s="2">
        <f>Silverbees!I477+Goldbees!I654+Giltbees!I651+Bankbees!I654+ITbees!I654+Healthy!I546+Hangseng!I654+Nasdaq!I636</f>
        <v>-1.0086305885495545E-2</v>
      </c>
      <c r="F477" s="2">
        <f>Silverbees!K477+Goldbees!K654+Giltbees!K651+Bankbees!K654+ITbees!K654+Healthy!K546+Hangseng!K654+Nasdaq!K636</f>
        <v>2.2243660107910193E-2</v>
      </c>
    </row>
    <row r="478" spans="2:6" x14ac:dyDescent="0.35">
      <c r="B478" s="1">
        <v>45300</v>
      </c>
      <c r="C478">
        <v>21618.69921875</v>
      </c>
      <c r="D478" s="18">
        <f t="shared" si="7"/>
        <v>3.4277152411805734E-3</v>
      </c>
      <c r="E478" s="2">
        <f>Silverbees!I478+Goldbees!I655+Giltbees!I652+Bankbees!I655+ITbees!I655+Healthy!I547+Hangseng!I655+Nasdaq!I637</f>
        <v>4.5111471268138078E-3</v>
      </c>
      <c r="F478" s="2">
        <f>Silverbees!K478+Goldbees!K655+Giltbees!K652+Bankbees!K655+ITbees!K655+Healthy!K547+Hangseng!K655+Nasdaq!K637</f>
        <v>2.1544581688776567E-2</v>
      </c>
    </row>
    <row r="479" spans="2:6" x14ac:dyDescent="0.35">
      <c r="B479" s="1">
        <v>45301</v>
      </c>
      <c r="C479">
        <v>21647.19921875</v>
      </c>
      <c r="D479" s="18">
        <f t="shared" si="7"/>
        <v>1.3183031833516878E-3</v>
      </c>
      <c r="E479" s="2">
        <f>Silverbees!I479+Goldbees!I656+Giltbees!I653+Bankbees!I656+ITbees!I656+Healthy!I548+Hangseng!I656+Nasdaq!I638</f>
        <v>-9.5245226830200887E-4</v>
      </c>
      <c r="F479" s="2">
        <f>Silverbees!K479+Goldbees!K656+Giltbees!K653+Bankbees!K656+ITbees!K656+Healthy!K548+Hangseng!K656+Nasdaq!K638</f>
        <v>2.3198774302879834E-2</v>
      </c>
    </row>
    <row r="480" spans="2:6" x14ac:dyDescent="0.35">
      <c r="B480" s="1">
        <v>45302</v>
      </c>
      <c r="C480">
        <v>21894.55078125</v>
      </c>
      <c r="D480" s="18">
        <f t="shared" si="7"/>
        <v>1.1426492637705898E-2</v>
      </c>
      <c r="E480" s="2">
        <f>Silverbees!I480+Goldbees!I657+Giltbees!I654+Bankbees!I657+ITbees!I657+Healthy!I549+Hangseng!I657+Nasdaq!I639</f>
        <v>2.9208226878509286E-3</v>
      </c>
      <c r="F480" s="2">
        <f>Silverbees!K480+Goldbees!K657+Giltbees!K654+Bankbees!K657+ITbees!K657+Healthy!K549+Hangseng!K657+Nasdaq!K639</f>
        <v>9.7336379774376879E-3</v>
      </c>
    </row>
    <row r="481" spans="2:6" x14ac:dyDescent="0.35">
      <c r="B481" s="1">
        <v>45303</v>
      </c>
      <c r="C481">
        <v>22097.44921875</v>
      </c>
      <c r="D481" s="18">
        <f t="shared" si="7"/>
        <v>9.2670746948486649E-3</v>
      </c>
      <c r="E481" s="2">
        <f>Silverbees!I481+Goldbees!I658+Giltbees!I655+Bankbees!I658+ITbees!I658+Healthy!I550+Hangseng!I658+Nasdaq!I640</f>
        <v>3.5445640377195519E-3</v>
      </c>
      <c r="F481" s="2">
        <f>Silverbees!K481+Goldbees!K658+Giltbees!K655+Bankbees!K658+ITbees!K658+Healthy!K550+Hangseng!K658+Nasdaq!K640</f>
        <v>2.4489773436888632E-2</v>
      </c>
    </row>
    <row r="482" spans="2:6" x14ac:dyDescent="0.35">
      <c r="B482" s="1">
        <v>45306</v>
      </c>
      <c r="C482">
        <v>22032.30078125</v>
      </c>
      <c r="D482" s="18">
        <f t="shared" si="7"/>
        <v>-2.9482333845447517E-3</v>
      </c>
      <c r="E482" s="2">
        <f>Silverbees!I482+Goldbees!I659+Giltbees!I656+Bankbees!I659+ITbees!I659+Healthy!I551+Hangseng!I659+Nasdaq!I641</f>
        <v>3.5694856525281017E-3</v>
      </c>
      <c r="F482" s="2">
        <f>Silverbees!K482+Goldbees!K659+Giltbees!K656+Bankbees!K659+ITbees!K659+Healthy!K551+Hangseng!K659+Nasdaq!K641</f>
        <v>2.757165963810955E-2</v>
      </c>
    </row>
    <row r="483" spans="2:6" x14ac:dyDescent="0.35">
      <c r="B483" s="1">
        <v>45307</v>
      </c>
      <c r="C483">
        <v>21571.94921875</v>
      </c>
      <c r="D483" s="18">
        <f t="shared" si="7"/>
        <v>-2.0894393512082443E-2</v>
      </c>
      <c r="E483" s="2">
        <f>Silverbees!I483+Goldbees!I660+Giltbees!I657+Bankbees!I660+ITbees!I660+Healthy!I552+Hangseng!I660+Nasdaq!I642</f>
        <v>-6.4224768530012112E-3</v>
      </c>
      <c r="F483" s="2">
        <f>Silverbees!K483+Goldbees!K660+Giltbees!K657+Bankbees!K660+ITbees!K660+Healthy!K552+Hangseng!K660+Nasdaq!K642</f>
        <v>2.7211975821344565E-2</v>
      </c>
    </row>
    <row r="484" spans="2:6" x14ac:dyDescent="0.35">
      <c r="B484" s="1">
        <v>45308</v>
      </c>
      <c r="C484">
        <v>21462.25</v>
      </c>
      <c r="D484" s="18">
        <f t="shared" si="7"/>
        <v>-5.0852715087356115E-3</v>
      </c>
      <c r="E484" s="2">
        <f>Silverbees!I484+Goldbees!I661+Giltbees!I658+Bankbees!I661+ITbees!I661+Healthy!I553+Hangseng!I661+Nasdaq!I643</f>
        <v>-1.5113889663170134E-2</v>
      </c>
      <c r="F484" s="2">
        <f>Silverbees!K484+Goldbees!K661+Giltbees!K658+Bankbees!K661+ITbees!K661+Healthy!K553+Hangseng!K661+Nasdaq!K643</f>
        <v>1.4323723510623353E-2</v>
      </c>
    </row>
    <row r="485" spans="2:6" x14ac:dyDescent="0.35">
      <c r="B485" s="1">
        <v>45309</v>
      </c>
      <c r="C485">
        <v>21622.400390625</v>
      </c>
      <c r="D485" s="18">
        <f t="shared" si="7"/>
        <v>7.4619571864553702E-3</v>
      </c>
      <c r="E485" s="2">
        <f>Silverbees!I485+Goldbees!I662+Giltbees!I659+Bankbees!I662+ITbees!I662+Healthy!I554+Hangseng!I662+Nasdaq!I644</f>
        <v>-2.7749950505361123E-3</v>
      </c>
      <c r="F485" s="2">
        <f>Silverbees!K485+Goldbees!K662+Giltbees!K659+Bankbees!K662+ITbees!K662+Healthy!K554+Hangseng!K662+Nasdaq!K644</f>
        <v>1.0992598015377181E-2</v>
      </c>
    </row>
    <row r="486" spans="2:6" x14ac:dyDescent="0.35">
      <c r="B486" s="1">
        <v>45310</v>
      </c>
      <c r="C486">
        <v>21238.80078125</v>
      </c>
      <c r="D486" s="18">
        <f t="shared" si="7"/>
        <v>-1.774084294273448E-2</v>
      </c>
      <c r="E486" s="2">
        <f>Silverbees!I486+Goldbees!I663+Giltbees!I660+Bankbees!I663+ITbees!I663+Healthy!I555+Hangseng!I663+Nasdaq!I645</f>
        <v>3.5495431164925036E-3</v>
      </c>
      <c r="F486" s="2">
        <f>Silverbees!K486+Goldbees!K663+Giltbees!K660+Bankbees!K663+ITbees!K663+Healthy!K555+Hangseng!K663+Nasdaq!K645</f>
        <v>-1.3333324387138286E-2</v>
      </c>
    </row>
    <row r="487" spans="2:6" x14ac:dyDescent="0.35">
      <c r="B487" s="1">
        <v>45311</v>
      </c>
      <c r="C487">
        <v>21453.94921875</v>
      </c>
      <c r="D487" s="18">
        <f t="shared" si="7"/>
        <v>1.0129971071150878E-2</v>
      </c>
      <c r="E487" s="2">
        <f>Silverbees!I487+Goldbees!I664+Giltbees!I661+Bankbees!I664+ITbees!I664+Healthy!I556+Hangseng!I664+Nasdaq!I646</f>
        <v>2.894300183487341E-3</v>
      </c>
      <c r="F487" s="2">
        <f>Silverbees!K487+Goldbees!K664+Giltbees!K661+Bankbees!K664+ITbees!K664+Healthy!K556+Hangseng!K664+Nasdaq!K646</f>
        <v>-9.0983083755140307E-3</v>
      </c>
    </row>
    <row r="488" spans="2:6" x14ac:dyDescent="0.35">
      <c r="B488" s="1">
        <v>45314</v>
      </c>
      <c r="C488">
        <v>21352.599609375</v>
      </c>
      <c r="D488" s="18">
        <f t="shared" si="7"/>
        <v>-4.7240537554001927E-3</v>
      </c>
      <c r="E488" s="2">
        <f>Silverbees!I488+Goldbees!I665+Giltbees!I662+Bankbees!I665+ITbees!I665+Healthy!I557+Hangseng!I665+Nasdaq!I647</f>
        <v>-2.0188300208251585E-3</v>
      </c>
      <c r="F488" s="2">
        <f>Silverbees!K488+Goldbees!K665+Giltbees!K662+Bankbees!K665+ITbees!K665+Healthy!K557+Hangseng!K665+Nasdaq!K647</f>
        <v>-2.4463389548895443E-4</v>
      </c>
    </row>
    <row r="489" spans="2:6" x14ac:dyDescent="0.35">
      <c r="B489" s="1">
        <v>45315</v>
      </c>
      <c r="C489">
        <v>21737.599609375</v>
      </c>
      <c r="D489" s="18">
        <f t="shared" si="7"/>
        <v>1.8030591452244726E-2</v>
      </c>
      <c r="E489" s="2">
        <f>Silverbees!I489+Goldbees!I666+Giltbees!I663+Bankbees!I666+ITbees!I666+Healthy!I558+Hangseng!I666+Nasdaq!I648</f>
        <v>1.345770801327263E-2</v>
      </c>
      <c r="F489" s="2">
        <f>Silverbees!K489+Goldbees!K666+Giltbees!K663+Bankbees!K666+ITbees!K666+Healthy!K558+Hangseng!K666+Nasdaq!K648</f>
        <v>-2.8252440934663616E-3</v>
      </c>
    </row>
    <row r="490" spans="2:6" x14ac:dyDescent="0.35">
      <c r="B490" s="1">
        <v>45316</v>
      </c>
      <c r="C490">
        <v>21522.099609375</v>
      </c>
      <c r="D490" s="18">
        <f t="shared" si="7"/>
        <v>-9.9136981024832149E-3</v>
      </c>
      <c r="E490" s="2">
        <f>Silverbees!I490+Goldbees!I667+Giltbees!I664+Bankbees!I667+ITbees!I667+Healthy!I559+Hangseng!I667+Nasdaq!I649</f>
        <v>-6.0709690660600462E-3</v>
      </c>
      <c r="F490" s="2">
        <f>Silverbees!K490+Goldbees!K667+Giltbees!K664+Bankbees!K667+ITbees!K667+Healthy!K559+Hangseng!K667+Nasdaq!K649</f>
        <v>-4.5038450084055898E-3</v>
      </c>
    </row>
    <row r="491" spans="2:6" x14ac:dyDescent="0.35">
      <c r="B491" s="1">
        <v>45320</v>
      </c>
      <c r="C491">
        <v>21725.69921875</v>
      </c>
      <c r="D491" s="18">
        <f t="shared" si="7"/>
        <v>9.4600254190029265E-3</v>
      </c>
      <c r="E491" s="2">
        <f>Silverbees!I491+Goldbees!I668+Giltbees!I665+Bankbees!I668+ITbees!I668+Healthy!I560+Hangseng!I668+Nasdaq!I650</f>
        <v>8.1163268555401562E-3</v>
      </c>
      <c r="F491" s="2">
        <f>Silverbees!K491+Goldbees!K668+Giltbees!K665+Bankbees!K668+ITbees!K668+Healthy!K560+Hangseng!K668+Nasdaq!K650</f>
        <v>-4.9651199421591472E-3</v>
      </c>
    </row>
    <row r="492" spans="2:6" x14ac:dyDescent="0.35">
      <c r="B492" s="1">
        <v>45321</v>
      </c>
      <c r="C492">
        <v>21697.44921875</v>
      </c>
      <c r="D492" s="18">
        <f t="shared" si="7"/>
        <v>-1.3003033741542103E-3</v>
      </c>
      <c r="E492" s="2">
        <f>Silverbees!I492+Goldbees!I669+Giltbees!I666+Bankbees!I669+ITbees!I669+Healthy!I561+Hangseng!I669+Nasdaq!I651</f>
        <v>-4.5940003825314882E-3</v>
      </c>
      <c r="F492" s="2">
        <f>Silverbees!K492+Goldbees!K669+Giltbees!K666+Bankbees!K669+ITbees!K669+Healthy!K561+Hangseng!K669+Nasdaq!K651</f>
        <v>-1.0736030712545894E-2</v>
      </c>
    </row>
    <row r="493" spans="2:6" x14ac:dyDescent="0.35">
      <c r="B493" s="1">
        <v>45322</v>
      </c>
      <c r="C493">
        <v>21853.80078125</v>
      </c>
      <c r="D493" s="18">
        <f t="shared" si="7"/>
        <v>7.2059881750932142E-3</v>
      </c>
      <c r="E493" s="2">
        <f>Silverbees!I493+Goldbees!I670+Giltbees!I667+Bankbees!I670+ITbees!I670+Healthy!I562+Hangseng!I670+Nasdaq!I652</f>
        <v>4.7172806901762364E-3</v>
      </c>
      <c r="F493" s="2">
        <f>Silverbees!K493+Goldbees!K670+Giltbees!K667+Bankbees!K670+ITbees!K670+Healthy!K562+Hangseng!K670+Nasdaq!K652</f>
        <v>-1.651496731623758E-2</v>
      </c>
    </row>
    <row r="494" spans="2:6" x14ac:dyDescent="0.35">
      <c r="B494" s="1">
        <v>45323</v>
      </c>
      <c r="C494">
        <v>21771.69921875</v>
      </c>
      <c r="D494" s="18">
        <f t="shared" si="7"/>
        <v>-3.7568550808078083E-3</v>
      </c>
      <c r="E494" s="2">
        <f>Silverbees!I494+Goldbees!I671+Giltbees!I668+Bankbees!I671+ITbees!I671+Healthy!I563+Hangseng!I671+Nasdaq!I653</f>
        <v>3.1681595434655992E-5</v>
      </c>
      <c r="F494" s="2">
        <f>Silverbees!K494+Goldbees!K671+Giltbees!K668+Bankbees!K671+ITbees!K671+Healthy!K563+Hangseng!K671+Nasdaq!K653</f>
        <v>-6.0685279739156432E-3</v>
      </c>
    </row>
    <row r="495" spans="2:6" x14ac:dyDescent="0.35">
      <c r="B495" s="1">
        <v>45324</v>
      </c>
      <c r="C495">
        <v>21929.400390625</v>
      </c>
      <c r="D495" s="18">
        <f t="shared" si="7"/>
        <v>7.2434021015312933E-3</v>
      </c>
      <c r="E495" s="2">
        <f>Silverbees!I495+Goldbees!I672+Giltbees!I669+Bankbees!I672+ITbees!I672+Healthy!I564+Hangseng!I672+Nasdaq!I654</f>
        <v>3.6722863106389519E-3</v>
      </c>
      <c r="F495" s="2">
        <f>Silverbees!K495+Goldbees!K672+Giltbees!K669+Bankbees!K672+ITbees!K672+Healthy!K564+Hangseng!K672+Nasdaq!K654</f>
        <v>-7.3649168724561212E-3</v>
      </c>
    </row>
    <row r="496" spans="2:6" x14ac:dyDescent="0.35">
      <c r="B496" s="1">
        <v>45327</v>
      </c>
      <c r="C496">
        <v>21930.5</v>
      </c>
      <c r="D496" s="18">
        <f t="shared" si="7"/>
        <v>5.0143157378279568E-5</v>
      </c>
      <c r="E496" s="2">
        <f>Silverbees!I496+Goldbees!I673+Giltbees!I670+Bankbees!I673+ITbees!I673+Healthy!I565+Hangseng!I673+Nasdaq!I655</f>
        <v>-2.8074920283879621E-3</v>
      </c>
      <c r="F496" s="2">
        <f>Silverbees!K496+Goldbees!K673+Giltbees!K670+Bankbees!K673+ITbees!K673+Healthy!K565+Hangseng!K673+Nasdaq!K655</f>
        <v>-5.3101804775476259E-3</v>
      </c>
    </row>
    <row r="497" spans="2:6" x14ac:dyDescent="0.35">
      <c r="B497" s="1">
        <v>45328</v>
      </c>
      <c r="C497">
        <v>21717.94921875</v>
      </c>
      <c r="D497" s="18">
        <f t="shared" si="7"/>
        <v>-9.6920171108729747E-3</v>
      </c>
      <c r="E497" s="2">
        <f>Silverbees!I497+Goldbees!I674+Giltbees!I671+Bankbees!I674+ITbees!I674+Healthy!I566+Hangseng!I674+Nasdaq!I656</f>
        <v>1.0449414856225239E-2</v>
      </c>
      <c r="F497" s="2">
        <f>Silverbees!K497+Goldbees!K674+Giltbees!K671+Bankbees!K674+ITbees!K674+Healthy!K566+Hangseng!K674+Nasdaq!K656</f>
        <v>4.7436902034885334E-4</v>
      </c>
    </row>
    <row r="498" spans="2:6" x14ac:dyDescent="0.35">
      <c r="B498" s="1">
        <v>45329</v>
      </c>
      <c r="C498">
        <v>21782.5</v>
      </c>
      <c r="D498" s="18">
        <f t="shared" si="7"/>
        <v>2.9722318898448563E-3</v>
      </c>
      <c r="E498" s="2">
        <f>Silverbees!I498+Goldbees!I675+Giltbees!I672+Bankbees!I675+ITbees!I675+Healthy!I567+Hangseng!I675+Nasdaq!I657</f>
        <v>1.3909872453367458E-4</v>
      </c>
      <c r="F498" s="2">
        <f>Silverbees!K498+Goldbees!K675+Giltbees!K672+Bankbees!K675+ITbees!K675+Healthy!K567+Hangseng!K675+Nasdaq!K657</f>
        <v>-4.6138054492657343E-4</v>
      </c>
    </row>
    <row r="499" spans="2:6" x14ac:dyDescent="0.35">
      <c r="B499" s="1">
        <v>45330</v>
      </c>
      <c r="C499">
        <v>21616.05078125</v>
      </c>
      <c r="D499" s="18">
        <f t="shared" si="7"/>
        <v>-7.6414194307357075E-3</v>
      </c>
      <c r="E499" s="2">
        <f>Silverbees!I499+Goldbees!I676+Giltbees!I673+Bankbees!I676+ITbees!I676+Healthy!I568+Hangseng!I676+Nasdaq!I658</f>
        <v>-1.3538384424996498E-3</v>
      </c>
      <c r="F499" s="2">
        <f>Silverbees!K499+Goldbees!K676+Giltbees!K673+Bankbees!K676+ITbees!K676+Healthy!K568+Hangseng!K676+Nasdaq!K658</f>
        <v>-2.5412238063107252E-4</v>
      </c>
    </row>
    <row r="500" spans="2:6" x14ac:dyDescent="0.35">
      <c r="B500" s="1">
        <v>45331</v>
      </c>
      <c r="C500">
        <v>21743.25</v>
      </c>
      <c r="D500" s="18">
        <f t="shared" si="7"/>
        <v>5.8844800115076534E-3</v>
      </c>
      <c r="E500" s="2">
        <f>Silverbees!I500+Goldbees!I677+Giltbees!I674+Bankbees!I677+ITbees!I677+Healthy!I569+Hangseng!I677+Nasdaq!I659</f>
        <v>6.8103336772650687E-3</v>
      </c>
      <c r="F500" s="2">
        <f>Silverbees!K500+Goldbees!K677+Giltbees!K674+Bankbees!K677+ITbees!K677+Healthy!K569+Hangseng!K677+Nasdaq!K659</f>
        <v>1.9243463247619157E-2</v>
      </c>
    </row>
    <row r="501" spans="2:6" x14ac:dyDescent="0.35">
      <c r="B501" s="1">
        <v>45334</v>
      </c>
      <c r="C501">
        <v>21840.05078125</v>
      </c>
      <c r="D501" s="18">
        <f t="shared" si="7"/>
        <v>4.4519922849619586E-3</v>
      </c>
      <c r="E501" s="2">
        <f>Silverbees!I501+Goldbees!I678+Giltbees!I675+Bankbees!I678+ITbees!I678+Healthy!I570+Hangseng!I678+Nasdaq!I660</f>
        <v>-1.6561076453053057E-3</v>
      </c>
      <c r="F501" s="2">
        <f>Silverbees!K501+Goldbees!K678+Giltbees!K675+Bankbees!K678+ITbees!K678+Healthy!K570+Hangseng!K678+Nasdaq!K660</f>
        <v>2.1402170630524277E-2</v>
      </c>
    </row>
    <row r="502" spans="2:6" x14ac:dyDescent="0.35">
      <c r="B502" s="1">
        <v>45335</v>
      </c>
      <c r="C502">
        <v>21910.75</v>
      </c>
      <c r="D502" s="18">
        <f t="shared" si="7"/>
        <v>3.2371361888359207E-3</v>
      </c>
      <c r="E502" s="2">
        <f>Silverbees!I502+Goldbees!I679+Giltbees!I676+Bankbees!I679+ITbees!I679+Healthy!I571+Hangseng!I679+Nasdaq!I661</f>
        <v>3.2572830603865227E-3</v>
      </c>
      <c r="F502" s="2">
        <f>Silverbees!K502+Goldbees!K679+Giltbees!K676+Bankbees!K679+ITbees!K679+Healthy!K571+Hangseng!K679+Nasdaq!K661</f>
        <v>2.2301348568060986E-2</v>
      </c>
    </row>
    <row r="503" spans="2:6" x14ac:dyDescent="0.35">
      <c r="B503" s="1">
        <v>45336</v>
      </c>
      <c r="C503">
        <v>22040.69921875</v>
      </c>
      <c r="D503" s="18">
        <f t="shared" si="7"/>
        <v>5.9308430222606567E-3</v>
      </c>
      <c r="E503" s="2">
        <f>Silverbees!I503+Goldbees!I680+Giltbees!I677+Bankbees!I680+ITbees!I680+Healthy!I572+Hangseng!I680+Nasdaq!I662</f>
        <v>-6.905671022154578E-3</v>
      </c>
      <c r="F503" s="2">
        <f>Silverbees!K503+Goldbees!K680+Giltbees!K677+Bankbees!K680+ITbees!K680+Healthy!K572+Hangseng!K680+Nasdaq!K662</f>
        <v>1.9359164726051981E-2</v>
      </c>
    </row>
    <row r="504" spans="2:6" x14ac:dyDescent="0.35">
      <c r="B504" s="1">
        <v>45337</v>
      </c>
      <c r="C504">
        <v>22122.25</v>
      </c>
      <c r="D504" s="18">
        <f t="shared" si="7"/>
        <v>3.7000088082788096E-3</v>
      </c>
      <c r="E504" s="2">
        <f>Silverbees!I504+Goldbees!I681+Giltbees!I678+Bankbees!I681+ITbees!I681+Healthy!I573+Hangseng!I681+Nasdaq!I663</f>
        <v>2.7777896152879665E-3</v>
      </c>
      <c r="F504" s="2">
        <f>Silverbees!K504+Goldbees!K681+Giltbees!K678+Bankbees!K681+ITbees!K681+Healthy!K573+Hangseng!K681+Nasdaq!K663</f>
        <v>1.4481466390490721E-2</v>
      </c>
    </row>
    <row r="505" spans="2:6" x14ac:dyDescent="0.35">
      <c r="B505" s="1">
        <v>45338</v>
      </c>
      <c r="C505">
        <v>22196.94921875</v>
      </c>
      <c r="D505" s="18">
        <f t="shared" si="7"/>
        <v>3.3766555730090353E-3</v>
      </c>
      <c r="E505" s="2">
        <f>Silverbees!I505+Goldbees!I682+Giltbees!I679+Bankbees!I682+ITbees!I682+Healthy!I574+Hangseng!I682+Nasdaq!I664</f>
        <v>7.5504471650283981E-3</v>
      </c>
      <c r="F505" s="2">
        <f>Silverbees!K505+Goldbees!K682+Giltbees!K679+Bankbees!K682+ITbees!K682+Healthy!K574+Hangseng!K682+Nasdaq!K664</f>
        <v>9.6550104021267368E-3</v>
      </c>
    </row>
    <row r="506" spans="2:6" x14ac:dyDescent="0.35">
      <c r="B506" s="1">
        <v>45341</v>
      </c>
      <c r="C506">
        <v>22055.05078125</v>
      </c>
      <c r="D506" s="18">
        <f t="shared" si="7"/>
        <v>-6.392700010330099E-3</v>
      </c>
      <c r="E506" s="2">
        <f>Silverbees!I506+Goldbees!I683+Giltbees!I680+Bankbees!I683+ITbees!I683+Healthy!I575+Hangseng!I683+Nasdaq!I665</f>
        <v>3.7858164406050247E-3</v>
      </c>
      <c r="F506" s="2">
        <f>Silverbees!K506+Goldbees!K683+Giltbees!K680+Bankbees!K683+ITbees!K683+Healthy!K575+Hangseng!K683+Nasdaq!K665</f>
        <v>2.3899710274982527E-2</v>
      </c>
    </row>
    <row r="507" spans="2:6" x14ac:dyDescent="0.35">
      <c r="B507" s="1">
        <v>45342</v>
      </c>
      <c r="C507">
        <v>22217.44921875</v>
      </c>
      <c r="D507" s="18">
        <f t="shared" si="7"/>
        <v>7.3633218581414805E-3</v>
      </c>
      <c r="E507" s="2">
        <f>Silverbees!I507+Goldbees!I684+Giltbees!I681+Bankbees!I684+ITbees!I684+Healthy!I576+Hangseng!I684+Nasdaq!I666</f>
        <v>-2.0451241476816349E-3</v>
      </c>
      <c r="F507" s="2">
        <f>Silverbees!K507+Goldbees!K684+Giltbees!K681+Bankbees!K684+ITbees!K684+Healthy!K576+Hangseng!K684+Nasdaq!K666</f>
        <v>3.9394121372764414E-2</v>
      </c>
    </row>
    <row r="508" spans="2:6" x14ac:dyDescent="0.35">
      <c r="B508" s="1">
        <v>45343</v>
      </c>
      <c r="C508">
        <v>22212.69921875</v>
      </c>
      <c r="D508" s="18">
        <f t="shared" si="7"/>
        <v>-2.137959201901074E-4</v>
      </c>
      <c r="E508" s="2">
        <f>Silverbees!I508+Goldbees!I685+Giltbees!I682+Bankbees!I685+ITbees!I685+Healthy!I577+Hangseng!I685+Nasdaq!I667</f>
        <v>1.6417370895994924E-3</v>
      </c>
      <c r="F508" s="2">
        <f>Silverbees!K508+Goldbees!K685+Giltbees!K682+Bankbees!K685+ITbees!K685+Healthy!K577+Hangseng!K685+Nasdaq!K667</f>
        <v>4.2177486332442643E-2</v>
      </c>
    </row>
    <row r="509" spans="2:6" x14ac:dyDescent="0.35">
      <c r="B509" s="1">
        <v>45344</v>
      </c>
      <c r="C509">
        <v>22122.05078125</v>
      </c>
      <c r="D509" s="18">
        <f t="shared" si="7"/>
        <v>-4.0809285088362346E-3</v>
      </c>
      <c r="E509" s="2">
        <f>Silverbees!I509+Goldbees!I686+Giltbees!I683+Bankbees!I686+ITbees!I686+Healthy!I578+Hangseng!I686+Nasdaq!I668</f>
        <v>6.1173054831206832E-3</v>
      </c>
      <c r="F509" s="2">
        <f>Silverbees!K509+Goldbees!K686+Giltbees!K683+Bankbees!K686+ITbees!K686+Healthy!K578+Hangseng!K686+Nasdaq!K668</f>
        <v>4.2550708094312564E-2</v>
      </c>
    </row>
    <row r="510" spans="2:6" x14ac:dyDescent="0.35">
      <c r="B510" s="1">
        <v>45345</v>
      </c>
      <c r="C510">
        <v>22198.349609375</v>
      </c>
      <c r="D510" s="18">
        <f t="shared" si="7"/>
        <v>3.4489943486464281E-3</v>
      </c>
      <c r="E510" s="2">
        <f>Silverbees!I510+Goldbees!I687+Giltbees!I684+Bankbees!I687+ITbees!I687+Healthy!I579+Hangseng!I687+Nasdaq!I669</f>
        <v>7.8124307418934937E-4</v>
      </c>
      <c r="F510" s="2">
        <f>Silverbees!K510+Goldbees!K687+Giltbees!K684+Bankbees!K687+ITbees!K687+Healthy!K579+Hangseng!K687+Nasdaq!K669</f>
        <v>3.7335587632030182E-2</v>
      </c>
    </row>
    <row r="511" spans="2:6" x14ac:dyDescent="0.35">
      <c r="B511" s="1">
        <v>45348</v>
      </c>
      <c r="C511">
        <v>21951.150390625</v>
      </c>
      <c r="D511" s="18">
        <f t="shared" si="7"/>
        <v>-1.1135927809948543E-2</v>
      </c>
      <c r="E511" s="2">
        <f>Silverbees!I511+Goldbees!I688+Giltbees!I685+Bankbees!I688+ITbees!I688+Healthy!I580+Hangseng!I688+Nasdaq!I670</f>
        <v>-2.8177073268630822E-3</v>
      </c>
      <c r="F511" s="2">
        <f>Silverbees!K511+Goldbees!K688+Giltbees!K685+Bankbees!K688+ITbees!K688+Healthy!K580+Hangseng!K688+Nasdaq!K670</f>
        <v>4.8407571906889685E-2</v>
      </c>
    </row>
    <row r="512" spans="2:6" x14ac:dyDescent="0.35">
      <c r="B512" s="1">
        <v>45349</v>
      </c>
      <c r="C512">
        <v>21982.80078125</v>
      </c>
      <c r="D512" s="18">
        <f t="shared" si="7"/>
        <v>1.4418556686905948E-3</v>
      </c>
      <c r="E512" s="2">
        <f>Silverbees!I512+Goldbees!I689+Giltbees!I686+Bankbees!I689+ITbees!I689+Healthy!I581+Hangseng!I689+Nasdaq!I671</f>
        <v>2.4886438721454414E-3</v>
      </c>
      <c r="F512" s="2">
        <f>Silverbees!K512+Goldbees!K689+Giltbees!K686+Bankbees!K689+ITbees!K689+Healthy!K581+Hangseng!K689+Nasdaq!K671</f>
        <v>3.4372211555401322E-2</v>
      </c>
    </row>
    <row r="513" spans="2:6" x14ac:dyDescent="0.35">
      <c r="B513" s="1">
        <v>45350</v>
      </c>
      <c r="C513">
        <v>22338.75</v>
      </c>
      <c r="D513" s="18">
        <f t="shared" si="7"/>
        <v>1.6192168700068565E-2</v>
      </c>
      <c r="E513" s="2">
        <f>Silverbees!I513+Goldbees!I690+Giltbees!I687+Bankbees!I690+ITbees!I690+Healthy!I582+Hangseng!I690+Nasdaq!I672</f>
        <v>-6.9770510679351755E-3</v>
      </c>
      <c r="F513" s="2">
        <f>Silverbees!K513+Goldbees!K690+Giltbees!K687+Bankbees!K690+ITbees!K690+Healthy!K582+Hangseng!K690+Nasdaq!K672</f>
        <v>4.0805976851917829E-2</v>
      </c>
    </row>
    <row r="514" spans="2:6" x14ac:dyDescent="0.35">
      <c r="B514" s="1">
        <v>45351</v>
      </c>
      <c r="C514">
        <v>22405.599609375</v>
      </c>
      <c r="D514" s="18">
        <f t="shared" si="7"/>
        <v>2.9925402887358565E-3</v>
      </c>
      <c r="E514" s="2">
        <f>Silverbees!I514+Goldbees!I691+Giltbees!I688+Bankbees!I691+ITbees!I691+Healthy!I583+Hangseng!I691+Nasdaq!I673</f>
        <v>1.27029546761303E-3</v>
      </c>
      <c r="F514" s="2">
        <f>Silverbees!K514+Goldbees!K691+Giltbees!K688+Bankbees!K691+ITbees!K691+Healthy!K583+Hangseng!K691+Nasdaq!K673</f>
        <v>2.5814572388966277E-2</v>
      </c>
    </row>
    <row r="515" spans="2:6" x14ac:dyDescent="0.35">
      <c r="B515" s="1">
        <v>45352</v>
      </c>
      <c r="C515">
        <v>22356.30078125</v>
      </c>
      <c r="D515" s="18">
        <f t="shared" si="7"/>
        <v>-2.2002905070378498E-3</v>
      </c>
      <c r="E515" s="2">
        <f>Silverbees!I515+Goldbees!I692+Giltbees!I689+Bankbees!I692+ITbees!I692+Healthy!I584+Hangseng!I692+Nasdaq!I674</f>
        <v>2.118135299481465E-3</v>
      </c>
      <c r="F515" s="2">
        <f>Silverbees!K515+Goldbees!K692+Giltbees!K689+Bankbees!K692+ITbees!K692+Healthy!K584+Hangseng!K692+Nasdaq!K674</f>
        <v>3.0888409206215869E-2</v>
      </c>
    </row>
    <row r="516" spans="2:6" x14ac:dyDescent="0.35">
      <c r="B516" s="1">
        <v>45353</v>
      </c>
      <c r="C516">
        <v>22474.05078125</v>
      </c>
      <c r="D516" s="18">
        <f t="shared" ref="D516:D579" si="8">C516/C515-1</f>
        <v>5.266971542034149E-3</v>
      </c>
      <c r="E516" s="2">
        <f>Silverbees!I516+Goldbees!I693+Giltbees!I690+Bankbees!I693+ITbees!I693+Healthy!I585+Hangseng!I693+Nasdaq!I675</f>
        <v>7.4682960927464773E-3</v>
      </c>
      <c r="F516" s="2">
        <f>Silverbees!K516+Goldbees!K693+Giltbees!K690+Bankbees!K693+ITbees!K693+Healthy!K585+Hangseng!K693+Nasdaq!K675</f>
        <v>2.6197342629418828E-2</v>
      </c>
    </row>
    <row r="517" spans="2:6" x14ac:dyDescent="0.35">
      <c r="B517" s="1">
        <v>45355</v>
      </c>
      <c r="C517">
        <v>22493.55078125</v>
      </c>
      <c r="D517" s="18">
        <f t="shared" si="8"/>
        <v>8.6766734621201991E-4</v>
      </c>
      <c r="E517" s="2">
        <f>Silverbees!I517+Goldbees!I694+Giltbees!I691+Bankbees!I694+ITbees!I694+Healthy!I586+Hangseng!I694+Nasdaq!I676</f>
        <v>3.7744418607708224E-4</v>
      </c>
      <c r="F517" s="2">
        <f>Silverbees!K517+Goldbees!K694+Giltbees!K691+Bankbees!K694+ITbees!K694+Healthy!K586+Hangseng!K694+Nasdaq!K676</f>
        <v>2.8087703592292457E-2</v>
      </c>
    </row>
    <row r="518" spans="2:6" x14ac:dyDescent="0.35">
      <c r="B518" s="1">
        <v>45356</v>
      </c>
      <c r="C518">
        <v>22332.650390625</v>
      </c>
      <c r="D518" s="18">
        <f t="shared" si="8"/>
        <v>-7.1531788017711317E-3</v>
      </c>
      <c r="E518" s="2">
        <f>Silverbees!I518+Goldbees!I695+Giltbees!I692+Bankbees!I695+ITbees!I695+Healthy!I587+Hangseng!I695+Nasdaq!I677</f>
        <v>-1.1859617540344578E-4</v>
      </c>
      <c r="F518" s="2">
        <f>Silverbees!K518+Goldbees!K695+Giltbees!K692+Bankbees!K695+ITbees!K695+Healthy!K587+Hangseng!K695+Nasdaq!K677</f>
        <v>3.1953959149274784E-2</v>
      </c>
    </row>
    <row r="519" spans="2:6" x14ac:dyDescent="0.35">
      <c r="B519" s="1">
        <v>45357</v>
      </c>
      <c r="C519">
        <v>22335.69921875</v>
      </c>
      <c r="D519" s="18">
        <f t="shared" si="8"/>
        <v>1.3651886684606929E-4</v>
      </c>
      <c r="E519" s="2">
        <f>Silverbees!I519+Goldbees!I696+Giltbees!I693+Bankbees!I696+ITbees!I696+Healthy!I588+Hangseng!I696+Nasdaq!I678</f>
        <v>4.6594719520433002E-3</v>
      </c>
      <c r="F519" s="2">
        <f>Silverbees!K519+Goldbees!K696+Giltbees!K693+Bankbees!K696+ITbees!K696+Healthy!K588+Hangseng!K696+Nasdaq!K678</f>
        <v>3.4779967264263113E-2</v>
      </c>
    </row>
    <row r="520" spans="2:6" x14ac:dyDescent="0.35">
      <c r="B520" s="1">
        <v>45358</v>
      </c>
      <c r="C520">
        <v>21997.69921875</v>
      </c>
      <c r="D520" s="18">
        <f t="shared" si="8"/>
        <v>-1.5132725270416536E-2</v>
      </c>
      <c r="E520" s="2">
        <f>Silverbees!I520+Goldbees!I697+Giltbees!I694+Bankbees!I697+ITbees!I697+Healthy!I589+Hangseng!I697+Nasdaq!I679</f>
        <v>2.892678264905438E-3</v>
      </c>
      <c r="F520" s="2">
        <f>Silverbees!K520+Goldbees!K697+Giltbees!K694+Bankbees!K697+ITbees!K697+Healthy!K589+Hangseng!K697+Nasdaq!K679</f>
        <v>2.8944113287622576E-2</v>
      </c>
    </row>
    <row r="521" spans="2:6" x14ac:dyDescent="0.35">
      <c r="B521" s="1">
        <v>45362</v>
      </c>
      <c r="C521">
        <v>22146.650390625</v>
      </c>
      <c r="D521" s="18">
        <f t="shared" si="8"/>
        <v>6.7712159528048321E-3</v>
      </c>
      <c r="E521" s="2">
        <f>Silverbees!I521+Goldbees!I698+Giltbees!I695+Bankbees!I698+ITbees!I698+Healthy!I590+Hangseng!I698+Nasdaq!I680</f>
        <v>2.8115892042733016E-3</v>
      </c>
      <c r="F521" s="2">
        <f>Silverbees!K521+Goldbees!K698+Giltbees!K695+Bankbees!K698+ITbees!K698+Healthy!K590+Hangseng!K698+Nasdaq!K680</f>
        <v>3.1694613893496169E-2</v>
      </c>
    </row>
    <row r="522" spans="2:6" x14ac:dyDescent="0.35">
      <c r="B522" s="1">
        <v>45363</v>
      </c>
      <c r="C522">
        <v>22023.349609375</v>
      </c>
      <c r="D522" s="18">
        <f t="shared" si="8"/>
        <v>-5.5674686273187168E-3</v>
      </c>
      <c r="E522" s="2">
        <f>Silverbees!I522+Goldbees!I699+Giltbees!I696+Bankbees!I699+ITbees!I699+Healthy!I591+Hangseng!I699+Nasdaq!I681</f>
        <v>3.9275900784148838E-4</v>
      </c>
      <c r="F522" s="2">
        <f>Silverbees!K522+Goldbees!K699+Giltbees!K696+Bankbees!K699+ITbees!K699+Healthy!K591+Hangseng!K699+Nasdaq!K681</f>
        <v>3.3199599915436674E-2</v>
      </c>
    </row>
    <row r="523" spans="2:6" x14ac:dyDescent="0.35">
      <c r="B523" s="1">
        <v>45364</v>
      </c>
      <c r="C523">
        <v>22055.69921875</v>
      </c>
      <c r="D523" s="18">
        <f t="shared" si="8"/>
        <v>1.4688778023679294E-3</v>
      </c>
      <c r="E523" s="2">
        <f>Silverbees!I523+Goldbees!I700+Giltbees!I697+Bankbees!I700+ITbees!I700+Healthy!I592+Hangseng!I700+Nasdaq!I682</f>
        <v>-1.0037352850145901E-2</v>
      </c>
      <c r="F523" s="2">
        <f>Silverbees!K523+Goldbees!K700+Giltbees!K697+Bankbees!K700+ITbees!K700+Healthy!K592+Hangseng!K700+Nasdaq!K682</f>
        <v>2.616200856039505E-2</v>
      </c>
    </row>
    <row r="524" spans="2:6" x14ac:dyDescent="0.35">
      <c r="B524" s="1">
        <v>45365</v>
      </c>
      <c r="C524">
        <v>21817.44921875</v>
      </c>
      <c r="D524" s="18">
        <f t="shared" si="8"/>
        <v>-1.0802196640288697E-2</v>
      </c>
      <c r="E524" s="2">
        <f>Silverbees!I524+Goldbees!I701+Giltbees!I698+Bankbees!I701+ITbees!I701+Healthy!I593+Hangseng!I701+Nasdaq!I683</f>
        <v>5.3561754938439678E-3</v>
      </c>
      <c r="F524" s="2">
        <f>Silverbees!K524+Goldbees!K701+Giltbees!K698+Bankbees!K701+ITbees!K701+Healthy!K593+Hangseng!K701+Nasdaq!K683</f>
        <v>3.1300830177569947E-2</v>
      </c>
    </row>
    <row r="525" spans="2:6" x14ac:dyDescent="0.35">
      <c r="B525" s="1">
        <v>45366</v>
      </c>
      <c r="C525">
        <v>21839.099609375</v>
      </c>
      <c r="D525" s="18">
        <f t="shared" si="8"/>
        <v>9.9234289068017567E-4</v>
      </c>
      <c r="E525" s="2">
        <f>Silverbees!I525+Goldbees!I702+Giltbees!I699+Bankbees!I702+ITbees!I702+Healthy!I594+Hangseng!I702+Nasdaq!I684</f>
        <v>-2.6449197553552115E-3</v>
      </c>
      <c r="F525" s="2">
        <f>Silverbees!K525+Goldbees!K702+Giltbees!K699+Bankbees!K702+ITbees!K702+Healthy!K594+Hangseng!K702+Nasdaq!K684</f>
        <v>1.7674734686724522E-2</v>
      </c>
    </row>
    <row r="526" spans="2:6" x14ac:dyDescent="0.35">
      <c r="B526" s="1">
        <v>45369</v>
      </c>
      <c r="C526">
        <v>22011.94921875</v>
      </c>
      <c r="D526" s="18">
        <f t="shared" si="8"/>
        <v>7.9146856998077997E-3</v>
      </c>
      <c r="E526" s="2">
        <f>Silverbees!I526+Goldbees!I703+Giltbees!I700+Bankbees!I703+ITbees!I703+Healthy!I595+Hangseng!I703+Nasdaq!I685</f>
        <v>-5.7120268468078281E-4</v>
      </c>
      <c r="F526" s="2">
        <f>Silverbees!K526+Goldbees!K703+Giltbees!K700+Bankbees!K703+ITbees!K703+Healthy!K595+Hangseng!K703+Nasdaq!K685</f>
        <v>3.0432095603179121E-2</v>
      </c>
    </row>
    <row r="527" spans="2:6" x14ac:dyDescent="0.35">
      <c r="B527" s="1">
        <v>45370</v>
      </c>
      <c r="C527">
        <v>22096.75</v>
      </c>
      <c r="D527" s="18">
        <f t="shared" si="8"/>
        <v>3.8524885010076115E-3</v>
      </c>
      <c r="E527" s="2">
        <f>Silverbees!I527+Goldbees!I704+Giltbees!I701+Bankbees!I704+ITbees!I704+Healthy!I596+Hangseng!I704+Nasdaq!I686</f>
        <v>-8.6232717829606096E-3</v>
      </c>
      <c r="F527" s="2">
        <f>Silverbees!K527+Goldbees!K704+Giltbees!K701+Bankbees!K704+ITbees!K704+Healthy!K596+Hangseng!K704+Nasdaq!K686</f>
        <v>2.4938749286762586E-2</v>
      </c>
    </row>
    <row r="528" spans="2:6" x14ac:dyDescent="0.35">
      <c r="B528" s="1">
        <v>45371</v>
      </c>
      <c r="C528">
        <v>22004.69921875</v>
      </c>
      <c r="D528" s="18">
        <f t="shared" si="8"/>
        <v>-4.1658063402989498E-3</v>
      </c>
      <c r="E528" s="2">
        <f>Silverbees!I528+Goldbees!I705+Giltbees!I702+Bankbees!I705+ITbees!I705+Healthy!I597+Hangseng!I705+Nasdaq!I687</f>
        <v>6.1455322676454366E-4</v>
      </c>
      <c r="F528" s="2">
        <f>Silverbees!K528+Goldbees!K705+Giltbees!K702+Bankbees!K705+ITbees!K705+Healthy!K597+Hangseng!K705+Nasdaq!K687</f>
        <v>1.7315875224952895E-2</v>
      </c>
    </row>
    <row r="529" spans="2:6" x14ac:dyDescent="0.35">
      <c r="B529" s="1">
        <v>45372</v>
      </c>
      <c r="C529">
        <v>22123.650390625</v>
      </c>
      <c r="D529" s="18">
        <f t="shared" si="8"/>
        <v>5.405716783151604E-3</v>
      </c>
      <c r="E529" s="2">
        <f>Silverbees!I529+Goldbees!I706+Giltbees!I703+Bankbees!I706+ITbees!I706+Healthy!I598+Hangseng!I706+Nasdaq!I688</f>
        <v>1.0112733836470485E-2</v>
      </c>
      <c r="F529" s="2">
        <f>Silverbees!K529+Goldbees!K706+Giltbees!K703+Bankbees!K706+ITbees!K706+Healthy!K598+Hangseng!K706+Nasdaq!K688</f>
        <v>4.2346007767948401E-3</v>
      </c>
    </row>
    <row r="530" spans="2:6" x14ac:dyDescent="0.35">
      <c r="B530" s="1">
        <v>45373</v>
      </c>
      <c r="C530">
        <v>22326.900390625</v>
      </c>
      <c r="D530" s="18">
        <f t="shared" si="8"/>
        <v>9.1870010785439771E-3</v>
      </c>
      <c r="E530" s="2">
        <f>Silverbees!I530+Goldbees!I707+Giltbees!I704+Bankbees!I707+ITbees!I707+Healthy!I599+Hangseng!I707+Nasdaq!I689</f>
        <v>-4.0827322105524222E-3</v>
      </c>
      <c r="F530" s="2">
        <f>Silverbees!K530+Goldbees!K707+Giltbees!K704+Bankbees!K707+ITbees!K707+Healthy!K599+Hangseng!K707+Nasdaq!K689</f>
        <v>7.0761899219706093E-3</v>
      </c>
    </row>
    <row r="531" spans="2:6" x14ac:dyDescent="0.35">
      <c r="B531" s="1">
        <v>45377</v>
      </c>
      <c r="C531">
        <v>22462</v>
      </c>
      <c r="D531" s="18">
        <f t="shared" si="8"/>
        <v>6.0509791780918309E-3</v>
      </c>
      <c r="E531" s="2">
        <f>Silverbees!I531+Goldbees!I708+Giltbees!I705+Bankbees!I708+ITbees!I708+Healthy!I600+Hangseng!I708+Nasdaq!I690</f>
        <v>3.9573537497579096E-4</v>
      </c>
      <c r="F531" s="2">
        <f>Silverbees!K531+Goldbees!K708+Giltbees!K705+Bankbees!K708+ITbees!K708+Healthy!K600+Hangseng!K708+Nasdaq!K690</f>
        <v>1.5647604095198907E-2</v>
      </c>
    </row>
    <row r="532" spans="2:6" x14ac:dyDescent="0.35">
      <c r="B532" s="1">
        <v>45378</v>
      </c>
      <c r="C532">
        <v>22453.30078125</v>
      </c>
      <c r="D532" s="18">
        <f t="shared" si="8"/>
        <v>-3.8728602751314511E-4</v>
      </c>
      <c r="E532" s="2">
        <f>Silverbees!I532+Goldbees!I709+Giltbees!I706+Bankbees!I709+ITbees!I709+Healthy!I601+Hangseng!I709+Nasdaq!I691</f>
        <v>6.27064924602483E-4</v>
      </c>
      <c r="F532" s="2">
        <f>Silverbees!K532+Goldbees!K709+Giltbees!K706+Bankbees!K709+ITbees!K709+Healthy!K601+Hangseng!K709+Nasdaq!K691</f>
        <v>5.2416104237327362E-3</v>
      </c>
    </row>
    <row r="533" spans="2:6" x14ac:dyDescent="0.35">
      <c r="B533" s="1">
        <v>45379</v>
      </c>
      <c r="C533">
        <v>22434.650390625</v>
      </c>
      <c r="D533" s="18">
        <f t="shared" si="8"/>
        <v>-8.3063024036866828E-4</v>
      </c>
      <c r="E533" s="2">
        <f>Silverbees!I533+Goldbees!I710+Giltbees!I707+Bankbees!I710+ITbees!I710+Healthy!I602+Hangseng!I710+Nasdaq!I692</f>
        <v>6.7315329428498912E-3</v>
      </c>
      <c r="F533" s="2">
        <f>Silverbees!K533+Goldbees!K710+Giltbees!K707+Bankbees!K710+ITbees!K710+Healthy!K602+Hangseng!K710+Nasdaq!K692</f>
        <v>4.5666448443298039E-3</v>
      </c>
    </row>
    <row r="534" spans="2:6" x14ac:dyDescent="0.35">
      <c r="B534" s="1">
        <v>45383</v>
      </c>
      <c r="C534">
        <v>22514.650390625</v>
      </c>
      <c r="D534" s="18">
        <f t="shared" si="8"/>
        <v>3.5659124883635762E-3</v>
      </c>
      <c r="E534" s="2">
        <f>Silverbees!I534+Goldbees!I711+Giltbees!I708+Bankbees!I711+ITbees!I711+Healthy!I603+Hangseng!I711+Nasdaq!I693</f>
        <v>1.3927439351305519E-2</v>
      </c>
      <c r="F534" s="2">
        <f>Silverbees!K534+Goldbees!K711+Giltbees!K708+Bankbees!K711+ITbees!K711+Healthy!K603+Hangseng!K711+Nasdaq!K693</f>
        <v>7.8625100926622855E-3</v>
      </c>
    </row>
    <row r="535" spans="2:6" x14ac:dyDescent="0.35">
      <c r="B535" s="1">
        <v>45384</v>
      </c>
      <c r="C535">
        <v>22513.69921875</v>
      </c>
      <c r="D535" s="18">
        <f t="shared" si="8"/>
        <v>-4.2246797462897057E-5</v>
      </c>
      <c r="E535" s="2">
        <f>Silverbees!I535+Goldbees!I712+Giltbees!I709+Bankbees!I712+ITbees!I712+Healthy!I604+Hangseng!I712+Nasdaq!I694</f>
        <v>3.0645382763243578E-3</v>
      </c>
      <c r="F535" s="2">
        <f>Silverbees!K535+Goldbees!K712+Giltbees!K709+Bankbees!K712+ITbees!K712+Healthy!K604+Hangseng!K712+Nasdaq!K694</f>
        <v>5.9656257898668529E-3</v>
      </c>
    </row>
    <row r="536" spans="2:6" x14ac:dyDescent="0.35">
      <c r="B536" s="1">
        <v>45385</v>
      </c>
      <c r="C536">
        <v>22666.30078125</v>
      </c>
      <c r="D536" s="18">
        <f t="shared" si="8"/>
        <v>6.7781647528144529E-3</v>
      </c>
      <c r="E536" s="2">
        <f>Silverbees!I536+Goldbees!I713+Giltbees!I710+Bankbees!I713+ITbees!I713+Healthy!I605+Hangseng!I713+Nasdaq!I695</f>
        <v>1.3737084653013196E-3</v>
      </c>
      <c r="F536" s="2">
        <f>Silverbees!K536+Goldbees!K713+Giltbees!K710+Bankbees!K713+ITbees!K713+Healthy!K605+Hangseng!K713+Nasdaq!K695</f>
        <v>1.9633926316329417E-2</v>
      </c>
    </row>
    <row r="537" spans="2:6" x14ac:dyDescent="0.35">
      <c r="B537" s="1">
        <v>45386</v>
      </c>
      <c r="C537">
        <v>22642.75</v>
      </c>
      <c r="D537" s="18">
        <f t="shared" si="8"/>
        <v>-1.0390218270411866E-3</v>
      </c>
      <c r="E537" s="2">
        <f>Silverbees!I537+Goldbees!I714+Giltbees!I711+Bankbees!I714+ITbees!I714+Healthy!I606+Hangseng!I714+Nasdaq!I696</f>
        <v>7.0376838370759974E-3</v>
      </c>
      <c r="F537" s="2">
        <f>Silverbees!K537+Goldbees!K714+Giltbees!K711+Bankbees!K714+ITbees!K714+Healthy!K606+Hangseng!K714+Nasdaq!K696</f>
        <v>1.8333129724991667E-2</v>
      </c>
    </row>
    <row r="538" spans="2:6" x14ac:dyDescent="0.35">
      <c r="B538" s="1">
        <v>45387</v>
      </c>
      <c r="C538">
        <v>22753.80078125</v>
      </c>
      <c r="D538" s="18">
        <f t="shared" si="8"/>
        <v>4.9044741142307835E-3</v>
      </c>
      <c r="E538" s="2">
        <f>Silverbees!I538+Goldbees!I715+Giltbees!I712+Bankbees!I715+ITbees!I715+Healthy!I607+Hangseng!I715+Nasdaq!I697</f>
        <v>-2.3528233125454036E-5</v>
      </c>
      <c r="F538" s="2">
        <f>Silverbees!K538+Goldbees!K715+Giltbees!K712+Bankbees!K715+ITbees!K715+Healthy!K607+Hangseng!K715+Nasdaq!K697</f>
        <v>3.0659961583269942E-2</v>
      </c>
    </row>
    <row r="539" spans="2:6" x14ac:dyDescent="0.35">
      <c r="B539" s="1">
        <v>45390</v>
      </c>
      <c r="C539">
        <v>22519.400390625</v>
      </c>
      <c r="D539" s="18">
        <f t="shared" si="8"/>
        <v>-1.0301592814249916E-2</v>
      </c>
      <c r="E539" s="2">
        <f>Silverbees!I539+Goldbees!I716+Giltbees!I713+Bankbees!I716+ITbees!I716+Healthy!I608+Hangseng!I716+Nasdaq!I698</f>
        <v>6.5067199546619695E-3</v>
      </c>
      <c r="F539" s="2">
        <f>Silverbees!K539+Goldbees!K716+Giltbees!K713+Bankbees!K716+ITbees!K716+Healthy!K608+Hangseng!K716+Nasdaq!K698</f>
        <v>2.6237826149564887E-2</v>
      </c>
    </row>
    <row r="540" spans="2:6" x14ac:dyDescent="0.35">
      <c r="B540" s="1">
        <v>45391</v>
      </c>
      <c r="C540">
        <v>22272.5</v>
      </c>
      <c r="D540" s="18">
        <f t="shared" si="8"/>
        <v>-1.0963897188301042E-2</v>
      </c>
      <c r="E540" s="2">
        <f>Silverbees!I540+Goldbees!I717+Giltbees!I714+Bankbees!I717+ITbees!I717+Healthy!I609+Hangseng!I717+Nasdaq!I699</f>
        <v>4.0339437183029908E-3</v>
      </c>
      <c r="F540" s="2">
        <f>Silverbees!K540+Goldbees!K717+Giltbees!K714+Bankbees!K717+ITbees!K717+Healthy!K609+Hangseng!K717+Nasdaq!K699</f>
        <v>3.4278589324929457E-2</v>
      </c>
    </row>
    <row r="541" spans="2:6" x14ac:dyDescent="0.35">
      <c r="B541" s="1">
        <v>45392</v>
      </c>
      <c r="C541">
        <v>22147.900390625</v>
      </c>
      <c r="D541" s="18">
        <f t="shared" si="8"/>
        <v>-5.5943252609720329E-3</v>
      </c>
      <c r="E541" s="2">
        <f>Silverbees!I541+Goldbees!I718+Giltbees!I715+Bankbees!I718+ITbees!I718+Healthy!I610+Hangseng!I718+Nasdaq!I700</f>
        <v>3.8235310905013805E-3</v>
      </c>
      <c r="F541" s="2">
        <f>Silverbees!K541+Goldbees!K718+Giltbees!K715+Bankbees!K718+ITbees!K718+Healthy!K610+Hangseng!K718+Nasdaq!K700</f>
        <v>3.4103299174885297E-2</v>
      </c>
    </row>
    <row r="542" spans="2:6" x14ac:dyDescent="0.35">
      <c r="B542" s="1">
        <v>45394</v>
      </c>
      <c r="C542">
        <v>21995.849609375</v>
      </c>
      <c r="D542" s="18">
        <f t="shared" si="8"/>
        <v>-6.8652458503182245E-3</v>
      </c>
      <c r="E542" s="2">
        <f>Silverbees!I542+Goldbees!I719+Giltbees!I716+Bankbees!I719+ITbees!I719+Healthy!I611+Hangseng!I719+Nasdaq!I701</f>
        <v>1.1267812121929068E-3</v>
      </c>
      <c r="F542" s="2">
        <f>Silverbees!K542+Goldbees!K719+Giltbees!K716+Bankbees!K719+ITbees!K719+Healthy!K611+Hangseng!K719+Nasdaq!K701</f>
        <v>2.9394824992768919E-2</v>
      </c>
    </row>
    <row r="543" spans="2:6" x14ac:dyDescent="0.35">
      <c r="B543" s="1">
        <v>45397</v>
      </c>
      <c r="C543">
        <v>22147</v>
      </c>
      <c r="D543" s="18">
        <f t="shared" si="8"/>
        <v>6.8717686886063944E-3</v>
      </c>
      <c r="E543" s="2">
        <f>Silverbees!I543+Goldbees!I720+Giltbees!I717+Bankbees!I720+ITbees!I720+Healthy!I612+Hangseng!I720+Nasdaq!I702</f>
        <v>-1.2396595511021968E-2</v>
      </c>
      <c r="F543" s="2">
        <f>Silverbees!K543+Goldbees!K720+Giltbees!K717+Bankbees!K720+ITbees!K720+Healthy!K612+Hangseng!K720+Nasdaq!K702</f>
        <v>2.6377725348294013E-2</v>
      </c>
    </row>
    <row r="544" spans="2:6" x14ac:dyDescent="0.35">
      <c r="B544" s="1">
        <v>45398</v>
      </c>
      <c r="C544">
        <v>22336.400390625</v>
      </c>
      <c r="D544" s="18">
        <f t="shared" si="8"/>
        <v>8.5519659829773609E-3</v>
      </c>
      <c r="E544" s="2">
        <f>Silverbees!I544+Goldbees!I721+Giltbees!I718+Bankbees!I721+ITbees!I721+Healthy!I613+Hangseng!I721+Nasdaq!I703</f>
        <v>-2.1789212361330939E-3</v>
      </c>
      <c r="F544" s="2">
        <f>Silverbees!K544+Goldbees!K721+Giltbees!K718+Bankbees!K721+ITbees!K721+Healthy!K613+Hangseng!K721+Nasdaq!K703</f>
        <v>3.8571468555955502E-2</v>
      </c>
    </row>
    <row r="545" spans="2:6" x14ac:dyDescent="0.35">
      <c r="B545" s="1">
        <v>45400</v>
      </c>
      <c r="C545">
        <v>22368</v>
      </c>
      <c r="D545" s="18">
        <f t="shared" si="8"/>
        <v>1.4147135985376202E-3</v>
      </c>
      <c r="E545" s="2">
        <f>Silverbees!I545+Goldbees!I722+Giltbees!I719+Bankbees!I722+ITbees!I722+Healthy!I614+Hangseng!I722+Nasdaq!I704</f>
        <v>-5.6799077597279044E-3</v>
      </c>
      <c r="F545" s="2">
        <f>Silverbees!K545+Goldbees!K722+Giltbees!K719+Bankbees!K722+ITbees!K722+Healthy!K614+Hangseng!K722+Nasdaq!K704</f>
        <v>3.9681807938226239E-2</v>
      </c>
    </row>
    <row r="546" spans="2:6" x14ac:dyDescent="0.35">
      <c r="B546" s="1">
        <v>45401</v>
      </c>
      <c r="C546">
        <v>22402.400390625</v>
      </c>
      <c r="D546" s="18">
        <f t="shared" si="8"/>
        <v>1.5379287654238016E-3</v>
      </c>
      <c r="E546" s="2">
        <f>Silverbees!I546+Goldbees!I723+Giltbees!I720+Bankbees!I723+ITbees!I723+Healthy!I615+Hangseng!I723+Nasdaq!I705</f>
        <v>-2.5664105303984412E-3</v>
      </c>
      <c r="F546" s="2">
        <f>Silverbees!K546+Goldbees!K723+Giltbees!K720+Bankbees!K723+ITbees!K723+Healthy!K615+Hangseng!K723+Nasdaq!K705</f>
        <v>5.0230808408672639E-2</v>
      </c>
    </row>
    <row r="547" spans="2:6" x14ac:dyDescent="0.35">
      <c r="B547" s="1">
        <v>45404</v>
      </c>
      <c r="C547">
        <v>22570.349609375</v>
      </c>
      <c r="D547" s="18">
        <f t="shared" si="8"/>
        <v>7.4969296067168845E-3</v>
      </c>
      <c r="E547" s="2">
        <f>Silverbees!I547+Goldbees!I724+Giltbees!I721+Bankbees!I724+ITbees!I724+Healthy!I616+Hangseng!I724+Nasdaq!I706</f>
        <v>3.5646680622454059E-3</v>
      </c>
      <c r="F547" s="2">
        <f>Silverbees!K547+Goldbees!K724+Giltbees!K721+Bankbees!K724+ITbees!K724+Healthy!K616+Hangseng!K724+Nasdaq!K706</f>
        <v>4.4581802183388843E-2</v>
      </c>
    </row>
    <row r="548" spans="2:6" x14ac:dyDescent="0.35">
      <c r="B548" s="1">
        <v>45405</v>
      </c>
      <c r="C548">
        <v>22419.94921875</v>
      </c>
      <c r="D548" s="18">
        <f t="shared" si="8"/>
        <v>-6.6636269808832971E-3</v>
      </c>
      <c r="E548" s="2">
        <f>Silverbees!I548+Goldbees!I725+Giltbees!I722+Bankbees!I725+ITbees!I725+Healthy!I617+Hangseng!I725+Nasdaq!I707</f>
        <v>-6.3929295006288122E-3</v>
      </c>
      <c r="F548" s="2">
        <f>Silverbees!K548+Goldbees!K725+Giltbees!K722+Bankbees!K725+ITbees!K725+Healthy!K617+Hangseng!K725+Nasdaq!K707</f>
        <v>3.4189061392900254E-2</v>
      </c>
    </row>
    <row r="549" spans="2:6" x14ac:dyDescent="0.35">
      <c r="B549" s="1">
        <v>45406</v>
      </c>
      <c r="C549">
        <v>22643.400390625</v>
      </c>
      <c r="D549" s="18">
        <f t="shared" si="8"/>
        <v>9.9666225688024301E-3</v>
      </c>
      <c r="E549" s="2">
        <f>Silverbees!I549+Goldbees!I726+Giltbees!I723+Bankbees!I726+ITbees!I726+Healthy!I618+Hangseng!I726+Nasdaq!I708</f>
        <v>9.8107639834361295E-3</v>
      </c>
      <c r="F549" s="2">
        <f>Silverbees!K549+Goldbees!K726+Giltbees!K723+Bankbees!K726+ITbees!K726+Healthy!K618+Hangseng!K726+Nasdaq!K708</f>
        <v>2.7183524199143775E-2</v>
      </c>
    </row>
    <row r="550" spans="2:6" x14ac:dyDescent="0.35">
      <c r="B550" s="1">
        <v>45407</v>
      </c>
      <c r="C550">
        <v>22604.849609375</v>
      </c>
      <c r="D550" s="18">
        <f t="shared" si="8"/>
        <v>-1.70251731563964E-3</v>
      </c>
      <c r="E550" s="2">
        <f>Silverbees!I550+Goldbees!I727+Giltbees!I724+Bankbees!I727+ITbees!I727+Healthy!I619+Hangseng!I727+Nasdaq!I709</f>
        <v>2.7217328106864435E-3</v>
      </c>
      <c r="F550" s="2">
        <f>Silverbees!K550+Goldbees!K727+Giltbees!K724+Bankbees!K727+ITbees!K727+Healthy!K619+Hangseng!K727+Nasdaq!K709</f>
        <v>3.3439783826225533E-2</v>
      </c>
    </row>
    <row r="551" spans="2:6" x14ac:dyDescent="0.35">
      <c r="B551" s="1">
        <v>45408</v>
      </c>
      <c r="C551">
        <v>22648.19921875</v>
      </c>
      <c r="D551" s="18">
        <f t="shared" si="8"/>
        <v>1.9177127972140884E-3</v>
      </c>
      <c r="E551" s="2">
        <f>Silverbees!I551+Goldbees!I728+Giltbees!I725+Bankbees!I728+ITbees!I728+Healthy!I620+Hangseng!I728+Nasdaq!I710</f>
        <v>5.9064272059090699E-3</v>
      </c>
      <c r="F551" s="2">
        <f>Silverbees!K551+Goldbees!K728+Giltbees!K725+Bankbees!K728+ITbees!K728+Healthy!K620+Hangseng!K728+Nasdaq!K710</f>
        <v>3.2766430804748017E-2</v>
      </c>
    </row>
    <row r="552" spans="2:6" x14ac:dyDescent="0.35">
      <c r="B552" s="1">
        <v>45411</v>
      </c>
      <c r="C552">
        <v>22475.849609375</v>
      </c>
      <c r="D552" s="18">
        <f t="shared" si="8"/>
        <v>-7.6098592965534451E-3</v>
      </c>
      <c r="E552" s="2">
        <f>Silverbees!I552+Goldbees!I729+Giltbees!I726+Bankbees!I729+ITbees!I729+Healthy!I621+Hangseng!I729+Nasdaq!I711</f>
        <v>3.5872012506913344E-3</v>
      </c>
      <c r="F552" s="2">
        <f>Silverbees!K552+Goldbees!K729+Giltbees!K726+Bankbees!K729+ITbees!K729+Healthy!K621+Hangseng!K729+Nasdaq!K711</f>
        <v>2.2350884596701429E-2</v>
      </c>
    </row>
    <row r="553" spans="2:6" x14ac:dyDescent="0.35">
      <c r="B553" s="1">
        <v>45412</v>
      </c>
      <c r="C553">
        <v>22442.69921875</v>
      </c>
      <c r="D553" s="18">
        <f t="shared" si="8"/>
        <v>-1.4749338156797576E-3</v>
      </c>
      <c r="E553" s="2">
        <f>Silverbees!I553+Goldbees!I730+Giltbees!I727+Bankbees!I730+ITbees!I730+Healthy!I622+Hangseng!I730+Nasdaq!I712</f>
        <v>-9.3851261596779117E-4</v>
      </c>
      <c r="F553" s="2">
        <f>Silverbees!K553+Goldbees!K730+Giltbees!K727+Bankbees!K730+ITbees!K730+Healthy!K622+Hangseng!K730+Nasdaq!K712</f>
        <v>3.0252777186719627E-2</v>
      </c>
    </row>
    <row r="554" spans="2:6" x14ac:dyDescent="0.35">
      <c r="B554" s="1">
        <v>45414</v>
      </c>
      <c r="C554">
        <v>22302.5</v>
      </c>
      <c r="D554" s="18">
        <f t="shared" si="8"/>
        <v>-6.246985595782073E-3</v>
      </c>
      <c r="E554" s="2">
        <f>Silverbees!I554+Goldbees!I731+Giltbees!I728+Bankbees!I731+ITbees!I731+Healthy!I623+Hangseng!I731+Nasdaq!I713</f>
        <v>3.8969536323595604E-3</v>
      </c>
      <c r="F554" s="2">
        <f>Silverbees!K554+Goldbees!K731+Giltbees!K728+Bankbees!K731+ITbees!K731+Healthy!K623+Hangseng!K731+Nasdaq!K713</f>
        <v>4.1865403457650469E-2</v>
      </c>
    </row>
    <row r="555" spans="2:6" x14ac:dyDescent="0.35">
      <c r="B555" s="1">
        <v>45415</v>
      </c>
      <c r="C555">
        <v>22302.5</v>
      </c>
      <c r="D555" s="18">
        <f t="shared" si="8"/>
        <v>0</v>
      </c>
      <c r="E555" s="2">
        <f>Silverbees!I555+Goldbees!I732+Giltbees!I729+Bankbees!I732+ITbees!I732+Healthy!I624+Hangseng!I732+Nasdaq!I714</f>
        <v>4.7779743043486686E-3</v>
      </c>
      <c r="F555" s="2">
        <f>Silverbees!K555+Goldbees!K732+Giltbees!K729+Bankbees!K732+ITbees!K732+Healthy!K624+Hangseng!K732+Nasdaq!K714</f>
        <v>4.131229490040058E-2</v>
      </c>
    </row>
    <row r="556" spans="2:6" x14ac:dyDescent="0.35">
      <c r="B556" s="1">
        <v>45418</v>
      </c>
      <c r="C556">
        <v>21957.5</v>
      </c>
      <c r="D556" s="18">
        <f t="shared" si="8"/>
        <v>-1.546911781190452E-2</v>
      </c>
      <c r="E556" s="2">
        <f>Silverbees!I556+Goldbees!I733+Giltbees!I730+Bankbees!I733+ITbees!I733+Healthy!I625+Hangseng!I733+Nasdaq!I715</f>
        <v>-9.2047272609107993E-4</v>
      </c>
      <c r="F556" s="2">
        <f>Silverbees!K556+Goldbees!K733+Giltbees!K730+Bankbees!K733+ITbees!K733+Healthy!K625+Hangseng!K733+Nasdaq!K715</f>
        <v>3.4376953025685955E-2</v>
      </c>
    </row>
    <row r="557" spans="2:6" x14ac:dyDescent="0.35">
      <c r="B557" s="1">
        <v>45419</v>
      </c>
      <c r="C557">
        <v>22055.19921875</v>
      </c>
      <c r="D557" s="18">
        <f t="shared" si="8"/>
        <v>4.4494691449390444E-3</v>
      </c>
      <c r="E557" s="2">
        <f>Silverbees!I557+Goldbees!I734+Giltbees!I731+Bankbees!I734+ITbees!I734+Healthy!I626+Hangseng!I734+Nasdaq!I716</f>
        <v>-1.9095509405502391E-3</v>
      </c>
      <c r="F557" s="2">
        <f>Silverbees!K557+Goldbees!K734+Giltbees!K731+Bankbees!K734+ITbees!K734+Healthy!K626+Hangseng!K734+Nasdaq!K716</f>
        <v>2.2409247063730309E-2</v>
      </c>
    </row>
    <row r="558" spans="2:6" x14ac:dyDescent="0.35">
      <c r="B558" s="1">
        <v>45420</v>
      </c>
      <c r="C558">
        <v>22104.05078125</v>
      </c>
      <c r="D558" s="18">
        <f t="shared" si="8"/>
        <v>2.2149680905385605E-3</v>
      </c>
      <c r="E558" s="2">
        <f>Silverbees!I558+Goldbees!I735+Giltbees!I732+Bankbees!I735+ITbees!I735+Healthy!I627+Hangseng!I735+Nasdaq!I717</f>
        <v>-4.9908252328660689E-5</v>
      </c>
      <c r="F558" s="2">
        <f>Silverbees!K558+Goldbees!K735+Giltbees!K732+Bankbees!K735+ITbees!K735+Healthy!K627+Hangseng!K735+Nasdaq!K717</f>
        <v>2.3056934746289569E-2</v>
      </c>
    </row>
    <row r="559" spans="2:6" x14ac:dyDescent="0.35">
      <c r="B559" s="1">
        <v>45421</v>
      </c>
      <c r="C559">
        <v>22217.849609375</v>
      </c>
      <c r="D559" s="18">
        <f t="shared" si="8"/>
        <v>5.1483245877055328E-3</v>
      </c>
      <c r="E559" s="2">
        <f>Silverbees!I559+Goldbees!I736+Giltbees!I733+Bankbees!I736+ITbees!I736+Healthy!I628+Hangseng!I736+Nasdaq!I718</f>
        <v>-1.2057097610825003E-3</v>
      </c>
      <c r="F559" s="2">
        <f>Silverbees!K559+Goldbees!K736+Giltbees!K733+Bankbees!K736+ITbees!K736+Healthy!K628+Hangseng!K736+Nasdaq!K718</f>
        <v>2.6876338415398392E-2</v>
      </c>
    </row>
    <row r="560" spans="2:6" x14ac:dyDescent="0.35">
      <c r="B560" s="1">
        <v>45422</v>
      </c>
      <c r="C560">
        <v>22200.55078125</v>
      </c>
      <c r="D560" s="18">
        <f t="shared" si="8"/>
        <v>-7.7860046895361634E-4</v>
      </c>
      <c r="E560" s="2">
        <f>Silverbees!I560+Goldbees!I737+Giltbees!I734+Bankbees!I737+ITbees!I737+Healthy!I629+Hangseng!I737+Nasdaq!I719</f>
        <v>2.065556585114306E-2</v>
      </c>
      <c r="F560" s="2">
        <f>Silverbees!K560+Goldbees!K737+Giltbees!K734+Bankbees!K737+ITbees!K737+Healthy!K629+Hangseng!K737+Nasdaq!K719</f>
        <v>1.9841252062107753E-2</v>
      </c>
    </row>
    <row r="561" spans="2:6" x14ac:dyDescent="0.35">
      <c r="B561" s="1">
        <v>45425</v>
      </c>
      <c r="C561">
        <v>22403.849609375</v>
      </c>
      <c r="D561" s="18">
        <f t="shared" si="8"/>
        <v>9.1573776762647885E-3</v>
      </c>
      <c r="E561" s="2">
        <f>Silverbees!I561+Goldbees!I738+Giltbees!I735+Bankbees!I738+ITbees!I738+Healthy!I630+Hangseng!I738+Nasdaq!I720</f>
        <v>6.5502382691305407E-3</v>
      </c>
      <c r="F561" s="2">
        <f>Silverbees!K561+Goldbees!K738+Giltbees!K735+Bankbees!K738+ITbees!K738+Healthy!K630+Hangseng!K738+Nasdaq!K720</f>
        <v>1.9781533389707298E-2</v>
      </c>
    </row>
    <row r="562" spans="2:6" x14ac:dyDescent="0.35">
      <c r="B562" s="1">
        <v>45426</v>
      </c>
      <c r="C562">
        <v>22466.099609375</v>
      </c>
      <c r="D562" s="18">
        <f t="shared" si="8"/>
        <v>2.7785403439750667E-3</v>
      </c>
      <c r="E562" s="2">
        <f>Silverbees!I562+Goldbees!I739+Giltbees!I736+Bankbees!I739+ITbees!I739+Healthy!I631+Hangseng!I739+Nasdaq!I721</f>
        <v>-8.7705570858126157E-3</v>
      </c>
      <c r="F562" s="2">
        <f>Silverbees!K562+Goldbees!K739+Giltbees!K736+Bankbees!K739+ITbees!K739+Healthy!K631+Hangseng!K739+Nasdaq!K721</f>
        <v>1.0004031864696401E-2</v>
      </c>
    </row>
    <row r="563" spans="2:6" x14ac:dyDescent="0.35">
      <c r="B563" s="1">
        <v>45427</v>
      </c>
      <c r="C563">
        <v>22529.05078125</v>
      </c>
      <c r="D563" s="18">
        <f t="shared" si="8"/>
        <v>2.8020516676037222E-3</v>
      </c>
      <c r="E563" s="2">
        <f>Silverbees!I563+Goldbees!I740+Giltbees!I737+Bankbees!I740+ITbees!I740+Healthy!I632+Hangseng!I740+Nasdaq!I722</f>
        <v>1.9995419007811459E-3</v>
      </c>
      <c r="F563" s="2">
        <f>Silverbees!K563+Goldbees!K740+Giltbees!K737+Bankbees!K740+ITbees!K740+Healthy!K632+Hangseng!K740+Nasdaq!K722</f>
        <v>5.2058139171497833E-3</v>
      </c>
    </row>
    <row r="564" spans="2:6" x14ac:dyDescent="0.35">
      <c r="B564" s="1">
        <v>45428</v>
      </c>
      <c r="C564">
        <v>22597.80078125</v>
      </c>
      <c r="D564" s="18">
        <f t="shared" si="8"/>
        <v>3.0516154749500313E-3</v>
      </c>
      <c r="E564" s="2">
        <f>Silverbees!I564+Goldbees!I741+Giltbees!I738+Bankbees!I741+ITbees!I741+Healthy!I633+Hangseng!I741+Nasdaq!I723</f>
        <v>8.9753946875942622E-3</v>
      </c>
      <c r="F564" s="2">
        <f>Silverbees!K564+Goldbees!K741+Giltbees!K738+Bankbees!K741+ITbees!K741+Healthy!K633+Hangseng!K741+Nasdaq!K723</f>
        <v>2.3212760185195244E-2</v>
      </c>
    </row>
    <row r="565" spans="2:6" x14ac:dyDescent="0.35">
      <c r="B565" s="1">
        <v>45429</v>
      </c>
      <c r="C565">
        <v>22967.650390625</v>
      </c>
      <c r="D565" s="18">
        <f t="shared" si="8"/>
        <v>1.6366619608483068E-2</v>
      </c>
      <c r="E565" s="2">
        <f>Silverbees!I565+Goldbees!I742+Giltbees!I739+Bankbees!I742+ITbees!I742+Healthy!I634+Hangseng!I742+Nasdaq!I724</f>
        <v>-3.0948087105389785E-4</v>
      </c>
      <c r="F565" s="2">
        <f>Silverbees!K565+Goldbees!K742+Giltbees!K739+Bankbees!K742+ITbees!K742+Healthy!K634+Hangseng!K742+Nasdaq!K724</f>
        <v>2.2067133337216913E-2</v>
      </c>
    </row>
    <row r="566" spans="2:6" x14ac:dyDescent="0.35">
      <c r="B566" s="1">
        <v>45430</v>
      </c>
      <c r="C566">
        <v>22957.099609375</v>
      </c>
      <c r="D566" s="18">
        <f t="shared" si="8"/>
        <v>-4.5937573371923612E-4</v>
      </c>
      <c r="E566" s="2">
        <f>Silverbees!I566+Goldbees!I743+Giltbees!I740+Bankbees!I743+ITbees!I743+Healthy!I635+Hangseng!I743+Nasdaq!I725</f>
        <v>9.6404488122553867E-4</v>
      </c>
      <c r="F566" s="2">
        <f>Silverbees!K566+Goldbees!K743+Giltbees!K740+Bankbees!K743+ITbees!K743+Healthy!K635+Hangseng!K743+Nasdaq!K725</f>
        <v>3.3310821107230493E-2</v>
      </c>
    </row>
    <row r="567" spans="2:6" x14ac:dyDescent="0.35">
      <c r="B567" s="1">
        <v>45433</v>
      </c>
      <c r="C567">
        <v>22932.44921875</v>
      </c>
      <c r="D567" s="18">
        <f t="shared" si="8"/>
        <v>-1.0737589261899938E-3</v>
      </c>
      <c r="E567" s="2">
        <f>Silverbees!I567+Goldbees!I744+Giltbees!I741+Bankbees!I744+ITbees!I744+Healthy!I636+Hangseng!I744+Nasdaq!I726</f>
        <v>5.6901165970203059E-3</v>
      </c>
      <c r="F567" s="2">
        <f>Silverbees!K567+Goldbees!K744+Giltbees!K741+Bankbees!K744+ITbees!K744+Healthy!K636+Hangseng!K744+Nasdaq!K726</f>
        <v>4.5462576253637955E-2</v>
      </c>
    </row>
    <row r="568" spans="2:6" x14ac:dyDescent="0.35">
      <c r="B568" s="1">
        <v>45434</v>
      </c>
      <c r="C568">
        <v>22888.150390625</v>
      </c>
      <c r="D568" s="18">
        <f t="shared" si="8"/>
        <v>-1.9317094176221072E-3</v>
      </c>
      <c r="E568" s="2">
        <f>Silverbees!I568+Goldbees!I745+Giltbees!I742+Bankbees!I745+ITbees!I745+Healthy!I637+Hangseng!I745+Nasdaq!I727</f>
        <v>4.9671403701431523E-3</v>
      </c>
      <c r="F568" s="2">
        <f>Silverbees!K568+Goldbees!K745+Giltbees!K742+Bankbees!K745+ITbees!K745+Healthy!K637+Hangseng!K745+Nasdaq!K727</f>
        <v>5.0477605836559837E-2</v>
      </c>
    </row>
    <row r="569" spans="2:6" x14ac:dyDescent="0.35">
      <c r="B569" s="1">
        <v>45435</v>
      </c>
      <c r="C569">
        <v>22704.69921875</v>
      </c>
      <c r="D569" s="18">
        <f t="shared" si="8"/>
        <v>-8.0151156272610935E-3</v>
      </c>
      <c r="E569" s="2">
        <f>Silverbees!I569+Goldbees!I746+Giltbees!I743+Bankbees!I746+ITbees!I746+Healthy!I638+Hangseng!I746+Nasdaq!I728</f>
        <v>-2.4320765133323775E-3</v>
      </c>
      <c r="F569" s="2">
        <f>Silverbees!K569+Goldbees!K746+Giltbees!K743+Bankbees!K746+ITbees!K746+Healthy!K638+Hangseng!K746+Nasdaq!K728</f>
        <v>5.3488793294608504E-2</v>
      </c>
    </row>
    <row r="570" spans="2:6" x14ac:dyDescent="0.35">
      <c r="B570" s="1">
        <v>45436</v>
      </c>
      <c r="C570">
        <v>22488.650390625</v>
      </c>
      <c r="D570" s="18">
        <f t="shared" si="8"/>
        <v>-9.5155996581792746E-3</v>
      </c>
      <c r="E570" s="2">
        <f>Silverbees!I570+Goldbees!I747+Giltbees!I744+Bankbees!I747+ITbees!I747+Healthy!I639+Hangseng!I747+Nasdaq!I729</f>
        <v>-6.0957131390285257E-3</v>
      </c>
      <c r="F570" s="2">
        <f>Silverbees!K570+Goldbees!K747+Giltbees!K744+Bankbees!K747+ITbees!K747+Healthy!K639+Hangseng!K747+Nasdaq!K729</f>
        <v>6.2176885908846992E-2</v>
      </c>
    </row>
    <row r="571" spans="2:6" x14ac:dyDescent="0.35">
      <c r="B571" s="1">
        <v>45439</v>
      </c>
      <c r="C571">
        <v>22530.69921875</v>
      </c>
      <c r="D571" s="18">
        <f t="shared" si="8"/>
        <v>1.8697799732139142E-3</v>
      </c>
      <c r="E571" s="2">
        <f>Silverbees!I571+Goldbees!I748+Giltbees!I745+Bankbees!I748+ITbees!I748+Healthy!I640+Hangseng!I748+Nasdaq!I730</f>
        <v>7.125488687495499E-3</v>
      </c>
      <c r="F571" s="2">
        <f>Silverbees!K571+Goldbees!K748+Giltbees!K745+Bankbees!K748+ITbees!K748+Healthy!K640+Hangseng!K748+Nasdaq!K730</f>
        <v>6.5399144742600904E-2</v>
      </c>
    </row>
    <row r="572" spans="2:6" x14ac:dyDescent="0.35">
      <c r="B572" s="1">
        <v>45440</v>
      </c>
      <c r="C572">
        <v>23263.900390625</v>
      </c>
      <c r="D572" s="18">
        <f t="shared" si="8"/>
        <v>3.2542317695352763E-2</v>
      </c>
      <c r="E572" s="2">
        <f>Silverbees!I572+Goldbees!I749+Giltbees!I746+Bankbees!I749+ITbees!I749+Healthy!I641+Hangseng!I749+Nasdaq!I731</f>
        <v>2.8101860078996932E-3</v>
      </c>
      <c r="F572" s="2">
        <f>Silverbees!K572+Goldbees!K749+Giltbees!K746+Bankbees!K749+ITbees!K749+Healthy!K641+Hangseng!K749+Nasdaq!K731</f>
        <v>4.8028109467863449E-2</v>
      </c>
    </row>
    <row r="573" spans="2:6" x14ac:dyDescent="0.35">
      <c r="B573" s="1">
        <v>45441</v>
      </c>
      <c r="C573">
        <v>21884.5</v>
      </c>
      <c r="D573" s="18">
        <f t="shared" si="8"/>
        <v>-5.9293599416410769E-2</v>
      </c>
      <c r="E573" s="2">
        <f>Silverbees!I573+Goldbees!I750+Giltbees!I747+Bankbees!I750+ITbees!I750+Healthy!I642+Hangseng!I750+Nasdaq!I732</f>
        <v>-3.7257855814048367E-3</v>
      </c>
      <c r="F573" s="2">
        <f>Silverbees!K573+Goldbees!K750+Giltbees!K747+Bankbees!K750+ITbees!K750+Healthy!K642+Hangseng!K750+Nasdaq!K732</f>
        <v>4.5278898727127731E-2</v>
      </c>
    </row>
    <row r="574" spans="2:6" x14ac:dyDescent="0.35">
      <c r="B574" s="1">
        <v>45442</v>
      </c>
      <c r="C574">
        <v>22620.349609375</v>
      </c>
      <c r="D574" s="18">
        <f t="shared" si="8"/>
        <v>3.3624236760035675E-2</v>
      </c>
      <c r="E574" s="2">
        <f>Silverbees!I574+Goldbees!I751+Giltbees!I748+Bankbees!I751+ITbees!I751+Healthy!I643+Hangseng!I751+Nasdaq!I733</f>
        <v>-1.0208153553838452E-2</v>
      </c>
      <c r="F574" s="2">
        <f>Silverbees!K574+Goldbees!K751+Giltbees!K748+Bankbees!K751+ITbees!K751+Healthy!K643+Hangseng!K751+Nasdaq!K733</f>
        <v>3.8930297966189922E-2</v>
      </c>
    </row>
    <row r="575" spans="2:6" x14ac:dyDescent="0.35">
      <c r="B575" s="1">
        <v>45443</v>
      </c>
      <c r="C575">
        <v>22821.400390625</v>
      </c>
      <c r="D575" s="18">
        <f t="shared" si="8"/>
        <v>8.8880492442378056E-3</v>
      </c>
      <c r="E575" s="2">
        <f>Silverbees!I575+Goldbees!I752+Giltbees!I749+Bankbees!I752+ITbees!I752+Healthy!I644+Hangseng!I752+Nasdaq!I734</f>
        <v>5.2613272397830798E-4</v>
      </c>
      <c r="F575" s="2">
        <f>Silverbees!K575+Goldbees!K752+Giltbees!K749+Bankbees!K752+ITbees!K752+Healthy!K644+Hangseng!K752+Nasdaq!K734</f>
        <v>4.2649248448245143E-2</v>
      </c>
    </row>
    <row r="576" spans="2:6" x14ac:dyDescent="0.35">
      <c r="B576" s="1">
        <v>45446</v>
      </c>
      <c r="C576">
        <v>23290.150390625</v>
      </c>
      <c r="D576" s="18">
        <f t="shared" si="8"/>
        <v>2.0539931466807104E-2</v>
      </c>
      <c r="E576" s="2">
        <f>Silverbees!I576+Goldbees!I753+Giltbees!I750+Bankbees!I753+ITbees!I753+Healthy!I645+Hangseng!I753+Nasdaq!I735</f>
        <v>7.4992316035048783E-3</v>
      </c>
      <c r="F576" s="2">
        <f>Silverbees!K576+Goldbees!K753+Giltbees!K750+Bankbees!K753+ITbees!K753+Healthy!K645+Hangseng!K753+Nasdaq!K735</f>
        <v>3.222456058305502E-2</v>
      </c>
    </row>
    <row r="577" spans="2:6" x14ac:dyDescent="0.35">
      <c r="B577" s="1">
        <v>45447</v>
      </c>
      <c r="C577">
        <v>23259.19921875</v>
      </c>
      <c r="D577" s="18">
        <f t="shared" si="8"/>
        <v>-1.3289382574128705E-3</v>
      </c>
      <c r="E577" s="2">
        <f>Silverbees!I577+Goldbees!I754+Giltbees!I751+Bankbees!I754+ITbees!I754+Healthy!I646+Hangseng!I754+Nasdaq!I736</f>
        <v>-1.2454138534750862E-2</v>
      </c>
      <c r="F577" s="2">
        <f>Silverbees!K577+Goldbees!K754+Giltbees!K751+Bankbees!K754+ITbees!K754+Healthy!K646+Hangseng!K754+Nasdaq!K736</f>
        <v>2.8428243592324796E-2</v>
      </c>
    </row>
    <row r="578" spans="2:6" x14ac:dyDescent="0.35">
      <c r="B578" s="1">
        <v>45448</v>
      </c>
      <c r="C578">
        <v>23264.849609375</v>
      </c>
      <c r="D578" s="18">
        <f t="shared" si="8"/>
        <v>2.4293143421916241E-4</v>
      </c>
      <c r="E578" s="2">
        <f>Silverbees!I578+Goldbees!I755+Giltbees!I752+Bankbees!I755+ITbees!I755+Healthy!I647+Hangseng!I755+Nasdaq!I737</f>
        <v>4.5971773728946718E-3</v>
      </c>
      <c r="F578" s="2">
        <f>Silverbees!K578+Goldbees!K755+Giltbees!K752+Bankbees!K755+ITbees!K755+Healthy!K647+Hangseng!K755+Nasdaq!K737</f>
        <v>3.0583971108953407E-2</v>
      </c>
    </row>
    <row r="579" spans="2:6" x14ac:dyDescent="0.35">
      <c r="B579" s="1">
        <v>45449</v>
      </c>
      <c r="C579">
        <v>23322.94921875</v>
      </c>
      <c r="D579" s="18">
        <f t="shared" si="8"/>
        <v>2.4973129141392381E-3</v>
      </c>
      <c r="E579" s="2">
        <f>Silverbees!I579+Goldbees!I756+Giltbees!I753+Bankbees!I756+ITbees!I756+Healthy!I648+Hangseng!I756+Nasdaq!I738</f>
        <v>1.0640258076987269E-2</v>
      </c>
      <c r="F579" s="2">
        <f>Silverbees!K579+Goldbees!K756+Giltbees!K753+Bankbees!K756+ITbees!K756+Healthy!K648+Hangseng!K756+Nasdaq!K738</f>
        <v>3.4170059883817022E-2</v>
      </c>
    </row>
    <row r="580" spans="2:6" x14ac:dyDescent="0.35">
      <c r="B580" s="1">
        <v>45450</v>
      </c>
      <c r="C580">
        <v>23398.900390625</v>
      </c>
      <c r="D580" s="18">
        <f t="shared" ref="D580:D643" si="9">C580/C579-1</f>
        <v>3.2564994745150067E-3</v>
      </c>
      <c r="E580" s="2">
        <f>Silverbees!I580+Goldbees!I757+Giltbees!I754+Bankbees!I757+ITbees!I757+Healthy!I649+Hangseng!I757+Nasdaq!I739</f>
        <v>7.3479899403855516E-3</v>
      </c>
      <c r="F580" s="2">
        <f>Silverbees!K580+Goldbees!K757+Giltbees!K754+Bankbees!K757+ITbees!K757+Healthy!K649+Hangseng!K757+Nasdaq!K739</f>
        <v>4.3593924479823291E-2</v>
      </c>
    </row>
    <row r="581" spans="2:6" x14ac:dyDescent="0.35">
      <c r="B581" s="1">
        <v>45453</v>
      </c>
      <c r="C581">
        <v>23465.599609375</v>
      </c>
      <c r="D581" s="18">
        <f t="shared" si="9"/>
        <v>2.8505279152657437E-3</v>
      </c>
      <c r="E581" s="2">
        <f>Silverbees!I581+Goldbees!I758+Giltbees!I755+Bankbees!I758+ITbees!I758+Healthy!I650+Hangseng!I758+Nasdaq!I740</f>
        <v>-4.0728786008806441E-3</v>
      </c>
      <c r="F581" s="2">
        <f>Silverbees!K581+Goldbees!K758+Giltbees!K755+Bankbees!K758+ITbees!K758+Healthy!K650+Hangseng!K758+Nasdaq!K740</f>
        <v>4.351238659208622E-2</v>
      </c>
    </row>
    <row r="582" spans="2:6" x14ac:dyDescent="0.35">
      <c r="B582" s="1">
        <v>45454</v>
      </c>
      <c r="C582">
        <v>23557.900390625</v>
      </c>
      <c r="D582" s="18">
        <f t="shared" si="9"/>
        <v>3.9334507869606128E-3</v>
      </c>
      <c r="E582" s="2">
        <f>Silverbees!I582+Goldbees!I759+Giltbees!I756+Bankbees!I759+ITbees!I759+Healthy!I651+Hangseng!I759+Nasdaq!I741</f>
        <v>-1.6205434082783843E-3</v>
      </c>
      <c r="F582" s="2">
        <f>Silverbees!K582+Goldbees!K759+Giltbees!K756+Bankbees!K759+ITbees!K759+Healthy!K651+Hangseng!K759+Nasdaq!K741</f>
        <v>4.4758893952951032E-2</v>
      </c>
    </row>
    <row r="583" spans="2:6" x14ac:dyDescent="0.35">
      <c r="B583" s="1">
        <v>45455</v>
      </c>
      <c r="C583">
        <v>23516</v>
      </c>
      <c r="D583" s="18">
        <f t="shared" si="9"/>
        <v>-1.7786131162043084E-3</v>
      </c>
      <c r="E583" s="2">
        <f>Silverbees!I583+Goldbees!I760+Giltbees!I757+Bankbees!I760+ITbees!I760+Healthy!I652+Hangseng!I760+Nasdaq!I742</f>
        <v>3.995701415024768E-3</v>
      </c>
      <c r="F583" s="2">
        <f>Silverbees!K583+Goldbees!K760+Giltbees!K757+Bankbees!K760+ITbees!K760+Healthy!K652+Hangseng!K760+Nasdaq!K742</f>
        <v>2.017589721856948E-2</v>
      </c>
    </row>
    <row r="584" spans="2:6" x14ac:dyDescent="0.35">
      <c r="B584" s="1">
        <v>45456</v>
      </c>
      <c r="C584">
        <v>23567</v>
      </c>
      <c r="D584" s="18">
        <f t="shared" si="9"/>
        <v>2.1687361796223215E-3</v>
      </c>
      <c r="E584" s="2">
        <f>Silverbees!I584+Goldbees!I761+Giltbees!I758+Bankbees!I761+ITbees!I761+Healthy!I653+Hangseng!I761+Nasdaq!I743</f>
        <v>4.2995005384731961E-3</v>
      </c>
      <c r="F584" s="2">
        <f>Silverbees!K584+Goldbees!K761+Giltbees!K758+Bankbees!K761+ITbees!K761+Healthy!K653+Hangseng!K761+Nasdaq!K743</f>
        <v>2.0677285676229586E-2</v>
      </c>
    </row>
    <row r="585" spans="2:6" x14ac:dyDescent="0.35">
      <c r="B585" s="1">
        <v>45457</v>
      </c>
      <c r="C585">
        <v>23501.099609375</v>
      </c>
      <c r="D585" s="18">
        <f t="shared" si="9"/>
        <v>-2.7962995130903501E-3</v>
      </c>
      <c r="E585" s="2">
        <f>Silverbees!I585+Goldbees!I762+Giltbees!I759+Bankbees!I762+ITbees!I762+Healthy!I654+Hangseng!I762+Nasdaq!I744</f>
        <v>8.3998218751744457E-4</v>
      </c>
      <c r="F585" s="2">
        <f>Silverbees!K585+Goldbees!K762+Giltbees!K759+Bankbees!K762+ITbees!K762+Healthy!K654+Hangseng!K762+Nasdaq!K744</f>
        <v>3.0236294138197561E-2</v>
      </c>
    </row>
    <row r="586" spans="2:6" x14ac:dyDescent="0.35">
      <c r="B586" s="1">
        <v>45461</v>
      </c>
      <c r="C586">
        <v>23537.849609375</v>
      </c>
      <c r="D586" s="18">
        <f t="shared" si="9"/>
        <v>1.5637566161090799E-3</v>
      </c>
      <c r="E586" s="2">
        <f>Silverbees!I586+Goldbees!I763+Giltbees!I760+Bankbees!I763+ITbees!I763+Healthy!I655+Hangseng!I763+Nasdaq!I745</f>
        <v>5.4109131807619326E-4</v>
      </c>
      <c r="F586" s="2">
        <f>Silverbees!K586+Goldbees!K763+Giltbees!K760+Bankbees!K763+ITbees!K763+Healthy!K655+Hangseng!K763+Nasdaq!K745</f>
        <v>2.8136516667453114E-2</v>
      </c>
    </row>
    <row r="587" spans="2:6" x14ac:dyDescent="0.35">
      <c r="B587" s="1">
        <v>45462</v>
      </c>
      <c r="C587">
        <v>23721.30078125</v>
      </c>
      <c r="D587" s="18">
        <f t="shared" si="9"/>
        <v>7.7938798539154419E-3</v>
      </c>
      <c r="E587" s="2">
        <f>Silverbees!I587+Goldbees!I764+Giltbees!I761+Bankbees!I764+ITbees!I764+Healthy!I656+Hangseng!I764+Nasdaq!I746</f>
        <v>5.6074571324328778E-3</v>
      </c>
      <c r="F587" s="2">
        <f>Silverbees!K587+Goldbees!K764+Giltbees!K761+Bankbees!K764+ITbees!K764+Healthy!K656+Hangseng!K764+Nasdaq!K746</f>
        <v>1.9195675067737724E-2</v>
      </c>
    </row>
    <row r="588" spans="2:6" x14ac:dyDescent="0.35">
      <c r="B588" s="1">
        <v>45463</v>
      </c>
      <c r="C588">
        <v>23868.80078125</v>
      </c>
      <c r="D588" s="18">
        <f t="shared" si="9"/>
        <v>6.2180401218379089E-3</v>
      </c>
      <c r="E588" s="2">
        <f>Silverbees!I588+Goldbees!I765+Giltbees!I762+Bankbees!I765+ITbees!I765+Healthy!I657+Hangseng!I765+Nasdaq!I747</f>
        <v>4.7384626918949213E-3</v>
      </c>
      <c r="F588" s="2">
        <f>Silverbees!K588+Goldbees!K765+Giltbees!K762+Bankbees!K765+ITbees!K765+Healthy!K657+Hangseng!K765+Nasdaq!K747</f>
        <v>1.9520651575512499E-2</v>
      </c>
    </row>
    <row r="589" spans="2:6" x14ac:dyDescent="0.35">
      <c r="B589" s="1">
        <v>45464</v>
      </c>
      <c r="C589">
        <v>24044.5</v>
      </c>
      <c r="D589" s="18">
        <f t="shared" si="9"/>
        <v>7.361040898544724E-3</v>
      </c>
      <c r="E589" s="2">
        <f>Silverbees!I589+Goldbees!I766+Giltbees!I763+Bankbees!I766+ITbees!I766+Healthy!I658+Hangseng!I766+Nasdaq!I748</f>
        <v>-3.569656282040709E-4</v>
      </c>
      <c r="F589" s="2">
        <f>Silverbees!K589+Goldbees!K766+Giltbees!K763+Bankbees!K766+ITbees!K766+Healthy!K658+Hangseng!K766+Nasdaq!K748</f>
        <v>1.955393598360463E-2</v>
      </c>
    </row>
    <row r="590" spans="2:6" x14ac:dyDescent="0.35">
      <c r="B590" s="1">
        <v>45467</v>
      </c>
      <c r="C590">
        <v>24010.599609375</v>
      </c>
      <c r="D590" s="18">
        <f t="shared" si="9"/>
        <v>-1.4099020825968367E-3</v>
      </c>
      <c r="E590" s="2">
        <f>Silverbees!I590+Goldbees!I767+Giltbees!I764+Bankbees!I767+ITbees!I767+Healthy!I659+Hangseng!I767+Nasdaq!I749</f>
        <v>-5.8714196233872716E-3</v>
      </c>
      <c r="F590" s="2">
        <f>Silverbees!K590+Goldbees!K767+Giltbees!K764+Bankbees!K767+ITbees!K767+Healthy!K659+Hangseng!K767+Nasdaq!K749</f>
        <v>2.3772574539933818E-2</v>
      </c>
    </row>
    <row r="591" spans="2:6" x14ac:dyDescent="0.35">
      <c r="B591" s="1">
        <v>45468</v>
      </c>
      <c r="C591">
        <v>24141.94921875</v>
      </c>
      <c r="D591" s="18">
        <f t="shared" si="9"/>
        <v>5.4704843490753774E-3</v>
      </c>
      <c r="E591" s="2">
        <f>Silverbees!I591+Goldbees!I768+Giltbees!I765+Bankbees!I768+ITbees!I768+Healthy!I660+Hangseng!I768+Nasdaq!I750</f>
        <v>3.6267880727980681E-3</v>
      </c>
      <c r="F591" s="2">
        <f>Silverbees!K591+Goldbees!K768+Giltbees!K765+Bankbees!K768+ITbees!K768+Healthy!K660+Hangseng!K768+Nasdaq!K750</f>
        <v>1.9101644652638677E-2</v>
      </c>
    </row>
    <row r="592" spans="2:6" x14ac:dyDescent="0.35">
      <c r="B592" s="1">
        <v>45469</v>
      </c>
      <c r="C592">
        <v>24123.849609375</v>
      </c>
      <c r="D592" s="18">
        <f t="shared" si="9"/>
        <v>-7.4971615634678024E-4</v>
      </c>
      <c r="E592" s="2">
        <f>Silverbees!I592+Goldbees!I769+Giltbees!I766+Bankbees!I769+ITbees!I769+Healthy!I661+Hangseng!I769+Nasdaq!I751</f>
        <v>-7.6043301052222028E-4</v>
      </c>
      <c r="F592" s="2">
        <f>Silverbees!K592+Goldbees!K769+Giltbees!K766+Bankbees!K769+ITbees!K769+Healthy!K661+Hangseng!K769+Nasdaq!K751</f>
        <v>2.130748322262126E-2</v>
      </c>
    </row>
    <row r="593" spans="2:6" x14ac:dyDescent="0.35">
      <c r="B593" s="1">
        <v>45470</v>
      </c>
      <c r="C593">
        <v>24286.5</v>
      </c>
      <c r="D593" s="18">
        <f t="shared" si="9"/>
        <v>6.7423066077227922E-3</v>
      </c>
      <c r="E593" s="2">
        <f>Silverbees!I593+Goldbees!I770+Giltbees!I767+Bankbees!I770+ITbees!I770+Healthy!I662+Hangseng!I770+Nasdaq!I752</f>
        <v>-1.3192905766197202E-3</v>
      </c>
      <c r="F593" s="2">
        <f>Silverbees!K593+Goldbees!K770+Giltbees!K767+Bankbees!K770+ITbees!K770+Healthy!K662+Hangseng!K770+Nasdaq!K752</f>
        <v>2.1450775201454549E-2</v>
      </c>
    </row>
    <row r="594" spans="2:6" x14ac:dyDescent="0.35">
      <c r="B594" s="1">
        <v>45471</v>
      </c>
      <c r="C594">
        <v>24302.150390625</v>
      </c>
      <c r="D594" s="18">
        <f t="shared" si="9"/>
        <v>6.4440700080292679E-4</v>
      </c>
      <c r="E594" s="2">
        <f>Silverbees!I594+Goldbees!I771+Giltbees!I768+Bankbees!I771+ITbees!I771+Healthy!I663+Hangseng!I771+Nasdaq!I753</f>
        <v>4.8244100228615888E-3</v>
      </c>
      <c r="F594" s="2">
        <f>Silverbees!K594+Goldbees!K771+Giltbees!K768+Bankbees!K771+ITbees!K771+Healthy!K663+Hangseng!K771+Nasdaq!K753</f>
        <v>1.6674199476366509E-2</v>
      </c>
    </row>
    <row r="595" spans="2:6" x14ac:dyDescent="0.35">
      <c r="B595" s="1">
        <v>45474</v>
      </c>
      <c r="C595">
        <v>24323.849609375</v>
      </c>
      <c r="D595" s="18">
        <f t="shared" si="9"/>
        <v>8.9289294985062106E-4</v>
      </c>
      <c r="E595" s="2">
        <f>Silverbees!I595+Goldbees!I772+Giltbees!I769+Bankbees!I772+ITbees!I772+Healthy!I664+Hangseng!I772+Nasdaq!I754</f>
        <v>1.8629449712209739E-3</v>
      </c>
      <c r="F595" s="2">
        <f>Silverbees!K595+Goldbees!K772+Giltbees!K769+Bankbees!K772+ITbees!K772+Healthy!K664+Hangseng!K772+Nasdaq!K754</f>
        <v>1.8580553753934963E-2</v>
      </c>
    </row>
    <row r="596" spans="2:6" x14ac:dyDescent="0.35">
      <c r="B596" s="1">
        <v>45475</v>
      </c>
      <c r="C596">
        <v>24320.55078125</v>
      </c>
      <c r="D596" s="18">
        <f t="shared" si="9"/>
        <v>-1.3562113637344275E-4</v>
      </c>
      <c r="E596" s="2">
        <f>Silverbees!I596+Goldbees!I773+Giltbees!I770+Bankbees!I773+ITbees!I773+Healthy!I665+Hangseng!I773+Nasdaq!I755</f>
        <v>6.7988935844402591E-4</v>
      </c>
      <c r="F596" s="2">
        <f>Silverbees!K596+Goldbees!K773+Giltbees!K770+Bankbees!K773+ITbees!K773+Healthy!K665+Hangseng!K773+Nasdaq!K755</f>
        <v>2.2344039714245645E-2</v>
      </c>
    </row>
    <row r="597" spans="2:6" x14ac:dyDescent="0.35">
      <c r="B597" s="1">
        <v>45476</v>
      </c>
      <c r="C597">
        <v>24433.19921875</v>
      </c>
      <c r="D597" s="18">
        <f t="shared" si="9"/>
        <v>4.6318209860134463E-3</v>
      </c>
      <c r="E597" s="2">
        <f>Silverbees!I597+Goldbees!I774+Giltbees!I771+Bankbees!I774+ITbees!I774+Healthy!I666+Hangseng!I774+Nasdaq!I756</f>
        <v>5.4855060621725564E-3</v>
      </c>
      <c r="F597" s="2">
        <f>Silverbees!K597+Goldbees!K774+Giltbees!K771+Bankbees!K774+ITbees!K774+Healthy!K666+Hangseng!K774+Nasdaq!K756</f>
        <v>3.2729897980133177E-2</v>
      </c>
    </row>
    <row r="598" spans="2:6" x14ac:dyDescent="0.35">
      <c r="B598" s="1">
        <v>45477</v>
      </c>
      <c r="C598">
        <v>24324.44921875</v>
      </c>
      <c r="D598" s="18">
        <f t="shared" si="9"/>
        <v>-4.4509111977667493E-3</v>
      </c>
      <c r="E598" s="2">
        <f>Silverbees!I598+Goldbees!I775+Giltbees!I772+Bankbees!I775+ITbees!I775+Healthy!I667+Hangseng!I775+Nasdaq!I757</f>
        <v>5.7520537211064073E-3</v>
      </c>
      <c r="F598" s="2">
        <f>Silverbees!K598+Goldbees!K775+Giltbees!K772+Bankbees!K775+ITbees!K775+Healthy!K667+Hangseng!K775+Nasdaq!K757</f>
        <v>3.2330520976827037E-2</v>
      </c>
    </row>
    <row r="599" spans="2:6" x14ac:dyDescent="0.35">
      <c r="B599" s="1">
        <v>45478</v>
      </c>
      <c r="C599">
        <v>24315.94921875</v>
      </c>
      <c r="D599" s="18">
        <f t="shared" si="9"/>
        <v>-3.4944265021419341E-4</v>
      </c>
      <c r="E599" s="2">
        <f>Silverbees!I599+Goldbees!I776+Giltbees!I773+Bankbees!I776+ITbees!I776+Healthy!I668+Hangseng!I776+Nasdaq!I758</f>
        <v>1.09206411328623E-4</v>
      </c>
      <c r="F599" s="2">
        <f>Silverbees!K599+Goldbees!K776+Giltbees!K773+Bankbees!K776+ITbees!K776+Healthy!K668+Hangseng!K776+Nasdaq!K758</f>
        <v>3.2681242288932599E-2</v>
      </c>
    </row>
    <row r="600" spans="2:6" x14ac:dyDescent="0.35">
      <c r="B600" s="1">
        <v>45481</v>
      </c>
      <c r="C600">
        <v>24502.150390625</v>
      </c>
      <c r="D600" s="18">
        <f t="shared" si="9"/>
        <v>7.6575736443560416E-3</v>
      </c>
      <c r="E600" s="2">
        <f>Silverbees!I600+Goldbees!I777+Giltbees!I774+Bankbees!I777+ITbees!I777+Healthy!I669+Hangseng!I777+Nasdaq!I759</f>
        <v>-9.2471626346913465E-5</v>
      </c>
      <c r="F600" s="2">
        <f>Silverbees!K600+Goldbees!K777+Giltbees!K774+Bankbees!K777+ITbees!K777+Healthy!K669+Hangseng!K777+Nasdaq!K759</f>
        <v>5.1712794388642451E-2</v>
      </c>
    </row>
    <row r="601" spans="2:6" x14ac:dyDescent="0.35">
      <c r="B601" s="1">
        <v>45482</v>
      </c>
      <c r="C601">
        <v>24586.69921875</v>
      </c>
      <c r="D601" s="18">
        <f t="shared" si="9"/>
        <v>3.4506697076412962E-3</v>
      </c>
      <c r="E601" s="2">
        <f>Silverbees!I601+Goldbees!I778+Giltbees!I775+Bankbees!I778+ITbees!I778+Healthy!I670+Hangseng!I778+Nasdaq!I760</f>
        <v>3.4417281451952376E-3</v>
      </c>
      <c r="F601" s="2">
        <f>Silverbees!K601+Goldbees!K778+Giltbees!K775+Bankbees!K778+ITbees!K778+Healthy!K670+Hangseng!K778+Nasdaq!K760</f>
        <v>4.6961261583039017E-2</v>
      </c>
    </row>
    <row r="602" spans="2:6" x14ac:dyDescent="0.35">
      <c r="B602" s="1">
        <v>45483</v>
      </c>
      <c r="C602">
        <v>24613</v>
      </c>
      <c r="D602" s="18">
        <f t="shared" si="9"/>
        <v>1.0697158254551198E-3</v>
      </c>
      <c r="E602" s="2">
        <f>Silverbees!I602+Goldbees!I779+Giltbees!I776+Bankbees!I779+ITbees!I779+Healthy!I671+Hangseng!I779+Nasdaq!I761</f>
        <v>-1.2550532649904017E-3</v>
      </c>
      <c r="F602" s="2">
        <f>Silverbees!K602+Goldbees!K779+Giltbees!K776+Bankbees!K779+ITbees!K779+Healthy!K671+Hangseng!K779+Nasdaq!K761</f>
        <v>3.6269425201009668E-2</v>
      </c>
    </row>
    <row r="603" spans="2:6" x14ac:dyDescent="0.35">
      <c r="B603" s="1">
        <v>45484</v>
      </c>
      <c r="C603">
        <v>24800.849609375</v>
      </c>
      <c r="D603" s="18">
        <f t="shared" si="9"/>
        <v>7.6321297434283064E-3</v>
      </c>
      <c r="E603" s="2">
        <f>Silverbees!I603+Goldbees!I780+Giltbees!I777+Bankbees!I780+ITbees!I780+Healthy!I672+Hangseng!I780+Nasdaq!I762</f>
        <v>9.8611552946305139E-5</v>
      </c>
      <c r="F603" s="2">
        <f>Silverbees!K603+Goldbees!K780+Giltbees!K777+Bankbees!K780+ITbees!K780+Healthy!K672+Hangseng!K780+Nasdaq!K762</f>
        <v>2.8572564433974414E-2</v>
      </c>
    </row>
    <row r="604" spans="2:6" x14ac:dyDescent="0.35">
      <c r="B604" s="1">
        <v>45485</v>
      </c>
      <c r="C604">
        <v>24530.900390625</v>
      </c>
      <c r="D604" s="18">
        <f t="shared" si="9"/>
        <v>-1.0884676251089243E-2</v>
      </c>
      <c r="E604" s="2">
        <f>Silverbees!I604+Goldbees!I781+Giltbees!I778+Bankbees!I781+ITbees!I781+Healthy!I673+Hangseng!I781+Nasdaq!I763</f>
        <v>1.1722466539887751E-3</v>
      </c>
      <c r="F604" s="2">
        <f>Silverbees!K604+Goldbees!K781+Giltbees!K778+Bankbees!K781+ITbees!K781+Healthy!K673+Hangseng!K781+Nasdaq!K763</f>
        <v>3.4909841019581125E-2</v>
      </c>
    </row>
    <row r="605" spans="2:6" x14ac:dyDescent="0.35">
      <c r="B605" s="1">
        <v>45488</v>
      </c>
      <c r="C605">
        <v>24509.25</v>
      </c>
      <c r="D605" s="18">
        <f t="shared" si="9"/>
        <v>-8.8257627238474967E-4</v>
      </c>
      <c r="E605" s="2">
        <f>Silverbees!I605+Goldbees!I782+Giltbees!I779+Bankbees!I782+ITbees!I782+Healthy!I674+Hangseng!I782+Nasdaq!I764</f>
        <v>5.110793038469316E-3</v>
      </c>
      <c r="F605" s="2">
        <f>Silverbees!K605+Goldbees!K782+Giltbees!K779+Bankbees!K782+ITbees!K782+Healthy!K674+Hangseng!K782+Nasdaq!K764</f>
        <v>3.6551870301644675E-2</v>
      </c>
    </row>
    <row r="606" spans="2:6" x14ac:dyDescent="0.35">
      <c r="B606" s="1">
        <v>45489</v>
      </c>
      <c r="C606">
        <v>24479.05078125</v>
      </c>
      <c r="D606" s="18">
        <f t="shared" si="9"/>
        <v>-1.2321559717249908E-3</v>
      </c>
      <c r="E606" s="2">
        <f>Silverbees!I606+Goldbees!I783+Giltbees!I780+Bankbees!I783+ITbees!I783+Healthy!I675+Hangseng!I783+Nasdaq!I765</f>
        <v>9.249146837512223E-4</v>
      </c>
      <c r="F606" s="2">
        <f>Silverbees!K606+Goldbees!K783+Giltbees!K780+Bankbees!K783+ITbees!K783+Healthy!K675+Hangseng!K783+Nasdaq!K765</f>
        <v>3.3570269459883798E-2</v>
      </c>
    </row>
    <row r="607" spans="2:6" x14ac:dyDescent="0.35">
      <c r="B607" s="1">
        <v>45491</v>
      </c>
      <c r="C607">
        <v>24413.5</v>
      </c>
      <c r="D607" s="18">
        <f t="shared" si="9"/>
        <v>-2.6778318259059741E-3</v>
      </c>
      <c r="E607" s="2">
        <f>Silverbees!I607+Goldbees!I784+Giltbees!I781+Bankbees!I784+ITbees!I784+Healthy!I676+Hangseng!I784+Nasdaq!I766</f>
        <v>2.1435883742978853E-3</v>
      </c>
      <c r="F607" s="2">
        <f>Silverbees!K607+Goldbees!K784+Giltbees!K781+Bankbees!K784+ITbees!K784+Healthy!K676+Hangseng!K784+Nasdaq!K766</f>
        <v>2.9279569774252393E-2</v>
      </c>
    </row>
    <row r="608" spans="2:6" x14ac:dyDescent="0.35">
      <c r="B608" s="1">
        <v>45492</v>
      </c>
      <c r="C608">
        <v>24406.099609375</v>
      </c>
      <c r="D608" s="18">
        <f t="shared" si="9"/>
        <v>-3.0312698404566518E-4</v>
      </c>
      <c r="E608" s="2">
        <f>Silverbees!I608+Goldbees!I785+Giltbees!I782+Bankbees!I785+ITbees!I785+Healthy!I677+Hangseng!I785+Nasdaq!I767</f>
        <v>-1.3230343593646292E-2</v>
      </c>
      <c r="F608" s="2">
        <f>Silverbees!K608+Goldbees!K785+Giltbees!K782+Bankbees!K785+ITbees!K785+Healthy!K677+Hangseng!K785+Nasdaq!K767</f>
        <v>2.8471356471837274E-2</v>
      </c>
    </row>
    <row r="609" spans="2:6" x14ac:dyDescent="0.35">
      <c r="B609" s="1">
        <v>45495</v>
      </c>
      <c r="C609">
        <v>24834.849609375</v>
      </c>
      <c r="D609" s="18">
        <f t="shared" si="9"/>
        <v>1.756732976027453E-2</v>
      </c>
      <c r="E609" s="2">
        <f>Silverbees!I609+Goldbees!I786+Giltbees!I783+Bankbees!I786+ITbees!I786+Healthy!I678+Hangseng!I786+Nasdaq!I768</f>
        <v>6.2154254302226224E-4</v>
      </c>
      <c r="F609" s="2">
        <f>Silverbees!K609+Goldbees!K786+Giltbees!K783+Bankbees!K786+ITbees!K786+Healthy!K678+Hangseng!K786+Nasdaq!K768</f>
        <v>3.6134005749721428E-2</v>
      </c>
    </row>
    <row r="610" spans="2:6" x14ac:dyDescent="0.35">
      <c r="B610" s="1">
        <v>45496</v>
      </c>
      <c r="C610">
        <v>24836.099609375</v>
      </c>
      <c r="D610" s="18">
        <f t="shared" si="9"/>
        <v>5.0332497263383402E-5</v>
      </c>
      <c r="E610" s="2">
        <f>Silverbees!I610+Goldbees!I787+Giltbees!I784+Bankbees!I787+ITbees!I787+Healthy!I679+Hangseng!I787+Nasdaq!I769</f>
        <v>-8.7902383546181809E-3</v>
      </c>
      <c r="F610" s="2">
        <f>Silverbees!K610+Goldbees!K787+Giltbees!K784+Bankbees!K787+ITbees!K787+Healthy!K679+Hangseng!K787+Nasdaq!K769</f>
        <v>1.6972435611811703E-2</v>
      </c>
    </row>
    <row r="611" spans="2:6" x14ac:dyDescent="0.35">
      <c r="B611" s="1">
        <v>45497</v>
      </c>
      <c r="C611">
        <v>24857.30078125</v>
      </c>
      <c r="D611" s="18">
        <f t="shared" si="9"/>
        <v>8.5364337430005044E-4</v>
      </c>
      <c r="E611" s="2">
        <f>Silverbees!I611+Goldbees!I788+Giltbees!I785+Bankbees!I788+ITbees!I788+Healthy!I680+Hangseng!I788+Nasdaq!I770</f>
        <v>-3.9139537480981368E-3</v>
      </c>
      <c r="F611" s="2">
        <f>Silverbees!K611+Goldbees!K788+Giltbees!K785+Bankbees!K788+ITbees!K788+Healthy!K680+Hangseng!K788+Nasdaq!K770</f>
        <v>1.2316157349441734E-2</v>
      </c>
    </row>
    <row r="612" spans="2:6" x14ac:dyDescent="0.35">
      <c r="B612" s="1">
        <v>45498</v>
      </c>
      <c r="C612">
        <v>24951.150390625</v>
      </c>
      <c r="D612" s="18">
        <f t="shared" si="9"/>
        <v>3.7755350108565899E-3</v>
      </c>
      <c r="E612" s="2">
        <f>Silverbees!I612+Goldbees!I789+Giltbees!I786+Bankbees!I789+ITbees!I789+Healthy!I681+Hangseng!I789+Nasdaq!I771</f>
        <v>-7.2253548287966839E-3</v>
      </c>
      <c r="F612" s="2">
        <f>Silverbees!K612+Goldbees!K789+Giltbees!K786+Bankbees!K789+ITbees!K789+Healthy!K681+Hangseng!K789+Nasdaq!K771</f>
        <v>1.2608280689088402E-2</v>
      </c>
    </row>
    <row r="613" spans="2:6" x14ac:dyDescent="0.35">
      <c r="B613" s="1">
        <v>45499</v>
      </c>
      <c r="C613">
        <v>25010.900390625</v>
      </c>
      <c r="D613" s="18">
        <f t="shared" si="9"/>
        <v>2.3946791656728195E-3</v>
      </c>
      <c r="E613" s="2">
        <f>Silverbees!I613+Goldbees!I790+Giltbees!I787+Bankbees!I790+ITbees!I790+Healthy!I682+Hangseng!I790+Nasdaq!I772</f>
        <v>1.0865071144684079E-2</v>
      </c>
      <c r="F613" s="2">
        <f>Silverbees!K613+Goldbees!K790+Giltbees!K787+Bankbees!K790+ITbees!K790+Healthy!K682+Hangseng!K790+Nasdaq!K772</f>
        <v>6.6242664331042332E-3</v>
      </c>
    </row>
    <row r="614" spans="2:6" x14ac:dyDescent="0.35">
      <c r="B614" s="1">
        <v>45502</v>
      </c>
      <c r="C614">
        <v>24717.69921875</v>
      </c>
      <c r="D614" s="18">
        <f t="shared" si="9"/>
        <v>-1.1722935491954689E-2</v>
      </c>
      <c r="E614" s="2">
        <f>Silverbees!I614+Goldbees!I791+Giltbees!I788+Bankbees!I791+ITbees!I791+Healthy!I683+Hangseng!I791+Nasdaq!I773</f>
        <v>-2.8774857906111936E-3</v>
      </c>
      <c r="F614" s="2">
        <f>Silverbees!K614+Goldbees!K791+Giltbees!K788+Bankbees!K791+ITbees!K791+Healthy!K683+Hangseng!K791+Nasdaq!K773</f>
        <v>-4.1094473426690481E-3</v>
      </c>
    </row>
    <row r="615" spans="2:6" x14ac:dyDescent="0.35">
      <c r="B615" s="1">
        <v>45503</v>
      </c>
      <c r="C615">
        <v>24055.599609375</v>
      </c>
      <c r="D615" s="18">
        <f t="shared" si="9"/>
        <v>-2.6786457894622862E-2</v>
      </c>
      <c r="E615" s="2">
        <f>Silverbees!I615+Goldbees!I792+Giltbees!I789+Bankbees!I792+ITbees!I792+Healthy!I684+Hangseng!I792+Nasdaq!I774</f>
        <v>-2.1805900378013853E-3</v>
      </c>
      <c r="F615" s="2">
        <f>Silverbees!K615+Goldbees!K792+Giltbees!K789+Bankbees!K792+ITbees!K792+Healthy!K684+Hangseng!K792+Nasdaq!K774</f>
        <v>7.6447213729724812E-3</v>
      </c>
    </row>
    <row r="616" spans="2:6" x14ac:dyDescent="0.35">
      <c r="B616" s="1">
        <v>45504</v>
      </c>
      <c r="C616">
        <v>23992.55078125</v>
      </c>
      <c r="D616" s="18">
        <f t="shared" si="9"/>
        <v>-2.6209626510589334E-3</v>
      </c>
      <c r="E616" s="2">
        <f>Silverbees!I616+Goldbees!I793+Giltbees!I790+Bankbees!I793+ITbees!I793+Healthy!I685+Hangseng!I793+Nasdaq!I775</f>
        <v>3.3304878117617308E-3</v>
      </c>
      <c r="F616" s="2">
        <f>Silverbees!K616+Goldbees!K793+Giltbees!K790+Bankbees!K793+ITbees!K793+Healthy!K685+Hangseng!K793+Nasdaq!K775</f>
        <v>8.6451431412609865E-3</v>
      </c>
    </row>
    <row r="617" spans="2:6" x14ac:dyDescent="0.35">
      <c r="B617" s="1">
        <v>45505</v>
      </c>
      <c r="C617">
        <v>24297.5</v>
      </c>
      <c r="D617" s="18">
        <f t="shared" si="9"/>
        <v>1.2710162480444431E-2</v>
      </c>
      <c r="E617" s="2">
        <f>Silverbees!I617+Goldbees!I794+Giltbees!I791+Bankbees!I794+ITbees!I794+Healthy!I686+Hangseng!I794+Nasdaq!I776</f>
        <v>6.0202227218487739E-3</v>
      </c>
      <c r="F617" s="2">
        <f>Silverbees!K617+Goldbees!K794+Giltbees!K791+Bankbees!K794+ITbees!K794+Healthy!K686+Hangseng!K794+Nasdaq!K776</f>
        <v>3.7589770086183527E-3</v>
      </c>
    </row>
    <row r="618" spans="2:6" x14ac:dyDescent="0.35">
      <c r="B618" s="1">
        <v>45506</v>
      </c>
      <c r="C618">
        <v>24117</v>
      </c>
      <c r="D618" s="18">
        <f t="shared" si="9"/>
        <v>-7.4287478135610652E-3</v>
      </c>
      <c r="E618" s="2">
        <f>Silverbees!I618+Goldbees!I795+Giltbees!I792+Bankbees!I795+ITbees!I795+Healthy!I687+Hangseng!I795+Nasdaq!I777</f>
        <v>-3.6342165671583498E-3</v>
      </c>
      <c r="F618" s="2">
        <f>Silverbees!K618+Goldbees!K795+Giltbees!K792+Bankbees!K795+ITbees!K795+Healthy!K687+Hangseng!K795+Nasdaq!K777</f>
        <v>5.9826113560403843E-3</v>
      </c>
    </row>
    <row r="619" spans="2:6" x14ac:dyDescent="0.35">
      <c r="B619" s="1">
        <v>45509</v>
      </c>
      <c r="C619">
        <v>24367.5</v>
      </c>
      <c r="D619" s="18">
        <f t="shared" si="9"/>
        <v>1.0386864037815746E-2</v>
      </c>
      <c r="E619" s="2">
        <f>Silverbees!I619+Goldbees!I796+Giltbees!I793+Bankbees!I796+ITbees!I796+Healthy!I688+Hangseng!I796+Nasdaq!I778</f>
        <v>-2.5388435931086098E-2</v>
      </c>
      <c r="F619" s="2">
        <f>Silverbees!K619+Goldbees!K796+Giltbees!K793+Bankbees!K796+ITbees!K796+Healthy!K688+Hangseng!K796+Nasdaq!K778</f>
        <v>1.6183956770845845E-3</v>
      </c>
    </row>
    <row r="620" spans="2:6" x14ac:dyDescent="0.35">
      <c r="B620" s="1">
        <v>45510</v>
      </c>
      <c r="C620">
        <v>24347</v>
      </c>
      <c r="D620" s="18">
        <f t="shared" si="9"/>
        <v>-8.4128449779419245E-4</v>
      </c>
      <c r="E620" s="2">
        <f>Silverbees!I620+Goldbees!I797+Giltbees!I794+Bankbees!I797+ITbees!I797+Healthy!I689+Hangseng!I797+Nasdaq!I779</f>
        <v>-4.9158197395656449E-3</v>
      </c>
      <c r="F620" s="2">
        <f>Silverbees!K620+Goldbees!K797+Giltbees!K794+Bankbees!K797+ITbees!K797+Healthy!K689+Hangseng!K797+Nasdaq!K779</f>
        <v>-3.7097630530359433E-3</v>
      </c>
    </row>
    <row r="621" spans="2:6" x14ac:dyDescent="0.35">
      <c r="B621" s="1">
        <v>45511</v>
      </c>
      <c r="C621">
        <v>24139</v>
      </c>
      <c r="D621" s="18">
        <f t="shared" si="9"/>
        <v>-8.5431469996303244E-3</v>
      </c>
      <c r="E621" s="2">
        <f>Silverbees!I621+Goldbees!I798+Giltbees!I795+Bankbees!I798+ITbees!I798+Healthy!I690+Hangseng!I798+Nasdaq!I780</f>
        <v>7.3595603877671337E-3</v>
      </c>
      <c r="F621" s="2">
        <f>Silverbees!K621+Goldbees!K798+Giltbees!K795+Bankbees!K798+ITbees!K798+Healthy!K690+Hangseng!K798+Nasdaq!K780</f>
        <v>-9.5427119498888331E-3</v>
      </c>
    </row>
    <row r="622" spans="2:6" x14ac:dyDescent="0.35">
      <c r="B622" s="1">
        <v>45512</v>
      </c>
      <c r="C622">
        <v>24143.75</v>
      </c>
      <c r="D622" s="18">
        <f t="shared" si="9"/>
        <v>1.9677699987563635E-4</v>
      </c>
      <c r="E622" s="2">
        <f>Silverbees!I622+Goldbees!I799+Giltbees!I796+Bankbees!I799+ITbees!I799+Healthy!I691+Hangseng!I799+Nasdaq!I781</f>
        <v>-2.85386925180199E-3</v>
      </c>
      <c r="F622" s="2">
        <f>Silverbees!K622+Goldbees!K799+Giltbees!K796+Bankbees!K799+ITbees!K799+Healthy!K691+Hangseng!K799+Nasdaq!K781</f>
        <v>-3.4537181095165591E-2</v>
      </c>
    </row>
    <row r="623" spans="2:6" x14ac:dyDescent="0.35">
      <c r="B623" s="1">
        <v>45513</v>
      </c>
      <c r="C623">
        <v>24541.150390625</v>
      </c>
      <c r="D623" s="18">
        <f t="shared" si="9"/>
        <v>1.6459762490292462E-2</v>
      </c>
      <c r="E623" s="2">
        <f>Silverbees!I623+Goldbees!I800+Giltbees!I797+Bankbees!I800+ITbees!I800+Healthy!I692+Hangseng!I800+Nasdaq!I782</f>
        <v>9.0690582946940587E-3</v>
      </c>
      <c r="F623" s="2">
        <f>Silverbees!K623+Goldbees!K800+Giltbees!K797+Bankbees!K800+ITbees!K800+Healthy!K692+Hangseng!K800+Nasdaq!K782</f>
        <v>-3.4172495053705856E-2</v>
      </c>
    </row>
    <row r="624" spans="2:6" x14ac:dyDescent="0.35">
      <c r="B624" s="1">
        <v>45516</v>
      </c>
      <c r="C624">
        <v>24572.650390625</v>
      </c>
      <c r="D624" s="18">
        <f t="shared" si="9"/>
        <v>1.2835584110202358E-3</v>
      </c>
      <c r="E624" s="2">
        <f>Silverbees!I624+Goldbees!I801+Giltbees!I798+Bankbees!I801+ITbees!I801+Healthy!I693+Hangseng!I801+Nasdaq!I783</f>
        <v>1.3232538841189442E-3</v>
      </c>
      <c r="F624" s="2">
        <f>Silverbees!K624+Goldbees!K801+Giltbees!K798+Bankbees!K801+ITbees!K801+Healthy!K693+Hangseng!K801+Nasdaq!K783</f>
        <v>-2.9485449436772143E-2</v>
      </c>
    </row>
    <row r="625" spans="2:6" x14ac:dyDescent="0.35">
      <c r="B625" s="1">
        <v>45517</v>
      </c>
      <c r="C625">
        <v>24698.849609375</v>
      </c>
      <c r="D625" s="18">
        <f t="shared" si="9"/>
        <v>5.1357593399101731E-3</v>
      </c>
      <c r="E625" s="2">
        <f>Silverbees!I625+Goldbees!I802+Giltbees!I799+Bankbees!I802+ITbees!I802+Healthy!I694+Hangseng!I802+Nasdaq!I784</f>
        <v>-1.0196304945842471E-3</v>
      </c>
      <c r="F625" s="2">
        <f>Silverbees!K625+Goldbees!K802+Giltbees!K799+Bankbees!K802+ITbees!K802+Healthy!K694+Hangseng!K802+Nasdaq!K784</f>
        <v>-2.8309949701412186E-2</v>
      </c>
    </row>
    <row r="626" spans="2:6" x14ac:dyDescent="0.35">
      <c r="B626" s="1">
        <v>45518</v>
      </c>
      <c r="C626">
        <v>24770.19921875</v>
      </c>
      <c r="D626" s="18">
        <f t="shared" si="9"/>
        <v>2.8887826964991703E-3</v>
      </c>
      <c r="E626" s="2">
        <f>Silverbees!I626+Goldbees!I803+Giltbees!I800+Bankbees!I803+ITbees!I803+Healthy!I695+Hangseng!I803+Nasdaq!I785</f>
        <v>1.4767761853358159E-3</v>
      </c>
      <c r="F626" s="2">
        <f>Silverbees!K626+Goldbees!K803+Giltbees!K800+Bankbees!K803+ITbees!K803+Healthy!K695+Hangseng!K803+Nasdaq!K785</f>
        <v>-2.8201981706291609E-2</v>
      </c>
    </row>
    <row r="627" spans="2:6" x14ac:dyDescent="0.35">
      <c r="B627" s="1">
        <v>45520</v>
      </c>
      <c r="C627">
        <v>24811.5</v>
      </c>
      <c r="D627" s="18">
        <f t="shared" si="9"/>
        <v>1.6673576536574419E-3</v>
      </c>
      <c r="E627" s="2">
        <f>Silverbees!I627+Goldbees!I804+Giltbees!I801+Bankbees!I804+ITbees!I804+Healthy!I696+Hangseng!I804+Nasdaq!I786</f>
        <v>9.2670328585127033E-3</v>
      </c>
      <c r="F627" s="2">
        <f>Silverbees!K627+Goldbees!K804+Giltbees!K801+Bankbees!K804+ITbees!K804+Healthy!K696+Hangseng!K804+Nasdaq!K786</f>
        <v>-2.8481963283785709E-2</v>
      </c>
    </row>
    <row r="628" spans="2:6" x14ac:dyDescent="0.35">
      <c r="B628" s="1">
        <v>45523</v>
      </c>
      <c r="C628">
        <v>24823.150390625</v>
      </c>
      <c r="D628" s="18">
        <f t="shared" si="9"/>
        <v>4.6955607782672715E-4</v>
      </c>
      <c r="E628" s="2">
        <f>Silverbees!I628+Goldbees!I805+Giltbees!I802+Bankbees!I805+ITbees!I805+Healthy!I697+Hangseng!I805+Nasdaq!I787</f>
        <v>5.9050274782160373E-3</v>
      </c>
      <c r="F628" s="2">
        <f>Silverbees!K628+Goldbees!K805+Giltbees!K802+Bankbees!K805+ITbees!K805+Healthy!K697+Hangseng!K805+Nasdaq!K787</f>
        <v>-3.3293459878433865E-2</v>
      </c>
    </row>
    <row r="629" spans="2:6" x14ac:dyDescent="0.35">
      <c r="B629" s="1">
        <v>45524</v>
      </c>
      <c r="C629">
        <v>25010.599609375</v>
      </c>
      <c r="D629" s="18">
        <f t="shared" si="9"/>
        <v>7.5513871446710734E-3</v>
      </c>
      <c r="E629" s="2">
        <f>Silverbees!I629+Goldbees!I806+Giltbees!I803+Bankbees!I806+ITbees!I806+Healthy!I698+Hangseng!I806+Nasdaq!I788</f>
        <v>7.2431484611086856E-3</v>
      </c>
      <c r="F629" s="2">
        <f>Silverbees!K629+Goldbees!K806+Giltbees!K803+Bankbees!K806+ITbees!K806+Healthy!K698+Hangseng!K806+Nasdaq!K788</f>
        <v>-2.5234291508333399E-2</v>
      </c>
    </row>
    <row r="630" spans="2:6" x14ac:dyDescent="0.35">
      <c r="B630" s="1">
        <v>45525</v>
      </c>
      <c r="C630">
        <v>25017.75</v>
      </c>
      <c r="D630" s="18">
        <f t="shared" si="9"/>
        <v>2.8589441023707529E-4</v>
      </c>
      <c r="E630" s="2">
        <f>Silverbees!I630+Goldbees!I807+Giltbees!I804+Bankbees!I807+ITbees!I807+Healthy!I699+Hangseng!I807+Nasdaq!I789</f>
        <v>-5.0641941891722364E-4</v>
      </c>
      <c r="F630" s="2">
        <f>Silverbees!K630+Goldbees!K807+Giltbees!K804+Bankbees!K807+ITbees!K807+Healthy!K699+Hangseng!K807+Nasdaq!K789</f>
        <v>-2.7302616059998168E-2</v>
      </c>
    </row>
    <row r="631" spans="2:6" x14ac:dyDescent="0.35">
      <c r="B631" s="1">
        <v>45526</v>
      </c>
      <c r="C631">
        <v>25052.349609375</v>
      </c>
      <c r="D631" s="18">
        <f t="shared" si="9"/>
        <v>1.3830024432652799E-3</v>
      </c>
      <c r="E631" s="2">
        <f>Silverbees!I631+Goldbees!I808+Giltbees!I805+Bankbees!I808+ITbees!I808+Healthy!I700+Hangseng!I808+Nasdaq!I790</f>
        <v>2.8517963247564958E-3</v>
      </c>
      <c r="F631" s="2">
        <f>Silverbees!K631+Goldbees!K808+Giltbees!K805+Bankbees!K808+ITbees!K808+Healthy!K700+Hangseng!K808+Nasdaq!K790</f>
        <v>-8.7110009449433857E-3</v>
      </c>
    </row>
    <row r="632" spans="2:6" x14ac:dyDescent="0.35">
      <c r="B632" s="1">
        <v>45527</v>
      </c>
      <c r="C632">
        <v>25151.94921875</v>
      </c>
      <c r="D632" s="18">
        <f t="shared" si="9"/>
        <v>3.97565940632294E-3</v>
      </c>
      <c r="E632" s="2">
        <f>Silverbees!I632+Goldbees!I809+Giltbees!I806+Bankbees!I809+ITbees!I809+Healthy!I701+Hangseng!I809+Nasdaq!I791</f>
        <v>-6.4125305092317989E-4</v>
      </c>
      <c r="F632" s="2">
        <f>Silverbees!K632+Goldbees!K809+Giltbees!K806+Bankbees!K809+ITbees!K809+Healthy!K701+Hangseng!K809+Nasdaq!K791</f>
        <v>7.8723121972687672E-5</v>
      </c>
    </row>
    <row r="633" spans="2:6" x14ac:dyDescent="0.35">
      <c r="B633" s="1">
        <v>45530</v>
      </c>
      <c r="C633">
        <v>25235.900390625</v>
      </c>
      <c r="D633" s="18">
        <f t="shared" si="9"/>
        <v>3.3377600735777779E-3</v>
      </c>
      <c r="E633" s="2">
        <f>Silverbees!I633+Goldbees!I810+Giltbees!I807+Bankbees!I810+ITbees!I810+Healthy!I702+Hangseng!I810+Nasdaq!I792</f>
        <v>6.6882190471616249E-3</v>
      </c>
      <c r="F633" s="2">
        <f>Silverbees!K633+Goldbees!K810+Giltbees!K807+Bankbees!K810+ITbees!K810+Healthy!K702+Hangseng!K810+Nasdaq!K792</f>
        <v>8.019324575511147E-3</v>
      </c>
    </row>
    <row r="634" spans="2:6" x14ac:dyDescent="0.35">
      <c r="B634" s="1">
        <v>45531</v>
      </c>
      <c r="C634">
        <v>25278.69921875</v>
      </c>
      <c r="D634" s="18">
        <f t="shared" si="9"/>
        <v>1.695950113232314E-3</v>
      </c>
      <c r="E634" s="2">
        <f>Silverbees!I634+Goldbees!I811+Giltbees!I808+Bankbees!I811+ITbees!I811+Healthy!I703+Hangseng!I811+Nasdaq!I793</f>
        <v>7.6590646568655801E-4</v>
      </c>
      <c r="F634" s="2">
        <f>Silverbees!K634+Goldbees!K811+Giltbees!K808+Bankbees!K811+ITbees!K811+Healthy!K703+Hangseng!K811+Nasdaq!K793</f>
        <v>1.1870938080584771E-2</v>
      </c>
    </row>
    <row r="635" spans="2:6" x14ac:dyDescent="0.35">
      <c r="B635" s="1">
        <v>45532</v>
      </c>
      <c r="C635">
        <v>25279.849609375</v>
      </c>
      <c r="D635" s="18">
        <f t="shared" si="9"/>
        <v>4.5508299894914117E-5</v>
      </c>
      <c r="E635" s="2">
        <f>Silverbees!I635+Goldbees!I812+Giltbees!I809+Bankbees!I812+ITbees!I812+Healthy!I704+Hangseng!I812+Nasdaq!I794</f>
        <v>1.0432976931759451E-3</v>
      </c>
      <c r="F635" s="2">
        <f>Silverbees!K635+Goldbees!K812+Giltbees!K809+Bankbees!K812+ITbees!K812+Healthy!K704+Hangseng!K812+Nasdaq!K794</f>
        <v>1.9198470839879783E-2</v>
      </c>
    </row>
    <row r="636" spans="2:6" x14ac:dyDescent="0.35">
      <c r="B636" s="1">
        <v>45533</v>
      </c>
      <c r="C636">
        <v>25198.69921875</v>
      </c>
      <c r="D636" s="18">
        <f t="shared" si="9"/>
        <v>-3.2100820170585243E-3</v>
      </c>
      <c r="E636" s="2">
        <f>Silverbees!I636+Goldbees!I813+Giltbees!I810+Bankbees!I813+ITbees!I813+Healthy!I705+Hangseng!I813+Nasdaq!I795</f>
        <v>-2.8436815834081558E-3</v>
      </c>
      <c r="F636" s="2">
        <f>Silverbees!K636+Goldbees!K813+Giltbees!K810+Bankbees!K813+ITbees!K813+Healthy!K705+Hangseng!K813+Nasdaq!K795</f>
        <v>1.5200639230713535E-2</v>
      </c>
    </row>
    <row r="637" spans="2:6" x14ac:dyDescent="0.35">
      <c r="B637" s="1">
        <v>45534</v>
      </c>
      <c r="C637">
        <v>25145.099609375</v>
      </c>
      <c r="D637" s="18">
        <f t="shared" si="9"/>
        <v>-2.1270784221717465E-3</v>
      </c>
      <c r="E637" s="2">
        <f>Silverbees!I637+Goldbees!I814+Giltbees!I811+Bankbees!I814+ITbees!I814+Healthy!I706+Hangseng!I814+Nasdaq!I796</f>
        <v>7.6595146077622044E-3</v>
      </c>
      <c r="F637" s="2">
        <f>Silverbees!K637+Goldbees!K814+Giltbees!K811+Bankbees!K814+ITbees!K814+Healthy!K706+Hangseng!K814+Nasdaq!K796</f>
        <v>1.6844122036458461E-2</v>
      </c>
    </row>
    <row r="638" spans="2:6" x14ac:dyDescent="0.35">
      <c r="B638" s="1">
        <v>45537</v>
      </c>
      <c r="C638">
        <v>24852.150390625</v>
      </c>
      <c r="D638" s="18">
        <f t="shared" si="9"/>
        <v>-1.1650350298901935E-2</v>
      </c>
      <c r="E638" s="2">
        <f>Silverbees!I638+Goldbees!I815+Giltbees!I812+Bankbees!I815+ITbees!I815+Healthy!I707+Hangseng!I815+Nasdaq!I797</f>
        <v>-5.0075189581714136E-3</v>
      </c>
      <c r="F638" s="2">
        <f>Silverbees!K638+Goldbees!K815+Giltbees!K812+Bankbees!K815+ITbees!K815+Healthy!K707+Hangseng!K815+Nasdaq!K797</f>
        <v>2.7128334975723443E-2</v>
      </c>
    </row>
    <row r="639" spans="2:6" x14ac:dyDescent="0.35">
      <c r="B639" s="1">
        <v>45538</v>
      </c>
      <c r="C639">
        <v>24936.400390625</v>
      </c>
      <c r="D639" s="18">
        <f t="shared" si="9"/>
        <v>3.3900486950126929E-3</v>
      </c>
      <c r="E639" s="2">
        <f>Silverbees!I639+Goldbees!I816+Giltbees!I813+Bankbees!I816+ITbees!I816+Healthy!I708+Hangseng!I816+Nasdaq!I798</f>
        <v>-9.6378412367308932E-4</v>
      </c>
      <c r="F639" s="2">
        <f>Silverbees!K639+Goldbees!K816+Giltbees!K813+Bankbees!K816+ITbees!K816+Healthy!K708+Hangseng!K816+Nasdaq!K798</f>
        <v>2.3770248518296986E-2</v>
      </c>
    </row>
    <row r="640" spans="2:6" x14ac:dyDescent="0.35">
      <c r="B640" s="1">
        <v>45539</v>
      </c>
      <c r="C640">
        <v>25041.099609375</v>
      </c>
      <c r="D640" s="18">
        <f t="shared" si="9"/>
        <v>4.1986500501236534E-3</v>
      </c>
      <c r="E640" s="2">
        <f>Silverbees!I640+Goldbees!I817+Giltbees!I814+Bankbees!I817+ITbees!I817+Healthy!I709+Hangseng!I817+Nasdaq!I799</f>
        <v>-3.7489622448698256E-3</v>
      </c>
      <c r="F640" s="2">
        <f>Silverbees!K640+Goldbees!K817+Giltbees!K814+Bankbees!K817+ITbees!K817+Healthy!K709+Hangseng!K817+Nasdaq!K799</f>
        <v>1.7706206853043641E-2</v>
      </c>
    </row>
    <row r="641" spans="2:6" x14ac:dyDescent="0.35">
      <c r="B641" s="1">
        <v>45540</v>
      </c>
      <c r="C641">
        <v>24918.44921875</v>
      </c>
      <c r="D641" s="18">
        <f t="shared" si="9"/>
        <v>-4.897963449619458E-3</v>
      </c>
      <c r="E641" s="2">
        <f>Silverbees!I641+Goldbees!I818+Giltbees!I815+Bankbees!I818+ITbees!I818+Healthy!I710+Hangseng!I818+Nasdaq!I800</f>
        <v>5.0915484807638025E-3</v>
      </c>
      <c r="F641" s="2">
        <f>Silverbees!K641+Goldbees!K818+Giltbees!K815+Bankbees!K818+ITbees!K818+Healthy!K710+Hangseng!K818+Nasdaq!K800</f>
        <v>1.6647327661674708E-2</v>
      </c>
    </row>
    <row r="642" spans="2:6" x14ac:dyDescent="0.35">
      <c r="B642" s="1">
        <v>45541</v>
      </c>
      <c r="C642">
        <v>25388.900390625</v>
      </c>
      <c r="D642" s="18">
        <f t="shared" si="9"/>
        <v>1.887963282727112E-2</v>
      </c>
      <c r="E642" s="2">
        <f>Silverbees!I642+Goldbees!I819+Giltbees!I816+Bankbees!I819+ITbees!I819+Healthy!I711+Hangseng!I819+Nasdaq!I801</f>
        <v>-4.9062744528015874E-3</v>
      </c>
      <c r="F642" s="2">
        <f>Silverbees!K642+Goldbees!K819+Giltbees!K816+Bankbees!K819+ITbees!K819+Healthy!K711+Hangseng!K819+Nasdaq!K801</f>
        <v>4.343530569438548E-2</v>
      </c>
    </row>
    <row r="643" spans="2:6" x14ac:dyDescent="0.35">
      <c r="B643" s="1">
        <v>45544</v>
      </c>
      <c r="C643">
        <v>25356.5</v>
      </c>
      <c r="D643" s="18">
        <f t="shared" si="9"/>
        <v>-1.2761636040355961E-3</v>
      </c>
      <c r="E643" s="2">
        <f>Silverbees!I643+Goldbees!I820+Giltbees!I817+Bankbees!I820+ITbees!I820+Healthy!I712+Hangseng!I820+Nasdaq!I802</f>
        <v>-5.5228423537910772E-3</v>
      </c>
      <c r="F643" s="2">
        <f>Silverbees!K643+Goldbees!K820+Giltbees!K817+Bankbees!K820+ITbees!K820+Healthy!K712+Hangseng!K820+Nasdaq!K802</f>
        <v>4.3372109737469924E-2</v>
      </c>
    </row>
    <row r="644" spans="2:6" x14ac:dyDescent="0.35">
      <c r="B644" s="1">
        <v>45545</v>
      </c>
      <c r="C644">
        <v>25383.75</v>
      </c>
      <c r="D644" s="18">
        <f t="shared" ref="D644:D707" si="10">C644/C643-1</f>
        <v>1.0746751326089488E-3</v>
      </c>
      <c r="E644" s="2">
        <f>Silverbees!I644+Goldbees!I821+Giltbees!I818+Bankbees!I821+ITbees!I821+Healthy!I713+Hangseng!I821+Nasdaq!I803</f>
        <v>4.6120728003345548E-3</v>
      </c>
      <c r="F644" s="2">
        <f>Silverbees!K644+Goldbees!K821+Giltbees!K818+Bankbees!K821+ITbees!K821+Healthy!K713+Hangseng!K821+Nasdaq!K803</f>
        <v>3.5692143304470118E-2</v>
      </c>
    </row>
    <row r="645" spans="2:6" x14ac:dyDescent="0.35">
      <c r="B645" s="1">
        <v>45546</v>
      </c>
      <c r="C645">
        <v>25418.55078125</v>
      </c>
      <c r="D645" s="18">
        <f t="shared" si="10"/>
        <v>1.3709866056039743E-3</v>
      </c>
      <c r="E645" s="2">
        <f>Silverbees!I645+Goldbees!I822+Giltbees!I819+Bankbees!I822+ITbees!I822+Healthy!I714+Hangseng!I822+Nasdaq!I804</f>
        <v>1.3870793481563111E-3</v>
      </c>
      <c r="F645" s="2">
        <f>Silverbees!K645+Goldbees!K822+Giltbees!K819+Bankbees!K822+ITbees!K822+Healthy!K714+Hangseng!K822+Nasdaq!K804</f>
        <v>3.8836601376486569E-2</v>
      </c>
    </row>
    <row r="646" spans="2:6" x14ac:dyDescent="0.35">
      <c r="B646" s="1">
        <v>45547</v>
      </c>
      <c r="C646">
        <v>25377.55078125</v>
      </c>
      <c r="D646" s="18">
        <f t="shared" si="10"/>
        <v>-1.6129951842196455E-3</v>
      </c>
      <c r="E646" s="2">
        <f>Silverbees!I646+Goldbees!I823+Giltbees!I820+Bankbees!I823+ITbees!I823+Healthy!I715+Hangseng!I823+Nasdaq!I805</f>
        <v>7.5155959259821737E-3</v>
      </c>
      <c r="F646" s="2">
        <f>Silverbees!K646+Goldbees!K823+Giltbees!K820+Bankbees!K823+ITbees!K823+Healthy!K715+Hangseng!K823+Nasdaq!K805</f>
        <v>2.3673012119891736E-2</v>
      </c>
    </row>
    <row r="647" spans="2:6" x14ac:dyDescent="0.35">
      <c r="B647" s="1">
        <v>45548</v>
      </c>
      <c r="C647">
        <v>25415.80078125</v>
      </c>
      <c r="D647" s="18">
        <f t="shared" si="10"/>
        <v>1.5072376499098983E-3</v>
      </c>
      <c r="E647" s="2">
        <f>Silverbees!I647+Goldbees!I824+Giltbees!I821+Bankbees!I824+ITbees!I824+Healthy!I716+Hangseng!I824+Nasdaq!I806</f>
        <v>6.8840302218132433E-3</v>
      </c>
      <c r="F647" s="2">
        <f>Silverbees!K647+Goldbees!K824+Giltbees!K821+Bankbees!K824+ITbees!K824+Healthy!K716+Hangseng!K824+Nasdaq!K806</f>
        <v>3.6206609013704927E-2</v>
      </c>
    </row>
    <row r="648" spans="2:6" x14ac:dyDescent="0.35">
      <c r="B648" s="1">
        <v>45551</v>
      </c>
      <c r="C648">
        <v>25790.94921875</v>
      </c>
      <c r="D648" s="18">
        <f t="shared" si="10"/>
        <v>1.4760441377741573E-2</v>
      </c>
      <c r="E648" s="2">
        <f>Silverbees!I648+Goldbees!I825+Giltbees!I822+Bankbees!I825+ITbees!I825+Healthy!I717+Hangseng!I825+Nasdaq!I807</f>
        <v>3.924511562108577E-3</v>
      </c>
      <c r="F648" s="2">
        <f>Silverbees!K648+Goldbees!K825+Giltbees!K822+Bankbees!K825+ITbees!K825+Healthy!K717+Hangseng!K825+Nasdaq!K807</f>
        <v>4.4205645084703676E-2</v>
      </c>
    </row>
    <row r="649" spans="2:6" x14ac:dyDescent="0.35">
      <c r="B649" s="1">
        <v>45552</v>
      </c>
      <c r="C649">
        <v>25939.05078125</v>
      </c>
      <c r="D649" s="18">
        <f t="shared" si="10"/>
        <v>5.7423850996662917E-3</v>
      </c>
      <c r="E649" s="2">
        <f>Silverbees!I649+Goldbees!I826+Giltbees!I823+Bankbees!I826+ITbees!I826+Healthy!I718+Hangseng!I826+Nasdaq!I808</f>
        <v>-1.4158710075198313E-3</v>
      </c>
      <c r="F649" s="2">
        <f>Silverbees!K649+Goldbees!K826+Giltbees!K823+Bankbees!K826+ITbees!K826+Healthy!K718+Hangseng!K826+Nasdaq!K808</f>
        <v>4.279683973872328E-2</v>
      </c>
    </row>
    <row r="650" spans="2:6" x14ac:dyDescent="0.35">
      <c r="B650" s="1">
        <v>45553</v>
      </c>
      <c r="C650">
        <v>25940.400390625</v>
      </c>
      <c r="D650" s="18">
        <f t="shared" si="10"/>
        <v>5.2030021699067674E-5</v>
      </c>
      <c r="E650" s="2">
        <f>Silverbees!I650+Goldbees!I827+Giltbees!I824+Bankbees!I827+ITbees!I827+Healthy!I719+Hangseng!I827+Nasdaq!I809</f>
        <v>-3.6282850132305778E-3</v>
      </c>
      <c r="F650" s="2">
        <f>Silverbees!K650+Goldbees!K827+Giltbees!K824+Bankbees!K827+ITbees!K827+Healthy!K719+Hangseng!K827+Nasdaq!K809</f>
        <v>3.7374003590528428E-2</v>
      </c>
    </row>
    <row r="651" spans="2:6" x14ac:dyDescent="0.35">
      <c r="B651" s="1">
        <v>45554</v>
      </c>
      <c r="C651">
        <v>26004.150390625</v>
      </c>
      <c r="D651" s="18">
        <f t="shared" si="10"/>
        <v>2.4575565157058943E-3</v>
      </c>
      <c r="E651" s="2">
        <f>Silverbees!I651+Goldbees!I828+Giltbees!I825+Bankbees!I828+ITbees!I828+Healthy!I720+Hangseng!I828+Nasdaq!I810</f>
        <v>6.2650136566417729E-3</v>
      </c>
      <c r="F651" s="2">
        <f>Silverbees!K651+Goldbees!K828+Giltbees!K825+Bankbees!K828+ITbees!K828+Healthy!K720+Hangseng!K828+Nasdaq!K810</f>
        <v>3.2361056812277474E-2</v>
      </c>
    </row>
    <row r="652" spans="2:6" x14ac:dyDescent="0.35">
      <c r="B652" s="1">
        <v>45555</v>
      </c>
      <c r="C652">
        <v>26216.05078125</v>
      </c>
      <c r="D652" s="18">
        <f t="shared" si="10"/>
        <v>8.1487142414540248E-3</v>
      </c>
      <c r="E652" s="2">
        <f>Silverbees!I652+Goldbees!I829+Giltbees!I826+Bankbees!I829+ITbees!I829+Healthy!I721+Hangseng!I829+Nasdaq!I811</f>
        <v>6.3747381469229604E-3</v>
      </c>
      <c r="F652" s="2">
        <f>Silverbees!K652+Goldbees!K829+Giltbees!K826+Bankbees!K829+ITbees!K829+Healthy!K721+Hangseng!K829+Nasdaq!K811</f>
        <v>3.1579264101822956E-2</v>
      </c>
    </row>
    <row r="653" spans="2:6" x14ac:dyDescent="0.35">
      <c r="B653" s="1">
        <v>45558</v>
      </c>
      <c r="C653">
        <v>26178.94921875</v>
      </c>
      <c r="D653" s="18">
        <f t="shared" si="10"/>
        <v>-1.4152231703233875E-3</v>
      </c>
      <c r="E653" s="2">
        <f>Silverbees!I653+Goldbees!I830+Giltbees!I827+Bankbees!I830+ITbees!I830+Healthy!I722+Hangseng!I830+Nasdaq!I812</f>
        <v>2.6821085598251974E-3</v>
      </c>
      <c r="F653" s="2">
        <f>Silverbees!K653+Goldbees!K830+Giltbees!K827+Bankbees!K830+ITbees!K830+Healthy!K722+Hangseng!K830+Nasdaq!K812</f>
        <v>3.2071315614180126E-2</v>
      </c>
    </row>
    <row r="654" spans="2:6" x14ac:dyDescent="0.35">
      <c r="B654" s="1">
        <v>45559</v>
      </c>
      <c r="C654">
        <v>25810.849609375</v>
      </c>
      <c r="D654" s="18">
        <f t="shared" si="10"/>
        <v>-1.4060900852023384E-2</v>
      </c>
      <c r="E654" s="2">
        <f>Silverbees!I654+Goldbees!I831+Giltbees!I828+Bankbees!I831+ITbees!I831+Healthy!I723+Hangseng!I831+Nasdaq!I813</f>
        <v>9.1410891069506842E-3</v>
      </c>
      <c r="F654" s="2">
        <f>Silverbees!K654+Goldbees!K831+Giltbees!K828+Bankbees!K831+ITbees!K831+Healthy!K723+Hangseng!K831+Nasdaq!K813</f>
        <v>2.9163036231450112E-2</v>
      </c>
    </row>
    <row r="655" spans="2:6" x14ac:dyDescent="0.35">
      <c r="B655" s="1">
        <v>45560</v>
      </c>
      <c r="C655">
        <v>25796.900390625</v>
      </c>
      <c r="D655" s="18">
        <f t="shared" si="10"/>
        <v>-5.4044012347942427E-4</v>
      </c>
      <c r="E655" s="2">
        <f>Silverbees!I655+Goldbees!I832+Giltbees!I829+Bankbees!I832+ITbees!I832+Healthy!I724+Hangseng!I832+Nasdaq!I814</f>
        <v>7.8812290385855566E-3</v>
      </c>
      <c r="F655" s="2">
        <f>Silverbees!K655+Goldbees!K832+Giltbees!K829+Bankbees!K832+ITbees!K832+Healthy!K724+Hangseng!K832+Nasdaq!K814</f>
        <v>3.2640680233891842E-2</v>
      </c>
    </row>
    <row r="656" spans="2:6" x14ac:dyDescent="0.35">
      <c r="B656" s="1">
        <v>45561</v>
      </c>
      <c r="C656">
        <v>25250.099609375</v>
      </c>
      <c r="D656" s="18">
        <f t="shared" si="10"/>
        <v>-2.1196375260987388E-2</v>
      </c>
      <c r="E656" s="2">
        <f>Silverbees!I656+Goldbees!I833+Giltbees!I830+Bankbees!I833+ITbees!I833+Healthy!I725+Hangseng!I833+Nasdaq!I815</f>
        <v>8.7904138532855312E-3</v>
      </c>
      <c r="F656" s="2">
        <f>Silverbees!K656+Goldbees!K833+Giltbees!K830+Bankbees!K833+ITbees!K833+Healthy!K725+Hangseng!K833+Nasdaq!K815</f>
        <v>5.203469350710406E-2</v>
      </c>
    </row>
    <row r="657" spans="2:6" x14ac:dyDescent="0.35">
      <c r="B657" s="1">
        <v>45562</v>
      </c>
      <c r="C657">
        <v>25014.599609375</v>
      </c>
      <c r="D657" s="18">
        <f t="shared" si="10"/>
        <v>-9.3266958801446753E-3</v>
      </c>
      <c r="E657" s="2">
        <f>Silverbees!I657+Goldbees!I834+Giltbees!I831+Bankbees!I834+ITbees!I834+Healthy!I726+Hangseng!I834+Nasdaq!I816</f>
        <v>8.7069831197801525E-3</v>
      </c>
      <c r="F657" s="2">
        <f>Silverbees!K657+Goldbees!K834+Giltbees!K831+Bankbees!K834+ITbees!K834+Healthy!K726+Hangseng!K834+Nasdaq!K816</f>
        <v>6.0629837188427863E-2</v>
      </c>
    </row>
    <row r="658" spans="2:6" x14ac:dyDescent="0.35">
      <c r="B658" s="1">
        <v>45565</v>
      </c>
      <c r="C658">
        <v>24795.75</v>
      </c>
      <c r="D658" s="18">
        <f t="shared" si="10"/>
        <v>-8.7488751686026767E-3</v>
      </c>
      <c r="E658" s="2">
        <f>Silverbees!I658+Goldbees!I835+Giltbees!I832+Bankbees!I835+ITbees!I835+Healthy!I727+Hangseng!I835+Nasdaq!I817</f>
        <v>8.9606459989839439E-3</v>
      </c>
      <c r="F658" s="2">
        <f>Silverbees!K658+Goldbees!K835+Giltbees!K832+Bankbees!K835+ITbees!K835+Healthy!K727+Hangseng!K835+Nasdaq!K817</f>
        <v>5.9832322421889649E-2</v>
      </c>
    </row>
    <row r="659" spans="2:6" x14ac:dyDescent="0.35">
      <c r="B659" s="1">
        <v>45566</v>
      </c>
      <c r="C659">
        <v>25013.150390625</v>
      </c>
      <c r="D659" s="18">
        <f t="shared" si="10"/>
        <v>8.7676473034692393E-3</v>
      </c>
      <c r="E659" s="2">
        <f>Silverbees!I659+Goldbees!I836+Giltbees!I833+Bankbees!I836+ITbees!I836+Healthy!I728+Hangseng!I836+Nasdaq!I818</f>
        <v>6.8337785964504606E-3</v>
      </c>
      <c r="F659" s="2">
        <f>Silverbees!K659+Goldbees!K836+Giltbees!K833+Bankbees!K836+ITbees!K836+Healthy!K728+Hangseng!K836+Nasdaq!K818</f>
        <v>6.3287155869861958E-2</v>
      </c>
    </row>
    <row r="660" spans="2:6" x14ac:dyDescent="0.35">
      <c r="B660" s="1">
        <v>45568</v>
      </c>
      <c r="C660">
        <v>24981.94921875</v>
      </c>
      <c r="D660" s="18">
        <f t="shared" si="10"/>
        <v>-1.2473907279866303E-3</v>
      </c>
      <c r="E660" s="2">
        <f>Silverbees!I660+Goldbees!I837+Giltbees!I834+Bankbees!I837+ITbees!I837+Healthy!I729+Hangseng!I837+Nasdaq!I819</f>
        <v>-2.1289889190229901E-3</v>
      </c>
      <c r="F660" s="2">
        <f>Silverbees!K660+Goldbees!K837+Giltbees!K834+Bankbees!K837+ITbees!K837+Healthy!K729+Hangseng!K837+Nasdaq!K819</f>
        <v>6.5943529008819987E-2</v>
      </c>
    </row>
    <row r="661" spans="2:6" x14ac:dyDescent="0.35">
      <c r="B661" s="1">
        <v>45569</v>
      </c>
      <c r="C661">
        <v>24998.44921875</v>
      </c>
      <c r="D661" s="18">
        <f t="shared" si="10"/>
        <v>6.6047688495074475E-4</v>
      </c>
      <c r="E661" s="2">
        <f>Silverbees!I661+Goldbees!I838+Giltbees!I835+Bankbees!I838+ITbees!I838+Healthy!I730+Hangseng!I838+Nasdaq!I820</f>
        <v>2.3488515691035363E-3</v>
      </c>
      <c r="F661" s="2">
        <f>Silverbees!K661+Goldbees!K838+Giltbees!K835+Bankbees!K838+ITbees!K838+Healthy!K730+Hangseng!K838+Nasdaq!K820</f>
        <v>7.9948543643450123E-2</v>
      </c>
    </row>
    <row r="662" spans="2:6" x14ac:dyDescent="0.35">
      <c r="B662" s="1">
        <v>45572</v>
      </c>
      <c r="C662">
        <v>24964.25</v>
      </c>
      <c r="D662" s="18">
        <f t="shared" si="10"/>
        <v>-1.3680536120755926E-3</v>
      </c>
      <c r="E662" s="2">
        <f>Silverbees!I662+Goldbees!I839+Giltbees!I836+Bankbees!I839+ITbees!I839+Healthy!I731+Hangseng!I839+Nasdaq!I821</f>
        <v>-2.7208298447909101E-4</v>
      </c>
      <c r="F662" s="2">
        <f>Silverbees!K662+Goldbees!K839+Giltbees!K836+Bankbees!K839+ITbees!K839+Healthy!K731+Hangseng!K839+Nasdaq!K821</f>
        <v>8.0195895002131742E-2</v>
      </c>
    </row>
    <row r="663" spans="2:6" x14ac:dyDescent="0.35">
      <c r="B663" s="1">
        <v>45573</v>
      </c>
      <c r="C663">
        <v>25127.94921875</v>
      </c>
      <c r="D663" s="18">
        <f t="shared" si="10"/>
        <v>6.5573457544287894E-3</v>
      </c>
      <c r="E663" s="2">
        <f>Silverbees!I663+Goldbees!I840+Giltbees!I837+Bankbees!I840+ITbees!I840+Healthy!I732+Hangseng!I840+Nasdaq!I822</f>
        <v>-1.1293618256963282E-2</v>
      </c>
      <c r="F663" s="2">
        <f>Silverbees!K663+Goldbees!K840+Giltbees!K837+Bankbees!K840+ITbees!K840+Healthy!K732+Hangseng!K840+Nasdaq!K822</f>
        <v>8.7463947540199122E-2</v>
      </c>
    </row>
    <row r="664" spans="2:6" x14ac:dyDescent="0.35">
      <c r="B664" s="1">
        <v>45574</v>
      </c>
      <c r="C664">
        <v>25057.349609375</v>
      </c>
      <c r="D664" s="18">
        <f t="shared" si="10"/>
        <v>-2.8096049048969007E-3</v>
      </c>
      <c r="E664" s="2">
        <f>Silverbees!I664+Goldbees!I841+Giltbees!I838+Bankbees!I841+ITbees!I841+Healthy!I733+Hangseng!I841+Nasdaq!I823</f>
        <v>-1.0059056760984646E-3</v>
      </c>
      <c r="F664" s="2">
        <f>Silverbees!K664+Goldbees!K841+Giltbees!K838+Bankbees!K841+ITbees!K841+Healthy!K733+Hangseng!K841+Nasdaq!K823</f>
        <v>8.1666322118924134E-2</v>
      </c>
    </row>
    <row r="665" spans="2:6" x14ac:dyDescent="0.35">
      <c r="B665" s="1">
        <v>45575</v>
      </c>
      <c r="C665">
        <v>24971.30078125</v>
      </c>
      <c r="D665" s="18">
        <f t="shared" si="10"/>
        <v>-3.4340754096676696E-3</v>
      </c>
      <c r="E665" s="2">
        <f>Silverbees!I665+Goldbees!I842+Giltbees!I839+Bankbees!I842+ITbees!I842+Healthy!I734+Hangseng!I842+Nasdaq!I824</f>
        <v>-1.5787004050126549E-4</v>
      </c>
      <c r="F665" s="2">
        <f>Silverbees!K665+Goldbees!K842+Giltbees!K839+Bankbees!K842+ITbees!K842+Healthy!K734+Hangseng!K842+Nasdaq!K824</f>
        <v>8.6678801834663213E-2</v>
      </c>
    </row>
    <row r="666" spans="2:6" x14ac:dyDescent="0.35">
      <c r="B666" s="1">
        <v>45576</v>
      </c>
      <c r="C666">
        <v>24749.849609375</v>
      </c>
      <c r="D666" s="18">
        <f t="shared" si="10"/>
        <v>-8.8682273228345432E-3</v>
      </c>
      <c r="E666" s="2">
        <f>Silverbees!I666+Goldbees!I843+Giltbees!I840+Bankbees!I843+ITbees!I843+Healthy!I735+Hangseng!I843+Nasdaq!I825</f>
        <v>7.2457873133198207E-3</v>
      </c>
      <c r="F666" s="2">
        <f>Silverbees!K666+Goldbees!K843+Giltbees!K840+Bankbees!K843+ITbees!K843+Healthy!K735+Hangseng!K843+Nasdaq!K825</f>
        <v>7.6172913163140496E-2</v>
      </c>
    </row>
    <row r="667" spans="2:6" x14ac:dyDescent="0.35">
      <c r="B667" s="1">
        <v>45579</v>
      </c>
      <c r="C667">
        <v>24854.05078125</v>
      </c>
      <c r="D667" s="18">
        <f t="shared" si="10"/>
        <v>4.2101739412401251E-3</v>
      </c>
      <c r="E667" s="2">
        <f>Silverbees!I667+Goldbees!I844+Giltbees!I841+Bankbees!I844+ITbees!I844+Healthy!I736+Hangseng!I844+Nasdaq!I826</f>
        <v>-2.8887557266438907E-3</v>
      </c>
      <c r="F667" s="2">
        <f>Silverbees!K667+Goldbees!K844+Giltbees!K841+Bankbees!K844+ITbees!K844+Healthy!K736+Hangseng!K844+Nasdaq!K826</f>
        <v>7.148223443012687E-2</v>
      </c>
    </row>
    <row r="668" spans="2:6" x14ac:dyDescent="0.35">
      <c r="B668" s="1">
        <v>45580</v>
      </c>
      <c r="C668">
        <v>24781.099609375</v>
      </c>
      <c r="D668" s="18">
        <f t="shared" si="10"/>
        <v>-2.93518237799828E-3</v>
      </c>
      <c r="E668" s="2">
        <f>Silverbees!I668+Goldbees!I845+Giltbees!I842+Bankbees!I845+ITbees!I845+Healthy!I737+Hangseng!I845+Nasdaq!I827</f>
        <v>-1.4894220131193434E-2</v>
      </c>
      <c r="F668" s="2">
        <f>Silverbees!K668+Goldbees!K845+Giltbees!K842+Bankbees!K845+ITbees!K845+Healthy!K737+Hangseng!K845+Nasdaq!K827</f>
        <v>7.8708126138525736E-2</v>
      </c>
    </row>
    <row r="669" spans="2:6" x14ac:dyDescent="0.35">
      <c r="B669" s="1">
        <v>45581</v>
      </c>
      <c r="C669">
        <v>24472.099609375</v>
      </c>
      <c r="D669" s="18">
        <f t="shared" si="10"/>
        <v>-1.2469180337869368E-2</v>
      </c>
      <c r="E669" s="2">
        <f>Silverbees!I669+Goldbees!I846+Giltbees!I843+Bankbees!I846+ITbees!I846+Healthy!I738+Hangseng!I846+Nasdaq!I828</f>
        <v>-2.7893904303420091E-3</v>
      </c>
      <c r="F669" s="2">
        <f>Silverbees!K669+Goldbees!K846+Giltbees!K843+Bankbees!K846+ITbees!K846+Healthy!K738+Hangseng!K846+Nasdaq!K828</f>
        <v>7.1091699467934547E-2</v>
      </c>
    </row>
    <row r="670" spans="2:6" x14ac:dyDescent="0.35">
      <c r="B670" s="1">
        <v>45582</v>
      </c>
      <c r="C670">
        <v>24435.5</v>
      </c>
      <c r="D670" s="18">
        <f t="shared" si="10"/>
        <v>-1.4955647434917729E-3</v>
      </c>
      <c r="E670" s="2">
        <f>Silverbees!I670+Goldbees!I847+Giltbees!I844+Bankbees!I847+ITbees!I847+Healthy!I739+Hangseng!I847+Nasdaq!I829</f>
        <v>-3.2734983597743571E-3</v>
      </c>
      <c r="F670" s="2">
        <f>Silverbees!K670+Goldbees!K847+Giltbees!K844+Bankbees!K847+ITbees!K847+Healthy!K739+Hangseng!K847+Nasdaq!K829</f>
        <v>6.4236083180661152E-2</v>
      </c>
    </row>
    <row r="671" spans="2:6" x14ac:dyDescent="0.35">
      <c r="B671" s="1">
        <v>45583</v>
      </c>
      <c r="C671">
        <v>24399.400390625</v>
      </c>
      <c r="D671" s="18">
        <f t="shared" si="10"/>
        <v>-1.4773427748562273E-3</v>
      </c>
      <c r="E671" s="2">
        <f>Silverbees!I671+Goldbees!I848+Giltbees!I845+Bankbees!I848+ITbees!I848+Healthy!I740+Hangseng!I848+Nasdaq!I830</f>
        <v>1.1285670430829677E-2</v>
      </c>
      <c r="F671" s="2">
        <f>Silverbees!K671+Goldbees!K848+Giltbees!K845+Bankbees!K848+ITbees!K848+Healthy!K740+Hangseng!K848+Nasdaq!K830</f>
        <v>3.2092236467251588E-2</v>
      </c>
    </row>
    <row r="672" spans="2:6" x14ac:dyDescent="0.35">
      <c r="B672" s="1">
        <v>45586</v>
      </c>
      <c r="C672">
        <v>24180.80078125</v>
      </c>
      <c r="D672" s="18">
        <f t="shared" si="10"/>
        <v>-8.9592205494931632E-3</v>
      </c>
      <c r="E672" s="2">
        <f>Silverbees!I672+Goldbees!I849+Giltbees!I846+Bankbees!I849+ITbees!I849+Healthy!I741+Hangseng!I849+Nasdaq!I831</f>
        <v>-3.4836226693546642E-4</v>
      </c>
      <c r="F672" s="2">
        <f>Silverbees!K672+Goldbees!K849+Giltbees!K846+Bankbees!K849+ITbees!K849+Healthy!K741+Hangseng!K849+Nasdaq!K831</f>
        <v>3.0358708168177179E-2</v>
      </c>
    </row>
    <row r="673" spans="2:6" x14ac:dyDescent="0.35">
      <c r="B673" s="1">
        <v>45587</v>
      </c>
      <c r="C673">
        <v>24339.150390625</v>
      </c>
      <c r="D673" s="18">
        <f t="shared" si="10"/>
        <v>6.5485676346082045E-3</v>
      </c>
      <c r="E673" s="2">
        <f>Silverbees!I673+Goldbees!I850+Giltbees!I847+Bankbees!I850+ITbees!I850+Healthy!I742+Hangseng!I850+Nasdaq!I832</f>
        <v>-6.4926421378073296E-3</v>
      </c>
      <c r="F673" s="2">
        <f>Silverbees!K673+Goldbees!K850+Giltbees!K847+Bankbees!K850+ITbees!K850+Healthy!K742+Hangseng!K850+Nasdaq!K832</f>
        <v>4.641169633848749E-2</v>
      </c>
    </row>
    <row r="674" spans="2:6" x14ac:dyDescent="0.35">
      <c r="B674" s="1">
        <v>45588</v>
      </c>
      <c r="C674">
        <v>24466.849609375</v>
      </c>
      <c r="D674" s="18">
        <f t="shared" si="10"/>
        <v>5.2466588480091225E-3</v>
      </c>
      <c r="E674" s="2">
        <f>Silverbees!I674+Goldbees!I851+Giltbees!I848+Bankbees!I851+ITbees!I851+Healthy!I743+Hangseng!I851+Nasdaq!I833</f>
        <v>4.5436050303504887E-3</v>
      </c>
      <c r="F674" s="2">
        <f>Silverbees!K674+Goldbees!K851+Giltbees!K848+Bankbees!K851+ITbees!K851+Healthy!K743+Hangseng!K851+Nasdaq!K833</f>
        <v>3.9794574812219999E-2</v>
      </c>
    </row>
    <row r="675" spans="2:6" x14ac:dyDescent="0.35">
      <c r="B675" s="1">
        <v>45589</v>
      </c>
      <c r="C675">
        <v>24340.849609375</v>
      </c>
      <c r="D675" s="18">
        <f t="shared" si="10"/>
        <v>-5.1498252538292322E-3</v>
      </c>
      <c r="E675" s="2">
        <f>Silverbees!I675+Goldbees!I852+Giltbees!I849+Bankbees!I852+ITbees!I852+Healthy!I744+Hangseng!I852+Nasdaq!I834</f>
        <v>-2.7917483543435442E-3</v>
      </c>
      <c r="F675" s="2">
        <f>Silverbees!K675+Goldbees!K852+Giltbees!K849+Bankbees!K852+ITbees!K852+Healthy!K744+Hangseng!K852+Nasdaq!K834</f>
        <v>3.32126616460156E-2</v>
      </c>
    </row>
    <row r="676" spans="2:6" x14ac:dyDescent="0.35">
      <c r="B676" s="1">
        <v>45590</v>
      </c>
      <c r="C676">
        <v>24205.349609375</v>
      </c>
      <c r="D676" s="18">
        <f t="shared" si="10"/>
        <v>-5.5667736407940538E-3</v>
      </c>
      <c r="E676" s="2">
        <f>Silverbees!I676+Goldbees!I853+Giltbees!I850+Bankbees!I853+ITbees!I853+Healthy!I745+Hangseng!I853+Nasdaq!I835</f>
        <v>-3.7008048578883231E-3</v>
      </c>
      <c r="F676" s="2">
        <f>Silverbees!K676+Goldbees!K853+Giltbees!K850+Bankbees!K853+ITbees!K853+Healthy!K745+Hangseng!K853+Nasdaq!K835</f>
        <v>2.9217181037255679E-2</v>
      </c>
    </row>
    <row r="677" spans="2:6" x14ac:dyDescent="0.35">
      <c r="B677" s="1">
        <v>45593</v>
      </c>
      <c r="C677">
        <v>24304.349609375</v>
      </c>
      <c r="D677" s="18">
        <f t="shared" si="10"/>
        <v>4.090004961616156E-3</v>
      </c>
      <c r="E677" s="2">
        <f>Silverbees!I677+Goldbees!I854+Giltbees!I851+Bankbees!I854+ITbees!I854+Healthy!I746+Hangseng!I854+Nasdaq!I836</f>
        <v>6.0731433886511534E-3</v>
      </c>
      <c r="F677" s="2">
        <f>Silverbees!K677+Goldbees!K854+Giltbees!K851+Bankbees!K854+ITbees!K854+Healthy!K746+Hangseng!K854+Nasdaq!K836</f>
        <v>1.6271984756533978E-2</v>
      </c>
    </row>
    <row r="678" spans="2:6" x14ac:dyDescent="0.35">
      <c r="B678" s="1">
        <v>45594</v>
      </c>
      <c r="C678">
        <v>23995.349609375</v>
      </c>
      <c r="D678" s="18">
        <f t="shared" si="10"/>
        <v>-1.2713773664645101E-2</v>
      </c>
      <c r="E678" s="2">
        <f>Silverbees!I678+Goldbees!I855+Giltbees!I852+Bankbees!I855+ITbees!I855+Healthy!I747+Hangseng!I855+Nasdaq!I837</f>
        <v>5.6625718617322679E-3</v>
      </c>
      <c r="F678" s="2">
        <f>Silverbees!K678+Goldbees!K855+Giltbees!K852+Bankbees!K855+ITbees!K855+Healthy!K747+Hangseng!K855+Nasdaq!K837</f>
        <v>3.6618760427852915E-3</v>
      </c>
    </row>
    <row r="679" spans="2:6" x14ac:dyDescent="0.35">
      <c r="B679" s="1">
        <v>45595</v>
      </c>
      <c r="C679">
        <v>24213.30078125</v>
      </c>
      <c r="D679" s="18">
        <f t="shared" si="10"/>
        <v>9.0830588186072703E-3</v>
      </c>
      <c r="E679" s="2">
        <f>Silverbees!I679+Goldbees!I856+Giltbees!I853+Bankbees!I856+ITbees!I856+Healthy!I748+Hangseng!I856+Nasdaq!I838</f>
        <v>-2.1110894512031252E-6</v>
      </c>
      <c r="F679" s="2">
        <f>Silverbees!K679+Goldbees!K856+Giltbees!K853+Bankbees!K856+ITbees!K856+Healthy!K748+Hangseng!K856+Nasdaq!K838</f>
        <v>-5.1943095565195148E-3</v>
      </c>
    </row>
    <row r="680" spans="2:6" x14ac:dyDescent="0.35">
      <c r="B680" s="1">
        <v>45596</v>
      </c>
      <c r="C680">
        <v>24484.05078125</v>
      </c>
      <c r="D680" s="18">
        <f t="shared" si="10"/>
        <v>1.1181870759630508E-2</v>
      </c>
      <c r="E680" s="2">
        <f>Silverbees!I680+Goldbees!I857+Giltbees!I854+Bankbees!I857+ITbees!I857+Healthy!I749+Hangseng!I857+Nasdaq!I839</f>
        <v>-2.5604858824297199E-3</v>
      </c>
      <c r="F680" s="2">
        <f>Silverbees!K680+Goldbees!K857+Giltbees!K854+Bankbees!K857+ITbees!K857+Healthy!K749+Hangseng!K857+Nasdaq!K839</f>
        <v>-1.3550574344926208E-2</v>
      </c>
    </row>
    <row r="681" spans="2:6" x14ac:dyDescent="0.35">
      <c r="B681" s="1">
        <v>45597</v>
      </c>
      <c r="C681">
        <v>24199.349609375</v>
      </c>
      <c r="D681" s="18">
        <f t="shared" si="10"/>
        <v>-1.1628025706147627E-2</v>
      </c>
      <c r="E681" s="2">
        <f>Silverbees!I681+Goldbees!I858+Giltbees!I855+Bankbees!I858+ITbees!I858+Healthy!I750+Hangseng!I858+Nasdaq!I840</f>
        <v>1.8959433655859909E-3</v>
      </c>
      <c r="F681" s="2">
        <f>Silverbees!K681+Goldbees!K858+Giltbees!K855+Bankbees!K858+ITbees!K858+Healthy!K750+Hangseng!K858+Nasdaq!K840</f>
        <v>-9.2531169422079632E-3</v>
      </c>
    </row>
    <row r="682" spans="2:6" x14ac:dyDescent="0.35">
      <c r="B682" s="1">
        <v>45600</v>
      </c>
      <c r="C682">
        <v>24148.19921875</v>
      </c>
      <c r="D682" s="18">
        <f t="shared" si="10"/>
        <v>-2.113709312467793E-3</v>
      </c>
      <c r="E682" s="2">
        <f>Silverbees!I682+Goldbees!I859+Giltbees!I856+Bankbees!I859+ITbees!I859+Healthy!I751+Hangseng!I859+Nasdaq!I841</f>
        <v>2.2581720382506484E-3</v>
      </c>
      <c r="F682" s="2">
        <f>Silverbees!K682+Goldbees!K859+Giltbees!K856+Bankbees!K859+ITbees!K859+Healthy!K751+Hangseng!K859+Nasdaq!K841</f>
        <v>-1.6666589747083217E-2</v>
      </c>
    </row>
    <row r="683" spans="2:6" x14ac:dyDescent="0.35">
      <c r="B683" s="1">
        <v>45601</v>
      </c>
      <c r="C683">
        <v>24141.30078125</v>
      </c>
      <c r="D683" s="18">
        <f t="shared" si="10"/>
        <v>-2.8567088740283353E-4</v>
      </c>
      <c r="E683" s="2">
        <f>Silverbees!I683+Goldbees!I860+Giltbees!I857+Bankbees!I860+ITbees!I860+Healthy!I752+Hangseng!I860+Nasdaq!I842</f>
        <v>9.9231388559912741E-3</v>
      </c>
      <c r="F683" s="2">
        <f>Silverbees!K683+Goldbees!K860+Giltbees!K857+Bankbees!K860+ITbees!K860+Healthy!K752+Hangseng!K860+Nasdaq!K842</f>
        <v>-1.4144790793616413E-2</v>
      </c>
    </row>
    <row r="684" spans="2:6" x14ac:dyDescent="0.35">
      <c r="B684" s="1">
        <v>45602</v>
      </c>
      <c r="C684">
        <v>23883.44921875</v>
      </c>
      <c r="D684" s="18">
        <f t="shared" si="10"/>
        <v>-1.0680930776533315E-2</v>
      </c>
      <c r="E684" s="2">
        <f>Silverbees!I684+Goldbees!I861+Giltbees!I858+Bankbees!I861+ITbees!I861+Healthy!I753+Hangseng!I861+Nasdaq!I843</f>
        <v>-9.2567909644981471E-4</v>
      </c>
      <c r="F684" s="2">
        <f>Silverbees!K684+Goldbees!K861+Giltbees!K858+Bankbees!K861+ITbees!K861+Healthy!K753+Hangseng!K861+Nasdaq!K843</f>
        <v>-1.5783717644056006E-2</v>
      </c>
    </row>
    <row r="685" spans="2:6" x14ac:dyDescent="0.35">
      <c r="B685" s="1">
        <v>45603</v>
      </c>
      <c r="C685">
        <v>23559.05078125</v>
      </c>
      <c r="D685" s="18">
        <f t="shared" si="10"/>
        <v>-1.3582562322921432E-2</v>
      </c>
      <c r="E685" s="2">
        <f>Silverbees!I685+Goldbees!I862+Giltbees!I859+Bankbees!I862+ITbees!I862+Healthy!I754+Hangseng!I862+Nasdaq!I844</f>
        <v>-2.3567077684870158E-3</v>
      </c>
      <c r="F685" s="2">
        <f>Silverbees!K685+Goldbees!K862+Giltbees!K859+Bankbees!K862+ITbees!K862+Healthy!K754+Hangseng!K862+Nasdaq!K844</f>
        <v>-9.0899371649960318E-3</v>
      </c>
    </row>
    <row r="686" spans="2:6" x14ac:dyDescent="0.35">
      <c r="B686" s="1">
        <v>45604</v>
      </c>
      <c r="C686">
        <v>23532.69921875</v>
      </c>
      <c r="D686" s="18">
        <f t="shared" si="10"/>
        <v>-1.1185324376894457E-3</v>
      </c>
      <c r="E686" s="2">
        <f>Silverbees!I686+Goldbees!I863+Giltbees!I860+Bankbees!I863+ITbees!I863+Healthy!I755+Hangseng!I863+Nasdaq!I845</f>
        <v>6.140117320238574E-3</v>
      </c>
      <c r="F686" s="2">
        <f>Silverbees!K686+Goldbees!K863+Giltbees!K860+Bankbees!K863+ITbees!K863+Healthy!K755+Hangseng!K863+Nasdaq!K845</f>
        <v>8.0540165734272751E-3</v>
      </c>
    </row>
    <row r="687" spans="2:6" x14ac:dyDescent="0.35">
      <c r="B687" s="1">
        <v>45607</v>
      </c>
      <c r="C687">
        <v>23453.80078125</v>
      </c>
      <c r="D687" s="18">
        <f t="shared" si="10"/>
        <v>-3.3527151631265184E-3</v>
      </c>
      <c r="E687" s="2">
        <f>Silverbees!I687+Goldbees!I864+Giltbees!I861+Bankbees!I864+ITbees!I864+Healthy!I756+Hangseng!I864+Nasdaq!I846</f>
        <v>-5.8730227844926179E-3</v>
      </c>
      <c r="F687" s="2">
        <f>Silverbees!K687+Goldbees!K864+Giltbees!K861+Bankbees!K864+ITbees!K864+Healthy!K756+Hangseng!K864+Nasdaq!K846</f>
        <v>9.2154395276645203E-3</v>
      </c>
    </row>
    <row r="688" spans="2:6" x14ac:dyDescent="0.35">
      <c r="B688" s="1">
        <v>45608</v>
      </c>
      <c r="C688">
        <v>23518.5</v>
      </c>
      <c r="D688" s="18">
        <f t="shared" si="10"/>
        <v>2.758581406631766E-3</v>
      </c>
      <c r="E688" s="2">
        <f>Silverbees!I688+Goldbees!I865+Giltbees!I862+Bankbees!I865+ITbees!I865+Healthy!I757+Hangseng!I865+Nasdaq!I847</f>
        <v>-1.7522613587938666E-2</v>
      </c>
      <c r="F688" s="2">
        <f>Silverbees!K688+Goldbees!K865+Giltbees!K862+Bankbees!K865+ITbees!K865+Healthy!K757+Hangseng!K865+Nasdaq!K847</f>
        <v>9.3290053114642932E-3</v>
      </c>
    </row>
    <row r="689" spans="2:6" x14ac:dyDescent="0.35">
      <c r="B689" s="1">
        <v>45609</v>
      </c>
      <c r="C689">
        <v>23349.900390625</v>
      </c>
      <c r="D689" s="18">
        <f t="shared" si="10"/>
        <v>-7.1688079331164722E-3</v>
      </c>
      <c r="E689" s="2">
        <f>Silverbees!I689+Goldbees!I866+Giltbees!I863+Bankbees!I866+ITbees!I866+Healthy!I758+Hangseng!I866+Nasdaq!I848</f>
        <v>-5.4229443117325494E-3</v>
      </c>
      <c r="F689" s="2">
        <f>Silverbees!K689+Goldbees!K866+Giltbees!K863+Bankbees!K866+ITbees!K866+Healthy!K758+Hangseng!K866+Nasdaq!K848</f>
        <v>-3.4546562033148289E-3</v>
      </c>
    </row>
    <row r="690" spans="2:6" x14ac:dyDescent="0.35">
      <c r="B690" s="1">
        <v>45610</v>
      </c>
      <c r="C690">
        <v>23907.25</v>
      </c>
      <c r="D690" s="18">
        <f t="shared" si="10"/>
        <v>2.3869464111237804E-2</v>
      </c>
      <c r="E690" s="2">
        <f>Silverbees!I690+Goldbees!I867+Giltbees!I864+Bankbees!I867+ITbees!I867+Healthy!I759+Hangseng!I867+Nasdaq!I849</f>
        <v>-9.0709243365629365E-3</v>
      </c>
      <c r="F690" s="2">
        <f>Silverbees!K690+Goldbees!K867+Giltbees!K864+Bankbees!K867+ITbees!K867+Healthy!K759+Hangseng!K867+Nasdaq!K849</f>
        <v>-3.2431421199994405E-2</v>
      </c>
    </row>
    <row r="691" spans="2:6" x14ac:dyDescent="0.35">
      <c r="B691" s="1">
        <v>45614</v>
      </c>
      <c r="C691">
        <v>24221.900390625</v>
      </c>
      <c r="D691" s="18">
        <f t="shared" si="10"/>
        <v>1.3161295867362366E-2</v>
      </c>
      <c r="E691" s="2">
        <f>Silverbees!I691+Goldbees!I868+Giltbees!I865+Bankbees!I868+ITbees!I868+Healthy!I760+Hangseng!I868+Nasdaq!I850</f>
        <v>-5.5361803420890983E-3</v>
      </c>
      <c r="F691" s="2">
        <f>Silverbees!K691+Goldbees!K868+Giltbees!K865+Bankbees!K868+ITbees!K868+Healthy!K760+Hangseng!K868+Nasdaq!K850</f>
        <v>-1.7062940516109737E-2</v>
      </c>
    </row>
    <row r="692" spans="2:6" x14ac:dyDescent="0.35">
      <c r="B692" s="1">
        <v>45615</v>
      </c>
      <c r="C692">
        <v>24194.5</v>
      </c>
      <c r="D692" s="18">
        <f t="shared" si="10"/>
        <v>-1.1312238174179257E-3</v>
      </c>
      <c r="E692" s="2">
        <f>Silverbees!I692+Goldbees!I869+Giltbees!I866+Bankbees!I869+ITbees!I869+Healthy!I761+Hangseng!I869+Nasdaq!I851</f>
        <v>8.7982330744739833E-3</v>
      </c>
      <c r="F692" s="2">
        <f>Silverbees!K692+Goldbees!K869+Giltbees!K866+Bankbees!K869+ITbees!K869+Healthy!K761+Hangseng!K869+Nasdaq!K851</f>
        <v>-1.3885978395341881E-2</v>
      </c>
    </row>
    <row r="693" spans="2:6" x14ac:dyDescent="0.35">
      <c r="B693" s="1">
        <v>45617</v>
      </c>
      <c r="C693">
        <v>24274.900390625</v>
      </c>
      <c r="D693" s="18">
        <f t="shared" si="10"/>
        <v>3.3230854378061281E-3</v>
      </c>
      <c r="E693" s="2">
        <f>Silverbees!I693+Goldbees!I870+Giltbees!I867+Bankbees!I870+ITbees!I870+Healthy!I762+Hangseng!I870+Nasdaq!I852</f>
        <v>-2.8200663430509171E-3</v>
      </c>
      <c r="F693" s="2">
        <f>Silverbees!K693+Goldbees!K870+Giltbees!K867+Bankbees!K870+ITbees!K870+Healthy!K762+Hangseng!K870+Nasdaq!K852</f>
        <v>-1.0795828543487571E-2</v>
      </c>
    </row>
    <row r="694" spans="2:6" x14ac:dyDescent="0.35">
      <c r="B694" s="1">
        <v>45618</v>
      </c>
      <c r="C694">
        <v>23914.150390625</v>
      </c>
      <c r="D694" s="18">
        <f t="shared" si="10"/>
        <v>-1.4861029054492936E-2</v>
      </c>
      <c r="E694" s="2">
        <f>Silverbees!I694+Goldbees!I871+Giltbees!I868+Bankbees!I871+ITbees!I871+Healthy!I763+Hangseng!I871+Nasdaq!I853</f>
        <v>9.8444715210025055E-3</v>
      </c>
      <c r="F694" s="2">
        <f>Silverbees!K694+Goldbees!K871+Giltbees!K868+Bankbees!K871+ITbees!K871+Healthy!K763+Hangseng!K871+Nasdaq!K853</f>
        <v>-2.7900599953205287E-2</v>
      </c>
    </row>
    <row r="695" spans="2:6" x14ac:dyDescent="0.35">
      <c r="B695" s="1">
        <v>45621</v>
      </c>
      <c r="C695">
        <v>24131.099609375</v>
      </c>
      <c r="D695" s="18">
        <f t="shared" si="10"/>
        <v>9.072001940535257E-3</v>
      </c>
      <c r="E695" s="2">
        <f>Silverbees!I695+Goldbees!I872+Giltbees!I869+Bankbees!I872+ITbees!I872+Healthy!I764+Hangseng!I872+Nasdaq!I854</f>
        <v>2.011319304747934E-3</v>
      </c>
      <c r="F695" s="2">
        <f>Silverbees!K695+Goldbees!K872+Giltbees!K869+Bankbees!K872+ITbees!K872+Healthy!K764+Hangseng!K872+Nasdaq!K854</f>
        <v>-2.1732823968791785E-2</v>
      </c>
    </row>
    <row r="696" spans="2:6" x14ac:dyDescent="0.35">
      <c r="B696" s="1">
        <v>45622</v>
      </c>
      <c r="C696">
        <v>24276.05078125</v>
      </c>
      <c r="D696" s="18">
        <f t="shared" si="10"/>
        <v>6.0068200049485654E-3</v>
      </c>
      <c r="E696" s="2">
        <f>Silverbees!I696+Goldbees!I873+Giltbees!I870+Bankbees!I873+ITbees!I873+Healthy!I765+Hangseng!I873+Nasdaq!I855</f>
        <v>-3.0320647995227216E-3</v>
      </c>
      <c r="F696" s="2">
        <f>Silverbees!K696+Goldbees!K873+Giltbees!K870+Bankbees!K873+ITbees!K873+Healthy!K765+Hangseng!K873+Nasdaq!K855</f>
        <v>-5.7292581493617349E-3</v>
      </c>
    </row>
    <row r="697" spans="2:6" x14ac:dyDescent="0.35">
      <c r="B697" s="1">
        <v>45623</v>
      </c>
      <c r="C697">
        <v>24457.150390625</v>
      </c>
      <c r="D697" s="18">
        <f t="shared" si="10"/>
        <v>7.4600111445999318E-3</v>
      </c>
      <c r="E697" s="2">
        <f>Silverbees!I697+Goldbees!I874+Giltbees!I871+Bankbees!I874+ITbees!I874+Healthy!I766+Hangseng!I874+Nasdaq!I856</f>
        <v>7.7368467957999905E-3</v>
      </c>
      <c r="F697" s="2">
        <f>Silverbees!K697+Goldbees!K874+Giltbees!K871+Bankbees!K874+ITbees!K874+Healthy!K766+Hangseng!K874+Nasdaq!K856</f>
        <v>-1.0274787461836106E-2</v>
      </c>
    </row>
    <row r="698" spans="2:6" x14ac:dyDescent="0.35">
      <c r="B698" s="1">
        <v>45624</v>
      </c>
      <c r="C698">
        <v>24467.44921875</v>
      </c>
      <c r="D698" s="18">
        <f t="shared" si="10"/>
        <v>4.2109681465385407E-4</v>
      </c>
      <c r="E698" s="2">
        <f>Silverbees!I698+Goldbees!I875+Giltbees!I872+Bankbees!I875+ITbees!I875+Healthy!I767+Hangseng!I875+Nasdaq!I857</f>
        <v>-5.8532907736658863E-3</v>
      </c>
      <c r="F698" s="2">
        <f>Silverbees!K698+Goldbees!K875+Giltbees!K872+Bankbees!K875+ITbees!K875+Healthy!K767+Hangseng!K875+Nasdaq!K857</f>
        <v>-7.4442903403132039E-3</v>
      </c>
    </row>
    <row r="699" spans="2:6" x14ac:dyDescent="0.35">
      <c r="B699" s="1">
        <v>45625</v>
      </c>
      <c r="C699">
        <v>24708.400390625</v>
      </c>
      <c r="D699" s="18">
        <f t="shared" si="10"/>
        <v>9.8478255628851041E-3</v>
      </c>
      <c r="E699" s="2">
        <f>Silverbees!I699+Goldbees!I876+Giltbees!I873+Bankbees!I876+ITbees!I876+Healthy!I768+Hangseng!I876+Nasdaq!I858</f>
        <v>7.1863899454039639E-3</v>
      </c>
      <c r="F699" s="2">
        <f>Silverbees!K699+Goldbees!K876+Giltbees!K873+Bankbees!K876+ITbees!K876+Healthy!K768+Hangseng!K876+Nasdaq!K858</f>
        <v>-1.6276219121740838E-3</v>
      </c>
    </row>
    <row r="700" spans="2:6" x14ac:dyDescent="0.35">
      <c r="B700" s="1">
        <v>45628</v>
      </c>
      <c r="C700">
        <v>24677.80078125</v>
      </c>
      <c r="D700" s="18">
        <f t="shared" si="10"/>
        <v>-1.2384293961259507E-3</v>
      </c>
      <c r="E700" s="2">
        <f>Silverbees!I700+Goldbees!I877+Giltbees!I874+Bankbees!I877+ITbees!I877+Healthy!I769+Hangseng!I877+Nasdaq!I859</f>
        <v>1.9046322152518789E-3</v>
      </c>
      <c r="F700" s="2">
        <f>Silverbees!K700+Goldbees!K877+Giltbees!K874+Bankbees!K877+ITbees!K877+Healthy!K769+Hangseng!K877+Nasdaq!K859</f>
        <v>-8.9626250736515901E-3</v>
      </c>
    </row>
    <row r="701" spans="2:6" x14ac:dyDescent="0.35">
      <c r="B701" s="1">
        <v>45629</v>
      </c>
      <c r="C701">
        <v>24619</v>
      </c>
      <c r="D701" s="18">
        <f t="shared" si="10"/>
        <v>-2.3827399277279726E-3</v>
      </c>
      <c r="E701" s="2">
        <f>Silverbees!I701+Goldbees!I878+Giltbees!I875+Bankbees!I878+ITbees!I878+Healthy!I770+Hangseng!I878+Nasdaq!I860</f>
        <v>8.3561255665686503E-3</v>
      </c>
      <c r="F701" s="2">
        <f>Silverbees!K701+Goldbees!K878+Giltbees!K875+Bankbees!K878+ITbees!K878+Healthy!K770+Hangseng!K878+Nasdaq!K860</f>
        <v>-7.6636422784744198E-3</v>
      </c>
    </row>
    <row r="702" spans="2:6" x14ac:dyDescent="0.35">
      <c r="B702" s="1">
        <v>45630</v>
      </c>
      <c r="C702">
        <v>24610.05078125</v>
      </c>
      <c r="D702" s="18">
        <f t="shared" si="10"/>
        <v>-3.6350862139000739E-4</v>
      </c>
      <c r="E702" s="2">
        <f>Silverbees!I702+Goldbees!I879+Giltbees!I876+Bankbees!I879+ITbees!I879+Healthy!I771+Hangseng!I879+Nasdaq!I861</f>
        <v>3.712019583559083E-3</v>
      </c>
      <c r="F702" s="2">
        <f>Silverbees!K702+Goldbees!K879+Giltbees!K876+Bankbees!K879+ITbees!K879+Healthy!K771+Hangseng!K879+Nasdaq!K861</f>
        <v>-7.579950326345215E-3</v>
      </c>
    </row>
    <row r="703" spans="2:6" x14ac:dyDescent="0.35">
      <c r="B703" s="1">
        <v>45631</v>
      </c>
      <c r="C703">
        <v>24641.80078125</v>
      </c>
      <c r="D703" s="18">
        <f t="shared" si="10"/>
        <v>1.2901233029631864E-3</v>
      </c>
      <c r="E703" s="2">
        <f>Silverbees!I703+Goldbees!I880+Giltbees!I877+Bankbees!I880+ITbees!I880+Healthy!I772+Hangseng!I880+Nasdaq!I862</f>
        <v>3.0786248723540933E-3</v>
      </c>
      <c r="F703" s="2">
        <f>Silverbees!K703+Goldbees!K880+Giltbees!K877+Bankbees!K880+ITbees!K880+Healthy!K772+Hangseng!K880+Nasdaq!K862</f>
        <v>-4.8564861891179098E-3</v>
      </c>
    </row>
    <row r="704" spans="2:6" x14ac:dyDescent="0.35">
      <c r="B704" s="1">
        <v>45632</v>
      </c>
      <c r="C704">
        <v>24548.69921875</v>
      </c>
      <c r="D704" s="18">
        <f t="shared" si="10"/>
        <v>-3.7781963796591489E-3</v>
      </c>
      <c r="E704" s="2">
        <f>Silverbees!I704+Goldbees!I881+Giltbees!I878+Bankbees!I881+ITbees!I881+Healthy!I773+Hangseng!I881+Nasdaq!I863</f>
        <v>-4.9078124045785602E-4</v>
      </c>
      <c r="F704" s="2">
        <f>Silverbees!K704+Goldbees!K881+Giltbees!K878+Bankbees!K881+ITbees!K881+Healthy!K773+Hangseng!K881+Nasdaq!K863</f>
        <v>-6.7125228335896837E-3</v>
      </c>
    </row>
    <row r="705" spans="2:6" x14ac:dyDescent="0.35">
      <c r="B705" s="1">
        <v>45635</v>
      </c>
      <c r="C705">
        <v>24768.30078125</v>
      </c>
      <c r="D705" s="18">
        <f t="shared" si="10"/>
        <v>8.9455478085889162E-3</v>
      </c>
      <c r="E705" s="2">
        <f>Silverbees!I705+Goldbees!I882+Giltbees!I879+Bankbees!I882+ITbees!I882+Healthy!I774+Hangseng!I882+Nasdaq!I864</f>
        <v>9.4778542039893523E-3</v>
      </c>
      <c r="F705" s="2">
        <f>Silverbees!K705+Goldbees!K882+Giltbees!K879+Bankbees!K882+ITbees!K882+Healthy!K774+Hangseng!K882+Nasdaq!K864</f>
        <v>5.526723446544742E-3</v>
      </c>
    </row>
    <row r="706" spans="2:6" x14ac:dyDescent="0.35">
      <c r="B706" s="1">
        <v>45636</v>
      </c>
      <c r="C706">
        <v>24668.25</v>
      </c>
      <c r="D706" s="18">
        <f t="shared" si="10"/>
        <v>-4.0394689217332358E-3</v>
      </c>
      <c r="E706" s="2">
        <f>Silverbees!I706+Goldbees!I883+Giltbees!I880+Bankbees!I883+ITbees!I883+Healthy!I775+Hangseng!I883+Nasdaq!I865</f>
        <v>6.9102207145010242E-3</v>
      </c>
      <c r="F706" s="2">
        <f>Silverbees!K706+Goldbees!K883+Giltbees!K880+Bankbees!K883+ITbees!K883+Healthy!K775+Hangseng!K883+Nasdaq!K865</f>
        <v>-6.8410946907141411E-4</v>
      </c>
    </row>
    <row r="707" spans="2:6" x14ac:dyDescent="0.35">
      <c r="B707" s="1">
        <v>45637</v>
      </c>
      <c r="C707">
        <v>24336</v>
      </c>
      <c r="D707" s="18">
        <f t="shared" si="10"/>
        <v>-1.3468730047733413E-2</v>
      </c>
      <c r="E707" s="2">
        <f>Silverbees!I707+Goldbees!I884+Giltbees!I881+Bankbees!I884+ITbees!I884+Healthy!I776+Hangseng!I884+Nasdaq!I866</f>
        <v>1.0228100139622659E-3</v>
      </c>
      <c r="F707" s="2">
        <f>Silverbees!K707+Goldbees!K884+Giltbees!K881+Bankbees!K884+ITbees!K884+Healthy!K776+Hangseng!K884+Nasdaq!K866</f>
        <v>-9.719681549617944E-4</v>
      </c>
    </row>
    <row r="708" spans="2:6" x14ac:dyDescent="0.35">
      <c r="B708" s="1">
        <v>45638</v>
      </c>
      <c r="C708">
        <v>24198.849609375</v>
      </c>
      <c r="D708" s="18">
        <f t="shared" ref="D708:D771" si="11">C708/C707-1</f>
        <v>-5.6356998120069557E-3</v>
      </c>
      <c r="E708" s="2">
        <f>Silverbees!I708+Goldbees!I885+Giltbees!I882+Bankbees!I885+ITbees!I885+Healthy!I777+Hangseng!I885+Nasdaq!I867</f>
        <v>6.7304284187253149E-3</v>
      </c>
      <c r="F708" s="2">
        <f>Silverbees!K708+Goldbees!K885+Giltbees!K882+Bankbees!K885+ITbees!K885+Healthy!K777+Hangseng!K885+Nasdaq!K867</f>
        <v>1.893943955407199E-3</v>
      </c>
    </row>
    <row r="709" spans="2:6" x14ac:dyDescent="0.35">
      <c r="B709" s="1">
        <v>45639</v>
      </c>
      <c r="C709">
        <v>23951.69921875</v>
      </c>
      <c r="D709" s="18">
        <f t="shared" si="11"/>
        <v>-1.0213311567061067E-2</v>
      </c>
      <c r="E709" s="2">
        <f>Silverbees!I709+Goldbees!I886+Giltbees!I883+Bankbees!I886+ITbees!I886+Healthy!I778+Hangseng!I886+Nasdaq!I868</f>
        <v>-4.3866380090797118E-3</v>
      </c>
      <c r="F709" s="2">
        <f>Silverbees!K709+Goldbees!K886+Giltbees!K883+Bankbees!K886+ITbees!K886+Healthy!K778+Hangseng!K886+Nasdaq!K868</f>
        <v>-4.069877241798677E-3</v>
      </c>
    </row>
    <row r="710" spans="2:6" x14ac:dyDescent="0.35">
      <c r="B710" s="1">
        <v>45642</v>
      </c>
      <c r="C710">
        <v>23587.5</v>
      </c>
      <c r="D710" s="18">
        <f t="shared" si="11"/>
        <v>-1.520556915080562E-2</v>
      </c>
      <c r="E710" s="2">
        <f>Silverbees!I710+Goldbees!I887+Giltbees!I884+Bankbees!I887+ITbees!I887+Healthy!I779+Hangseng!I887+Nasdaq!I869</f>
        <v>3.0079575634858313E-4</v>
      </c>
      <c r="F710" s="2">
        <f>Silverbees!K710+Goldbees!K887+Giltbees!K884+Bankbees!K887+ITbees!K887+Healthy!K779+Hangseng!K887+Nasdaq!K869</f>
        <v>1.8724447058711569E-2</v>
      </c>
    </row>
    <row r="711" spans="2:6" x14ac:dyDescent="0.35">
      <c r="B711" s="1">
        <v>45643</v>
      </c>
      <c r="C711">
        <v>23753.44921875</v>
      </c>
      <c r="D711" s="18">
        <f t="shared" si="11"/>
        <v>7.0354729729729115E-3</v>
      </c>
      <c r="E711" s="2">
        <f>Silverbees!I711+Goldbees!I888+Giltbees!I885+Bankbees!I888+ITbees!I888+Healthy!I780+Hangseng!I888+Nasdaq!I870</f>
        <v>-4.4420474466864059E-3</v>
      </c>
      <c r="F711" s="2">
        <f>Silverbees!K711+Goldbees!K888+Giltbees!K885+Bankbees!K888+ITbees!K888+Healthy!K780+Hangseng!K888+Nasdaq!K870</f>
        <v>4.4146700484831145E-2</v>
      </c>
    </row>
    <row r="712" spans="2:6" x14ac:dyDescent="0.35">
      <c r="B712" s="1">
        <v>45644</v>
      </c>
      <c r="C712">
        <v>23727.650390625</v>
      </c>
      <c r="D712" s="18">
        <f t="shared" si="11"/>
        <v>-1.0861087115143775E-3</v>
      </c>
      <c r="E712" s="2">
        <f>Silverbees!I712+Goldbees!I889+Giltbees!I886+Bankbees!I889+ITbees!I889+Healthy!I781+Hangseng!I889+Nasdaq!I871</f>
        <v>-2.5588543775806943E-3</v>
      </c>
      <c r="F712" s="2">
        <f>Silverbees!K712+Goldbees!K889+Giltbees!K886+Bankbees!K889+ITbees!K889+Healthy!K781+Hangseng!K889+Nasdaq!K871</f>
        <v>4.5377090641058701E-2</v>
      </c>
    </row>
    <row r="713" spans="2:6" x14ac:dyDescent="0.35">
      <c r="B713" s="1">
        <v>45645</v>
      </c>
      <c r="C713">
        <v>23750.19921875</v>
      </c>
      <c r="D713" s="18">
        <f t="shared" si="11"/>
        <v>9.5031862631911324E-4</v>
      </c>
      <c r="E713" s="2">
        <f>Silverbees!I713+Goldbees!I890+Giltbees!I887+Bankbees!I890+ITbees!I890+Healthy!I782+Hangseng!I890+Nasdaq!I872</f>
        <v>-5.8168259106329773E-3</v>
      </c>
      <c r="F713" s="2">
        <f>Silverbees!K713+Goldbees!K890+Giltbees!K887+Bankbees!K890+ITbees!K890+Healthy!K782+Hangseng!K890+Nasdaq!K872</f>
        <v>5.4912177229120437E-2</v>
      </c>
    </row>
    <row r="714" spans="2:6" x14ac:dyDescent="0.35">
      <c r="B714" s="1">
        <v>45646</v>
      </c>
      <c r="C714">
        <v>23813.400390625</v>
      </c>
      <c r="D714" s="18">
        <f t="shared" si="11"/>
        <v>2.6610796521280289E-3</v>
      </c>
      <c r="E714" s="2">
        <f>Silverbees!I714+Goldbees!I891+Giltbees!I888+Bankbees!I891+ITbees!I891+Healthy!I783+Hangseng!I891+Nasdaq!I873</f>
        <v>-8.1652123112389927E-3</v>
      </c>
      <c r="F714" s="2">
        <f>Silverbees!K714+Goldbees!K891+Giltbees!K888+Bankbees!K891+ITbees!K891+Healthy!K783+Hangseng!K891+Nasdaq!K873</f>
        <v>5.5004583764591317E-2</v>
      </c>
    </row>
    <row r="715" spans="2:6" x14ac:dyDescent="0.35">
      <c r="B715" s="1">
        <v>45649</v>
      </c>
      <c r="C715">
        <v>23644.900390625</v>
      </c>
      <c r="D715" s="18">
        <f t="shared" si="11"/>
        <v>-7.0758479358679072E-3</v>
      </c>
      <c r="E715" s="2">
        <f>Silverbees!I715+Goldbees!I892+Giltbees!I889+Bankbees!I892+ITbees!I892+Healthy!I784+Hangseng!I892+Nasdaq!I874</f>
        <v>9.3896374916701136E-3</v>
      </c>
      <c r="F715" s="2">
        <f>Silverbees!K715+Goldbees!K892+Giltbees!K889+Bankbees!K892+ITbees!K892+Healthy!K784+Hangseng!K892+Nasdaq!K874</f>
        <v>3.9831832394002703E-2</v>
      </c>
    </row>
    <row r="716" spans="2:6" x14ac:dyDescent="0.35">
      <c r="B716" s="1">
        <v>45650</v>
      </c>
      <c r="C716">
        <v>23644.80078125</v>
      </c>
      <c r="D716" s="18">
        <f t="shared" si="11"/>
        <v>-4.2127212783737988E-6</v>
      </c>
      <c r="E716" s="2">
        <f>Silverbees!I716+Goldbees!I893+Giltbees!I890+Bankbees!I893+ITbees!I893+Healthy!I785+Hangseng!I893+Nasdaq!I875</f>
        <v>3.0587718520775631E-3</v>
      </c>
      <c r="F716" s="2">
        <f>Silverbees!K716+Goldbees!K893+Giltbees!K890+Bankbees!K893+ITbees!K893+Healthy!K785+Hangseng!K893+Nasdaq!K875</f>
        <v>3.3868111262752076E-2</v>
      </c>
    </row>
    <row r="717" spans="2:6" x14ac:dyDescent="0.35">
      <c r="B717" s="1">
        <v>45652</v>
      </c>
      <c r="C717">
        <v>23742.900390625</v>
      </c>
      <c r="D717" s="18">
        <f t="shared" si="11"/>
        <v>4.1488871182535636E-3</v>
      </c>
      <c r="E717" s="2">
        <f>Silverbees!I717+Goldbees!I894+Giltbees!I891+Bankbees!I894+ITbees!I894+Healthy!I786+Hangseng!I894+Nasdaq!I876</f>
        <v>1.2713428977267325E-3</v>
      </c>
      <c r="F717" s="2">
        <f>Silverbees!K717+Goldbees!K894+Giltbees!K891+Bankbees!K894+ITbees!K894+Healthy!K786+Hangseng!K894+Nasdaq!K876</f>
        <v>2.3965733186190774E-2</v>
      </c>
    </row>
    <row r="718" spans="2:6" x14ac:dyDescent="0.35">
      <c r="B718" s="1">
        <v>45653</v>
      </c>
      <c r="C718">
        <v>24188.650390625</v>
      </c>
      <c r="D718" s="18">
        <f t="shared" si="11"/>
        <v>1.8774033191665485E-2</v>
      </c>
      <c r="E718" s="2">
        <f>Silverbees!I718+Goldbees!I895+Giltbees!I892+Bankbees!I895+ITbees!I895+Healthy!I787+Hangseng!I895+Nasdaq!I877</f>
        <v>5.4884651941140873E-3</v>
      </c>
      <c r="F718" s="2">
        <f>Silverbees!K718+Goldbees!K895+Giltbees!K892+Bankbees!K895+ITbees!K895+Healthy!K787+Hangseng!K895+Nasdaq!K877</f>
        <v>3.5244813882528592E-2</v>
      </c>
    </row>
    <row r="719" spans="2:6" x14ac:dyDescent="0.35">
      <c r="B719" s="1">
        <v>45656</v>
      </c>
      <c r="C719">
        <v>24004.75</v>
      </c>
      <c r="D719" s="18">
        <f t="shared" si="11"/>
        <v>-7.6027553276091231E-3</v>
      </c>
      <c r="E719" s="2">
        <f>Silverbees!I719+Goldbees!I896+Giltbees!I893+Bankbees!I896+ITbees!I896+Healthy!I788+Hangseng!I896+Nasdaq!I878</f>
        <v>-4.5888297266702275E-3</v>
      </c>
      <c r="F719" s="2">
        <f>Silverbees!K719+Goldbees!K896+Giltbees!K893+Bankbees!K896+ITbees!K896+Healthy!K788+Hangseng!K896+Nasdaq!K878</f>
        <v>3.9839545652377829E-2</v>
      </c>
    </row>
    <row r="720" spans="2:6" x14ac:dyDescent="0.35">
      <c r="B720" s="1">
        <v>45657</v>
      </c>
      <c r="C720">
        <v>23616.05078125</v>
      </c>
      <c r="D720" s="18">
        <f t="shared" si="11"/>
        <v>-1.6192595996625703E-2</v>
      </c>
      <c r="E720" s="2">
        <f>Silverbees!I720+Goldbees!I897+Giltbees!I894+Bankbees!I897+ITbees!I897+Healthy!I789+Hangseng!I897+Nasdaq!I879</f>
        <v>-6.2423643702525834E-4</v>
      </c>
      <c r="F720" s="2">
        <f>Silverbees!K720+Goldbees!K897+Giltbees!K894+Bankbees!K897+ITbees!K897+Healthy!K789+Hangseng!K897+Nasdaq!K879</f>
        <v>3.7231863520231778E-2</v>
      </c>
    </row>
    <row r="721" spans="2:6" x14ac:dyDescent="0.35">
      <c r="B721" s="1">
        <v>45658</v>
      </c>
      <c r="C721">
        <v>23707.900390625</v>
      </c>
      <c r="D721" s="18">
        <f t="shared" si="11"/>
        <v>3.8892874268343647E-3</v>
      </c>
      <c r="E721" s="2">
        <f>Silverbees!I721+Goldbees!I898+Giltbees!I895+Bankbees!I898+ITbees!I898+Healthy!I790+Hangseng!I898+Nasdaq!I880</f>
        <v>1.1050738983884908E-3</v>
      </c>
      <c r="F721" s="2">
        <f>Silverbees!K721+Goldbees!K898+Giltbees!K895+Bankbees!K898+ITbees!K898+Healthy!K790+Hangseng!K898+Nasdaq!K880</f>
        <v>4.3312787267825413E-2</v>
      </c>
    </row>
    <row r="722" spans="2:6" x14ac:dyDescent="0.35">
      <c r="B722" s="1">
        <v>45659</v>
      </c>
      <c r="C722">
        <v>23688.94921875</v>
      </c>
      <c r="D722" s="18">
        <f t="shared" si="11"/>
        <v>-7.9936103841971029E-4</v>
      </c>
      <c r="E722" s="2">
        <f>Silverbees!I722+Goldbees!I899+Giltbees!I896+Bankbees!I899+ITbees!I899+Healthy!I791+Hangseng!I899+Nasdaq!I881</f>
        <v>4.6907828835763953E-3</v>
      </c>
      <c r="F722" s="2">
        <f>Silverbees!K722+Goldbees!K899+Giltbees!K896+Bankbees!K899+ITbees!K899+Healthy!K791+Hangseng!K899+Nasdaq!K881</f>
        <v>3.5944675439393323E-2</v>
      </c>
    </row>
    <row r="723" spans="2:6" x14ac:dyDescent="0.35">
      <c r="B723" s="1">
        <v>45660</v>
      </c>
      <c r="C723">
        <v>23526.5</v>
      </c>
      <c r="D723" s="18">
        <f t="shared" si="11"/>
        <v>-6.8575949591475061E-3</v>
      </c>
      <c r="E723" s="2">
        <f>Silverbees!I723+Goldbees!I900+Giltbees!I897+Bankbees!I900+ITbees!I900+Healthy!I792+Hangseng!I900+Nasdaq!I882</f>
        <v>-1.7442320926789492E-3</v>
      </c>
      <c r="F723" s="2">
        <f>Silverbees!K723+Goldbees!K900+Giltbees!K897+Bankbees!K900+ITbees!K900+Healthy!K792+Hangseng!K900+Nasdaq!K882</f>
        <v>3.4033560248047906E-2</v>
      </c>
    </row>
    <row r="724" spans="2:6" x14ac:dyDescent="0.35">
      <c r="B724" s="1">
        <v>45663</v>
      </c>
      <c r="C724">
        <v>23431.5</v>
      </c>
      <c r="D724" s="18">
        <f t="shared" si="11"/>
        <v>-4.037999702463213E-3</v>
      </c>
      <c r="E724" s="2">
        <f>Silverbees!I724+Goldbees!I901+Giltbees!I898+Bankbees!I901+ITbees!I901+Healthy!I793+Hangseng!I901+Nasdaq!I883</f>
        <v>-1.4973351795774324E-2</v>
      </c>
      <c r="F724" s="2">
        <f>Silverbees!K724+Goldbees!K901+Giltbees!K898+Bankbees!K901+ITbees!K901+Healthy!K793+Hangseng!K901+Nasdaq!K883</f>
        <v>2.3391087279475246E-2</v>
      </c>
    </row>
    <row r="725" spans="2:6" x14ac:dyDescent="0.35">
      <c r="B725" s="1">
        <v>45664</v>
      </c>
      <c r="C725">
        <v>23085.94921875</v>
      </c>
      <c r="D725" s="18">
        <f t="shared" si="11"/>
        <v>-1.4747275302477436E-2</v>
      </c>
      <c r="E725" s="2">
        <f>Silverbees!I725+Goldbees!I902+Giltbees!I899+Bankbees!I902+ITbees!I902+Healthy!I794+Hangseng!I902+Nasdaq!I884</f>
        <v>4.185227483439761E-3</v>
      </c>
      <c r="F725" s="2">
        <f>Silverbees!K725+Goldbees!K902+Giltbees!K899+Bankbees!K902+ITbees!K902+Healthy!K794+Hangseng!K902+Nasdaq!K884</f>
        <v>1.9794993630423575E-2</v>
      </c>
    </row>
    <row r="726" spans="2:6" x14ac:dyDescent="0.35">
      <c r="B726" s="1">
        <v>45665</v>
      </c>
      <c r="C726">
        <v>23176.05078125</v>
      </c>
      <c r="D726" s="18">
        <f t="shared" si="11"/>
        <v>3.9028744993869768E-3</v>
      </c>
      <c r="E726" s="2">
        <f>Silverbees!I726+Goldbees!I903+Giltbees!I900+Bankbees!I903+ITbees!I903+Healthy!I795+Hangseng!I903+Nasdaq!I885</f>
        <v>-5.1807830895271596E-3</v>
      </c>
      <c r="F726" s="2">
        <f>Silverbees!K726+Goldbees!K903+Giltbees!K900+Bankbees!K903+ITbees!K903+Healthy!K795+Hangseng!K903+Nasdaq!K885</f>
        <v>1.6811467712299591E-2</v>
      </c>
    </row>
    <row r="727" spans="2:6" x14ac:dyDescent="0.35">
      <c r="B727" s="1">
        <v>45666</v>
      </c>
      <c r="C727">
        <v>23213.19921875</v>
      </c>
      <c r="D727" s="18">
        <f t="shared" si="11"/>
        <v>1.6028803979861728E-3</v>
      </c>
      <c r="E727" s="2">
        <f>Silverbees!I727+Goldbees!I904+Giltbees!I901+Bankbees!I904+ITbees!I904+Healthy!I796+Hangseng!I904+Nasdaq!I886</f>
        <v>-3.0076586085591001E-3</v>
      </c>
      <c r="F727" s="2">
        <f>Silverbees!K727+Goldbees!K904+Giltbees!K901+Bankbees!K904+ITbees!K904+Healthy!K796+Hangseng!K904+Nasdaq!K886</f>
        <v>2.1435806604514652E-3</v>
      </c>
    </row>
    <row r="728" spans="2:6" x14ac:dyDescent="0.35">
      <c r="B728" s="1">
        <v>45667</v>
      </c>
      <c r="C728">
        <v>23311.80078125</v>
      </c>
      <c r="D728" s="18">
        <f t="shared" si="11"/>
        <v>4.2476507253836893E-3</v>
      </c>
      <c r="E728" s="2">
        <f>Silverbees!I728+Goldbees!I905+Giltbees!I902+Bankbees!I905+ITbees!I905+Healthy!I797+Hangseng!I905+Nasdaq!I887</f>
        <v>-8.7252408886646232E-3</v>
      </c>
      <c r="F728" s="2">
        <f>Silverbees!K728+Goldbees!K905+Giltbees!K902+Bankbees!K905+ITbees!K905+Healthy!K797+Hangseng!K905+Nasdaq!K887</f>
        <v>-1.1257489845698748E-2</v>
      </c>
    </row>
    <row r="729" spans="2:6" x14ac:dyDescent="0.35">
      <c r="B729" s="1">
        <v>45670</v>
      </c>
      <c r="C729">
        <v>23203.19921875</v>
      </c>
      <c r="D729" s="18">
        <f t="shared" si="11"/>
        <v>-4.6586517926727744E-3</v>
      </c>
      <c r="E729" s="2">
        <f>Silverbees!I729+Goldbees!I906+Giltbees!I903+Bankbees!I906+ITbees!I906+Healthy!I798+Hangseng!I906+Nasdaq!I888</f>
        <v>-1.5771678031657882E-2</v>
      </c>
      <c r="F729" s="2">
        <f>Silverbees!K729+Goldbees!K906+Giltbees!K903+Bankbees!K906+ITbees!K906+Healthy!K798+Hangseng!K906+Nasdaq!K888</f>
        <v>-2.63352563559488E-2</v>
      </c>
    </row>
    <row r="730" spans="2:6" x14ac:dyDescent="0.35">
      <c r="B730" s="1">
        <v>45671</v>
      </c>
      <c r="C730">
        <v>23344.75</v>
      </c>
      <c r="D730" s="18">
        <f t="shared" si="11"/>
        <v>6.100485537167577E-3</v>
      </c>
      <c r="E730" s="2">
        <f>Silverbees!I730+Goldbees!I907+Giltbees!I904+Bankbees!I907+ITbees!I907+Healthy!I799+Hangseng!I907+Nasdaq!I889</f>
        <v>6.735188098067473E-3</v>
      </c>
      <c r="F730" s="2">
        <f>Silverbees!K730+Goldbees!K907+Giltbees!K904+Bankbees!K907+ITbees!K907+Healthy!K799+Hangseng!K907+Nasdaq!K889</f>
        <v>-2.7931646704223823E-2</v>
      </c>
    </row>
    <row r="731" spans="2:6" x14ac:dyDescent="0.35">
      <c r="B731" s="1">
        <v>45672</v>
      </c>
      <c r="C731">
        <v>23024.650390625</v>
      </c>
      <c r="D731" s="18">
        <f t="shared" si="11"/>
        <v>-1.3711845677293555E-2</v>
      </c>
      <c r="E731" s="2">
        <f>Silverbees!I731+Goldbees!I908+Giltbees!I905+Bankbees!I908+ITbees!I908+Healthy!I800+Hangseng!I908+Nasdaq!I890</f>
        <v>1.5185007001139172E-3</v>
      </c>
      <c r="F731" s="2">
        <f>Silverbees!K731+Goldbees!K908+Giltbees!K905+Bankbees!K908+ITbees!K908+Healthy!K800+Hangseng!K908+Nasdaq!K890</f>
        <v>-3.4525029600996862E-2</v>
      </c>
    </row>
    <row r="732" spans="2:6" x14ac:dyDescent="0.35">
      <c r="B732" s="1">
        <v>45673</v>
      </c>
      <c r="C732">
        <v>23155.349609375</v>
      </c>
      <c r="D732" s="18">
        <f t="shared" si="11"/>
        <v>5.6764909144164655E-3</v>
      </c>
      <c r="E732" s="2">
        <f>Silverbees!I732+Goldbees!I909+Giltbees!I906+Bankbees!I909+ITbees!I909+Healthy!I801+Hangseng!I909+Nasdaq!I891</f>
        <v>1.1568805144728278E-2</v>
      </c>
      <c r="F732" s="2">
        <f>Silverbees!K732+Goldbees!K909+Giltbees!K906+Bankbees!K909+ITbees!K909+Healthy!K801+Hangseng!K909+Nasdaq!K891</f>
        <v>-4.4921606229477419E-2</v>
      </c>
    </row>
    <row r="733" spans="2:6" x14ac:dyDescent="0.35">
      <c r="B733" s="1">
        <v>45674</v>
      </c>
      <c r="C733">
        <v>23205.349609375</v>
      </c>
      <c r="D733" s="18">
        <f t="shared" si="11"/>
        <v>2.1593282262408753E-3</v>
      </c>
      <c r="E733" s="2">
        <f>Silverbees!I733+Goldbees!I910+Giltbees!I907+Bankbees!I910+ITbees!I910+Healthy!I802+Hangseng!I910+Nasdaq!I892</f>
        <v>-1.4915258006086363E-3</v>
      </c>
      <c r="F733" s="2">
        <f>Silverbees!K733+Goldbees!K910+Giltbees!K907+Bankbees!K910+ITbees!K910+Healthy!K802+Hangseng!K910+Nasdaq!K892</f>
        <v>-2.7270088920951712E-2</v>
      </c>
    </row>
    <row r="734" spans="2:6" x14ac:dyDescent="0.35">
      <c r="B734" s="1">
        <v>45677</v>
      </c>
      <c r="C734">
        <v>23092.19921875</v>
      </c>
      <c r="D734" s="18">
        <f t="shared" si="11"/>
        <v>-4.8760476583936674E-3</v>
      </c>
      <c r="E734" s="2">
        <f>Silverbees!I734+Goldbees!I911+Giltbees!I908+Bankbees!I911+ITbees!I911+Healthy!I803+Hangseng!I911+Nasdaq!I893</f>
        <v>1.1956348211201267E-2</v>
      </c>
      <c r="F734" s="2">
        <f>Silverbees!K734+Goldbees!K911+Giltbees!K908+Bankbees!K911+ITbees!K911+Healthy!K803+Hangseng!K911+Nasdaq!K893</f>
        <v>-2.4399879289715508E-2</v>
      </c>
    </row>
    <row r="735" spans="2:6" x14ac:dyDescent="0.35">
      <c r="B735" s="1">
        <v>45678</v>
      </c>
      <c r="C735">
        <v>22829.150390625</v>
      </c>
      <c r="D735" s="18">
        <f t="shared" si="11"/>
        <v>-1.1391241935562957E-2</v>
      </c>
      <c r="E735" s="2">
        <f>Silverbees!I735+Goldbees!I912+Giltbees!I909+Bankbees!I912+ITbees!I912+Healthy!I804+Hangseng!I912+Nasdaq!I894</f>
        <v>-6.1186551026437379E-3</v>
      </c>
      <c r="F735" s="2">
        <f>Silverbees!K735+Goldbees!K912+Giltbees!K909+Bankbees!K912+ITbees!K912+Healthy!K804+Hangseng!K912+Nasdaq!K894</f>
        <v>-2.2112485719452103E-2</v>
      </c>
    </row>
    <row r="736" spans="2:6" x14ac:dyDescent="0.35">
      <c r="B736" s="1">
        <v>45679</v>
      </c>
      <c r="C736">
        <v>22957.25</v>
      </c>
      <c r="D736" s="18">
        <f t="shared" si="11"/>
        <v>5.6112298172781294E-3</v>
      </c>
      <c r="E736" s="2">
        <f>Silverbees!I736+Goldbees!I913+Giltbees!I910+Bankbees!I913+ITbees!I913+Healthy!I805+Hangseng!I913+Nasdaq!I895</f>
        <v>2.8735352964630468E-3</v>
      </c>
      <c r="F736" s="2">
        <f>Silverbees!K736+Goldbees!K913+Giltbees!K910+Bankbees!K913+ITbees!K913+Healthy!K805+Hangseng!K913+Nasdaq!K895</f>
        <v>-1.6362804428760022E-2</v>
      </c>
    </row>
    <row r="737" spans="2:6" x14ac:dyDescent="0.35">
      <c r="B737" s="1">
        <v>45680</v>
      </c>
      <c r="C737">
        <v>23163.099609375</v>
      </c>
      <c r="D737" s="18">
        <f t="shared" si="11"/>
        <v>8.966649288351114E-3</v>
      </c>
      <c r="E737" s="2">
        <f>Silverbees!I737+Goldbees!I914+Giltbees!I911+Bankbees!I914+ITbees!I914+Healthy!I806+Hangseng!I914+Nasdaq!I896</f>
        <v>6.2334277555916471E-3</v>
      </c>
      <c r="F737" s="2">
        <f>Silverbees!K737+Goldbees!K914+Giltbees!K911+Bankbees!K914+ITbees!K914+Healthy!K806+Hangseng!K914+Nasdaq!K896</f>
        <v>3.5772313546720666E-3</v>
      </c>
    </row>
    <row r="738" spans="2:6" x14ac:dyDescent="0.35">
      <c r="B738" s="1">
        <v>45681</v>
      </c>
      <c r="C738">
        <v>23249.5</v>
      </c>
      <c r="D738" s="18">
        <f t="shared" si="11"/>
        <v>3.730087599762788E-3</v>
      </c>
      <c r="E738" s="2">
        <f>Silverbees!I738+Goldbees!I915+Giltbees!I912+Bankbees!I915+ITbees!I915+Healthy!I807+Hangseng!I915+Nasdaq!I897</f>
        <v>2.3598667159014986E-3</v>
      </c>
      <c r="F738" s="2">
        <f>Silverbees!K738+Goldbees!K915+Giltbees!K912+Bankbees!K915+ITbees!K915+Healthy!K807+Hangseng!K915+Nasdaq!K897</f>
        <v>-2.8409680608470302E-3</v>
      </c>
    </row>
    <row r="739" spans="2:6" x14ac:dyDescent="0.35">
      <c r="B739" s="1">
        <v>45684</v>
      </c>
      <c r="C739">
        <v>23508.400390625</v>
      </c>
      <c r="D739" s="18">
        <f t="shared" si="11"/>
        <v>1.1135740150325812E-2</v>
      </c>
      <c r="E739" s="2">
        <f>Silverbees!I739+Goldbees!I916+Giltbees!I913+Bankbees!I916+ITbees!I916+Healthy!I808+Hangseng!I916+Nasdaq!I898</f>
        <v>-7.9861850075899216E-3</v>
      </c>
      <c r="F739" s="2">
        <f>Silverbees!K739+Goldbees!K916+Giltbees!K913+Bankbees!K916+ITbees!K916+Healthy!K808+Hangseng!K916+Nasdaq!K898</f>
        <v>-3.4317693034321213E-3</v>
      </c>
    </row>
    <row r="740" spans="2:6" x14ac:dyDescent="0.35">
      <c r="B740" s="1">
        <v>45685</v>
      </c>
      <c r="C740">
        <v>23482.150390625</v>
      </c>
      <c r="D740" s="18">
        <f t="shared" si="11"/>
        <v>-1.1166221250199504E-3</v>
      </c>
      <c r="E740" s="2">
        <f>Silverbees!I740+Goldbees!I917+Giltbees!I914+Bankbees!I917+ITbees!I917+Healthy!I809+Hangseng!I917+Nasdaq!I899</f>
        <v>-6.8239766215235573E-3</v>
      </c>
      <c r="F740" s="2">
        <f>Silverbees!K740+Goldbees!K917+Giltbees!K914+Bankbees!K917+ITbees!K917+Healthy!K809+Hangseng!K917+Nasdaq!K899</f>
        <v>-4.8264764246928136E-3</v>
      </c>
    </row>
    <row r="741" spans="2:6" x14ac:dyDescent="0.35">
      <c r="B741" s="1">
        <v>45686</v>
      </c>
      <c r="C741">
        <v>23361.05078125</v>
      </c>
      <c r="D741" s="18">
        <f t="shared" si="11"/>
        <v>-5.1570919766934509E-3</v>
      </c>
      <c r="E741" s="2">
        <f>Silverbees!I741+Goldbees!I918+Giltbees!I915+Bankbees!I918+ITbees!I918+Healthy!I810+Hangseng!I918+Nasdaq!I900</f>
        <v>1.2021057953920347E-2</v>
      </c>
      <c r="F741" s="2">
        <f>Silverbees!K741+Goldbees!K918+Giltbees!K915+Bankbees!K918+ITbees!K918+Healthy!K810+Hangseng!K918+Nasdaq!K900</f>
        <v>-1.7947868112354527E-2</v>
      </c>
    </row>
    <row r="742" spans="2:6" x14ac:dyDescent="0.35">
      <c r="B742" s="1">
        <v>45687</v>
      </c>
      <c r="C742">
        <v>23739.25</v>
      </c>
      <c r="D742" s="18">
        <f t="shared" si="11"/>
        <v>1.6189306820631133E-2</v>
      </c>
      <c r="E742" s="2">
        <f>Silverbees!I742+Goldbees!I919+Giltbees!I916+Bankbees!I919+ITbees!I919+Healthy!I811+Hangseng!I919+Nasdaq!I901</f>
        <v>2.8237654135557393E-3</v>
      </c>
      <c r="F742" s="2">
        <f>Silverbees!K742+Goldbees!K919+Giltbees!K916+Bankbees!K919+ITbees!K919+Healthy!K811+Hangseng!K919+Nasdaq!K901</f>
        <v>-5.6982064993234436E-3</v>
      </c>
    </row>
    <row r="743" spans="2:6" x14ac:dyDescent="0.35">
      <c r="B743" s="1">
        <v>45688</v>
      </c>
      <c r="C743">
        <v>23696.30078125</v>
      </c>
      <c r="D743" s="18">
        <f t="shared" si="11"/>
        <v>-1.809207062143936E-3</v>
      </c>
      <c r="E743" s="2">
        <f>Silverbees!I743+Goldbees!I920+Giltbees!I917+Bankbees!I920+ITbees!I920+Healthy!I812+Hangseng!I920+Nasdaq!I902</f>
        <v>3.2511968363667584E-3</v>
      </c>
      <c r="F743" s="2">
        <f>Silverbees!K743+Goldbees!K920+Giltbees!K917+Bankbees!K920+ITbees!K920+Healthy!K812+Hangseng!K920+Nasdaq!K902</f>
        <v>-1.6332527758431046E-3</v>
      </c>
    </row>
    <row r="744" spans="2:6" x14ac:dyDescent="0.35">
      <c r="B744" s="1">
        <v>45689</v>
      </c>
      <c r="C744">
        <v>23603.349609375</v>
      </c>
      <c r="D744" s="18">
        <f t="shared" si="11"/>
        <v>-3.9226026346081966E-3</v>
      </c>
      <c r="E744" s="2">
        <f>Silverbees!I744+Goldbees!I921+Giltbees!I918+Bankbees!I921+ITbees!I921+Healthy!I813+Hangseng!I921+Nasdaq!I903</f>
        <v>1.9605157710230053E-4</v>
      </c>
      <c r="F744" s="2">
        <f>Silverbees!K744+Goldbees!K921+Giltbees!K918+Bankbees!K921+ITbees!K921+Healthy!K813+Hangseng!K921+Nasdaq!K903</f>
        <v>-2.5044188700531138E-3</v>
      </c>
    </row>
    <row r="745" spans="2:6" x14ac:dyDescent="0.35">
      <c r="B745" s="1">
        <v>45691</v>
      </c>
      <c r="C745">
        <v>23559.94921875</v>
      </c>
      <c r="D745" s="18">
        <f t="shared" si="11"/>
        <v>-1.8387386257991967E-3</v>
      </c>
      <c r="E745" s="2">
        <f>Silverbees!I745+Goldbees!I922+Giltbees!I919+Bankbees!I922+ITbees!I922+Healthy!I814+Hangseng!I922+Nasdaq!I904</f>
        <v>-1.1860085907248916E-3</v>
      </c>
      <c r="F745" s="2">
        <f>Silverbees!K745+Goldbees!K922+Giltbees!K919+Bankbees!K922+ITbees!K922+Healthy!K814+Hangseng!K922+Nasdaq!K904</f>
        <v>-7.0620880151548038E-3</v>
      </c>
    </row>
    <row r="746" spans="2:6" x14ac:dyDescent="0.35">
      <c r="B746" s="1">
        <v>45692</v>
      </c>
      <c r="C746">
        <v>23381.599609375</v>
      </c>
      <c r="D746" s="18">
        <f t="shared" si="11"/>
        <v>-7.5700336923079092E-3</v>
      </c>
      <c r="E746" s="2">
        <f>Silverbees!I746+Goldbees!I923+Giltbees!I920+Bankbees!I923+ITbees!I923+Healthy!I815+Hangseng!I923+Nasdaq!I905</f>
        <v>1.532247419723797E-2</v>
      </c>
      <c r="F746" s="2">
        <f>Silverbees!K746+Goldbees!K923+Giltbees!K920+Bankbees!K923+ITbees!K923+Healthy!K815+Hangseng!K923+Nasdaq!K905</f>
        <v>-6.7098678176437396E-3</v>
      </c>
    </row>
    <row r="747" spans="2:6" x14ac:dyDescent="0.35">
      <c r="B747" s="1">
        <v>45693</v>
      </c>
      <c r="C747">
        <v>23071.80078125</v>
      </c>
      <c r="D747" s="18">
        <f t="shared" si="11"/>
        <v>-1.3249684936046169E-2</v>
      </c>
      <c r="E747" s="2">
        <f>Silverbees!I747+Goldbees!I924+Giltbees!I921+Bankbees!I924+ITbees!I924+Healthy!I816+Hangseng!I924+Nasdaq!I906</f>
        <v>8.4932284142014355E-3</v>
      </c>
      <c r="F747" s="2">
        <f>Silverbees!K747+Goldbees!K924+Giltbees!K921+Bankbees!K924+ITbees!K924+Healthy!K816+Hangseng!K924+Nasdaq!K906</f>
        <v>3.4799536789044051E-2</v>
      </c>
    </row>
    <row r="748" spans="2:6" x14ac:dyDescent="0.35">
      <c r="B748" s="1">
        <v>45694</v>
      </c>
      <c r="C748">
        <v>23045.25</v>
      </c>
      <c r="D748" s="18">
        <f t="shared" si="11"/>
        <v>-1.1507892904301098E-3</v>
      </c>
      <c r="E748" s="2">
        <f>Silverbees!I748+Goldbees!I925+Giltbees!I922+Bankbees!I925+ITbees!I925+Healthy!I817+Hangseng!I925+Nasdaq!I907</f>
        <v>2.288159187980688E-3</v>
      </c>
      <c r="F748" s="2">
        <f>Silverbees!K748+Goldbees!K925+Giltbees!K922+Bankbees!K925+ITbees!K925+Healthy!K817+Hangseng!K925+Nasdaq!K907</f>
        <v>3.4478034752174445E-2</v>
      </c>
    </row>
    <row r="749" spans="2:6" x14ac:dyDescent="0.35">
      <c r="B749" s="1">
        <v>45695</v>
      </c>
      <c r="C749">
        <v>23031.400390625</v>
      </c>
      <c r="D749" s="18">
        <f t="shared" si="11"/>
        <v>-6.0097457719054947E-4</v>
      </c>
      <c r="E749" s="2">
        <f>Silverbees!I749+Goldbees!I926+Giltbees!I923+Bankbees!I926+ITbees!I926+Healthy!I818+Hangseng!I926+Nasdaq!I908</f>
        <v>3.3676683151128255E-3</v>
      </c>
      <c r="F749" s="2">
        <f>Silverbees!K749+Goldbees!K926+Giltbees!K923+Bankbees!K926+ITbees!K926+Healthy!K818+Hangseng!K926+Nasdaq!K908</f>
        <v>3.9725387189503386E-2</v>
      </c>
    </row>
    <row r="750" spans="2:6" x14ac:dyDescent="0.35">
      <c r="B750" s="1">
        <v>45698</v>
      </c>
      <c r="C750">
        <v>22929.25</v>
      </c>
      <c r="D750" s="18">
        <f t="shared" si="11"/>
        <v>-4.4352661537063742E-3</v>
      </c>
      <c r="E750" s="2">
        <f>Silverbees!I750+Goldbees!I927+Giltbees!I924+Bankbees!I927+ITbees!I927+Healthy!I819+Hangseng!I927+Nasdaq!I909</f>
        <v>2.1361446184906306E-3</v>
      </c>
      <c r="F750" s="2">
        <f>Silverbees!K750+Goldbees!K927+Giltbees!K924+Bankbees!K927+ITbees!K927+Healthy!K819+Hangseng!K927+Nasdaq!K909</f>
        <v>4.2794114186777858E-2</v>
      </c>
    </row>
    <row r="751" spans="2:6" x14ac:dyDescent="0.35">
      <c r="B751" s="1">
        <v>45699</v>
      </c>
      <c r="C751">
        <v>22959.5</v>
      </c>
      <c r="D751" s="18">
        <f t="shared" si="11"/>
        <v>1.3192755977626813E-3</v>
      </c>
      <c r="E751" s="2">
        <f>Silverbees!I751+Goldbees!I928+Giltbees!I925+Bankbees!I928+ITbees!I928+Healthy!I820+Hangseng!I928+Nasdaq!I910</f>
        <v>-1.2396947290615567E-2</v>
      </c>
      <c r="F751" s="2">
        <f>Silverbees!K751+Goldbees!K928+Giltbees!K925+Bankbees!K928+ITbees!K928+Healthy!K820+Hangseng!K928+Nasdaq!K910</f>
        <v>5.5097838054815926E-2</v>
      </c>
    </row>
    <row r="752" spans="2:6" x14ac:dyDescent="0.35">
      <c r="B752" s="1">
        <v>45700</v>
      </c>
      <c r="C752">
        <v>22945.30078125</v>
      </c>
      <c r="D752" s="18">
        <f t="shared" si="11"/>
        <v>-6.1844634029484258E-4</v>
      </c>
      <c r="E752" s="2">
        <f>Silverbees!I752+Goldbees!I929+Giltbees!I926+Bankbees!I929+ITbees!I929+Healthy!I821+Hangseng!I929+Nasdaq!I911</f>
        <v>1.7072016190318334E-3</v>
      </c>
      <c r="F752" s="2">
        <f>Silverbees!K752+Goldbees!K929+Giltbees!K926+Bankbees!K929+ITbees!K929+Healthy!K821+Hangseng!K929+Nasdaq!K911</f>
        <v>6.3843518049545023E-2</v>
      </c>
    </row>
    <row r="753" spans="2:6" x14ac:dyDescent="0.35">
      <c r="B753" s="1">
        <v>45701</v>
      </c>
      <c r="C753">
        <v>22932.900390625</v>
      </c>
      <c r="D753" s="18">
        <f t="shared" si="11"/>
        <v>-5.4043269004055983E-4</v>
      </c>
      <c r="E753" s="2">
        <f>Silverbees!I753+Goldbees!I930+Giltbees!I927+Bankbees!I930+ITbees!I930+Healthy!I822+Hangseng!I930+Nasdaq!I912</f>
        <v>2.2444338534816444E-3</v>
      </c>
      <c r="F753" s="2">
        <f>Silverbees!K753+Goldbees!K930+Giltbees!K927+Bankbees!K930+ITbees!K930+Healthy!K822+Hangseng!K930+Nasdaq!K912</f>
        <v>6.6061701208264587E-2</v>
      </c>
    </row>
    <row r="754" spans="2:6" x14ac:dyDescent="0.35">
      <c r="B754" s="1">
        <v>45702</v>
      </c>
      <c r="C754">
        <v>22913.150390625</v>
      </c>
      <c r="D754" s="18">
        <f t="shared" si="11"/>
        <v>-8.6120811862389068E-4</v>
      </c>
      <c r="E754" s="2">
        <f>Silverbees!I754+Goldbees!I931+Giltbees!I928+Bankbees!I931+ITbees!I931+Healthy!I823+Hangseng!I931+Nasdaq!I913</f>
        <v>7.2636349061325741E-3</v>
      </c>
      <c r="F754" s="2">
        <f>Silverbees!K754+Goldbees!K931+Giltbees!K928+Bankbees!K931+ITbees!K931+Healthy!K823+Hangseng!K931+Nasdaq!K913</f>
        <v>6.38882366905031E-2</v>
      </c>
    </row>
    <row r="755" spans="2:6" x14ac:dyDescent="0.35">
      <c r="B755" s="1">
        <v>45705</v>
      </c>
      <c r="C755">
        <v>22795.900390625</v>
      </c>
      <c r="D755" s="18">
        <f t="shared" si="11"/>
        <v>-5.117148798882476E-3</v>
      </c>
      <c r="E755" s="2">
        <f>Silverbees!I755+Goldbees!I932+Giltbees!I929+Bankbees!I932+ITbees!I932+Healthy!I824+Hangseng!I932+Nasdaq!I914</f>
        <v>-3.103750898919397E-4</v>
      </c>
      <c r="F755" s="2">
        <f>Silverbees!K755+Goldbees!K932+Giltbees!K929+Bankbees!K932+ITbees!K932+Healthy!K824+Hangseng!K932+Nasdaq!K914</f>
        <v>5.1293290502988004E-2</v>
      </c>
    </row>
    <row r="756" spans="2:6" x14ac:dyDescent="0.35">
      <c r="B756" s="1">
        <v>45706</v>
      </c>
      <c r="C756">
        <v>22553.349609375</v>
      </c>
      <c r="D756" s="18">
        <f t="shared" si="11"/>
        <v>-1.0640105330068539E-2</v>
      </c>
      <c r="E756" s="2">
        <f>Silverbees!I756+Goldbees!I933+Giltbees!I930+Bankbees!I933+ITbees!I933+Healthy!I825+Hangseng!I933+Nasdaq!I915</f>
        <v>6.4447835829037608E-3</v>
      </c>
      <c r="F756" s="2">
        <f>Silverbees!K756+Goldbees!K933+Giltbees!K930+Bankbees!K933+ITbees!K933+Healthy!K825+Hangseng!K933+Nasdaq!K915</f>
        <v>5.2599581543233326E-2</v>
      </c>
    </row>
    <row r="757" spans="2:6" x14ac:dyDescent="0.35">
      <c r="B757" s="1">
        <v>45707</v>
      </c>
      <c r="C757">
        <v>22547.55078125</v>
      </c>
      <c r="D757" s="18">
        <f t="shared" si="11"/>
        <v>-2.5711604818956513E-4</v>
      </c>
      <c r="E757" s="2">
        <f>Silverbees!I757+Goldbees!I934+Giltbees!I931+Bankbees!I934+ITbees!I934+Healthy!I826+Hangseng!I934+Nasdaq!I916</f>
        <v>4.3673819793826956E-3</v>
      </c>
      <c r="F757" s="2">
        <f>Silverbees!K757+Goldbees!K934+Giltbees!K931+Bankbees!K934+ITbees!K934+Healthy!K826+Hangseng!K934+Nasdaq!K916</f>
        <v>3.8817962006500548E-2</v>
      </c>
    </row>
    <row r="758" spans="2:6" x14ac:dyDescent="0.35">
      <c r="B758" s="1">
        <v>45708</v>
      </c>
      <c r="C758">
        <v>22545.05078125</v>
      </c>
      <c r="D758" s="18">
        <f t="shared" si="11"/>
        <v>-1.1087678764998277E-4</v>
      </c>
      <c r="E758" s="2">
        <f>Silverbees!I758+Goldbees!I935+Giltbees!I932+Bankbees!I935+ITbees!I935+Healthy!I827+Hangseng!I935+Nasdaq!I917</f>
        <v>-1.1016537895011331E-2</v>
      </c>
      <c r="F758" s="2">
        <f>Silverbees!K758+Goldbees!K935+Giltbees!K932+Bankbees!K935+ITbees!K935+Healthy!K827+Hangseng!K935+Nasdaq!K917</f>
        <v>3.9842630637738921E-2</v>
      </c>
    </row>
    <row r="759" spans="2:6" x14ac:dyDescent="0.35">
      <c r="B759" s="1">
        <v>45709</v>
      </c>
      <c r="C759">
        <v>22124.69921875</v>
      </c>
      <c r="D759" s="18">
        <f t="shared" si="11"/>
        <v>-1.8644959666695105E-2</v>
      </c>
      <c r="E759" s="2">
        <f>Silverbees!I759+Goldbees!I936+Giltbees!I933+Bankbees!I936+ITbees!I936+Healthy!I828+Hangseng!I936+Nasdaq!I918</f>
        <v>-5.5027810354114732E-3</v>
      </c>
      <c r="F759" s="2">
        <f>Silverbees!K759+Goldbees!K936+Giltbees!K933+Bankbees!K936+ITbees!K936+Healthy!K828+Hangseng!K936+Nasdaq!K918</f>
        <v>3.7776598878739062E-2</v>
      </c>
    </row>
    <row r="760" spans="2:6" x14ac:dyDescent="0.35">
      <c r="B760" s="1">
        <v>45712</v>
      </c>
      <c r="C760">
        <v>22119.30078125</v>
      </c>
      <c r="D760" s="18">
        <f t="shared" si="11"/>
        <v>-2.4400049223838316E-4</v>
      </c>
      <c r="E760" s="2">
        <f>Silverbees!I760+Goldbees!I937+Giltbees!I934+Bankbees!I937+ITbees!I937+Healthy!I829+Hangseng!I937+Nasdaq!I919</f>
        <v>-2.977747427643047E-4</v>
      </c>
      <c r="F760" s="2">
        <f>Silverbees!K760+Goldbees!K937+Giltbees!K934+Bankbees!K937+ITbees!K937+Healthy!K829+Hangseng!K937+Nasdaq!K919</f>
        <v>3.2074964149777396E-2</v>
      </c>
    </row>
    <row r="761" spans="2:6" x14ac:dyDescent="0.35">
      <c r="B761" s="1">
        <v>45713</v>
      </c>
      <c r="C761">
        <v>22082.650390625</v>
      </c>
      <c r="D761" s="18">
        <f t="shared" si="11"/>
        <v>-1.6569416451024388E-3</v>
      </c>
      <c r="E761" s="2">
        <f>Silverbees!I761+Goldbees!I938+Giltbees!I935+Bankbees!I938+ITbees!I938+Healthy!I830+Hangseng!I938+Nasdaq!I920</f>
        <v>-5.6540529163129532E-3</v>
      </c>
      <c r="F761" s="2">
        <f>Silverbees!K761+Goldbees!K938+Giltbees!K935+Bankbees!K938+ITbees!K938+Healthy!K830+Hangseng!K938+Nasdaq!K920</f>
        <v>2.9769235681381609E-2</v>
      </c>
    </row>
    <row r="762" spans="2:6" x14ac:dyDescent="0.35">
      <c r="B762" s="1">
        <v>45715</v>
      </c>
      <c r="C762">
        <v>22337.30078125</v>
      </c>
      <c r="D762" s="18">
        <f t="shared" si="11"/>
        <v>1.1531695069225467E-2</v>
      </c>
      <c r="E762" s="2">
        <f>Silverbees!I762+Goldbees!I939+Giltbees!I936+Bankbees!I939+ITbees!I939+Healthy!I831+Hangseng!I939+Nasdaq!I921</f>
        <v>4.7354849638589734E-3</v>
      </c>
      <c r="F762" s="2">
        <f>Silverbees!K762+Goldbees!K939+Giltbees!K936+Bankbees!K939+ITbees!K939+Healthy!K831+Hangseng!K939+Nasdaq!K921</f>
        <v>3.6079215825581587E-2</v>
      </c>
    </row>
    <row r="763" spans="2:6" x14ac:dyDescent="0.35">
      <c r="B763" s="1">
        <v>45716</v>
      </c>
      <c r="C763">
        <v>22544.69921875</v>
      </c>
      <c r="D763" s="18">
        <f t="shared" si="11"/>
        <v>9.2848477768670001E-3</v>
      </c>
      <c r="E763" s="2">
        <f>Silverbees!I763+Goldbees!I940+Giltbees!I937+Bankbees!I940+ITbees!I940+Healthy!I832+Hangseng!I940+Nasdaq!I922</f>
        <v>-2.2137423111367169E-2</v>
      </c>
      <c r="F763" s="2">
        <f>Silverbees!K763+Goldbees!K940+Giltbees!K937+Bankbees!K940+ITbees!K940+Healthy!K832+Hangseng!K940+Nasdaq!K922</f>
        <v>1.8867650569634062E-2</v>
      </c>
    </row>
    <row r="764" spans="2:6" x14ac:dyDescent="0.35">
      <c r="B764" s="1">
        <v>45719</v>
      </c>
      <c r="C764">
        <v>22552.5</v>
      </c>
      <c r="D764" s="18">
        <f t="shared" si="11"/>
        <v>3.4601398645017767E-4</v>
      </c>
      <c r="E764" s="2">
        <f>Silverbees!I764+Goldbees!I941+Giltbees!I938+Bankbees!I941+ITbees!I941+Healthy!I833+Hangseng!I941+Nasdaq!I923</f>
        <v>5.9655310119493717E-3</v>
      </c>
      <c r="F764" s="2">
        <f>Silverbees!K764+Goldbees!K941+Giltbees!K938+Bankbees!K941+ITbees!K941+Healthy!K833+Hangseng!K941+Nasdaq!K923</f>
        <v>7.0699951608291893E-3</v>
      </c>
    </row>
    <row r="765" spans="2:6" x14ac:dyDescent="0.35">
      <c r="B765" s="1">
        <v>45720</v>
      </c>
      <c r="C765">
        <v>22460.30078125</v>
      </c>
      <c r="D765" s="18">
        <f t="shared" si="11"/>
        <v>-4.0882039130917258E-3</v>
      </c>
      <c r="E765" s="2">
        <f>Silverbees!I765+Goldbees!I942+Giltbees!I939+Bankbees!I942+ITbees!I942+Healthy!I834+Hangseng!I942+Nasdaq!I924</f>
        <v>4.3644468808370467E-3</v>
      </c>
      <c r="F765" s="2">
        <f>Silverbees!K765+Goldbees!K942+Giltbees!K939+Bankbees!K942+ITbees!K942+Healthy!K834+Hangseng!K942+Nasdaq!K924</f>
        <v>4.5604089294664328E-3</v>
      </c>
    </row>
    <row r="766" spans="2:6" x14ac:dyDescent="0.35">
      <c r="B766" s="1">
        <v>45721</v>
      </c>
      <c r="C766">
        <v>22497.900390625</v>
      </c>
      <c r="D766" s="18">
        <f t="shared" si="11"/>
        <v>1.6740474556060647E-3</v>
      </c>
      <c r="E766" s="2">
        <f>Silverbees!I766+Goldbees!I943+Giltbees!I940+Bankbees!I943+ITbees!I943+Healthy!I835+Hangseng!I943+Nasdaq!I925</f>
        <v>6.2613787864994478E-3</v>
      </c>
      <c r="F766" s="2">
        <f>Silverbees!K766+Goldbees!K943+Giltbees!K940+Bankbees!K943+ITbees!K943+Healthy!K835+Hangseng!K943+Nasdaq!K925</f>
        <v>1.5245039541206418E-3</v>
      </c>
    </row>
    <row r="767" spans="2:6" x14ac:dyDescent="0.35">
      <c r="B767" s="1">
        <v>45722</v>
      </c>
      <c r="C767">
        <v>22470.5</v>
      </c>
      <c r="D767" s="18">
        <f t="shared" si="11"/>
        <v>-1.2179087892316698E-3</v>
      </c>
      <c r="E767" s="2">
        <f>Silverbees!I767+Goldbees!I944+Giltbees!I941+Bankbees!I944+ITbees!I944+Healthy!I836+Hangseng!I944+Nasdaq!I926</f>
        <v>2.7166062563196121E-3</v>
      </c>
      <c r="F767" s="2">
        <f>Silverbees!K767+Goldbees!K944+Giltbees!K941+Bankbees!K944+ITbees!K944+Healthy!K836+Hangseng!K944+Nasdaq!K926</f>
        <v>8.6494341779361043E-4</v>
      </c>
    </row>
    <row r="768" spans="2:6" x14ac:dyDescent="0.35">
      <c r="B768" s="1">
        <v>45723</v>
      </c>
      <c r="C768">
        <v>22397.19921875</v>
      </c>
      <c r="D768" s="18">
        <f t="shared" si="11"/>
        <v>-3.2620894617386709E-3</v>
      </c>
      <c r="E768" s="2">
        <f>Silverbees!I768+Goldbees!I945+Giltbees!I942+Bankbees!I945+ITbees!I945+Healthy!I837+Hangseng!I945+Nasdaq!I927</f>
        <v>2.8809006883756812E-3</v>
      </c>
      <c r="F768" s="2">
        <f>Silverbees!K768+Goldbees!K945+Giltbees!K942+Bankbees!K945+ITbees!K945+Healthy!K837+Hangseng!K945+Nasdaq!K927</f>
        <v>9.2575913052573271E-3</v>
      </c>
    </row>
    <row r="769" spans="2:6" x14ac:dyDescent="0.35">
      <c r="B769" s="1">
        <v>45726</v>
      </c>
      <c r="C769">
        <v>22508.75</v>
      </c>
      <c r="D769" s="18">
        <f t="shared" si="11"/>
        <v>4.980568336268254E-3</v>
      </c>
      <c r="E769" s="2">
        <f>Silverbees!I769+Goldbees!I946+Giltbees!I943+Bankbees!I946+ITbees!I946+Healthy!I838+Hangseng!I946+Nasdaq!I928</f>
        <v>-6.7973834062275166E-3</v>
      </c>
      <c r="F769" s="2">
        <f>Silverbees!K769+Goldbees!K946+Giltbees!K943+Bankbees!K946+ITbees!K946+Healthy!K838+Hangseng!K946+Nasdaq!K928</f>
        <v>-1.150945156502256E-3</v>
      </c>
    </row>
    <row r="770" spans="2:6" x14ac:dyDescent="0.35">
      <c r="B770" s="1">
        <v>45727</v>
      </c>
      <c r="C770">
        <v>22834.30078125</v>
      </c>
      <c r="D770" s="18">
        <f t="shared" si="11"/>
        <v>1.446329899483545E-2</v>
      </c>
      <c r="E770" s="2">
        <f>Silverbees!I770+Goldbees!I947+Giltbees!I944+Bankbees!I947+ITbees!I947+Healthy!I839+Hangseng!I947+Nasdaq!I929</f>
        <v>-3.2866793024795169E-3</v>
      </c>
      <c r="F770" s="2">
        <f>Silverbees!K770+Goldbees!K947+Giltbees!K944+Bankbees!K947+ITbees!K947+Healthy!K839+Hangseng!K947+Nasdaq!K929</f>
        <v>-3.1519515894196399E-3</v>
      </c>
    </row>
    <row r="771" spans="2:6" x14ac:dyDescent="0.35">
      <c r="B771" s="1">
        <v>45728</v>
      </c>
      <c r="C771">
        <v>22907.599609375</v>
      </c>
      <c r="D771" s="18">
        <f t="shared" si="11"/>
        <v>3.2100316461272094E-3</v>
      </c>
      <c r="E771" s="2">
        <f>Silverbees!I771+Goldbees!I948+Giltbees!I945+Bankbees!I948+ITbees!I948+Healthy!I840+Hangseng!I948+Nasdaq!I930</f>
        <v>2.8602352349222054E-4</v>
      </c>
      <c r="F771" s="2">
        <f>Silverbees!K771+Goldbees!K948+Giltbees!K945+Bankbees!K948+ITbees!K948+Healthy!K840+Hangseng!K948+Nasdaq!K930</f>
        <v>-4.1788241779730298E-3</v>
      </c>
    </row>
    <row r="772" spans="2:6" x14ac:dyDescent="0.35">
      <c r="B772" s="1">
        <v>45729</v>
      </c>
      <c r="C772">
        <v>23190.650390625</v>
      </c>
      <c r="D772" s="18">
        <f t="shared" ref="D772:D835" si="12">C772/C771-1</f>
        <v>1.2356195589090069E-2</v>
      </c>
      <c r="E772" s="2">
        <f>Silverbees!I772+Goldbees!I949+Giltbees!I946+Bankbees!I949+ITbees!I949+Healthy!I841+Hangseng!I949+Nasdaq!I931</f>
        <v>-6.4696278383360555E-3</v>
      </c>
      <c r="F772" s="2">
        <f>Silverbees!K772+Goldbees!K949+Giltbees!K946+Bankbees!K949+ITbees!K949+Healthy!K841+Hangseng!K949+Nasdaq!K931</f>
        <v>-4.5238296477841042E-3</v>
      </c>
    </row>
    <row r="773" spans="2:6" x14ac:dyDescent="0.35">
      <c r="B773" s="1">
        <v>45733</v>
      </c>
      <c r="C773">
        <v>23350.400390625</v>
      </c>
      <c r="D773" s="18">
        <f t="shared" si="12"/>
        <v>6.8885519512889015E-3</v>
      </c>
      <c r="E773" s="2">
        <f>Silverbees!I773+Goldbees!I950+Giltbees!I947+Bankbees!I950+ITbees!I950+Healthy!I842+Hangseng!I950+Nasdaq!I932</f>
        <v>1.4243037204962566E-2</v>
      </c>
      <c r="F773" s="2">
        <f>Silverbees!K773+Goldbees!K950+Giltbees!K947+Bankbees!K950+ITbees!K950+Healthy!K842+Hangseng!K950+Nasdaq!K932</f>
        <v>-1.4865118618463064E-2</v>
      </c>
    </row>
    <row r="774" spans="2:6" x14ac:dyDescent="0.35">
      <c r="B774" s="1">
        <v>45734</v>
      </c>
      <c r="C774">
        <v>23658.349609375</v>
      </c>
      <c r="D774" s="18">
        <f t="shared" si="12"/>
        <v>1.3188177230298859E-2</v>
      </c>
      <c r="E774" s="2">
        <f>Silverbees!I774+Goldbees!I951+Giltbees!I948+Bankbees!I951+ITbees!I951+Healthy!I843+Hangseng!I951+Nasdaq!I933</f>
        <v>1.1482417411118582E-2</v>
      </c>
      <c r="F774" s="2">
        <f>Silverbees!K774+Goldbees!K951+Giltbees!K948+Bankbees!K951+ITbees!K951+Healthy!K843+Hangseng!K951+Nasdaq!K933</f>
        <v>-5.3030157609909971E-3</v>
      </c>
    </row>
    <row r="775" spans="2:6" x14ac:dyDescent="0.35">
      <c r="B775" s="1">
        <v>45735</v>
      </c>
      <c r="C775">
        <v>23668.650390625</v>
      </c>
      <c r="D775" s="18">
        <f t="shared" si="12"/>
        <v>4.3539728764163677E-4</v>
      </c>
      <c r="E775" s="2">
        <f>Silverbees!I775+Goldbees!I952+Giltbees!I949+Bankbees!I952+ITbees!I952+Healthy!I844+Hangseng!I952+Nasdaq!I934</f>
        <v>3.6753263824146811E-3</v>
      </c>
      <c r="F775" s="2">
        <f>Silverbees!K775+Goldbees!K952+Giltbees!K949+Bankbees!K952+ITbees!K952+Healthy!K844+Hangseng!K952+Nasdaq!K934</f>
        <v>-7.271873671542058E-3</v>
      </c>
    </row>
    <row r="776" spans="2:6" x14ac:dyDescent="0.35">
      <c r="B776" s="1">
        <v>45736</v>
      </c>
      <c r="C776">
        <v>23486.849609375</v>
      </c>
      <c r="D776" s="18">
        <f t="shared" si="12"/>
        <v>-7.6810793285454482E-3</v>
      </c>
      <c r="E776" s="2">
        <f>Silverbees!I776+Goldbees!I953+Giltbees!I950+Bankbees!I953+ITbees!I953+Healthy!I845+Hangseng!I953+Nasdaq!I935</f>
        <v>3.6829317921247048E-3</v>
      </c>
      <c r="F776" s="2">
        <f>Silverbees!K776+Goldbees!K953+Giltbees!K950+Bankbees!K953+ITbees!K953+Healthy!K845+Hangseng!K953+Nasdaq!K935</f>
        <v>-1.6638965302246032E-2</v>
      </c>
    </row>
    <row r="777" spans="2:6" x14ac:dyDescent="0.35">
      <c r="B777" s="1">
        <v>45737</v>
      </c>
      <c r="C777">
        <v>23591.94921875</v>
      </c>
      <c r="D777" s="18">
        <f t="shared" si="12"/>
        <v>4.4748278770025962E-3</v>
      </c>
      <c r="E777" s="2">
        <f>Silverbees!I777+Goldbees!I954+Giltbees!I951+Bankbees!I954+ITbees!I954+Healthy!I846+Hangseng!I954+Nasdaq!I936</f>
        <v>-2.4484262667252331E-3</v>
      </c>
      <c r="F777" s="2">
        <f>Silverbees!K777+Goldbees!K954+Giltbees!K951+Bankbees!K954+ITbees!K954+Healthy!K846+Hangseng!K954+Nasdaq!K936</f>
        <v>-2.4123048691812459E-2</v>
      </c>
    </row>
    <row r="778" spans="2:6" x14ac:dyDescent="0.35">
      <c r="B778" s="1">
        <v>45740</v>
      </c>
      <c r="C778">
        <v>23519.349609375</v>
      </c>
      <c r="D778" s="18">
        <f t="shared" si="12"/>
        <v>-3.0773044101545244E-3</v>
      </c>
      <c r="E778" s="2">
        <f>Silverbees!I778+Goldbees!I955+Giltbees!I952+Bankbees!I955+ITbees!I955+Healthy!I847+Hangseng!I955+Nasdaq!I937</f>
        <v>2.593241848743111E-3</v>
      </c>
      <c r="F778" s="2">
        <f>Silverbees!K778+Goldbees!K955+Giltbees!K952+Bankbees!K955+ITbees!K955+Healthy!K847+Hangseng!K955+Nasdaq!K937</f>
        <v>-9.753113681818663E-3</v>
      </c>
    </row>
    <row r="779" spans="2:6" x14ac:dyDescent="0.35">
      <c r="B779" s="1">
        <v>45741</v>
      </c>
      <c r="C779">
        <v>23165.69921875</v>
      </c>
      <c r="D779" s="18">
        <f t="shared" si="12"/>
        <v>-1.5036571865236992E-2</v>
      </c>
      <c r="E779" s="2">
        <f>Silverbees!I779+Goldbees!I956+Giltbees!I953+Bankbees!I956+ITbees!I956+Healthy!I848+Hangseng!I956+Nasdaq!I938</f>
        <v>-8.6168455934936532E-3</v>
      </c>
      <c r="F779" s="2">
        <f>Silverbees!K779+Goldbees!K956+Giltbees!K953+Bankbees!K956+ITbees!K956+Healthy!K848+Hangseng!K956+Nasdaq!K938</f>
        <v>-4.7711288028515608E-3</v>
      </c>
    </row>
    <row r="780" spans="2:6" x14ac:dyDescent="0.35">
      <c r="B780" s="1">
        <v>45742</v>
      </c>
      <c r="C780">
        <v>23332.349609375</v>
      </c>
      <c r="D780" s="18">
        <f t="shared" si="12"/>
        <v>7.1938424586863725E-3</v>
      </c>
      <c r="E780" s="2">
        <f>Silverbees!I780+Goldbees!I957+Giltbees!I954+Bankbees!I957+ITbees!I957+Healthy!I849+Hangseng!I957+Nasdaq!I939</f>
        <v>1.0974790894756579E-3</v>
      </c>
      <c r="F780" s="2">
        <f>Silverbees!K780+Goldbees!K957+Giltbees!K954+Bankbees!K957+ITbees!K957+Healthy!K849+Hangseng!K957+Nasdaq!K939</f>
        <v>-5.8486825220583636E-3</v>
      </c>
    </row>
    <row r="781" spans="2:6" x14ac:dyDescent="0.35">
      <c r="B781" s="1">
        <v>45743</v>
      </c>
      <c r="C781">
        <v>23250.099609375</v>
      </c>
      <c r="D781" s="18">
        <f t="shared" si="12"/>
        <v>-3.5251486188494496E-3</v>
      </c>
      <c r="E781" s="2">
        <f>Silverbees!I781+Goldbees!I958+Giltbees!I955+Bankbees!I958+ITbees!I958+Healthy!I850+Hangseng!I958+Nasdaq!I940</f>
        <v>1.6294018393741808E-3</v>
      </c>
      <c r="F781" s="2">
        <f>Silverbees!K781+Goldbees!K958+Giltbees!K955+Bankbees!K958+ITbees!K958+Healthy!K850+Hangseng!K958+Nasdaq!K940</f>
        <v>8.762805620805756E-3</v>
      </c>
    </row>
    <row r="782" spans="2:6" x14ac:dyDescent="0.35">
      <c r="B782" s="1">
        <v>45744</v>
      </c>
      <c r="C782">
        <v>22904.44921875</v>
      </c>
      <c r="D782" s="18">
        <f t="shared" si="12"/>
        <v>-1.4866619775066536E-2</v>
      </c>
      <c r="E782" s="2">
        <f>Silverbees!I782+Goldbees!I959+Giltbees!I956+Bankbees!I959+ITbees!I959+Healthy!I851+Hangseng!I959+Nasdaq!I941</f>
        <v>-4.2447361816364791E-3</v>
      </c>
      <c r="F782" s="2">
        <f>Silverbees!K782+Goldbees!K959+Giltbees!K956+Bankbees!K959+ITbees!K959+Healthy!K851+Hangseng!K959+Nasdaq!K941</f>
        <v>1.1858131291045671E-2</v>
      </c>
    </row>
    <row r="783" spans="2:6" x14ac:dyDescent="0.35">
      <c r="B783" s="1">
        <v>45748</v>
      </c>
      <c r="C783">
        <v>22161.599609375</v>
      </c>
      <c r="D783" s="18">
        <f t="shared" si="12"/>
        <v>-3.2432546283055363E-2</v>
      </c>
      <c r="E783" s="2">
        <f>Silverbees!I783+Goldbees!I960+Giltbees!I957+Bankbees!I960+ITbees!I960+Healthy!I852+Hangseng!I960+Nasdaq!I942</f>
        <v>-1.5850265583982168E-3</v>
      </c>
      <c r="F783" s="2">
        <f>Silverbees!K783+Goldbees!K960+Giltbees!K957+Bankbees!K960+ITbees!K960+Healthy!K852+Hangseng!K960+Nasdaq!K942</f>
        <v>1.4936190142777514E-2</v>
      </c>
    </row>
    <row r="784" spans="2:6" x14ac:dyDescent="0.35">
      <c r="B784" s="1">
        <v>45749</v>
      </c>
      <c r="C784">
        <v>22535.849609375</v>
      </c>
      <c r="D784" s="18">
        <f t="shared" si="12"/>
        <v>1.6887318902814252E-2</v>
      </c>
      <c r="E784" s="2">
        <f>Silverbees!I784+Goldbees!I961+Giltbees!I958+Bankbees!I961+ITbees!I961+Healthy!I853+Hangseng!I961+Nasdaq!I943</f>
        <v>4.38232150031899E-3</v>
      </c>
      <c r="F784" s="2">
        <f>Silverbees!K784+Goldbees!K961+Giltbees!K958+Bankbees!K961+ITbees!K961+Healthy!K853+Hangseng!K961+Nasdaq!K943</f>
        <v>1.1981090503686417E-2</v>
      </c>
    </row>
    <row r="785" spans="2:6" x14ac:dyDescent="0.35">
      <c r="B785" s="1">
        <v>45750</v>
      </c>
      <c r="C785">
        <v>22399.150390625</v>
      </c>
      <c r="D785" s="18">
        <f t="shared" si="12"/>
        <v>-6.0658560080705248E-3</v>
      </c>
      <c r="E785" s="2">
        <f>Silverbees!I785+Goldbees!I962+Giltbees!I959+Bankbees!I962+ITbees!I962+Healthy!I854+Hangseng!I962+Nasdaq!I944</f>
        <v>-6.2408310101005216E-3</v>
      </c>
      <c r="F785" s="2">
        <f>Silverbees!K785+Goldbees!K962+Giltbees!K959+Bankbees!K962+ITbees!K962+Healthy!K854+Hangseng!K962+Nasdaq!K944</f>
        <v>1.0227161407498206E-2</v>
      </c>
    </row>
    <row r="786" spans="2:6" x14ac:dyDescent="0.35">
      <c r="B786" s="1">
        <v>45751</v>
      </c>
      <c r="C786">
        <v>22828.55078125</v>
      </c>
      <c r="D786" s="18">
        <f t="shared" si="12"/>
        <v>1.9170387409190415E-2</v>
      </c>
      <c r="E786" s="2">
        <f>Silverbees!I786+Goldbees!I963+Giltbees!I960+Bankbees!I963+ITbees!I963+Healthy!I855+Hangseng!I963+Nasdaq!I945</f>
        <v>-1.8020773629224614E-2</v>
      </c>
      <c r="F786" s="2">
        <f>Silverbees!K786+Goldbees!K963+Giltbees!K960+Bankbees!K963+ITbees!K963+Healthy!K855+Hangseng!K963+Nasdaq!K945</f>
        <v>2.8848372097526023E-2</v>
      </c>
    </row>
    <row r="787" spans="2:6" x14ac:dyDescent="0.35">
      <c r="B787" s="1">
        <v>45754</v>
      </c>
      <c r="C787">
        <v>23328.55078125</v>
      </c>
      <c r="D787" s="18">
        <f t="shared" si="12"/>
        <v>2.1902397782108451E-2</v>
      </c>
      <c r="E787" s="2">
        <f>Silverbees!I787+Goldbees!I964+Giltbees!I961+Bankbees!I964+ITbees!I964+Healthy!I856+Hangseng!I964+Nasdaq!I946</f>
        <v>-3.2865400371811085E-2</v>
      </c>
      <c r="F787" s="2">
        <f>Silverbees!K787+Goldbees!K964+Giltbees!K961+Bankbees!K964+ITbees!K964+Healthy!K856+Hangseng!K964+Nasdaq!K946</f>
        <v>1.9658709311215168E-2</v>
      </c>
    </row>
    <row r="788" spans="2:6" x14ac:dyDescent="0.35">
      <c r="B788" s="1">
        <v>45755</v>
      </c>
      <c r="C788">
        <v>23437.19921875</v>
      </c>
      <c r="D788" s="18">
        <f t="shared" si="12"/>
        <v>4.6573162010270508E-3</v>
      </c>
      <c r="E788" s="2">
        <f>Silverbees!I788+Goldbees!I965+Giltbees!I962+Bankbees!I965+ITbees!I965+Healthy!I857+Hangseng!I965+Nasdaq!I947</f>
        <v>1.1035569726922692E-2</v>
      </c>
      <c r="F788" s="2">
        <f>Silverbees!K788+Goldbees!K965+Giltbees!K962+Bankbees!K965+ITbees!K965+Healthy!K857+Hangseng!K965+Nasdaq!K947</f>
        <v>-2.6469854381929421E-3</v>
      </c>
    </row>
    <row r="789" spans="2:6" x14ac:dyDescent="0.35">
      <c r="B789" s="1">
        <v>45756</v>
      </c>
      <c r="C789">
        <v>23851.650390625</v>
      </c>
      <c r="D789" s="18">
        <f t="shared" si="12"/>
        <v>1.7683476937954135E-2</v>
      </c>
      <c r="E789" s="2">
        <f>Silverbees!I789+Goldbees!I966+Giltbees!I963+Bankbees!I966+ITbees!I966+Healthy!I858+Hangseng!I966+Nasdaq!I948</f>
        <v>2.6341845065455498E-3</v>
      </c>
      <c r="F789" s="2">
        <f>Silverbees!K789+Goldbees!K966+Giltbees!K963+Bankbees!K966+ITbees!K966+Healthy!K858+Hangseng!K966+Nasdaq!K948</f>
        <v>-8.657324735022922E-3</v>
      </c>
    </row>
    <row r="790" spans="2:6" x14ac:dyDescent="0.35">
      <c r="B790" s="1">
        <v>45758</v>
      </c>
      <c r="C790">
        <v>24125.55078125</v>
      </c>
      <c r="D790" s="18">
        <f t="shared" si="12"/>
        <v>1.1483498464016417E-2</v>
      </c>
      <c r="E790" s="2">
        <f>Silverbees!I790+Goldbees!I967+Giltbees!I964+Bankbees!I967+ITbees!I967+Healthy!I859+Hangseng!I967+Nasdaq!I949</f>
        <v>2.1148001851260548E-2</v>
      </c>
      <c r="F790" s="2">
        <f>Silverbees!K790+Goldbees!K967+Giltbees!K964+Bankbees!K967+ITbees!K967+Healthy!K859+Hangseng!K967+Nasdaq!K949</f>
        <v>-1.1629787402950132E-2</v>
      </c>
    </row>
    <row r="791" spans="2:6" x14ac:dyDescent="0.35">
      <c r="B791" s="1">
        <v>45762</v>
      </c>
      <c r="C791">
        <v>24167.25</v>
      </c>
      <c r="D791" s="18">
        <f t="shared" si="12"/>
        <v>1.7284255654137493E-3</v>
      </c>
      <c r="E791" s="2">
        <f>Silverbees!I791+Goldbees!I968+Giltbees!I965+Bankbees!I968+ITbees!I968+Healthy!I860+Hangseng!I968+Nasdaq!I950</f>
        <v>1.4832267252410686E-2</v>
      </c>
      <c r="F791" s="2">
        <f>Silverbees!K791+Goldbees!K968+Giltbees!K965+Bankbees!K968+ITbees!K968+Healthy!K860+Hangseng!K968+Nasdaq!K950</f>
        <v>-4.5239304870829326E-2</v>
      </c>
    </row>
    <row r="792" spans="2:6" x14ac:dyDescent="0.35">
      <c r="B792" s="1">
        <v>45763</v>
      </c>
      <c r="C792">
        <v>24328.94921875</v>
      </c>
      <c r="D792" s="18">
        <f t="shared" si="12"/>
        <v>6.6908406521222208E-3</v>
      </c>
      <c r="E792" s="2">
        <f>Silverbees!I792+Goldbees!I969+Giltbees!I966+Bankbees!I969+ITbees!I969+Healthy!I861+Hangseng!I969+Nasdaq!I951</f>
        <v>3.4052068156012333E-3</v>
      </c>
      <c r="F792" s="2">
        <f>Silverbees!K792+Goldbees!K969+Giltbees!K966+Bankbees!K969+ITbees!K969+Healthy!K861+Hangseng!K969+Nasdaq!K951</f>
        <v>-2.7219874832088185E-2</v>
      </c>
    </row>
    <row r="793" spans="2:6" x14ac:dyDescent="0.35">
      <c r="B793" s="1">
        <v>45764</v>
      </c>
      <c r="C793">
        <v>24246.69921875</v>
      </c>
      <c r="D793" s="18">
        <f t="shared" si="12"/>
        <v>-3.3807460922566923E-3</v>
      </c>
      <c r="E793" s="2">
        <f>Silverbees!I793+Goldbees!I970+Giltbees!I967+Bankbees!I970+ITbees!I970+Healthy!I862+Hangseng!I970+Nasdaq!I952</f>
        <v>5.485035603813102E-3</v>
      </c>
      <c r="F793" s="2">
        <f>Silverbees!K793+Goldbees!K970+Giltbees!K967+Bankbees!K970+ITbees!K970+Healthy!K862+Hangseng!K970+Nasdaq!K952</f>
        <v>-3.5102526410516087E-3</v>
      </c>
    </row>
    <row r="794" spans="2:6" x14ac:dyDescent="0.35">
      <c r="B794" s="1">
        <v>45768</v>
      </c>
      <c r="C794">
        <v>24039.349609375</v>
      </c>
      <c r="D794" s="18">
        <f t="shared" si="12"/>
        <v>-8.5516633626838701E-3</v>
      </c>
      <c r="E794" s="2">
        <f>Silverbees!I794+Goldbees!I971+Giltbees!I968+Bankbees!I971+ITbees!I971+Healthy!I863+Hangseng!I971+Nasdaq!I953</f>
        <v>1.0170054340976013E-2</v>
      </c>
      <c r="F794" s="2">
        <f>Silverbees!K794+Goldbees!K971+Giltbees!K968+Bankbees!K971+ITbees!K971+Healthy!K863+Hangseng!K971+Nasdaq!K953</f>
        <v>-4.1391847774001752E-3</v>
      </c>
    </row>
    <row r="795" spans="2:6" x14ac:dyDescent="0.35">
      <c r="B795" s="1">
        <v>45769</v>
      </c>
      <c r="C795">
        <v>24328.5</v>
      </c>
      <c r="D795" s="18">
        <f t="shared" si="12"/>
        <v>1.2028211882747275E-2</v>
      </c>
      <c r="E795" s="2">
        <f>Silverbees!I795+Goldbees!I972+Giltbees!I969+Bankbees!I972+ITbees!I972+Healthy!I864+Hangseng!I972+Nasdaq!I954</f>
        <v>7.8705750534259281E-3</v>
      </c>
      <c r="F795" s="2">
        <f>Silverbees!K795+Goldbees!K972+Giltbees!K969+Bankbees!K972+ITbees!K972+Healthy!K864+Hangseng!K972+Nasdaq!K954</f>
        <v>1.5335195319338517E-3</v>
      </c>
    </row>
    <row r="796" spans="2:6" x14ac:dyDescent="0.35">
      <c r="B796" s="1">
        <v>45770</v>
      </c>
      <c r="C796">
        <v>24335.94921875</v>
      </c>
      <c r="D796" s="18">
        <f t="shared" si="12"/>
        <v>3.0619309657398119E-4</v>
      </c>
      <c r="E796" s="2">
        <f>Silverbees!I796+Goldbees!I973+Giltbees!I970+Bankbees!I973+ITbees!I973+Healthy!I865+Hangseng!I973+Nasdaq!I955</f>
        <v>1.5981574299013929E-3</v>
      </c>
      <c r="F796" s="2">
        <f>Silverbees!K796+Goldbees!K973+Giltbees!K970+Bankbees!K973+ITbees!K973+Healthy!K865+Hangseng!K973+Nasdaq!K955</f>
        <v>1.2706367956373532E-2</v>
      </c>
    </row>
    <row r="797" spans="2:6" x14ac:dyDescent="0.35">
      <c r="B797" s="1">
        <v>45771</v>
      </c>
      <c r="C797">
        <v>24334.19921875</v>
      </c>
      <c r="D797" s="18">
        <f t="shared" si="12"/>
        <v>-7.1910077731884847E-5</v>
      </c>
      <c r="E797" s="2">
        <f>Silverbees!I797+Goldbees!I974+Giltbees!I971+Bankbees!I974+ITbees!I974+Healthy!I866+Hangseng!I974+Nasdaq!I956</f>
        <v>-1.5927795202876035E-3</v>
      </c>
      <c r="F797" s="2">
        <f>Silverbees!K797+Goldbees!K974+Giltbees!K971+Bankbees!K974+ITbees!K974+Healthy!K866+Hangseng!K974+Nasdaq!K956</f>
        <v>9.8261966972480914E-4</v>
      </c>
    </row>
    <row r="798" spans="2:6" x14ac:dyDescent="0.35">
      <c r="B798" s="1">
        <v>45772</v>
      </c>
      <c r="C798">
        <v>24346.69921875</v>
      </c>
      <c r="D798" s="18">
        <f t="shared" si="12"/>
        <v>5.1368035116472477E-4</v>
      </c>
      <c r="E798" s="2">
        <f>Silverbees!I798+Goldbees!I975+Giltbees!I972+Bankbees!I975+ITbees!I975+Healthy!I867+Hangseng!I975+Nasdaq!I957</f>
        <v>-6.9242220678229138E-3</v>
      </c>
      <c r="F798" s="2">
        <f>Silverbees!K798+Goldbees!K975+Giltbees!K972+Bankbees!K975+ITbees!K975+Healthy!K867+Hangseng!K975+Nasdaq!K957</f>
        <v>-3.0101852278524143E-3</v>
      </c>
    </row>
    <row r="799" spans="2:6" x14ac:dyDescent="0.35">
      <c r="B799" s="1">
        <v>45775</v>
      </c>
      <c r="C799">
        <v>24461.150390625</v>
      </c>
      <c r="D799" s="18">
        <f t="shared" si="12"/>
        <v>4.700890697612925E-3</v>
      </c>
      <c r="E799" s="2">
        <f>Silverbees!I799+Goldbees!I976+Giltbees!I973+Bankbees!I976+ITbees!I976+Healthy!I868+Hangseng!I976+Nasdaq!I958</f>
        <v>3.258508596593118E-3</v>
      </c>
      <c r="F799" s="2">
        <f>Silverbees!K799+Goldbees!K976+Giltbees!K973+Bankbees!K976+ITbees!K976+Healthy!K868+Hangseng!K976+Nasdaq!K958</f>
        <v>-6.7639048128141192E-3</v>
      </c>
    </row>
    <row r="800" spans="2:6" x14ac:dyDescent="0.35">
      <c r="B800" s="1">
        <v>45776</v>
      </c>
      <c r="C800">
        <v>24379.599609375</v>
      </c>
      <c r="D800" s="18">
        <f t="shared" si="12"/>
        <v>-3.3338898599493128E-3</v>
      </c>
      <c r="E800" s="2">
        <f>Silverbees!I800+Goldbees!I977+Giltbees!I974+Bankbees!I977+ITbees!I977+Healthy!I869+Hangseng!I977+Nasdaq!I959</f>
        <v>2.6576221194985991E-4</v>
      </c>
      <c r="F800" s="2">
        <f>Silverbees!K800+Goldbees!K977+Giltbees!K974+Bankbees!K977+ITbees!K977+Healthy!K869+Hangseng!K977+Nasdaq!K959</f>
        <v>5.9075801251082787E-3</v>
      </c>
    </row>
    <row r="801" spans="2:6" x14ac:dyDescent="0.35">
      <c r="B801" s="1">
        <v>45777</v>
      </c>
      <c r="C801">
        <v>24414.400390625</v>
      </c>
      <c r="D801" s="18">
        <f t="shared" si="12"/>
        <v>1.4274549954715887E-3</v>
      </c>
      <c r="E801" s="2">
        <f>Silverbees!I801+Goldbees!I978+Giltbees!I975+Bankbees!I978+ITbees!I978+Healthy!I870+Hangseng!I978+Nasdaq!I960</f>
        <v>-6.2658729199345604E-3</v>
      </c>
      <c r="F801" s="2">
        <f>Silverbees!K801+Goldbees!K978+Giltbees!K975+Bankbees!K978+ITbees!K978+Healthy!K870+Hangseng!K978+Nasdaq!K960</f>
        <v>1.036832757423522E-2</v>
      </c>
    </row>
    <row r="802" spans="2:6" x14ac:dyDescent="0.35">
      <c r="B802" s="1">
        <v>45779</v>
      </c>
      <c r="C802">
        <v>24273.80078125</v>
      </c>
      <c r="D802" s="18">
        <f t="shared" si="12"/>
        <v>-5.7588802970967023E-3</v>
      </c>
      <c r="E802" s="2">
        <f>Silverbees!I802+Goldbees!I979+Giltbees!I976+Bankbees!I979+ITbees!I979+Healthy!I871+Hangseng!I979+Nasdaq!I961</f>
        <v>5.7921254951852049E-4</v>
      </c>
      <c r="F802" s="2">
        <f>Silverbees!K802+Goldbees!K979+Giltbees!K976+Bankbees!K979+ITbees!K979+Healthy!K871+Hangseng!K979+Nasdaq!K961</f>
        <v>1.1268291127072264E-2</v>
      </c>
    </row>
    <row r="803" spans="2:6" x14ac:dyDescent="0.35">
      <c r="B803" s="1">
        <v>45782</v>
      </c>
      <c r="C803">
        <v>24008</v>
      </c>
      <c r="D803" s="18">
        <f t="shared" si="12"/>
        <v>-1.09501096942064E-2</v>
      </c>
      <c r="E803" s="2">
        <f>Silverbees!I803+Goldbees!I980+Giltbees!I977+Bankbees!I980+ITbees!I980+Healthy!I872+Hangseng!I980+Nasdaq!I962</f>
        <v>4.8317013318557476E-3</v>
      </c>
      <c r="F803" s="2">
        <f>Silverbees!K803+Goldbees!K980+Giltbees!K977+Bankbees!K980+ITbees!K980+Healthy!K872+Hangseng!K980+Nasdaq!K962</f>
        <v>1.0613257184299396E-2</v>
      </c>
    </row>
    <row r="804" spans="2:6" x14ac:dyDescent="0.35">
      <c r="B804" s="1">
        <v>45783</v>
      </c>
      <c r="C804">
        <v>24924.69921875</v>
      </c>
      <c r="D804" s="18">
        <f t="shared" si="12"/>
        <v>3.8183073090219954E-2</v>
      </c>
      <c r="E804" s="2">
        <f>Silverbees!I804+Goldbees!I981+Giltbees!I978+Bankbees!I981+ITbees!I981+Healthy!I873+Hangseng!I981+Nasdaq!I963</f>
        <v>3.2105916060711547E-3</v>
      </c>
      <c r="F804" s="2">
        <f>Silverbees!K804+Goldbees!K981+Giltbees!K978+Bankbees!K981+ITbees!K981+Healthy!K873+Hangseng!K981+Nasdaq!K963</f>
        <v>8.7587950113736414E-3</v>
      </c>
    </row>
    <row r="805" spans="2:6" x14ac:dyDescent="0.35">
      <c r="B805" s="1">
        <v>45784</v>
      </c>
      <c r="C805">
        <v>24578.349609375</v>
      </c>
      <c r="D805" s="18">
        <f t="shared" si="12"/>
        <v>-1.389583907654357E-2</v>
      </c>
      <c r="E805" s="2">
        <f>Silverbees!I805+Goldbees!I982+Giltbees!I979+Bankbees!I982+ITbees!I982+Healthy!I874+Hangseng!I982+Nasdaq!I964</f>
        <v>-1.0130245542447854E-3</v>
      </c>
      <c r="F805" s="2">
        <f>Silverbees!K805+Goldbees!K982+Giltbees!K979+Bankbees!K982+ITbees!K982+Healthy!K874+Hangseng!K982+Nasdaq!K964</f>
        <v>1.6363877757970671E-2</v>
      </c>
    </row>
    <row r="806" spans="2:6" x14ac:dyDescent="0.35">
      <c r="B806" s="1">
        <v>45785</v>
      </c>
      <c r="C806">
        <v>24666.900390625</v>
      </c>
      <c r="D806" s="18">
        <f t="shared" si="12"/>
        <v>3.6027960647213586E-3</v>
      </c>
      <c r="E806" s="2">
        <f>Silverbees!I806+Goldbees!I983+Giltbees!I980+Bankbees!I983+ITbees!I983+Healthy!I875+Hangseng!I983+Nasdaq!I965</f>
        <v>-5.5697612493573814E-3</v>
      </c>
      <c r="F806" s="2">
        <f>Silverbees!K806+Goldbees!K983+Giltbees!K980+Bankbees!K983+ITbees!K983+Healthy!K875+Hangseng!K983+Nasdaq!K965</f>
        <v>1.1990945211604608E-2</v>
      </c>
    </row>
    <row r="807" spans="2:6" x14ac:dyDescent="0.35">
      <c r="B807" s="1">
        <v>45786</v>
      </c>
      <c r="C807">
        <v>25062.099609375</v>
      </c>
      <c r="D807" s="18">
        <f t="shared" si="12"/>
        <v>1.6021438141461841E-2</v>
      </c>
      <c r="E807" s="2">
        <f>Silverbees!I807+Goldbees!I984+Giltbees!I981+Bankbees!I984+ITbees!I984+Healthy!I876+Hangseng!I984+Nasdaq!I966</f>
        <v>-3.590264652457275E-3</v>
      </c>
      <c r="F807" s="2">
        <f>Silverbees!K807+Goldbees!K984+Giltbees!K981+Bankbees!K984+ITbees!K984+Healthy!K876+Hangseng!K984+Nasdaq!K966</f>
        <v>8.1723846603574402E-3</v>
      </c>
    </row>
    <row r="808" spans="2:6" x14ac:dyDescent="0.35">
      <c r="B808" s="1">
        <v>45789</v>
      </c>
      <c r="C808">
        <v>25019.80078125</v>
      </c>
      <c r="D808" s="18">
        <f t="shared" si="12"/>
        <v>-1.6877607536591732E-3</v>
      </c>
      <c r="E808" s="2">
        <f>Silverbees!I808+Goldbees!I985+Giltbees!I982+Bankbees!I985+ITbees!I985+Healthy!I877+Hangseng!I985+Nasdaq!I967</f>
        <v>1.7294144434814331E-2</v>
      </c>
      <c r="F808" s="2">
        <f>Silverbees!K808+Goldbees!K985+Giltbees!K982+Bankbees!K985+ITbees!K985+Healthy!K877+Hangseng!K985+Nasdaq!K967</f>
        <v>1.3995814656597501E-2</v>
      </c>
    </row>
    <row r="809" spans="2:6" x14ac:dyDescent="0.35">
      <c r="B809" s="1">
        <v>45790</v>
      </c>
      <c r="C809">
        <v>24945.44921875</v>
      </c>
      <c r="D809" s="18">
        <f t="shared" si="12"/>
        <v>-2.9717088137536374E-3</v>
      </c>
      <c r="E809" s="2">
        <f>Silverbees!I809+Goldbees!I986+Giltbees!I983+Bankbees!I986+ITbees!I986+Healthy!I878+Hangseng!I986+Nasdaq!I968</f>
        <v>2.3577557245504934E-3</v>
      </c>
      <c r="F809" s="2">
        <f>Silverbees!K809+Goldbees!K986+Giltbees!K983+Bankbees!K986+ITbees!K986+Healthy!K878+Hangseng!K986+Nasdaq!K968</f>
        <v>3.2754953338638003E-2</v>
      </c>
    </row>
    <row r="810" spans="2:6" x14ac:dyDescent="0.35">
      <c r="B810" s="1">
        <v>45791</v>
      </c>
      <c r="C810">
        <v>24683.900390625</v>
      </c>
      <c r="D810" s="18">
        <f t="shared" si="12"/>
        <v>-1.0484831354666824E-2</v>
      </c>
      <c r="E810" s="2">
        <f>Silverbees!I810+Goldbees!I987+Giltbees!I984+Bankbees!I987+ITbees!I987+Healthy!I879+Hangseng!I987+Nasdaq!I969</f>
        <v>2.392229439316362E-3</v>
      </c>
      <c r="F810" s="2">
        <f>Silverbees!K810+Goldbees!K987+Giltbees!K984+Bankbees!K987+ITbees!K987+Healthy!K879+Hangseng!K987+Nasdaq!K969</f>
        <v>7.5120079263750708E-2</v>
      </c>
    </row>
    <row r="811" spans="2:6" x14ac:dyDescent="0.35">
      <c r="B811" s="1">
        <v>45792</v>
      </c>
      <c r="C811">
        <v>24813.44921875</v>
      </c>
      <c r="D811" s="18">
        <f t="shared" si="12"/>
        <v>5.2483127088862602E-3</v>
      </c>
      <c r="E811" s="2">
        <f>Silverbees!I811+Goldbees!I988+Giltbees!I985+Bankbees!I988+ITbees!I988+Healthy!I880+Hangseng!I988+Nasdaq!I970</f>
        <v>-1.9237624885071686E-3</v>
      </c>
      <c r="F811" s="2">
        <f>Silverbees!K811+Goldbees!K988+Giltbees!K985+Bankbees!K988+ITbees!K988+Healthy!K880+Hangseng!K988+Nasdaq!K970</f>
        <v>5.7569478479790701E-2</v>
      </c>
    </row>
    <row r="812" spans="2:6" x14ac:dyDescent="0.35">
      <c r="B812" s="1">
        <v>45793</v>
      </c>
      <c r="C812">
        <v>24609.69921875</v>
      </c>
      <c r="D812" s="18">
        <f t="shared" si="12"/>
        <v>-8.2112727740422109E-3</v>
      </c>
      <c r="E812" s="2">
        <f>Silverbees!I812+Goldbees!I989+Giltbees!I986+Bankbees!I989+ITbees!I989+Healthy!I881+Hangseng!I989+Nasdaq!I971</f>
        <v>2.2561635238711845E-3</v>
      </c>
      <c r="F812" s="2">
        <f>Silverbees!K812+Goldbees!K989+Giltbees!K986+Bankbees!K989+ITbees!K989+Healthy!K881+Hangseng!K989+Nasdaq!K971</f>
        <v>5.1203939883743971E-2</v>
      </c>
    </row>
    <row r="813" spans="2:6" x14ac:dyDescent="0.35">
      <c r="B813" s="1">
        <v>45796</v>
      </c>
      <c r="C813">
        <v>24853.150390625</v>
      </c>
      <c r="D813" s="18">
        <f t="shared" si="12"/>
        <v>9.8924887180058541E-3</v>
      </c>
      <c r="E813" s="2">
        <f>Silverbees!I813+Goldbees!I990+Giltbees!I987+Bankbees!I990+ITbees!I990+Healthy!I882+Hangseng!I990+Nasdaq!I972</f>
        <v>-6.738262976359378E-4</v>
      </c>
      <c r="F813" s="2">
        <f>Silverbees!K813+Goldbees!K990+Giltbees!K987+Bankbees!K990+ITbees!K990+Healthy!K882+Hangseng!K990+Nasdaq!K972</f>
        <v>2.9611951547875461E-2</v>
      </c>
    </row>
    <row r="814" spans="2:6" x14ac:dyDescent="0.35">
      <c r="B814" s="1">
        <v>45797</v>
      </c>
      <c r="C814">
        <v>25001.150390625</v>
      </c>
      <c r="D814" s="18">
        <f t="shared" si="12"/>
        <v>5.9549794562796521E-3</v>
      </c>
      <c r="E814" s="2">
        <f>Silverbees!I814+Goldbees!I991+Giltbees!I988+Bankbees!I991+ITbees!I991+Healthy!I883+Hangseng!I991+Nasdaq!I973</f>
        <v>-2.7358663829469112E-3</v>
      </c>
      <c r="F814" s="2">
        <f>Silverbees!K814+Goldbees!K991+Giltbees!K988+Bankbees!K991+ITbees!K991+Healthy!K883+Hangseng!K991+Nasdaq!K973</f>
        <v>3.4390386811234318E-2</v>
      </c>
    </row>
    <row r="815" spans="2:6" x14ac:dyDescent="0.35">
      <c r="B815" s="1">
        <v>45798</v>
      </c>
      <c r="C815">
        <v>24826.19921875</v>
      </c>
      <c r="D815" s="18">
        <f t="shared" si="12"/>
        <v>-6.9977248703164685E-3</v>
      </c>
      <c r="E815" s="2">
        <f>Silverbees!I815+Goldbees!I992+Giltbees!I989+Bankbees!I992+ITbees!I992+Healthy!I884+Hangseng!I992+Nasdaq!I974</f>
        <v>7.1995440332907465E-3</v>
      </c>
      <c r="F815" s="2">
        <f>Silverbees!K815+Goldbees!K992+Giltbees!K989+Bankbees!K992+ITbees!K992+Healthy!K884+Hangseng!K992+Nasdaq!K974</f>
        <v>3.3526430113245527E-2</v>
      </c>
    </row>
    <row r="816" spans="2:6" x14ac:dyDescent="0.35">
      <c r="B816" s="1">
        <v>45799</v>
      </c>
      <c r="C816">
        <v>24752.44921875</v>
      </c>
      <c r="D816" s="18">
        <f t="shared" si="12"/>
        <v>-2.9706520659956714E-3</v>
      </c>
      <c r="E816" s="2">
        <f>Silverbees!I816+Goldbees!I993+Giltbees!I990+Bankbees!I993+ITbees!I993+Healthy!I885+Hangseng!I993+Nasdaq!I975</f>
        <v>-3.1054143139426665E-3</v>
      </c>
      <c r="F816" s="2">
        <f>Silverbees!K816+Goldbees!K993+Giltbees!K990+Bankbees!K993+ITbees!K993+Healthy!K885+Hangseng!K993+Nasdaq!K975</f>
        <v>2.8046651980183652E-2</v>
      </c>
    </row>
    <row r="817" spans="2:6" x14ac:dyDescent="0.35">
      <c r="B817" s="1">
        <v>45800</v>
      </c>
      <c r="C817">
        <v>24833.599609375</v>
      </c>
      <c r="D817" s="18">
        <f t="shared" si="12"/>
        <v>3.2784792287758879E-3</v>
      </c>
      <c r="E817" s="2">
        <f>Silverbees!I817+Goldbees!I994+Giltbees!I991+Bankbees!I994+ITbees!I994+Healthy!I886+Hangseng!I994+Nasdaq!I976</f>
        <v>8.1602483101853539E-4</v>
      </c>
      <c r="F817" s="2">
        <f>Silverbees!K817+Goldbees!K994+Giltbees!K991+Bankbees!K994+ITbees!K994+Healthy!K886+Hangseng!K994+Nasdaq!K976</f>
        <v>2.118972816807628E-2</v>
      </c>
    </row>
    <row r="818" spans="2:6" x14ac:dyDescent="0.35">
      <c r="B818" s="1">
        <v>45803</v>
      </c>
      <c r="C818">
        <v>24750.69921875</v>
      </c>
      <c r="D818" s="18">
        <f t="shared" si="12"/>
        <v>-3.3382349691143398E-3</v>
      </c>
      <c r="E818" s="2">
        <f>Silverbees!I818+Goldbees!I995+Giltbees!I992+Bankbees!I995+ITbees!I995+Healthy!I887+Hangseng!I995+Nasdaq!I977</f>
        <v>1.0337278768576554E-3</v>
      </c>
      <c r="F818" s="2">
        <f>Silverbees!K818+Goldbees!K995+Giltbees!K992+Bankbees!K995+ITbees!K995+Healthy!K887+Hangseng!K995+Nasdaq!K977</f>
        <v>1.0189780726004016E-2</v>
      </c>
    </row>
    <row r="819" spans="2:6" x14ac:dyDescent="0.35">
      <c r="B819" s="1">
        <v>45804</v>
      </c>
      <c r="C819">
        <v>24716.599609375</v>
      </c>
      <c r="D819" s="18">
        <f t="shared" si="12"/>
        <v>-1.3777230725331435E-3</v>
      </c>
      <c r="E819" s="2">
        <f>Silverbees!I819+Goldbees!I996+Giltbees!I993+Bankbees!I996+ITbees!I996+Healthy!I888+Hangseng!I996+Nasdaq!I978</f>
        <v>-2.9449086834873435E-3</v>
      </c>
      <c r="F819" s="2">
        <f>Silverbees!K819+Goldbees!K996+Giltbees!K993+Bankbees!K996+ITbees!K996+Healthy!K888+Hangseng!K996+Nasdaq!K978</f>
        <v>9.1248910193050571E-3</v>
      </c>
    </row>
    <row r="820" spans="2:6" x14ac:dyDescent="0.35">
      <c r="B820" s="1">
        <v>45805</v>
      </c>
      <c r="C820">
        <v>24542.5</v>
      </c>
      <c r="D820" s="18">
        <f t="shared" si="12"/>
        <v>-7.0438333802584907E-3</v>
      </c>
      <c r="E820" s="2">
        <f>Silverbees!I820+Goldbees!I997+Giltbees!I994+Bankbees!I997+ITbees!I997+Healthy!I889+Hangseng!I997+Nasdaq!I979</f>
        <v>7.6787330396575401E-4</v>
      </c>
      <c r="F820" s="2">
        <f>Silverbees!K820+Goldbees!K997+Giltbees!K994+Bankbees!K997+ITbees!K997+Healthy!K889+Hangseng!K997+Nasdaq!K979</f>
        <v>1.083024608494345E-2</v>
      </c>
    </row>
    <row r="821" spans="2:6" x14ac:dyDescent="0.35">
      <c r="B821" s="1">
        <v>45806</v>
      </c>
      <c r="C821">
        <v>24620.19921875</v>
      </c>
      <c r="D821" s="18">
        <f t="shared" si="12"/>
        <v>3.1659048079861751E-3</v>
      </c>
      <c r="E821" s="2">
        <f>Silverbees!I821+Goldbees!I998+Giltbees!I995+Bankbees!I998+ITbees!I998+Healthy!I890+Hangseng!I998+Nasdaq!I980</f>
        <v>5.5997438136756229E-4</v>
      </c>
      <c r="F821" s="2">
        <f>Silverbees!K821+Goldbees!K998+Giltbees!K995+Bankbees!K998+ITbees!K998+Healthy!K890+Hangseng!K998+Nasdaq!K980</f>
        <v>1.7924682238416718E-2</v>
      </c>
    </row>
    <row r="822" spans="2:6" x14ac:dyDescent="0.35">
      <c r="B822" s="1">
        <v>45807</v>
      </c>
      <c r="C822">
        <v>24750.900390625</v>
      </c>
      <c r="D822" s="18">
        <f t="shared" si="12"/>
        <v>5.3086967621067682E-3</v>
      </c>
      <c r="E822" s="2">
        <f>Silverbees!I822+Goldbees!I999+Giltbees!I996+Bankbees!I999+ITbees!I999+Healthy!I891+Hangseng!I999+Nasdaq!I981</f>
        <v>-5.1424779206975723E-4</v>
      </c>
      <c r="F822" s="2">
        <f>Silverbees!K822+Goldbees!K999+Giltbees!K996+Bankbees!K999+ITbees!K999+Healthy!K891+Hangseng!K999+Nasdaq!K981</f>
        <v>1.3193585605781247E-2</v>
      </c>
    </row>
    <row r="823" spans="2:6" x14ac:dyDescent="0.35">
      <c r="B823" s="1">
        <v>45810</v>
      </c>
      <c r="C823">
        <v>25003.05078125</v>
      </c>
      <c r="D823" s="18">
        <f t="shared" si="12"/>
        <v>1.018752395450262E-2</v>
      </c>
      <c r="E823" s="2">
        <f>Silverbees!I823+Goldbees!I1000+Giltbees!I997+Bankbees!I1000+ITbees!I1000+Healthy!I892+Hangseng!I1000+Nasdaq!I982</f>
        <v>5.9753329863960016E-4</v>
      </c>
      <c r="F823" s="2">
        <f>Silverbees!K823+Goldbees!K1000+Giltbees!K997+Bankbees!K1000+ITbees!K1000+Healthy!K892+Hangseng!K1000+Nasdaq!K982</f>
        <v>1.3709454361518797E-2</v>
      </c>
    </row>
    <row r="824" spans="2:6" x14ac:dyDescent="0.35">
      <c r="B824" s="1">
        <v>45811</v>
      </c>
      <c r="C824">
        <v>25103.19921875</v>
      </c>
      <c r="D824" s="18">
        <f t="shared" si="12"/>
        <v>4.0054487100871228E-3</v>
      </c>
      <c r="E824" s="2">
        <f>Silverbees!I824+Goldbees!I1001+Giltbees!I998+Bankbees!I1001+ITbees!I1001+Healthy!I893+Hangseng!I1001+Nasdaq!I983</f>
        <v>1.6725530238597399E-3</v>
      </c>
      <c r="F824" s="2">
        <f>Silverbees!K824+Goldbees!K1001+Giltbees!K998+Bankbees!K1001+ITbees!K1001+Healthy!K893+Hangseng!K1001+Nasdaq!K983</f>
        <v>1.9628335225352553E-2</v>
      </c>
    </row>
    <row r="825" spans="2:6" x14ac:dyDescent="0.35">
      <c r="B825" s="1">
        <v>45812</v>
      </c>
      <c r="C825">
        <v>25104.25</v>
      </c>
      <c r="D825" s="18">
        <f t="shared" si="12"/>
        <v>4.1858459586929797E-5</v>
      </c>
      <c r="E825" s="2">
        <f>Silverbees!I825+Goldbees!I1002+Giltbees!I999+Bankbees!I1002+ITbees!I1002+Healthy!I894+Hangseng!I1002+Nasdaq!I984</f>
        <v>4.1496161197385915E-3</v>
      </c>
      <c r="F825" s="2">
        <f>Silverbees!K825+Goldbees!K1002+Giltbees!K999+Bankbees!K1002+ITbees!K1002+Healthy!K894+Hangseng!K1002+Nasdaq!K984</f>
        <v>1.9550617439314223E-2</v>
      </c>
    </row>
    <row r="826" spans="2:6" x14ac:dyDescent="0.35">
      <c r="B826" s="1">
        <v>45813</v>
      </c>
      <c r="C826">
        <v>25141.400390625</v>
      </c>
      <c r="D826" s="18">
        <f t="shared" si="12"/>
        <v>1.4798446727146697E-3</v>
      </c>
      <c r="E826" s="2">
        <f>Silverbees!I826+Goldbees!I1003+Giltbees!I1000+Bankbees!I1003+ITbees!I1003+Healthy!I895+Hangseng!I1003+Nasdaq!I985</f>
        <v>4.7359305348888131E-3</v>
      </c>
      <c r="F826" s="2">
        <f>Silverbees!K826+Goldbees!K1003+Giltbees!K1000+Bankbees!K1003+ITbees!K1003+Healthy!K895+Hangseng!K1003+Nasdaq!K985</f>
        <v>2.5456029379953071E-2</v>
      </c>
    </row>
    <row r="827" spans="2:6" x14ac:dyDescent="0.35">
      <c r="B827" s="1">
        <v>45814</v>
      </c>
      <c r="C827">
        <v>24888.19921875</v>
      </c>
      <c r="D827" s="18">
        <f t="shared" si="12"/>
        <v>-1.0071084662786611E-2</v>
      </c>
      <c r="E827" s="2">
        <f>Silverbees!I827+Goldbees!I1004+Giltbees!I1001+Bankbees!I1004+ITbees!I1004+Healthy!I896+Hangseng!I1004+Nasdaq!I986</f>
        <v>6.5425524719077963E-4</v>
      </c>
      <c r="F827" s="2">
        <f>Silverbees!K827+Goldbees!K1004+Giltbees!K1001+Bankbees!K1004+ITbees!K1004+Healthy!K896+Hangseng!K1004+Nasdaq!K986</f>
        <v>2.2915628849747696E-2</v>
      </c>
    </row>
    <row r="828" spans="2:6" x14ac:dyDescent="0.35">
      <c r="B828" s="1">
        <v>45817</v>
      </c>
      <c r="C828">
        <v>24718.599609375</v>
      </c>
      <c r="D828" s="18">
        <f t="shared" si="12"/>
        <v>-6.8144588479197576E-3</v>
      </c>
      <c r="E828" s="2">
        <f>Silverbees!I828+Goldbees!I1005+Giltbees!I1002+Bankbees!I1005+ITbees!I1005+Healthy!I897+Hangseng!I1005+Nasdaq!I987</f>
        <v>3.1110534486094741E-3</v>
      </c>
      <c r="F828" s="2">
        <f>Silverbees!K828+Goldbees!K1005+Giltbees!K1002+Bankbees!K1005+ITbees!K1005+Healthy!K897+Hangseng!K1005+Nasdaq!K987</f>
        <v>2.3961132598488661E-2</v>
      </c>
    </row>
    <row r="829" spans="2:6" x14ac:dyDescent="0.35">
      <c r="B829" s="1">
        <v>45818</v>
      </c>
      <c r="C829">
        <v>24946.5</v>
      </c>
      <c r="D829" s="18">
        <f t="shared" si="12"/>
        <v>9.2197937677085395E-3</v>
      </c>
      <c r="E829" s="2">
        <f>Silverbees!I829+Goldbees!I1006+Giltbees!I1003+Bankbees!I1006+ITbees!I1006+Healthy!I898+Hangseng!I1006+Nasdaq!I988</f>
        <v>2.7158153010844984E-3</v>
      </c>
      <c r="F829" s="2">
        <f>Silverbees!K829+Goldbees!K1006+Giltbees!K1003+Bankbees!K1006+ITbees!K1006+Healthy!K898+Hangseng!K1006+Nasdaq!K988</f>
        <v>2.9618744328494172E-2</v>
      </c>
    </row>
    <row r="830" spans="2:6" x14ac:dyDescent="0.35">
      <c r="B830" s="1">
        <v>45819</v>
      </c>
      <c r="C830">
        <v>24853.400390625</v>
      </c>
      <c r="D830" s="18">
        <f t="shared" si="12"/>
        <v>-3.7319707924959866E-3</v>
      </c>
      <c r="E830" s="2">
        <f>Silverbees!I830+Goldbees!I1007+Giltbees!I1004+Bankbees!I1007+ITbees!I1007+Healthy!I899+Hangseng!I1007+Nasdaq!I989</f>
        <v>1.7160284763407597E-3</v>
      </c>
      <c r="F830" s="2">
        <f>Silverbees!K830+Goldbees!K1007+Giltbees!K1004+Bankbees!K1007+ITbees!K1007+Healthy!K899+Hangseng!K1007+Nasdaq!K989</f>
        <v>3.6750349454232112E-2</v>
      </c>
    </row>
    <row r="831" spans="2:6" x14ac:dyDescent="0.35">
      <c r="B831" s="1">
        <v>45820</v>
      </c>
      <c r="C831">
        <v>24812.05078125</v>
      </c>
      <c r="D831" s="18">
        <f t="shared" si="12"/>
        <v>-1.6637405234334324E-3</v>
      </c>
      <c r="E831" s="2">
        <f>Silverbees!I831+Goldbees!I1008+Giltbees!I1005+Bankbees!I1008+ITbees!I1008+Healthy!I900+Hangseng!I1008+Nasdaq!I990</f>
        <v>-2.4880740163213989E-3</v>
      </c>
      <c r="F831" s="2">
        <f>Silverbees!K831+Goldbees!K1008+Giltbees!K1005+Bankbees!K1008+ITbees!K1008+Healthy!K900+Hangseng!K1008+Nasdaq!K990</f>
        <v>2.2099024780653901E-2</v>
      </c>
    </row>
    <row r="832" spans="2:6" x14ac:dyDescent="0.35">
      <c r="B832" s="1">
        <v>45821</v>
      </c>
      <c r="C832">
        <v>24793.25</v>
      </c>
      <c r="D832" s="18">
        <f t="shared" si="12"/>
        <v>-7.5772782410266082E-4</v>
      </c>
      <c r="E832" s="2">
        <f>Silverbees!I832+Goldbees!I1009+Giltbees!I1006+Bankbees!I1009+ITbees!I1009+Healthy!I901+Hangseng!I1009+Nasdaq!I991</f>
        <v>1.8830257832387664E-3</v>
      </c>
      <c r="F832" s="2">
        <f>Silverbees!K832+Goldbees!K1009+Giltbees!K1006+Bankbees!K1009+ITbees!K1009+Healthy!K901+Hangseng!K1009+Nasdaq!K991</f>
        <v>2.1540373161791887E-2</v>
      </c>
    </row>
    <row r="833" spans="2:6" x14ac:dyDescent="0.35">
      <c r="B833" s="1">
        <v>45824</v>
      </c>
      <c r="C833">
        <v>25112.400390625</v>
      </c>
      <c r="D833" s="18">
        <f t="shared" si="12"/>
        <v>1.287247095983779E-2</v>
      </c>
      <c r="E833" s="2">
        <f>Silverbees!I833+Goldbees!I1010+Giltbees!I1007+Bankbees!I1010+ITbees!I1010+Healthy!I902+Hangseng!I1010+Nasdaq!I992</f>
        <v>4.7508582310660692E-3</v>
      </c>
      <c r="F833" s="2">
        <f>Silverbees!K833+Goldbees!K1010+Giltbees!K1007+Bankbees!K1010+ITbees!K1010+Healthy!K902+Hangseng!K1010+Nasdaq!K992</f>
        <v>1.942517736707643E-2</v>
      </c>
    </row>
    <row r="834" spans="2:6" x14ac:dyDescent="0.35">
      <c r="B834" s="1">
        <v>45825</v>
      </c>
      <c r="C834">
        <v>24971.900390625</v>
      </c>
      <c r="D834" s="18">
        <f t="shared" si="12"/>
        <v>-5.5948454872697395E-3</v>
      </c>
      <c r="E834" s="2">
        <f>Silverbees!I834+Goldbees!I1011+Giltbees!I1008+Bankbees!I1011+ITbees!I1011+Healthy!I903+Hangseng!I1011+Nasdaq!I993</f>
        <v>-4.7477273092688833E-3</v>
      </c>
      <c r="F834" s="2">
        <f>Silverbees!K834+Goldbees!K1011+Giltbees!K1008+Bankbees!K1011+ITbees!K1011+Healthy!K903+Hangseng!K1011+Nasdaq!K993</f>
        <v>2.1733229996640954E-2</v>
      </c>
    </row>
    <row r="835" spans="2:6" x14ac:dyDescent="0.35">
      <c r="B835" s="1">
        <v>45826</v>
      </c>
      <c r="C835">
        <v>25044.349609375</v>
      </c>
      <c r="D835" s="18">
        <f t="shared" si="12"/>
        <v>2.9012296868362597E-3</v>
      </c>
      <c r="E835" s="2">
        <f>Silverbees!I835+Goldbees!I1012+Giltbees!I1009+Bankbees!I1012+ITbees!I1012+Healthy!I904+Hangseng!I1012+Nasdaq!I994</f>
        <v>-2.7542964672042157E-4</v>
      </c>
      <c r="F835" s="2">
        <f>Silverbees!K835+Goldbees!K1012+Giltbees!K1009+Bankbees!K1012+ITbees!K1012+Healthy!K904+Hangseng!K1012+Nasdaq!K994</f>
        <v>2.4040513750829204E-2</v>
      </c>
    </row>
    <row r="836" spans="2:6" x14ac:dyDescent="0.35">
      <c r="B836" s="1">
        <v>45827</v>
      </c>
      <c r="C836">
        <v>25244.75</v>
      </c>
      <c r="D836" s="18">
        <f t="shared" ref="D836:D899" si="13">C836/C835-1</f>
        <v>8.0018205204253068E-3</v>
      </c>
      <c r="E836" s="2">
        <f>Silverbees!I836+Goldbees!I1013+Giltbees!I1010+Bankbees!I1013+ITbees!I1013+Healthy!I905+Hangseng!I1013+Nasdaq!I995</f>
        <v>-6.103965105200674E-3</v>
      </c>
      <c r="F836" s="2">
        <f>Silverbees!K836+Goldbees!K1013+Giltbees!K1010+Bankbees!K1013+ITbees!K1013+Healthy!K905+Hangseng!K1013+Nasdaq!K995</f>
        <v>1.3406501603808348E-2</v>
      </c>
    </row>
    <row r="837" spans="2:6" x14ac:dyDescent="0.35">
      <c r="B837" s="1">
        <v>45828</v>
      </c>
      <c r="C837">
        <v>25549</v>
      </c>
      <c r="D837" s="18">
        <f t="shared" si="13"/>
        <v>1.2052010814129765E-2</v>
      </c>
      <c r="E837" s="2">
        <f>Silverbees!I837+Goldbees!I1014+Giltbees!I1011+Bankbees!I1014+ITbees!I1014+Healthy!I906+Hangseng!I1014+Nasdaq!I996</f>
        <v>3.026445408159243E-3</v>
      </c>
      <c r="F837" s="2">
        <f>Silverbees!K837+Goldbees!K1014+Giltbees!K1011+Bankbees!K1014+ITbees!K1014+Healthy!K906+Hangseng!K1014+Nasdaq!K996</f>
        <v>1.9338131335143532E-2</v>
      </c>
    </row>
    <row r="838" spans="2:6" x14ac:dyDescent="0.35">
      <c r="B838" s="1">
        <v>45831</v>
      </c>
      <c r="C838">
        <v>25637.80078125</v>
      </c>
      <c r="D838" s="18">
        <f t="shared" si="13"/>
        <v>3.4757047731810431E-3</v>
      </c>
      <c r="E838" s="2">
        <f>Silverbees!I838+Goldbees!I1015+Giltbees!I1012+Bankbees!I1015+ITbees!I1015+Healthy!I907+Hangseng!I1015+Nasdaq!I997</f>
        <v>9.7930764825536736E-4</v>
      </c>
      <c r="F838" s="2">
        <f>Silverbees!K838+Goldbees!K1015+Giltbees!K1012+Bankbees!K1015+ITbees!K1015+Healthy!K907+Hangseng!K1015+Nasdaq!K997</f>
        <v>1.2027787996353075E-2</v>
      </c>
    </row>
    <row r="839" spans="2:6" x14ac:dyDescent="0.35">
      <c r="B839" s="1">
        <v>45832</v>
      </c>
      <c r="C839">
        <v>25517.05078125</v>
      </c>
      <c r="D839" s="18">
        <f t="shared" si="13"/>
        <v>-4.7098423546652057E-3</v>
      </c>
      <c r="E839" s="2">
        <f>Silverbees!I839+Goldbees!I1016+Giltbees!I1013+Bankbees!I1016+ITbees!I1016+Healthy!I908+Hangseng!I1016+Nasdaq!I998</f>
        <v>1.9679112040114455E-4</v>
      </c>
      <c r="F839" s="2">
        <f>Silverbees!K839+Goldbees!K1016+Giltbees!K1013+Bankbees!K1016+ITbees!K1016+Healthy!K908+Hangseng!K1016+Nasdaq!K998</f>
        <v>1.511555754689959E-2</v>
      </c>
    </row>
    <row r="840" spans="2:6" x14ac:dyDescent="0.35">
      <c r="B840" s="1">
        <v>45833</v>
      </c>
      <c r="C840">
        <v>25541.80078125</v>
      </c>
      <c r="D840" s="18">
        <f t="shared" si="13"/>
        <v>9.6993967728375985E-4</v>
      </c>
      <c r="E840" s="2">
        <f>Silverbees!I840+Goldbees!I1017+Giltbees!I1014+Bankbees!I1017+ITbees!I1017+Healthy!I909+Hangseng!I1017+Nasdaq!I999</f>
        <v>5.6763644267747802E-3</v>
      </c>
      <c r="F840" s="2">
        <f>Silverbees!K840+Goldbees!K1017+Giltbees!K1014+Bankbees!K1017+ITbees!K1017+Healthy!K909+Hangseng!K1017+Nasdaq!K999</f>
        <v>1.5421240086812043E-2</v>
      </c>
    </row>
    <row r="841" spans="2:6" x14ac:dyDescent="0.35">
      <c r="B841" s="1">
        <v>45834</v>
      </c>
      <c r="C841">
        <v>25453.400390625</v>
      </c>
      <c r="D841" s="18">
        <f t="shared" si="13"/>
        <v>-3.4610085397696055E-3</v>
      </c>
      <c r="E841" s="2">
        <f>Silverbees!I841+Goldbees!I1018+Giltbees!I1015+Bankbees!I1018+ITbees!I1018+Healthy!I910+Hangseng!I1018+Nasdaq!I1000</f>
        <v>3.4232601301805747E-3</v>
      </c>
      <c r="F841" s="2">
        <f>Silverbees!K841+Goldbees!K1018+Giltbees!K1015+Bankbees!K1018+ITbees!K1018+Healthy!K910+Hangseng!K1018+Nasdaq!K1000</f>
        <v>2.3428895521431368E-2</v>
      </c>
    </row>
    <row r="842" spans="2:6" x14ac:dyDescent="0.35">
      <c r="B842" s="1">
        <v>45835</v>
      </c>
      <c r="C842">
        <v>25405.30078125</v>
      </c>
      <c r="D842" s="18">
        <f t="shared" si="13"/>
        <v>-1.8897125192245401E-3</v>
      </c>
      <c r="E842" s="2">
        <f>Silverbees!I842+Goldbees!I1019+Giltbees!I1016+Bankbees!I1019+ITbees!I1019+Healthy!I911+Hangseng!I1019+Nasdaq!I1001</f>
        <v>-5.7502258423988294E-4</v>
      </c>
      <c r="F842" s="2">
        <f>Silverbees!K842+Goldbees!K1019+Giltbees!K1016+Bankbees!K1019+ITbees!K1019+Healthy!K911+Hangseng!K1019+Nasdaq!K1001</f>
        <v>2.5921437075147772E-2</v>
      </c>
    </row>
    <row r="843" spans="2:6" x14ac:dyDescent="0.35">
      <c r="B843" s="1">
        <v>45838</v>
      </c>
      <c r="C843">
        <v>25461</v>
      </c>
      <c r="D843" s="18">
        <f t="shared" si="13"/>
        <v>2.1924250859925998E-3</v>
      </c>
      <c r="E843" s="2">
        <f>Silverbees!I843+Goldbees!I1020+Giltbees!I1017+Bankbees!I1020+ITbees!I1020+Healthy!I912+Hangseng!I1020+Nasdaq!I1002</f>
        <v>2.3856181738077581E-3</v>
      </c>
      <c r="F843" s="2">
        <f>Silverbees!K843+Goldbees!K1020+Giltbees!K1017+Bankbees!K1020+ITbees!K1020+Healthy!K912+Hangseng!K1020+Nasdaq!K1002</f>
        <v>2.5105106136837675E-2</v>
      </c>
    </row>
    <row r="844" spans="2:6" x14ac:dyDescent="0.35">
      <c r="B844" s="1">
        <v>45839</v>
      </c>
      <c r="C844">
        <v>25461.30078125</v>
      </c>
      <c r="D844" s="18">
        <f t="shared" si="13"/>
        <v>1.1813410706551508E-5</v>
      </c>
      <c r="E844" s="2">
        <f>Silverbees!I844+Goldbees!I1021+Giltbees!I1018+Bankbees!I1021+ITbees!I1021+Healthy!I913+Hangseng!I1021+Nasdaq!I1003</f>
        <v>4.1367288137638108E-3</v>
      </c>
      <c r="F844" s="2">
        <f>Silverbees!K844+Goldbees!K1021+Giltbees!K1018+Bankbees!K1021+ITbees!K1021+Healthy!K913+Hangseng!K1021+Nasdaq!K1003</f>
        <v>2.4552420007798299E-2</v>
      </c>
    </row>
    <row r="845" spans="2:6" x14ac:dyDescent="0.35">
      <c r="B845" s="1">
        <v>45840</v>
      </c>
      <c r="C845">
        <v>25522.5</v>
      </c>
      <c r="D845" s="18">
        <f t="shared" si="13"/>
        <v>2.4036171315751087E-3</v>
      </c>
      <c r="E845" s="2">
        <f>Silverbees!I845+Goldbees!I1022+Giltbees!I1019+Bankbees!I1022+ITbees!I1022+Healthy!I914+Hangseng!I1022+Nasdaq!I1004</f>
        <v>-1.12567838804986E-3</v>
      </c>
      <c r="F845" s="2">
        <f>Silverbees!K845+Goldbees!K1022+Giltbees!K1019+Bankbees!K1022+ITbees!K1022+Healthy!K914+Hangseng!K1022+Nasdaq!K1004</f>
        <v>2.7677523181806669E-2</v>
      </c>
    </row>
    <row r="846" spans="2:6" x14ac:dyDescent="0.35">
      <c r="B846" s="1">
        <v>45841</v>
      </c>
      <c r="C846">
        <v>25476.099609375</v>
      </c>
      <c r="D846" s="18">
        <f t="shared" si="13"/>
        <v>-1.8180190273288099E-3</v>
      </c>
      <c r="E846" s="2">
        <f>Silverbees!I846+Goldbees!I1023+Giltbees!I1020+Bankbees!I1023+ITbees!I1023+Healthy!I915+Hangseng!I1023+Nasdaq!I1005</f>
        <v>4.0588980227065636E-4</v>
      </c>
      <c r="F846" s="2">
        <f>Silverbees!K846+Goldbees!K1023+Giltbees!K1020+Bankbees!K1023+ITbees!K1023+Healthy!K915+Hangseng!K1023+Nasdaq!K1005</f>
        <v>2.978575065818442E-2</v>
      </c>
    </row>
    <row r="847" spans="2:6" x14ac:dyDescent="0.35">
      <c r="B847" s="1">
        <v>45842</v>
      </c>
      <c r="C847">
        <v>25355.25</v>
      </c>
      <c r="D847" s="18">
        <f t="shared" si="13"/>
        <v>-4.7436464461980687E-3</v>
      </c>
      <c r="E847" s="2">
        <f>Silverbees!I847+Goldbees!I1024+Giltbees!I1021+Bankbees!I1024+ITbees!I1024+Healthy!I916+Hangseng!I1024+Nasdaq!I1006</f>
        <v>2.0592387374268207E-3</v>
      </c>
      <c r="F847" s="2">
        <f>Silverbees!K847+Goldbees!K1024+Giltbees!K1021+Bankbees!K1024+ITbees!K1024+Healthy!K916+Hangseng!K1024+Nasdaq!K1006</f>
        <v>2.854867325520935E-2</v>
      </c>
    </row>
    <row r="848" spans="2:6" x14ac:dyDescent="0.35">
      <c r="B848" s="1">
        <v>45845</v>
      </c>
      <c r="C848">
        <v>25149.849609375</v>
      </c>
      <c r="D848" s="18">
        <f t="shared" si="13"/>
        <v>-8.1009018102760066E-3</v>
      </c>
      <c r="E848" s="2">
        <f>Silverbees!I848+Goldbees!I1025+Giltbees!I1022+Bankbees!I1025+ITbees!I1025+Healthy!I917+Hangseng!I1025+Nasdaq!I1007</f>
        <v>-1.8552520790763448E-3</v>
      </c>
      <c r="F848" s="2">
        <f>Silverbees!K848+Goldbees!K1025+Giltbees!K1022+Bankbees!K1025+ITbees!K1025+Healthy!K917+Hangseng!K1025+Nasdaq!K1007</f>
        <v>2.6385062819963324E-2</v>
      </c>
    </row>
    <row r="849" spans="2:6" x14ac:dyDescent="0.35">
      <c r="B849" s="1">
        <v>45846</v>
      </c>
      <c r="C849">
        <v>25082.30078125</v>
      </c>
      <c r="D849" s="18">
        <f t="shared" si="13"/>
        <v>-2.685854157148504E-3</v>
      </c>
      <c r="E849" s="2">
        <f>Silverbees!I849+Goldbees!I1026+Giltbees!I1023+Bankbees!I1026+ITbees!I1026+Healthy!I918+Hangseng!I1026+Nasdaq!I1008</f>
        <v>7.7145031673977983E-4</v>
      </c>
      <c r="F849" s="2">
        <f>Silverbees!K849+Goldbees!K1026+Giltbees!K1023+Bankbees!K1026+ITbees!K1026+Healthy!K918+Hangseng!K1026+Nasdaq!K1008</f>
        <v>2.1551224837537394E-2</v>
      </c>
    </row>
    <row r="850" spans="2:6" x14ac:dyDescent="0.35">
      <c r="B850" s="1">
        <v>45847</v>
      </c>
      <c r="C850">
        <v>25195.80078125</v>
      </c>
      <c r="D850" s="18">
        <f t="shared" si="13"/>
        <v>4.5251032187942908E-3</v>
      </c>
      <c r="E850" s="2">
        <f>Silverbees!I850+Goldbees!I1027+Giltbees!I1024+Bankbees!I1027+ITbees!I1027+Healthy!I919+Hangseng!I1027+Nasdaq!I1009</f>
        <v>-3.1506405729162207E-3</v>
      </c>
      <c r="F850" s="2">
        <f>Silverbees!K850+Goldbees!K1027+Giltbees!K1024+Bankbees!K1027+ITbees!K1027+Healthy!K919+Hangseng!K1027+Nasdaq!K1009</f>
        <v>2.1094607738131682E-2</v>
      </c>
    </row>
    <row r="851" spans="2:6" x14ac:dyDescent="0.35">
      <c r="B851" s="1">
        <v>45848</v>
      </c>
      <c r="C851">
        <v>25212.05078125</v>
      </c>
      <c r="D851" s="18">
        <f t="shared" si="13"/>
        <v>6.4494874130338609E-4</v>
      </c>
      <c r="E851" s="2">
        <f>Silverbees!I851+Goldbees!I1028+Giltbees!I1025+Bankbees!I1028+ITbees!I1028+Healthy!I920+Hangseng!I1028+Nasdaq!I1010</f>
        <v>-7.8240261094757527E-4</v>
      </c>
      <c r="F851" s="2">
        <f>Silverbees!K851+Goldbees!K1028+Giltbees!K1025+Bankbees!K1028+ITbees!K1028+Healthy!K920+Hangseng!K1028+Nasdaq!K1010</f>
        <v>1.3506895810985076E-2</v>
      </c>
    </row>
    <row r="852" spans="2:6" x14ac:dyDescent="0.35">
      <c r="B852" s="1">
        <v>45849</v>
      </c>
      <c r="C852">
        <v>25111.44921875</v>
      </c>
      <c r="D852" s="18">
        <f t="shared" si="13"/>
        <v>-3.9902173517283313E-3</v>
      </c>
      <c r="E852" s="2">
        <f>Silverbees!I852+Goldbees!I1029+Giltbees!I1026+Bankbees!I1029+ITbees!I1029+Healthy!I921+Hangseng!I1029+Nasdaq!I1011</f>
        <v>9.2361293705753799E-4</v>
      </c>
      <c r="F852" s="2">
        <f>Silverbees!K852+Goldbees!K1029+Giltbees!K1026+Bankbees!K1029+ITbees!K1029+Healthy!K921+Hangseng!K1029+Nasdaq!K1011</f>
        <v>9.7750883522771982E-3</v>
      </c>
    </row>
    <row r="853" spans="2:6" x14ac:dyDescent="0.35">
      <c r="B853" s="1">
        <v>45852</v>
      </c>
      <c r="C853">
        <v>24968.400390625</v>
      </c>
      <c r="D853" s="18">
        <f t="shared" si="13"/>
        <v>-5.6965580472427835E-3</v>
      </c>
      <c r="E853" s="2">
        <f>Silverbees!I853+Goldbees!I1030+Giltbees!I1027+Bankbees!I1030+ITbees!I1030+Healthy!I922+Hangseng!I1030+Nasdaq!I1012</f>
        <v>4.484890040032591E-3</v>
      </c>
      <c r="F853" s="2">
        <f>Silverbees!K853+Goldbees!K1030+Giltbees!K1027+Bankbees!K1030+ITbees!K1030+Healthy!K922+Hangseng!K1030+Nasdaq!K1012</f>
        <v>8.878763798188357E-3</v>
      </c>
    </row>
    <row r="854" spans="2:6" x14ac:dyDescent="0.35">
      <c r="B854" s="1">
        <v>45853</v>
      </c>
      <c r="C854">
        <v>25090.69921875</v>
      </c>
      <c r="D854" s="18">
        <f t="shared" si="13"/>
        <v>4.8981443028652816E-3</v>
      </c>
      <c r="E854" s="2">
        <f>Silverbees!I854+Goldbees!I1031+Giltbees!I1028+Bankbees!I1031+ITbees!I1031+Healthy!I923+Hangseng!I1031+Nasdaq!I1013</f>
        <v>4.8078476653654299E-3</v>
      </c>
      <c r="F854" s="2">
        <f>Silverbees!K854+Goldbees!K1031+Giltbees!K1028+Bankbees!K1031+ITbees!K1031+Healthy!K923+Hangseng!K1031+Nasdaq!K1013</f>
        <v>1.1363993209911874E-2</v>
      </c>
    </row>
    <row r="855" spans="2:6" x14ac:dyDescent="0.35">
      <c r="B855" s="1">
        <v>45854</v>
      </c>
      <c r="C855">
        <v>25060.900390625</v>
      </c>
      <c r="D855" s="18">
        <f t="shared" si="13"/>
        <v>-1.1876443882732346E-3</v>
      </c>
      <c r="E855" s="2">
        <f>Silverbees!I855+Goldbees!I1032+Giltbees!I1029+Bankbees!I1032+ITbees!I1032+Healthy!I924+Hangseng!I1032+Nasdaq!I1014</f>
        <v>-3.4370188160244547E-4</v>
      </c>
      <c r="F855" s="2">
        <f>Silverbees!K855+Goldbees!K1032+Giltbees!K1029+Bankbees!K1032+ITbees!K1032+Healthy!K924+Hangseng!K1032+Nasdaq!K1014</f>
        <v>9.6023575230341079E-3</v>
      </c>
    </row>
    <row r="856" spans="2:6" x14ac:dyDescent="0.35">
      <c r="B856" s="1">
        <v>45855</v>
      </c>
      <c r="C856">
        <v>25219.900390625</v>
      </c>
      <c r="D856" s="18">
        <f t="shared" si="13"/>
        <v>6.3445445902445829E-3</v>
      </c>
      <c r="E856" s="2">
        <f>Silverbees!I856+Goldbees!I1033+Giltbees!I1030+Bankbees!I1033+ITbees!I1033+Healthy!I925+Hangseng!I1033+Nasdaq!I1015</f>
        <v>-1.1232745295205247E-3</v>
      </c>
      <c r="F856" s="2">
        <f>Silverbees!K856+Goldbees!K1033+Giltbees!K1030+Bankbees!K1033+ITbees!K1033+Healthy!K925+Hangseng!K1033+Nasdaq!K1015</f>
        <v>1.3937999537523785E-2</v>
      </c>
    </row>
    <row r="857" spans="2:6" x14ac:dyDescent="0.35">
      <c r="B857" s="1">
        <v>45856</v>
      </c>
      <c r="C857">
        <v>25062.099609375</v>
      </c>
      <c r="D857" s="18">
        <f t="shared" si="13"/>
        <v>-6.2569946274910748E-3</v>
      </c>
      <c r="E857" s="2">
        <f>Silverbees!I857+Goldbees!I1034+Giltbees!I1031+Bankbees!I1034+ITbees!I1034+Healthy!I926+Hangseng!I1034+Nasdaq!I1016</f>
        <v>7.0294132305029622E-3</v>
      </c>
      <c r="F857" s="2">
        <f>Silverbees!K857+Goldbees!K1034+Giltbees!K1031+Bankbees!K1034+ITbees!K1034+Healthy!K926+Hangseng!K1034+Nasdaq!K1016</f>
        <v>1.771992128698328E-2</v>
      </c>
    </row>
    <row r="858" spans="2:6" x14ac:dyDescent="0.35">
      <c r="B858" s="1">
        <v>45859</v>
      </c>
      <c r="C858">
        <v>24837</v>
      </c>
      <c r="D858" s="18">
        <f t="shared" si="13"/>
        <v>-8.9816740370306514E-3</v>
      </c>
      <c r="E858" s="2">
        <f>Silverbees!I858+Goldbees!I1035+Giltbees!I1032+Bankbees!I1035+ITbees!I1035+Healthy!I927+Hangseng!I1035+Nasdaq!I1017</f>
        <v>5.7853915382811974E-3</v>
      </c>
      <c r="F858" s="2">
        <f>Silverbees!K858+Goldbees!K1035+Giltbees!K1032+Bankbees!K1035+ITbees!K1035+Healthy!K927+Hangseng!K1035+Nasdaq!K1017</f>
        <v>2.5165812901360645E-2</v>
      </c>
    </row>
    <row r="859" spans="2:6" x14ac:dyDescent="0.35">
      <c r="B859" s="1">
        <v>45860</v>
      </c>
      <c r="C859">
        <v>24680.900390625</v>
      </c>
      <c r="D859" s="18">
        <f t="shared" si="13"/>
        <v>-6.2849623293875778E-3</v>
      </c>
      <c r="E859" s="2">
        <f>Silverbees!I859+Goldbees!I1036+Giltbees!I1033+Bankbees!I1036+ITbees!I1036+Healthy!I928+Hangseng!I1036+Nasdaq!I1018</f>
        <v>5.2875822242298377E-3</v>
      </c>
      <c r="F859" s="2">
        <f>Silverbees!K859+Goldbees!K1036+Giltbees!K1033+Bankbees!K1036+ITbees!K1036+Healthy!K928+Hangseng!K1036+Nasdaq!K1018</f>
        <v>3.1557943180092612E-2</v>
      </c>
    </row>
    <row r="860" spans="2:6" x14ac:dyDescent="0.35">
      <c r="B860" s="1">
        <v>45861</v>
      </c>
      <c r="C860">
        <v>24821.099609375</v>
      </c>
      <c r="D860" s="18">
        <f t="shared" si="13"/>
        <v>5.6804742343701253E-3</v>
      </c>
      <c r="E860" s="2">
        <f>Silverbees!I860+Goldbees!I1037+Giltbees!I1034+Bankbees!I1037+ITbees!I1037+Healthy!I929+Hangseng!I1037+Nasdaq!I1019</f>
        <v>1.0227520270864926E-2</v>
      </c>
      <c r="F860" s="2">
        <f>Silverbees!K860+Goldbees!K1037+Giltbees!K1034+Bankbees!K1037+ITbees!K1037+Healthy!K929+Hangseng!K1037+Nasdaq!K1019</f>
        <v>2.8429161940667174E-2</v>
      </c>
    </row>
    <row r="861" spans="2:6" x14ac:dyDescent="0.35">
      <c r="B861" s="1">
        <v>45862</v>
      </c>
      <c r="C861">
        <v>24855.05078125</v>
      </c>
      <c r="D861" s="18">
        <f t="shared" si="13"/>
        <v>1.367835124523431E-3</v>
      </c>
      <c r="E861" s="2">
        <f>Silverbees!I861+Goldbees!I1038+Giltbees!I1035+Bankbees!I1038+ITbees!I1038+Healthy!I930+Hangseng!I1038+Nasdaq!I1020</f>
        <v>-5.5461956509472339E-3</v>
      </c>
      <c r="F861" s="2">
        <f>Silverbees!K861+Goldbees!K1038+Giltbees!K1035+Bankbees!K1038+ITbees!K1038+Healthy!K930+Hangseng!K1038+Nasdaq!K1020</f>
        <v>4.984137040218193E-2</v>
      </c>
    </row>
    <row r="862" spans="2:6" x14ac:dyDescent="0.35">
      <c r="B862" s="1">
        <v>45863</v>
      </c>
      <c r="C862">
        <v>24768.349609375</v>
      </c>
      <c r="D862" s="18">
        <f t="shared" si="13"/>
        <v>-3.4882717656889994E-3</v>
      </c>
      <c r="E862" s="2">
        <f>Silverbees!I862+Goldbees!I1039+Giltbees!I1036+Bankbees!I1039+ITbees!I1039+Healthy!I931+Hangseng!I1039+Nasdaq!I1021</f>
        <v>-3.819089568310985E-3</v>
      </c>
      <c r="F862" s="2">
        <f>Silverbees!K862+Goldbees!K1039+Giltbees!K1036+Bankbees!K1039+ITbees!K1039+Healthy!K931+Hangseng!K1039+Nasdaq!K1021</f>
        <v>4.3668429875192913E-2</v>
      </c>
    </row>
    <row r="863" spans="2:6" x14ac:dyDescent="0.35">
      <c r="B863" s="1">
        <v>45866</v>
      </c>
      <c r="C863">
        <v>24565.349609375</v>
      </c>
      <c r="D863" s="18">
        <f t="shared" si="13"/>
        <v>-8.1959437427822079E-3</v>
      </c>
      <c r="E863" s="2">
        <f>Silverbees!I863+Goldbees!I1040+Giltbees!I1037+Bankbees!I1040+ITbees!I1040+Healthy!I932+Hangseng!I1040+Nasdaq!I1022</f>
        <v>5.9851914244129067E-3</v>
      </c>
      <c r="F863" s="2">
        <f>Silverbees!K863+Goldbees!K1040+Giltbees!K1037+Bankbees!K1040+ITbees!K1040+Healthy!K932+Hangseng!K1040+Nasdaq!K1022</f>
        <v>3.387406448593154E-2</v>
      </c>
    </row>
    <row r="864" spans="2:6" x14ac:dyDescent="0.35">
      <c r="B864" s="1">
        <v>45867</v>
      </c>
      <c r="C864">
        <v>24722.75</v>
      </c>
      <c r="D864" s="18">
        <f t="shared" si="13"/>
        <v>6.4074150430544208E-3</v>
      </c>
      <c r="E864" s="2">
        <f>Silverbees!I864+Goldbees!I1041+Giltbees!I1038+Bankbees!I1041+ITbees!I1041+Healthy!I933+Hangseng!I1041+Nasdaq!I1023</f>
        <v>1.4724737560334921E-3</v>
      </c>
      <c r="F864" s="2">
        <f>Silverbees!K864+Goldbees!K1041+Giltbees!K1038+Bankbees!K1041+ITbees!K1041+Healthy!K933+Hangseng!K1041+Nasdaq!K1023</f>
        <v>3.0416045411052028E-2</v>
      </c>
    </row>
    <row r="865" spans="2:6" x14ac:dyDescent="0.35">
      <c r="B865" s="1">
        <v>45868</v>
      </c>
      <c r="C865">
        <v>24649.55078125</v>
      </c>
      <c r="D865" s="18">
        <f t="shared" si="13"/>
        <v>-2.9608040671041946E-3</v>
      </c>
      <c r="E865" s="2">
        <f>Silverbees!I865+Goldbees!I1042+Giltbees!I1039+Bankbees!I1042+ITbees!I1042+Healthy!I934+Hangseng!I1042+Nasdaq!I1024</f>
        <v>-1.2919147238813892E-3</v>
      </c>
      <c r="F865" s="2">
        <f>Silverbees!K865+Goldbees!K1042+Giltbees!K1039+Bankbees!K1042+ITbees!K1042+Healthy!K934+Hangseng!K1042+Nasdaq!K1024</f>
        <v>3.1045657566436999E-2</v>
      </c>
    </row>
    <row r="866" spans="2:6" x14ac:dyDescent="0.35">
      <c r="B866" s="1">
        <v>45869</v>
      </c>
      <c r="C866">
        <v>24574.19921875</v>
      </c>
      <c r="D866" s="18">
        <f t="shared" si="13"/>
        <v>-3.0569142281212658E-3</v>
      </c>
      <c r="E866" s="2">
        <f>Silverbees!I866+Goldbees!I1043+Giltbees!I1040+Bankbees!I1043+ITbees!I1043+Healthy!I935+Hangseng!I1043+Nasdaq!I1025</f>
        <v>-4.4642296062672804E-3</v>
      </c>
      <c r="F866" s="2">
        <f>Silverbees!K866+Goldbees!K1043+Giltbees!K1040+Bankbees!K1043+ITbees!K1043+Healthy!K935+Hangseng!K1043+Nasdaq!K1025</f>
        <v>3.5104915100931312E-2</v>
      </c>
    </row>
    <row r="867" spans="2:6" x14ac:dyDescent="0.35">
      <c r="B867" s="1">
        <v>45870</v>
      </c>
      <c r="C867">
        <v>24596.150390625</v>
      </c>
      <c r="D867" s="18">
        <f t="shared" si="13"/>
        <v>8.9326092295416437E-4</v>
      </c>
      <c r="E867" s="2">
        <f>Silverbees!I867+Goldbees!I1044+Giltbees!I1041+Bankbees!I1044+ITbees!I1044+Healthy!I936+Hangseng!I1044+Nasdaq!I1026</f>
        <v>-1.4680962577860807E-2</v>
      </c>
      <c r="F867" s="2">
        <f>Silverbees!K867+Goldbees!K1044+Giltbees!K1041+Bankbees!K1044+ITbees!K1044+Healthy!K936+Hangseng!K1044+Nasdaq!K1026</f>
        <v>1.080556822184126E-2</v>
      </c>
    </row>
    <row r="868" spans="2:6" x14ac:dyDescent="0.35">
      <c r="B868" s="1">
        <v>45873</v>
      </c>
      <c r="C868">
        <v>24363.30078125</v>
      </c>
      <c r="D868" s="18">
        <f t="shared" si="13"/>
        <v>-9.4669127354072291E-3</v>
      </c>
      <c r="E868" s="2">
        <f>Silverbees!I868+Goldbees!I1045+Giltbees!I1042+Bankbees!I1045+ITbees!I1045+Healthy!I937+Hangseng!I1045+Nasdaq!I1027</f>
        <v>7.1156227956499576E-3</v>
      </c>
      <c r="F868" s="2">
        <f>Silverbees!K868+Goldbees!K1045+Giltbees!K1042+Bankbees!K1045+ITbees!K1045+Healthy!K937+Hangseng!K1045+Nasdaq!K1027</f>
        <v>1.1985928845384186E-2</v>
      </c>
    </row>
    <row r="869" spans="2:6" x14ac:dyDescent="0.35">
      <c r="B869" s="1">
        <v>45874</v>
      </c>
      <c r="C869">
        <v>24585.05078125</v>
      </c>
      <c r="D869" s="18">
        <f t="shared" si="13"/>
        <v>9.1018044718578217E-3</v>
      </c>
      <c r="E869" s="2">
        <f>Silverbees!I869+Goldbees!I1046+Giltbees!I1043+Bankbees!I1046+ITbees!I1046+Healthy!I938+Hangseng!I1046+Nasdaq!I1028</f>
        <v>8.3693735813476344E-4</v>
      </c>
      <c r="F869" s="2">
        <f>Silverbees!K869+Goldbees!K1046+Giltbees!K1043+Bankbees!K1046+ITbees!K1046+Healthy!K938+Hangseng!K1046+Nasdaq!K1028</f>
        <v>1.1600580676503495E-2</v>
      </c>
    </row>
    <row r="870" spans="2:6" x14ac:dyDescent="0.35">
      <c r="B870" s="1">
        <v>45875</v>
      </c>
      <c r="C870">
        <v>24487.400390625</v>
      </c>
      <c r="D870" s="18">
        <f t="shared" si="13"/>
        <v>-3.9719417907191357E-3</v>
      </c>
      <c r="E870" s="2">
        <f>Silverbees!I870+Goldbees!I1047+Giltbees!I1044+Bankbees!I1047+ITbees!I1047+Healthy!I939+Hangseng!I1047+Nasdaq!I1029</f>
        <v>-1.8783703282184257E-4</v>
      </c>
      <c r="F870" s="2">
        <f>Silverbees!K870+Goldbees!K1047+Giltbees!K1044+Bankbees!K1047+ITbees!K1047+Healthy!K939+Hangseng!K1047+Nasdaq!K1029</f>
        <v>1.6818287052352755E-2</v>
      </c>
    </row>
    <row r="871" spans="2:6" x14ac:dyDescent="0.35">
      <c r="B871" s="1">
        <v>45876</v>
      </c>
      <c r="C871">
        <v>24619.349609375</v>
      </c>
      <c r="D871" s="18">
        <f t="shared" si="13"/>
        <v>5.3884535167121328E-3</v>
      </c>
      <c r="E871" s="2">
        <f>Silverbees!I871+Goldbees!I1048+Giltbees!I1045+Bankbees!I1048+ITbees!I1048+Healthy!I940+Hangseng!I1048+Nasdaq!I1030</f>
        <v>4.6545940604934216E-3</v>
      </c>
      <c r="F871" s="2">
        <f>Silverbees!K871+Goldbees!K1048+Giltbees!K1045+Bankbees!K1048+ITbees!K1048+Healthy!K940+Hangseng!K1048+Nasdaq!K1030</f>
        <v>2.4909136940064126E-2</v>
      </c>
    </row>
    <row r="872" spans="2:6" x14ac:dyDescent="0.35">
      <c r="B872" s="1">
        <v>45877</v>
      </c>
      <c r="C872">
        <v>24631.30078125</v>
      </c>
      <c r="D872" s="18">
        <f t="shared" si="13"/>
        <v>4.8543816407109475E-4</v>
      </c>
      <c r="E872" s="2">
        <f>Silverbees!I872+Goldbees!I1049+Giltbees!I1046+Bankbees!I1049+ITbees!I1049+Healthy!I941+Hangseng!I1049+Nasdaq!I1031</f>
        <v>-5.260109032139075E-3</v>
      </c>
      <c r="F872" s="2">
        <f>Silverbees!K872+Goldbees!K1049+Giltbees!K1046+Bankbees!K1049+ITbees!K1049+Healthy!K941+Hangseng!K1049+Nasdaq!K1031</f>
        <v>1.8742573767457686E-2</v>
      </c>
    </row>
    <row r="873" spans="2:6" x14ac:dyDescent="0.35">
      <c r="B873" s="1">
        <v>45880</v>
      </c>
      <c r="C873">
        <v>24876.94921875</v>
      </c>
      <c r="D873" s="18">
        <f t="shared" si="13"/>
        <v>9.9730192766349646E-3</v>
      </c>
      <c r="E873" s="2">
        <f>Silverbees!I873+Goldbees!I1050+Giltbees!I1047+Bankbees!I1050+ITbees!I1050+Healthy!I942+Hangseng!I1050+Nasdaq!I1032</f>
        <v>1.2618228017444528E-3</v>
      </c>
      <c r="F873" s="2">
        <f>Silverbees!K873+Goldbees!K1050+Giltbees!K1047+Bankbees!K1050+ITbees!K1050+Healthy!K942+Hangseng!K1050+Nasdaq!K1032</f>
        <v>2.1964354924114554E-2</v>
      </c>
    </row>
    <row r="874" spans="2:6" x14ac:dyDescent="0.35">
      <c r="B874" s="1">
        <v>45881</v>
      </c>
      <c r="C874">
        <v>24980.650390625</v>
      </c>
      <c r="D874" s="18">
        <f t="shared" si="13"/>
        <v>4.1685646806257637E-3</v>
      </c>
      <c r="E874" s="2">
        <f>Silverbees!I874+Goldbees!I1051+Giltbees!I1048+Bankbees!I1051+ITbees!I1051+Healthy!I943+Hangseng!I1051+Nasdaq!I1033</f>
        <v>2.2827091470738921E-3</v>
      </c>
      <c r="F874" s="2">
        <f>Silverbees!K874+Goldbees!K1051+Giltbees!K1048+Bankbees!K1051+ITbees!K1051+Healthy!K943+Hangseng!K1051+Nasdaq!K1033</f>
        <v>2.2645421412818952E-2</v>
      </c>
    </row>
    <row r="875" spans="2:6" x14ac:dyDescent="0.35">
      <c r="B875" s="1">
        <v>45882</v>
      </c>
      <c r="C875">
        <v>25050.55078125</v>
      </c>
      <c r="D875" s="18">
        <f t="shared" si="13"/>
        <v>2.7981813736617234E-3</v>
      </c>
      <c r="E875" s="2">
        <f>Silverbees!I875+Goldbees!I1052+Giltbees!I1049+Bankbees!I1052+ITbees!I1052+Healthy!I944+Hangseng!I1052+Nasdaq!I1034</f>
        <v>8.2846488965011688E-3</v>
      </c>
      <c r="F875" s="2">
        <f>Silverbees!K875+Goldbees!K1052+Giltbees!K1049+Bankbees!K1052+ITbees!K1052+Healthy!K944+Hangseng!K1052+Nasdaq!K1034</f>
        <v>2.2633632079778414E-2</v>
      </c>
    </row>
    <row r="876" spans="2:6" x14ac:dyDescent="0.35">
      <c r="B876" s="1">
        <v>45883</v>
      </c>
      <c r="C876">
        <v>25083.75</v>
      </c>
      <c r="D876" s="18">
        <f t="shared" si="13"/>
        <v>1.3252889742787488E-3</v>
      </c>
      <c r="E876" s="2">
        <f>Silverbees!I876+Goldbees!I1053+Giltbees!I1050+Bankbees!I1053+ITbees!I1053+Healthy!I945+Hangseng!I1053+Nasdaq!I1035</f>
        <v>5.7080283720060167E-3</v>
      </c>
      <c r="F876" s="2">
        <f>Silverbees!K876+Goldbees!K1053+Giltbees!K1050+Bankbees!K1053+ITbees!K1053+Healthy!K945+Hangseng!K1053+Nasdaq!K1035</f>
        <v>3.6057842223020352E-2</v>
      </c>
    </row>
    <row r="877" spans="2:6" x14ac:dyDescent="0.35">
      <c r="B877" s="1">
        <v>45887</v>
      </c>
      <c r="C877">
        <v>24870.099609375</v>
      </c>
      <c r="D877" s="18">
        <f t="shared" si="13"/>
        <v>-8.5174820600987244E-3</v>
      </c>
      <c r="E877" s="2">
        <f>Silverbees!I877+Goldbees!I1054+Giltbees!I1051+Bankbees!I1054+ITbees!I1054+Healthy!I946+Hangseng!I1054+Nasdaq!I1036</f>
        <v>-1.3004197422535552E-3</v>
      </c>
      <c r="F877" s="2">
        <f>Silverbees!K877+Goldbees!K1054+Giltbees!K1051+Bankbees!K1054+ITbees!K1054+Healthy!K946+Hangseng!K1054+Nasdaq!K1036</f>
        <v>3.0846516005056782E-2</v>
      </c>
    </row>
    <row r="878" spans="2:6" x14ac:dyDescent="0.35">
      <c r="B878" s="1">
        <v>45888</v>
      </c>
      <c r="C878">
        <v>24967.75</v>
      </c>
      <c r="D878" s="18">
        <f t="shared" si="13"/>
        <v>3.9264173509054867E-3</v>
      </c>
      <c r="E878" s="2">
        <f>Silverbees!I878+Goldbees!I1055+Giltbees!I1052+Bankbees!I1055+ITbees!I1055+Healthy!I947+Hangseng!I1055+Nasdaq!I1037</f>
        <v>-6.0547939135607663E-3</v>
      </c>
      <c r="F878" s="2">
        <f>Silverbees!K878+Goldbees!K1055+Giltbees!K1052+Bankbees!K1055+ITbees!K1055+Healthy!K947+Hangseng!K1055+Nasdaq!K1037</f>
        <v>3.1158587771935482E-2</v>
      </c>
    </row>
    <row r="879" spans="2:6" x14ac:dyDescent="0.35">
      <c r="B879" s="1">
        <v>45889</v>
      </c>
      <c r="C879">
        <v>24712.05078125</v>
      </c>
      <c r="D879" s="18">
        <f t="shared" si="13"/>
        <v>-1.0241179872034878E-2</v>
      </c>
      <c r="E879" s="2">
        <f>Silverbees!I879+Goldbees!I1056+Giltbees!I1053+Bankbees!I1056+ITbees!I1056+Healthy!I948+Hangseng!I1056+Nasdaq!I1038</f>
        <v>-3.4893621215007116E-3</v>
      </c>
      <c r="F879" s="2">
        <f>Silverbees!K879+Goldbees!K1056+Giltbees!K1053+Bankbees!K1056+ITbees!K1056+Healthy!K948+Hangseng!K1056+Nasdaq!K1038</f>
        <v>3.2216973768456399E-2</v>
      </c>
    </row>
    <row r="880" spans="2:6" x14ac:dyDescent="0.35">
      <c r="B880" s="1">
        <v>45890</v>
      </c>
      <c r="C880">
        <v>24500.900390625</v>
      </c>
      <c r="D880" s="18">
        <f t="shared" si="13"/>
        <v>-8.5444301039235837E-3</v>
      </c>
      <c r="E880" s="2">
        <f>Silverbees!I880+Goldbees!I1057+Giltbees!I1054+Bankbees!I1057+ITbees!I1057+Healthy!I949+Hangseng!I1057+Nasdaq!I1039</f>
        <v>4.7694914496849757E-3</v>
      </c>
      <c r="F880" s="2">
        <f>Silverbees!K880+Goldbees!K1057+Giltbees!K1054+Bankbees!K1057+ITbees!K1057+Healthy!K949+Hangseng!K1057+Nasdaq!K1039</f>
        <v>2.2743711471116704E-2</v>
      </c>
    </row>
    <row r="881" spans="2:6" x14ac:dyDescent="0.35">
      <c r="B881" s="1">
        <v>45891</v>
      </c>
      <c r="C881">
        <v>24426.849609375</v>
      </c>
      <c r="D881" s="18">
        <f t="shared" si="13"/>
        <v>-3.0223697933294824E-3</v>
      </c>
      <c r="E881" s="2">
        <f>Silverbees!I881+Goldbees!I1058+Giltbees!I1055+Bankbees!I1058+ITbees!I1058+Healthy!I950+Hangseng!I1058+Nasdaq!I1040</f>
        <v>1.0594282118755911E-3</v>
      </c>
      <c r="F881" s="2">
        <f>Silverbees!K881+Goldbees!K1058+Giltbees!K1055+Bankbees!K1058+ITbees!K1058+Healthy!K950+Hangseng!K1058+Nasdaq!K1040</f>
        <v>1.1277893825092028E-2</v>
      </c>
    </row>
    <row r="882" spans="2:6" x14ac:dyDescent="0.35">
      <c r="B882" s="1">
        <v>45894</v>
      </c>
      <c r="C882">
        <v>24625.05078125</v>
      </c>
      <c r="D882" s="18">
        <f t="shared" si="13"/>
        <v>8.1140701746054145E-3</v>
      </c>
      <c r="E882" s="2">
        <f>Silverbees!I882+Goldbees!I1059+Giltbees!I1056+Bankbees!I1059+ITbees!I1059+Healthy!I951+Hangseng!I1059+Nasdaq!I1041</f>
        <v>8.7814231741058565E-3</v>
      </c>
      <c r="F882" s="2">
        <f>Silverbees!K882+Goldbees!K1059+Giltbees!K1056+Bankbees!K1059+ITbees!K1059+Healthy!K951+Hangseng!K1059+Nasdaq!K1041</f>
        <v>6.9843289910401238E-3</v>
      </c>
    </row>
    <row r="883" spans="2:6" x14ac:dyDescent="0.35">
      <c r="B883" s="1">
        <v>45895</v>
      </c>
      <c r="C883">
        <v>24579.599609375</v>
      </c>
      <c r="D883" s="18">
        <f t="shared" si="13"/>
        <v>-1.8457290617897026E-3</v>
      </c>
      <c r="E883" s="2">
        <f>Silverbees!I883+Goldbees!I1060+Giltbees!I1057+Bankbees!I1060+ITbees!I1060+Healthy!I952+Hangseng!I1060+Nasdaq!I1042</f>
        <v>-5.9098804069625047E-3</v>
      </c>
      <c r="F883" s="2">
        <f>Silverbees!K883+Goldbees!K1060+Giltbees!K1057+Bankbees!K1060+ITbees!K1060+Healthy!K952+Hangseng!K1060+Nasdaq!K1042</f>
        <v>-3.2718869839910248E-3</v>
      </c>
    </row>
    <row r="884" spans="2:6" x14ac:dyDescent="0.35">
      <c r="B884" s="1">
        <v>45897</v>
      </c>
      <c r="C884">
        <v>24715.05078125</v>
      </c>
      <c r="D884" s="18">
        <f t="shared" si="13"/>
        <v>5.5107151470170646E-3</v>
      </c>
      <c r="E884" s="2">
        <f>Silverbees!I884+Goldbees!I1061+Giltbees!I1058+Bankbees!I1061+ITbees!I1061+Healthy!I953+Hangseng!I1061+Nasdaq!I1043</f>
        <v>-2.8466190625511634E-3</v>
      </c>
      <c r="F884" s="2">
        <f>Silverbees!K884+Goldbees!K1061+Giltbees!K1058+Bankbees!K1061+ITbees!K1061+Healthy!K953+Hangseng!K1061+Nasdaq!K1043</f>
        <v>2.3363938869838817E-3</v>
      </c>
    </row>
    <row r="885" spans="2:6" x14ac:dyDescent="0.35">
      <c r="B885" s="1">
        <v>45898</v>
      </c>
      <c r="C885">
        <v>24734.30078125</v>
      </c>
      <c r="D885" s="18">
        <f t="shared" si="13"/>
        <v>7.7887762280481887E-4</v>
      </c>
      <c r="E885" s="2">
        <f>Silverbees!I885+Goldbees!I1062+Giltbees!I1059+Bankbees!I1062+ITbees!I1062+Healthy!I954+Hangseng!I1062+Nasdaq!I1044</f>
        <v>2.5360731979674226E-3</v>
      </c>
      <c r="F885" s="2">
        <f>Silverbees!K885+Goldbees!K1062+Giltbees!K1059+Bankbees!K1062+ITbees!K1062+Healthy!K954+Hangseng!K1062+Nasdaq!K1044</f>
        <v>1.5188715577652352E-2</v>
      </c>
    </row>
    <row r="886" spans="2:6" x14ac:dyDescent="0.35">
      <c r="B886" s="1">
        <v>45901</v>
      </c>
      <c r="C886">
        <v>24741</v>
      </c>
      <c r="D886" s="18">
        <f t="shared" si="13"/>
        <v>2.7084730671167456E-4</v>
      </c>
      <c r="E886" s="2">
        <f>Silverbees!I886+Goldbees!I1063+Giltbees!I1060+Bankbees!I1063+ITbees!I1063+Healthy!I955+Hangseng!I1063+Nasdaq!I1045</f>
        <v>1.2277840657874314E-2</v>
      </c>
      <c r="F886" s="2">
        <f>Silverbees!K886+Goldbees!K1063+Giltbees!K1060+Bankbees!K1063+ITbees!K1063+Healthy!K955+Hangseng!K1063+Nasdaq!K1045</f>
        <v>3.6357815859777839E-4</v>
      </c>
    </row>
    <row r="887" spans="2:6" x14ac:dyDescent="0.35">
      <c r="B887" s="1">
        <v>45902</v>
      </c>
      <c r="C887">
        <v>24773.150390625</v>
      </c>
      <c r="D887" s="18">
        <f t="shared" si="13"/>
        <v>1.2994782193525012E-3</v>
      </c>
      <c r="E887" s="2">
        <f>Silverbees!I887+Goldbees!I1064+Giltbees!I1061+Bankbees!I1064+ITbees!I1064+Healthy!I956+Hangseng!I1064+Nasdaq!I1046</f>
        <v>-1.9402635018931234E-3</v>
      </c>
      <c r="F887" s="2">
        <f>Silverbees!K887+Goldbees!K1064+Giltbees!K1061+Bankbees!K1064+ITbees!K1064+Healthy!K956+Hangseng!K1064+Nasdaq!K1046</f>
        <v>1.722907924377796E-3</v>
      </c>
    </row>
    <row r="888" spans="2:6" x14ac:dyDescent="0.35">
      <c r="B888" s="1">
        <v>45903</v>
      </c>
      <c r="C888">
        <v>24868.599609375</v>
      </c>
      <c r="D888" s="18">
        <f t="shared" si="13"/>
        <v>3.852930178235292E-3</v>
      </c>
      <c r="E888" s="2">
        <f>Silverbees!I888+Goldbees!I1065+Giltbees!I1062+Bankbees!I1065+ITbees!I1065+Healthy!I957+Hangseng!I1065+Nasdaq!I1047</f>
        <v>5.9212787649638035E-3</v>
      </c>
      <c r="F888" s="2">
        <f>Silverbees!K888+Goldbees!K1065+Giltbees!K1062+Bankbees!K1065+ITbees!K1065+Healthy!K957+Hangseng!K1065+Nasdaq!K1047</f>
        <v>3.1449474981744309E-3</v>
      </c>
    </row>
    <row r="889" spans="2:6" x14ac:dyDescent="0.35">
      <c r="B889" s="1">
        <v>45904</v>
      </c>
      <c r="C889">
        <v>24973.099609375</v>
      </c>
      <c r="D889" s="18">
        <f t="shared" si="13"/>
        <v>4.2020862308871365E-3</v>
      </c>
      <c r="E889" s="2">
        <f>Silverbees!I889+Goldbees!I1066+Giltbees!I1063+Bankbees!I1066+ITbees!I1066+Healthy!I958+Hangseng!I1066+Nasdaq!I1048</f>
        <v>-1.4594455979197829E-3</v>
      </c>
      <c r="F889" s="2">
        <f>Silverbees!K889+Goldbees!K1066+Giltbees!K1063+Bankbees!K1066+ITbees!K1066+Healthy!K958+Hangseng!K1066+Nasdaq!K1048</f>
        <v>7.8458761610859067E-3</v>
      </c>
    </row>
    <row r="890" spans="2:6" x14ac:dyDescent="0.35">
      <c r="B890" s="1">
        <v>45905</v>
      </c>
      <c r="C890">
        <v>25005.5</v>
      </c>
      <c r="D890" s="18">
        <f t="shared" si="13"/>
        <v>1.2974116602184615E-3</v>
      </c>
      <c r="E890" s="2">
        <f>Silverbees!I890+Goldbees!I1067+Giltbees!I1064+Bankbees!I1067+ITbees!I1067+Healthy!I959+Hangseng!I1067+Nasdaq!I1049</f>
        <v>4.5041941625286585E-3</v>
      </c>
      <c r="F890" s="2">
        <f>Silverbees!K890+Goldbees!K1067+Giltbees!K1064+Bankbees!K1067+ITbees!K1067+Healthy!K959+Hangseng!K1067+Nasdaq!K1049</f>
        <v>3.6228388341059896E-2</v>
      </c>
    </row>
    <row r="891" spans="2:6" x14ac:dyDescent="0.35">
      <c r="B891" s="1">
        <v>45908</v>
      </c>
      <c r="C891">
        <v>25114</v>
      </c>
      <c r="D891" s="18">
        <f t="shared" si="13"/>
        <v>4.3390454100098452E-3</v>
      </c>
      <c r="E891" s="2">
        <f>Silverbees!I891+Goldbees!I1068+Giltbees!I1065+Bankbees!I1068+ITbees!I1068+Healthy!I960+Hangseng!I1068+Nasdaq!I1050</f>
        <v>6.1176504256500236E-3</v>
      </c>
      <c r="F891" s="2">
        <f>Silverbees!K891+Goldbees!K1068+Giltbees!K1065+Bankbees!K1068+ITbees!K1068+Healthy!K960+Hangseng!K1068+Nasdaq!K1050</f>
        <v>3.1031731773005732E-2</v>
      </c>
    </row>
    <row r="892" spans="2:6" x14ac:dyDescent="0.35">
      <c r="B892" s="1">
        <v>45909</v>
      </c>
      <c r="C892">
        <v>25069.19921875</v>
      </c>
      <c r="D892" s="18">
        <f t="shared" si="13"/>
        <v>-1.7838966811339896E-3</v>
      </c>
      <c r="E892" s="2">
        <f>Silverbees!I892+Goldbees!I1069+Giltbees!I1066+Bankbees!I1069+ITbees!I1069+Healthy!I961+Hangseng!I1069+Nasdaq!I1051</f>
        <v>8.8764472703327449E-3</v>
      </c>
      <c r="F892" s="2">
        <f>Silverbees!K892+Goldbees!K1069+Giltbees!K1066+Bankbees!K1069+ITbees!K1069+Healthy!K961+Hangseng!K1069+Nasdaq!K1051</f>
        <v>3.477578291762555E-2</v>
      </c>
    </row>
    <row r="893" spans="2:6" x14ac:dyDescent="0.35">
      <c r="B893" s="1">
        <v>45910</v>
      </c>
      <c r="C893">
        <v>25239.099609375</v>
      </c>
      <c r="D893" s="18">
        <f t="shared" si="13"/>
        <v>6.7772563910986072E-3</v>
      </c>
      <c r="E893" s="2">
        <f>Silverbees!I893+Goldbees!I1070+Giltbees!I1067+Bankbees!I1070+ITbees!I1070+Healthy!I962+Hangseng!I1070+Nasdaq!I1052</f>
        <v>3.089496060128618E-3</v>
      </c>
      <c r="F893" s="2">
        <f>Silverbees!K893+Goldbees!K1070+Giltbees!K1067+Bankbees!K1070+ITbees!K1070+Healthy!K962+Hangseng!K1070+Nasdaq!K1052</f>
        <v>3.4556490207466116E-2</v>
      </c>
    </row>
    <row r="894" spans="2:6" x14ac:dyDescent="0.35">
      <c r="B894" s="1">
        <v>45911</v>
      </c>
      <c r="C894">
        <v>25330.25</v>
      </c>
      <c r="D894" s="18">
        <f t="shared" si="13"/>
        <v>3.6114755294653911E-3</v>
      </c>
      <c r="E894" s="2">
        <f>Silverbees!I894+Goldbees!I1071+Giltbees!I1068+Bankbees!I1071+ITbees!I1071+Healthy!I963+Hangseng!I1071+Nasdaq!I1053</f>
        <v>1.0760514455473791E-3</v>
      </c>
      <c r="F894" s="2">
        <f>Silverbees!K894+Goldbees!K1071+Giltbees!K1068+Bankbees!K1071+ITbees!K1071+Healthy!K963+Hangseng!K1071+Nasdaq!K1053</f>
        <v>2.9656188418851131E-2</v>
      </c>
    </row>
    <row r="895" spans="2:6" x14ac:dyDescent="0.35">
      <c r="B895" s="1">
        <v>45912</v>
      </c>
      <c r="C895">
        <v>25423.599609375</v>
      </c>
      <c r="D895" s="18">
        <f t="shared" si="13"/>
        <v>3.6853015416349333E-3</v>
      </c>
      <c r="E895" s="2">
        <f>Silverbees!I895+Goldbees!I1072+Giltbees!I1069+Bankbees!I1072+ITbees!I1072+Healthy!I964+Hangseng!I1072+Nasdaq!I1054</f>
        <v>8.7251162371908136E-3</v>
      </c>
      <c r="F895" s="2">
        <f>Silverbees!K895+Goldbees!K1072+Giltbees!K1069+Bankbees!K1072+ITbees!K1072+Healthy!K964+Hangseng!K1072+Nasdaq!K1054</f>
        <v>4.164379583340129E-2</v>
      </c>
    </row>
    <row r="896" spans="2:6" x14ac:dyDescent="0.35">
      <c r="B896" s="1">
        <v>45915</v>
      </c>
      <c r="C896">
        <v>25327.05078125</v>
      </c>
      <c r="D896" s="18">
        <f t="shared" si="13"/>
        <v>-3.7976065391384095E-3</v>
      </c>
      <c r="E896" s="2">
        <f>Silverbees!I896+Goldbees!I1073+Giltbees!I1070+Bankbees!I1073+ITbees!I1073+Healthy!I965+Hangseng!I1073+Nasdaq!I1055</f>
        <v>9.4014620705379793E-5</v>
      </c>
      <c r="F896" s="2">
        <f>Silverbees!K896+Goldbees!K1073+Giltbees!K1070+Bankbees!K1073+ITbees!K1073+Healthy!K965+Hangseng!K1073+Nasdaq!K1055</f>
        <v>5.4449489570472756E-2</v>
      </c>
    </row>
    <row r="897" spans="2:6" x14ac:dyDescent="0.35">
      <c r="B897" s="1">
        <v>45916</v>
      </c>
      <c r="C897">
        <v>25202.349609375</v>
      </c>
      <c r="D897" s="18">
        <f t="shared" si="13"/>
        <v>-4.9236357186648316E-3</v>
      </c>
      <c r="E897" s="2">
        <f>Silverbees!I897+Goldbees!I1074+Giltbees!I1071+Bankbees!I1074+ITbees!I1074+Healthy!I966+Hangseng!I1074+Nasdaq!I1056</f>
        <v>7.947113268497669E-3</v>
      </c>
      <c r="F897" s="2">
        <f>Silverbees!K897+Goldbees!K1074+Giltbees!K1071+Bankbees!K1074+ITbees!K1074+Healthy!K966+Hangseng!K1074+Nasdaq!K1056</f>
        <v>6.1568720869184149E-2</v>
      </c>
    </row>
    <row r="898" spans="2:6" x14ac:dyDescent="0.35">
      <c r="B898" s="1">
        <v>45917</v>
      </c>
      <c r="C898">
        <v>25169.5</v>
      </c>
      <c r="D898" s="18">
        <f t="shared" si="13"/>
        <v>-1.3034343973540308E-3</v>
      </c>
      <c r="E898" s="2">
        <f>Silverbees!I898+Goldbees!I1075+Giltbees!I1072+Bankbees!I1075+ITbees!I1075+Healthy!I967+Hangseng!I1075+Nasdaq!I1057</f>
        <v>-1.9669514485176356E-3</v>
      </c>
      <c r="F898" s="2">
        <f>Silverbees!K898+Goldbees!K1075+Giltbees!K1072+Bankbees!K1075+ITbees!K1075+Healthy!K967+Hangseng!K1075+Nasdaq!K1057</f>
        <v>5.2431320749831159E-2</v>
      </c>
    </row>
    <row r="899" spans="2:6" x14ac:dyDescent="0.35">
      <c r="B899" s="1">
        <v>45918</v>
      </c>
      <c r="C899">
        <v>25056.900390625</v>
      </c>
      <c r="D899" s="18">
        <f t="shared" si="13"/>
        <v>-4.4736530076083802E-3</v>
      </c>
      <c r="E899" s="2">
        <f>Silverbees!I899+Goldbees!I1076+Giltbees!I1073+Bankbees!I1076+ITbees!I1076+Healthy!I968+Hangseng!I1076+Nasdaq!I1058</f>
        <v>3.0214193803327341E-3</v>
      </c>
      <c r="F899" s="2">
        <f>Silverbees!K899+Goldbees!K1076+Giltbees!K1073+Bankbees!K1076+ITbees!K1076+Healthy!K968+Hangseng!K1076+Nasdaq!K1058</f>
        <v>4.6134316380454649E-2</v>
      </c>
    </row>
    <row r="900" spans="2:6" x14ac:dyDescent="0.35">
      <c r="B900" s="1">
        <v>45919</v>
      </c>
      <c r="C900">
        <v>24890.849609375</v>
      </c>
      <c r="D900" s="18">
        <f t="shared" ref="D900:D963" si="14">C900/C899-1</f>
        <v>-6.6269482123226808E-3</v>
      </c>
      <c r="E900" s="2">
        <f>Silverbees!I900+Goldbees!I1077+Giltbees!I1074+Bankbees!I1077+ITbees!I1077+Healthy!I969+Hangseng!I1077+Nasdaq!I1059</f>
        <v>1.843808302993592E-3</v>
      </c>
      <c r="F900" s="2">
        <f>Silverbees!K900+Goldbees!K1077+Giltbees!K1074+Bankbees!K1077+ITbees!K1077+Healthy!K969+Hangseng!K1077+Nasdaq!K1059</f>
        <v>5.6675428709051581E-2</v>
      </c>
    </row>
    <row r="901" spans="2:6" x14ac:dyDescent="0.35">
      <c r="B901" s="1">
        <v>45922</v>
      </c>
      <c r="C901">
        <v>24654.69921875</v>
      </c>
      <c r="D901" s="18">
        <f t="shared" si="14"/>
        <v>-9.4874379272315013E-3</v>
      </c>
      <c r="E901" s="2">
        <f>Silverbees!I901+Goldbees!I1078+Giltbees!I1075+Bankbees!I1078+ITbees!I1078+Healthy!I970+Hangseng!I1078+Nasdaq!I1060</f>
        <v>2.3865778518154346E-3</v>
      </c>
      <c r="F901" s="2">
        <f>Silverbees!K901+Goldbees!K1078+Giltbees!K1075+Bankbees!K1078+ITbees!K1078+Healthy!K970+Hangseng!K1078+Nasdaq!K1060</f>
        <v>6.5919290101002281E-2</v>
      </c>
    </row>
    <row r="902" spans="2:6" x14ac:dyDescent="0.35">
      <c r="B902" s="1">
        <v>45923</v>
      </c>
      <c r="C902">
        <v>24634.900390625</v>
      </c>
      <c r="D902" s="18">
        <f t="shared" si="14"/>
        <v>-8.0304480494097774E-4</v>
      </c>
      <c r="E902" s="2">
        <f>Silverbees!I902+Goldbees!I1079+Giltbees!I1076+Bankbees!I1079+ITbees!I1079+Healthy!I971+Hangseng!I1079+Nasdaq!I1061</f>
        <v>5.4405797960626135E-3</v>
      </c>
      <c r="F902" s="2">
        <f>Silverbees!K902+Goldbees!K1079+Giltbees!K1076+Bankbees!K1079+ITbees!K1079+Healthy!K971+Hangseng!K1079+Nasdaq!K1061</f>
        <v>6.9888923086342633E-2</v>
      </c>
    </row>
    <row r="903" spans="2:6" x14ac:dyDescent="0.35">
      <c r="B903" s="1">
        <v>45924</v>
      </c>
      <c r="C903">
        <v>24611.099609375</v>
      </c>
      <c r="D903" s="18">
        <f t="shared" si="14"/>
        <v>-9.6614075448253622E-4</v>
      </c>
      <c r="E903" s="2">
        <f>Silverbees!I903+Goldbees!I1080+Giltbees!I1077+Bankbees!I1080+ITbees!I1080+Healthy!I972+Hangseng!I1080+Nasdaq!I1062</f>
        <v>-5.2800295820011724E-3</v>
      </c>
      <c r="F903" s="2">
        <f>Silverbees!K903+Goldbees!K1080+Giltbees!K1077+Bankbees!K1080+ITbees!K1080+Healthy!K972+Hangseng!K1080+Nasdaq!K1062</f>
        <v>6.460866270605338E-2</v>
      </c>
    </row>
    <row r="904" spans="2:6" x14ac:dyDescent="0.35">
      <c r="B904" s="1">
        <v>45925</v>
      </c>
      <c r="C904">
        <v>24836.30078125</v>
      </c>
      <c r="D904" s="18">
        <f t="shared" si="14"/>
        <v>9.1503904924759016E-3</v>
      </c>
      <c r="E904" s="2">
        <f>Silverbees!I904+Goldbees!I1081+Giltbees!I1078+Bankbees!I1081+ITbees!I1081+Healthy!I973+Hangseng!I1081+Nasdaq!I1063</f>
        <v>-2.9276675273219675E-3</v>
      </c>
      <c r="F904" s="2">
        <f>Silverbees!K904+Goldbees!K1081+Giltbees!K1078+Bankbees!K1081+ITbees!K1081+Healthy!K973+Hangseng!K1081+Nasdaq!K1063</f>
        <v>6.5934660718316593E-2</v>
      </c>
    </row>
    <row r="905" spans="2:6" x14ac:dyDescent="0.35">
      <c r="B905" s="1">
        <v>45926</v>
      </c>
      <c r="C905">
        <v>24894.25</v>
      </c>
      <c r="D905" s="18">
        <f t="shared" si="14"/>
        <v>2.3332467769816567E-3</v>
      </c>
      <c r="E905" s="2">
        <f>Silverbees!I905+Goldbees!I1082+Giltbees!I1079+Bankbees!I1082+ITbees!I1082+Healthy!I974+Hangseng!I1082+Nasdaq!I1064</f>
        <v>-6.1652457745967485E-3</v>
      </c>
      <c r="F905" s="2">
        <f>Silverbees!K905+Goldbees!K1082+Giltbees!K1079+Bankbees!K1082+ITbees!K1082+Healthy!K974+Hangseng!K1082+Nasdaq!K1064</f>
        <v>5.3857554960050409E-2</v>
      </c>
    </row>
    <row r="906" spans="2:6" x14ac:dyDescent="0.35">
      <c r="B906" s="1">
        <v>45929</v>
      </c>
      <c r="C906">
        <v>25077.650390625</v>
      </c>
      <c r="D906" s="18">
        <f t="shared" si="14"/>
        <v>7.3671787912872322E-3</v>
      </c>
      <c r="E906" s="2">
        <f>Silverbees!I906+Goldbees!I1083+Giltbees!I1080+Bankbees!I1083+ITbees!I1083+Healthy!I975+Hangseng!I1083+Nasdaq!I1065</f>
        <v>9.7217635164380603E-3</v>
      </c>
      <c r="F906" s="2">
        <f>Silverbees!K906+Goldbees!K1083+Giltbees!K1080+Bankbees!K1083+ITbees!K1083+Healthy!K975+Hangseng!K1083+Nasdaq!K1065</f>
        <v>5.3894639005191945E-2</v>
      </c>
    </row>
    <row r="907" spans="2:6" x14ac:dyDescent="0.35">
      <c r="B907" s="1">
        <v>45930</v>
      </c>
      <c r="C907">
        <v>25108.30078125</v>
      </c>
      <c r="D907" s="18">
        <f t="shared" si="14"/>
        <v>1.2222193924698033E-3</v>
      </c>
      <c r="E907" s="2">
        <f>Silverbees!I907+Goldbees!I1084+Giltbees!I1081+Bankbees!I1084+ITbees!I1084+Healthy!I976+Hangseng!I1084+Nasdaq!I1066</f>
        <v>-2.709620392506636E-3</v>
      </c>
      <c r="F907" s="2">
        <f>Silverbees!K907+Goldbees!K1084+Giltbees!K1081+Bankbees!K1084+ITbees!K1084+Healthy!K976+Hangseng!K1084+Nasdaq!K1066</f>
        <v>5.6404753596490921E-2</v>
      </c>
    </row>
    <row r="908" spans="2:6" x14ac:dyDescent="0.35">
      <c r="B908" s="1">
        <v>45931</v>
      </c>
      <c r="C908">
        <v>25046.150390625</v>
      </c>
      <c r="D908" s="18">
        <f t="shared" si="14"/>
        <v>-2.4752925801897474E-3</v>
      </c>
      <c r="E908" s="2">
        <f>Silverbees!I908+Goldbees!I1085+Giltbees!I1082+Bankbees!I1085+ITbees!I1085+Healthy!I977+Hangseng!I1085+Nasdaq!I1067</f>
        <v>1.3557968439014838E-2</v>
      </c>
      <c r="F908" s="2">
        <f>Silverbees!K908+Goldbees!K1085+Giltbees!K1082+Bankbees!K1085+ITbees!K1085+Healthy!K977+Hangseng!K1085+Nasdaq!K1067</f>
        <v>6.41412585988691E-2</v>
      </c>
    </row>
    <row r="909" spans="2:6" x14ac:dyDescent="0.35">
      <c r="B909" s="1">
        <v>45933</v>
      </c>
      <c r="C909">
        <v>25181.80078125</v>
      </c>
      <c r="D909" s="18">
        <f t="shared" si="14"/>
        <v>5.4160175719368819E-3</v>
      </c>
      <c r="E909" s="2">
        <f>Silverbees!I909+Goldbees!I1086+Giltbees!I1083+Bankbees!I1086+ITbees!I1086+Healthy!I978+Hangseng!I1086+Nasdaq!I1068</f>
        <v>3.9483840346019082E-3</v>
      </c>
      <c r="F909" s="2">
        <f>Silverbees!K909+Goldbees!K1086+Giltbees!K1083+Bankbees!K1086+ITbees!K1086+Healthy!K978+Hangseng!K1086+Nasdaq!K1068</f>
        <v>6.1781306044335613E-2</v>
      </c>
    </row>
    <row r="910" spans="2:6" x14ac:dyDescent="0.35">
      <c r="B910" s="1">
        <v>45936</v>
      </c>
      <c r="C910">
        <v>25285.349609375</v>
      </c>
      <c r="D910" s="18">
        <f t="shared" si="14"/>
        <v>4.1120501676790155E-3</v>
      </c>
      <c r="E910" s="2">
        <f>Silverbees!I910+Goldbees!I1087+Giltbees!I1084+Bankbees!I1087+ITbees!I1087+Healthy!I979+Hangseng!I1087+Nasdaq!I1069</f>
        <v>2.3746752328477269E-2</v>
      </c>
      <c r="F910" s="2">
        <f>Silverbees!K910+Goldbees!K1087+Giltbees!K1084+Bankbees!K1087+ITbees!K1087+Healthy!K979+Hangseng!K1087+Nasdaq!K1069</f>
        <v>6.3741428686625815E-2</v>
      </c>
    </row>
    <row r="911" spans="2:6" x14ac:dyDescent="0.35">
      <c r="B911" s="1">
        <v>45937</v>
      </c>
      <c r="C911">
        <v>25227.349609375</v>
      </c>
      <c r="D911" s="18">
        <f t="shared" si="14"/>
        <v>-2.2938183927065925E-3</v>
      </c>
      <c r="E911" s="2">
        <f>Silverbees!I911+Goldbees!I1088+Giltbees!I1085+Bankbees!I1088+ITbees!I1088+Healthy!I980+Hangseng!I1088+Nasdaq!I1070</f>
        <v>6.8460618992949264E-4</v>
      </c>
      <c r="F911" s="2">
        <f>Silverbees!K911+Goldbees!K1088+Giltbees!K1085+Bankbees!K1088+ITbees!K1088+Healthy!K980+Hangseng!K1088+Nasdaq!K1070</f>
        <v>6.1739834354685663E-2</v>
      </c>
    </row>
    <row r="912" spans="2:6" x14ac:dyDescent="0.35">
      <c r="B912" s="1">
        <v>45938</v>
      </c>
      <c r="C912">
        <v>25145.5</v>
      </c>
      <c r="D912" s="18">
        <f t="shared" si="14"/>
        <v>-3.2444791324643951E-3</v>
      </c>
      <c r="E912" s="2">
        <f>Silverbees!I912+Goldbees!I1089+Giltbees!I1086+Bankbees!I1089+ITbees!I1089+Healthy!I981+Hangseng!I1089+Nasdaq!I1071</f>
        <v>3.3428231342032527E-4</v>
      </c>
      <c r="F912" s="2">
        <f>Silverbees!K912+Goldbees!K1089+Giltbees!K1086+Bankbees!K1089+ITbees!K1089+Healthy!K981+Hangseng!K1089+Nasdaq!K1071</f>
        <v>6.3331325756836032E-2</v>
      </c>
    </row>
    <row r="913" spans="2:6" x14ac:dyDescent="0.35">
      <c r="B913" s="1">
        <v>45939</v>
      </c>
      <c r="C913">
        <v>25323.55078125</v>
      </c>
      <c r="D913" s="18">
        <f t="shared" si="14"/>
        <v>7.0808208725219313E-3</v>
      </c>
      <c r="E913" s="2">
        <f>Silverbees!I913+Goldbees!I1090+Giltbees!I1087+Bankbees!I1090+ITbees!I1090+Healthy!I982+Hangseng!I1090+Nasdaq!I1072</f>
        <v>6.5862359472647816E-3</v>
      </c>
      <c r="F913" s="2">
        <f>Silverbees!K913+Goldbees!K1090+Giltbees!K1087+Bankbees!K1090+ITbees!K1090+Healthy!K982+Hangseng!K1090+Nasdaq!K1072</f>
        <v>5.8301139293606141E-2</v>
      </c>
    </row>
    <row r="914" spans="2:6" x14ac:dyDescent="0.35">
      <c r="B914" s="1">
        <v>45940</v>
      </c>
      <c r="C914">
        <v>25585.30078125</v>
      </c>
      <c r="D914" s="18">
        <f t="shared" si="14"/>
        <v>1.0336228211479837E-2</v>
      </c>
      <c r="E914" s="2">
        <f>Silverbees!I914+Goldbees!I1091+Giltbees!I1088+Bankbees!I1091+ITbees!I1091+Healthy!I983+Hangseng!I1091+Nasdaq!I1073</f>
        <v>-3.0279214669306801E-3</v>
      </c>
      <c r="F914" s="2">
        <f>Silverbees!K914+Goldbees!K1091+Giltbees!K1088+Bankbees!K1091+ITbees!K1091+Healthy!K983+Hangseng!K1091+Nasdaq!K1073</f>
        <v>7.8256209908160235E-2</v>
      </c>
    </row>
    <row r="915" spans="2:6" x14ac:dyDescent="0.35">
      <c r="B915" s="1">
        <v>45943</v>
      </c>
      <c r="C915">
        <v>25709.849609375</v>
      </c>
      <c r="D915" s="18">
        <f t="shared" si="14"/>
        <v>4.8679837376106594E-3</v>
      </c>
      <c r="E915" s="2">
        <f>Silverbees!I915+Goldbees!I1092+Giltbees!I1089+Bankbees!I1092+ITbees!I1092+Healthy!I984+Hangseng!I1092+Nasdaq!I1074</f>
        <v>2.6977953536699959E-3</v>
      </c>
      <c r="F915" s="2">
        <f>Silverbees!K915+Goldbees!K1092+Giltbees!K1089+Bankbees!K1092+ITbees!K1092+Healthy!K984+Hangseng!K1092+Nasdaq!K1074</f>
        <v>7.6126505769764846E-2</v>
      </c>
    </row>
    <row r="916" spans="2:6" x14ac:dyDescent="0.35">
      <c r="B916" s="1">
        <v>45944</v>
      </c>
      <c r="C916">
        <v>25843.150390625</v>
      </c>
      <c r="D916" s="18">
        <f t="shared" si="14"/>
        <v>5.184813729964155E-3</v>
      </c>
      <c r="E916" s="2">
        <f>Silverbees!I916+Goldbees!I1093+Giltbees!I1090+Bankbees!I1093+ITbees!I1093+Healthy!I985+Hangseng!I1093+Nasdaq!I1075</f>
        <v>4.4491820331275661E-3</v>
      </c>
      <c r="F916" s="2">
        <f>Silverbees!K916+Goldbees!K1093+Giltbees!K1090+Bankbees!K1093+ITbees!K1093+Healthy!K985+Hangseng!K1093+Nasdaq!K1075</f>
        <v>6.9386676620848797E-2</v>
      </c>
    </row>
    <row r="917" spans="2:6" x14ac:dyDescent="0.35">
      <c r="B917" s="1">
        <v>45945</v>
      </c>
      <c r="C917">
        <v>25868.599609375</v>
      </c>
      <c r="D917" s="18">
        <f t="shared" si="14"/>
        <v>9.8475682590271063E-4</v>
      </c>
      <c r="E917" s="2">
        <f>Silverbees!I917+Goldbees!I1094+Giltbees!I1091+Bankbees!I1094+ITbees!I1094+Healthy!I986+Hangseng!I1094+Nasdaq!I1076</f>
        <v>-1.0047499764218428E-3</v>
      </c>
      <c r="F917" s="2">
        <f>Silverbees!K917+Goldbees!K1094+Giltbees!K1091+Bankbees!K1094+ITbees!K1094+Healthy!K986+Hangseng!K1094+Nasdaq!K1076</f>
        <v>6.8211362982191867E-2</v>
      </c>
    </row>
    <row r="918" spans="2:6" x14ac:dyDescent="0.35">
      <c r="B918" s="1">
        <v>45946</v>
      </c>
      <c r="C918">
        <v>25891.400390625</v>
      </c>
      <c r="D918" s="18">
        <f t="shared" si="14"/>
        <v>8.8140763683774992E-4</v>
      </c>
      <c r="E918" s="2">
        <f>Silverbees!I918+Goldbees!I1095+Giltbees!I1092+Bankbees!I1095+ITbees!I1095+Healthy!I987+Hangseng!I1095+Nasdaq!I1077</f>
        <v>-1.8286596418513117E-3</v>
      </c>
      <c r="F918" s="2">
        <f>Silverbees!K918+Goldbees!K1095+Giltbees!K1092+Bankbees!K1095+ITbees!K1095+Healthy!K987+Hangseng!K1095+Nasdaq!K1077</f>
        <v>5.8663685258824302E-2</v>
      </c>
    </row>
    <row r="919" spans="2:6" x14ac:dyDescent="0.35">
      <c r="B919" s="1">
        <v>45947</v>
      </c>
      <c r="C919">
        <v>25795.150390625</v>
      </c>
      <c r="D919" s="18">
        <f t="shared" si="14"/>
        <v>-3.7174505259611745E-3</v>
      </c>
      <c r="E919" s="2">
        <f>Silverbees!I919+Goldbees!I1096+Giltbees!I1093+Bankbees!I1096+ITbees!I1096+Healthy!I988+Hangseng!I1096+Nasdaq!I1078</f>
        <v>6.3171985339259603E-3</v>
      </c>
      <c r="F919" s="2">
        <f>Silverbees!K919+Goldbees!K1096+Giltbees!K1093+Bankbees!K1096+ITbees!K1096+Healthy!K988+Hangseng!K1096+Nasdaq!K1078</f>
        <v>6.6402204186082808E-2</v>
      </c>
    </row>
    <row r="920" spans="2:6" x14ac:dyDescent="0.35">
      <c r="B920" s="1">
        <v>45950</v>
      </c>
      <c r="C920">
        <v>25966.05078125</v>
      </c>
      <c r="D920" s="18">
        <f t="shared" si="14"/>
        <v>6.625291500029773E-3</v>
      </c>
      <c r="E920" s="2">
        <f>Silverbees!I920+Goldbees!I1097+Giltbees!I1094+Bankbees!I1097+ITbees!I1097+Healthy!I989+Hangseng!I1097+Nasdaq!I1079</f>
        <v>-1.3723280331551246E-3</v>
      </c>
      <c r="F920" s="2">
        <f>Silverbees!K920+Goldbees!K1097+Giltbees!K1094+Bankbees!K1097+ITbees!K1097+Healthy!K989+Hangseng!K1097+Nasdaq!K1079</f>
        <v>5.4967703004049323E-2</v>
      </c>
    </row>
    <row r="921" spans="2:6" x14ac:dyDescent="0.35">
      <c r="B921" s="1">
        <v>45951</v>
      </c>
      <c r="C921">
        <v>25936.19921875</v>
      </c>
      <c r="D921" s="18">
        <f t="shared" si="14"/>
        <v>-1.149638146805021E-3</v>
      </c>
      <c r="E921" s="2">
        <f>Silverbees!I921+Goldbees!I1098+Giltbees!I1095+Bankbees!I1098+ITbees!I1098+Healthy!I990+Hangseng!I1098+Nasdaq!I1080</f>
        <v>-2.8834278953480679E-3</v>
      </c>
      <c r="F921" s="2">
        <f>Silverbees!K921+Goldbees!K1098+Giltbees!K1095+Bankbees!K1098+ITbees!K1098+Healthy!K990+Hangseng!K1098+Nasdaq!K1080</f>
        <v>6.5113190671335294E-2</v>
      </c>
    </row>
    <row r="922" spans="2:6" x14ac:dyDescent="0.35">
      <c r="B922" s="1">
        <v>45953</v>
      </c>
      <c r="C922">
        <v>26053.900390625</v>
      </c>
      <c r="D922" s="18">
        <f t="shared" si="14"/>
        <v>4.5381040946781415E-3</v>
      </c>
      <c r="E922" s="2">
        <f>Silverbees!I922+Goldbees!I1099+Giltbees!I1096+Bankbees!I1099+ITbees!I1099+Healthy!I991+Hangseng!I1099+Nasdaq!I1081</f>
        <v>-5.2859341083772203E-3</v>
      </c>
      <c r="F922" s="2">
        <f>Silverbees!K922+Goldbees!K1099+Giltbees!K1096+Bankbees!K1099+ITbees!K1099+Healthy!K991+Hangseng!K1099+Nasdaq!K1081</f>
        <v>6.1718482768137385E-2</v>
      </c>
    </row>
    <row r="923" spans="2:6" x14ac:dyDescent="0.35">
      <c r="B923" s="1">
        <v>45954</v>
      </c>
      <c r="C923">
        <v>25877.849609375</v>
      </c>
      <c r="D923" s="18">
        <f t="shared" si="14"/>
        <v>-6.7571756478100875E-3</v>
      </c>
      <c r="E923" s="2">
        <f>Silverbees!I923+Goldbees!I1100+Giltbees!I1097+Bankbees!I1100+ITbees!I1100+Healthy!I992+Hangseng!I1100+Nasdaq!I1082</f>
        <v>-5.4239692355764462E-3</v>
      </c>
      <c r="F923" s="2">
        <f>Silverbees!K923+Goldbees!K1100+Giltbees!K1097+Bankbees!K1100+ITbees!K1100+Healthy!K992+Hangseng!K1100+Nasdaq!K1082</f>
        <v>6.0023022741585899E-2</v>
      </c>
    </row>
    <row r="924" spans="2:6" x14ac:dyDescent="0.35">
      <c r="B924" s="1">
        <v>45957</v>
      </c>
      <c r="C924">
        <v>25722.099609375</v>
      </c>
      <c r="D924" s="18">
        <f t="shared" si="14"/>
        <v>-6.0186608373972161E-3</v>
      </c>
      <c r="E924" s="2">
        <f>Silverbees!I924+Goldbees!I1101+Giltbees!I1098+Bankbees!I1101+ITbees!I1101+Healthy!I993+Hangseng!I1101+Nasdaq!I1083</f>
        <v>3.4016104449561668E-3</v>
      </c>
      <c r="F924" s="2">
        <f>Silverbees!K924+Goldbees!K1101+Giltbees!K1098+Bankbees!K1101+ITbees!K1101+Healthy!K993+Hangseng!K1101+Nasdaq!K1083</f>
        <v>5.0677088194971305E-2</v>
      </c>
    </row>
    <row r="925" spans="2:6" x14ac:dyDescent="0.35">
      <c r="B925" s="1">
        <v>45958</v>
      </c>
      <c r="C925">
        <v>25763.349609375</v>
      </c>
      <c r="D925" s="18">
        <f t="shared" si="14"/>
        <v>1.6036793506921665E-3</v>
      </c>
      <c r="E925" s="2">
        <f>Silverbees!I925+Goldbees!I1102+Giltbees!I1099+Bankbees!I1102+ITbees!I1102+Healthy!I994+Hangseng!I1102+Nasdaq!I1084</f>
        <v>-7.7421488389678127E-3</v>
      </c>
      <c r="F925" s="2">
        <f>Silverbees!K925+Goldbees!K1102+Giltbees!K1099+Bankbees!K1102+ITbees!K1102+Healthy!K994+Hangseng!K1102+Nasdaq!K1084</f>
        <v>3.8208305516580665E-2</v>
      </c>
    </row>
    <row r="926" spans="2:6" x14ac:dyDescent="0.35">
      <c r="B926" s="1">
        <v>45959</v>
      </c>
      <c r="C926">
        <v>25597.650390625</v>
      </c>
      <c r="D926" s="18">
        <f t="shared" si="14"/>
        <v>-6.431586779760301E-3</v>
      </c>
      <c r="E926" s="2">
        <f>Silverbees!I926+Goldbees!I1103+Giltbees!I1100+Bankbees!I1103+ITbees!I1103+Healthy!I995+Hangseng!I1103+Nasdaq!I1085</f>
        <v>1.2261491923382996E-2</v>
      </c>
      <c r="F926" s="2">
        <f>Silverbees!K926+Goldbees!K1103+Giltbees!K1100+Bankbees!K1103+ITbees!K1103+Healthy!K995+Hangseng!K1103+Nasdaq!K1085</f>
        <v>3.7903240805913403E-2</v>
      </c>
    </row>
    <row r="927" spans="2:6" x14ac:dyDescent="0.35">
      <c r="B927" s="1">
        <v>45960</v>
      </c>
      <c r="C927">
        <v>25509.69921875</v>
      </c>
      <c r="D927" s="18">
        <f t="shared" si="14"/>
        <v>-3.4359080045569534E-3</v>
      </c>
      <c r="E927" s="2">
        <f>Silverbees!I927+Goldbees!I1104+Giltbees!I1101+Bankbees!I1104+ITbees!I1104+Healthy!I996+Hangseng!I1104+Nasdaq!I1086</f>
        <v>-2.1015881387579866E-3</v>
      </c>
      <c r="F927" s="2">
        <f>Silverbees!K927+Goldbees!K1104+Giltbees!K1101+Bankbees!K1104+ITbees!K1104+Healthy!K996+Hangseng!K1104+Nasdaq!K1086</f>
        <v>4.0955415392726388E-2</v>
      </c>
    </row>
    <row r="928" spans="2:6" x14ac:dyDescent="0.35">
      <c r="B928" s="1">
        <v>45961</v>
      </c>
      <c r="C928">
        <v>25492.30078125</v>
      </c>
      <c r="D928" s="18">
        <f t="shared" si="14"/>
        <v>-6.8203224784446626E-4</v>
      </c>
      <c r="E928" s="2">
        <f>Silverbees!I928+Goldbees!I1105+Giltbees!I1102+Bankbees!I1105+ITbees!I1105+Healthy!I997+Hangseng!I1105+Nasdaq!I1087</f>
        <v>-1.9904036328510784E-3</v>
      </c>
      <c r="F928" s="2">
        <f>Silverbees!K928+Goldbees!K1105+Giltbees!K1102+Bankbees!K1105+ITbees!K1105+Healthy!K997+Hangseng!K1105+Nasdaq!K1087</f>
        <v>4.7470306687238645E-2</v>
      </c>
    </row>
    <row r="929" spans="2:6" x14ac:dyDescent="0.35">
      <c r="B929" s="1">
        <v>45964</v>
      </c>
      <c r="C929">
        <v>25574.349609375</v>
      </c>
      <c r="D929" s="18">
        <f t="shared" si="14"/>
        <v>3.2185728871263475E-3</v>
      </c>
      <c r="E929" s="2">
        <f>Silverbees!I929+Goldbees!I1106+Giltbees!I1103+Bankbees!I1106+ITbees!I1106+Healthy!I998+Hangseng!I1106+Nasdaq!I1088</f>
        <v>3.2996656205953935E-3</v>
      </c>
      <c r="F929" s="2">
        <f>Silverbees!K929+Goldbees!K1106+Giltbees!K1103+Bankbees!K1106+ITbees!K1106+Healthy!K998+Hangseng!K1106+Nasdaq!K1088</f>
        <v>4.5103868316433787E-2</v>
      </c>
    </row>
    <row r="930" spans="2:6" x14ac:dyDescent="0.35">
      <c r="B930" s="1">
        <v>45965</v>
      </c>
      <c r="C930">
        <v>25694.94921875</v>
      </c>
      <c r="D930" s="18">
        <f t="shared" si="14"/>
        <v>4.7156471705849246E-3</v>
      </c>
      <c r="E930" s="2">
        <f>Silverbees!I930+Goldbees!I1107+Giltbees!I1104+Bankbees!I1107+ITbees!I1107+Healthy!I999+Hangseng!I1107+Nasdaq!I1089</f>
        <v>-7.6135689606731524E-3</v>
      </c>
      <c r="F930" s="2">
        <f>Silverbees!K930+Goldbees!K1107+Giltbees!K1104+Bankbees!K1107+ITbees!K1107+Healthy!K999+Hangseng!K1107+Nasdaq!K1089</f>
        <v>4.5716381461522709E-2</v>
      </c>
    </row>
    <row r="931" spans="2:6" x14ac:dyDescent="0.35">
      <c r="B931" s="1">
        <v>45967</v>
      </c>
      <c r="C931">
        <v>25875.80078125</v>
      </c>
      <c r="D931" s="18">
        <f t="shared" si="14"/>
        <v>7.0384090258497345E-3</v>
      </c>
      <c r="E931" s="2">
        <f>Silverbees!I931+Goldbees!I1108+Giltbees!I1105+Bankbees!I1108+ITbees!I1108+Healthy!I1000+Hangseng!I1108+Nasdaq!I1090</f>
        <v>-2.510216793086815E-5</v>
      </c>
      <c r="F931" s="2">
        <f>Silverbees!K931+Goldbees!K1108+Giltbees!K1105+Bankbees!K1108+ITbees!K1108+Healthy!K1000+Hangseng!K1108+Nasdaq!K1090</f>
        <v>3.0070288636712197E-2</v>
      </c>
    </row>
    <row r="932" spans="2:6" x14ac:dyDescent="0.35">
      <c r="B932" s="1">
        <v>45968</v>
      </c>
      <c r="C932">
        <v>25879.150390625</v>
      </c>
      <c r="D932" s="18">
        <f t="shared" si="14"/>
        <v>1.2944949620363744E-4</v>
      </c>
      <c r="E932" s="2">
        <f>Silverbees!I932+Goldbees!I1109+Giltbees!I1106+Bankbees!I1109+ITbees!I1109+Healthy!I1001+Hangseng!I1109+Nasdaq!I1091</f>
        <v>-2.2809278110648007E-3</v>
      </c>
      <c r="F932" s="2">
        <f>Silverbees!K932+Goldbees!K1109+Giltbees!K1106+Bankbees!K1109+ITbees!K1109+Healthy!K1001+Hangseng!K1109+Nasdaq!K1091</f>
        <v>2.9397304949270019E-2</v>
      </c>
    </row>
    <row r="933" spans="2:6" x14ac:dyDescent="0.35">
      <c r="B933" s="1">
        <v>45971</v>
      </c>
      <c r="C933">
        <v>25910.05078125</v>
      </c>
      <c r="D933" s="18">
        <f t="shared" si="14"/>
        <v>1.194026471448284E-3</v>
      </c>
      <c r="E933" s="2">
        <f>Silverbees!I933+Goldbees!I1110+Giltbees!I1107+Bankbees!I1110+ITbees!I1110+Healthy!I1002+Hangseng!I1110+Nasdaq!I1092</f>
        <v>1.1237740042012802E-2</v>
      </c>
      <c r="F933" s="2">
        <f>Silverbees!K933+Goldbees!K1110+Giltbees!K1107+Bankbees!K1110+ITbees!K1110+Healthy!K1002+Hangseng!K1110+Nasdaq!K1092</f>
        <v>-2.0147156823651525E-3</v>
      </c>
    </row>
    <row r="934" spans="2:6" x14ac:dyDescent="0.35">
      <c r="B934" s="1">
        <v>45972</v>
      </c>
      <c r="C934">
        <v>26013.44921875</v>
      </c>
      <c r="D934" s="18">
        <f t="shared" si="14"/>
        <v>3.9906690408659795E-3</v>
      </c>
      <c r="E934" s="2">
        <f>Silverbees!I934+Goldbees!I1111+Giltbees!I1108+Bankbees!I1111+ITbees!I1111+Healthy!I1003+Hangseng!I1111+Nasdaq!I1093</f>
        <v>3.8653932542489014E-3</v>
      </c>
      <c r="F934" s="2">
        <f>Silverbees!K934+Goldbees!K1111+Giltbees!K1108+Bankbees!K1111+ITbees!K1111+Healthy!K1003+Hangseng!K1111+Nasdaq!K1093</f>
        <v>-4.8732553788294964E-3</v>
      </c>
    </row>
    <row r="935" spans="2:6" x14ac:dyDescent="0.35">
      <c r="B935" s="1">
        <v>45973</v>
      </c>
      <c r="C935">
        <v>25910.05078125</v>
      </c>
      <c r="D935" s="18">
        <f t="shared" si="14"/>
        <v>-3.9748069020186794E-3</v>
      </c>
      <c r="E935" s="2">
        <f>Silverbees!I935+Goldbees!I1112+Giltbees!I1109+Bankbees!I1112+ITbees!I1112+Healthy!I1004+Hangseng!I1112+Nasdaq!I1094</f>
        <v>5.9982451650260754E-3</v>
      </c>
      <c r="F935" s="2">
        <f>Silverbees!K935+Goldbees!K1112+Giltbees!K1109+Bankbees!K1112+ITbees!K1112+Healthy!K1004+Hangseng!K1112+Nasdaq!K1094</f>
        <v>-5.0924365885994995E-3</v>
      </c>
    </row>
    <row r="936" spans="2:6" x14ac:dyDescent="0.35">
      <c r="B936" s="1">
        <v>45974</v>
      </c>
      <c r="C936">
        <v>26052.650390625</v>
      </c>
      <c r="D936" s="18">
        <f t="shared" si="14"/>
        <v>5.5036406751542977E-3</v>
      </c>
      <c r="E936" s="2">
        <f>Silverbees!I936+Goldbees!I1113+Giltbees!I1110+Bankbees!I1113+ITbees!I1113+Healthy!I1005+Hangseng!I1113+Nasdaq!I1095</f>
        <v>6.9876726123060829E-3</v>
      </c>
      <c r="F936" s="2">
        <f>Silverbees!K936+Goldbees!K1113+Giltbees!K1110+Bankbees!K1113+ITbees!K1113+Healthy!K1005+Hangseng!K1113+Nasdaq!K1095</f>
        <v>-1.1540128116384296E-2</v>
      </c>
    </row>
    <row r="937" spans="2:6" x14ac:dyDescent="0.35">
      <c r="B937" s="1">
        <v>45975</v>
      </c>
      <c r="C937">
        <v>26192.150390625</v>
      </c>
      <c r="D937" s="18">
        <f t="shared" si="14"/>
        <v>5.354541588221684E-3</v>
      </c>
      <c r="E937" s="2">
        <f>Silverbees!I937+Goldbees!I1114+Giltbees!I1111+Bankbees!I1114+ITbees!I1114+Healthy!I1006+Hangseng!I1114+Nasdaq!I1096</f>
        <v>-4.6721241028304826E-3</v>
      </c>
      <c r="F937" s="2">
        <f>Silverbees!K937+Goldbees!K1114+Giltbees!K1111+Bankbees!K1114+ITbees!K1114+Healthy!K1006+Hangseng!K1114+Nasdaq!K1096</f>
        <v>2.151515768646411E-3</v>
      </c>
    </row>
    <row r="938" spans="2:6" x14ac:dyDescent="0.35">
      <c r="B938" s="1">
        <v>45978</v>
      </c>
      <c r="C938">
        <v>26068.150390625</v>
      </c>
      <c r="D938" s="18">
        <f t="shared" si="14"/>
        <v>-4.7342428227803435E-3</v>
      </c>
      <c r="E938" s="2">
        <f>Silverbees!I938+Goldbees!I1115+Giltbees!I1112+Bankbees!I1115+ITbees!I1115+Healthy!I1007+Hangseng!I1115+Nasdaq!I1097</f>
        <v>-5.4021883849353974E-3</v>
      </c>
      <c r="F938" s="2">
        <f>Silverbees!K938+Goldbees!K1115+Giltbees!K1112+Bankbees!K1115+ITbees!K1115+Healthy!K1007+Hangseng!K1115+Nasdaq!K1097</f>
        <v>1.6437221611591474E-2</v>
      </c>
    </row>
    <row r="939" spans="2:6" x14ac:dyDescent="0.35">
      <c r="B939" s="1">
        <v>45979</v>
      </c>
      <c r="C939">
        <v>25959.5</v>
      </c>
      <c r="D939" s="18">
        <f t="shared" si="14"/>
        <v>-4.1679363129680791E-3</v>
      </c>
      <c r="E939" s="2">
        <f>Silverbees!I939+Goldbees!I1116+Giltbees!I1113+Bankbees!I1116+ITbees!I1116+Healthy!I1008+Hangseng!I1116+Nasdaq!I1098</f>
        <v>-9.0635334623655004E-3</v>
      </c>
      <c r="F939" s="2">
        <f>Silverbees!K939+Goldbees!K1116+Giltbees!K1113+Bankbees!K1116+ITbees!K1116+Healthy!K1008+Hangseng!K1116+Nasdaq!K1098</f>
        <v>7.7500305096653488E-3</v>
      </c>
    </row>
    <row r="940" spans="2:6" x14ac:dyDescent="0.35">
      <c r="B940" s="1">
        <v>45980</v>
      </c>
      <c r="C940">
        <v>25884.80078125</v>
      </c>
      <c r="D940" s="18">
        <f t="shared" si="14"/>
        <v>-2.877529180069005E-3</v>
      </c>
      <c r="E940" s="2">
        <f>Silverbees!I940+Goldbees!I1117+Giltbees!I1114+Bankbees!I1117+ITbees!I1117+Healthy!I1009+Hangseng!I1117+Nasdaq!I1099</f>
        <v>5.8787326955042629E-3</v>
      </c>
      <c r="F940" s="2">
        <f>Silverbees!K940+Goldbees!K1117+Giltbees!K1114+Bankbees!K1117+ITbees!K1117+Healthy!K1009+Hangseng!K1117+Nasdaq!K1099</f>
        <v>8.6638133072246513E-3</v>
      </c>
    </row>
    <row r="941" spans="2:6" x14ac:dyDescent="0.35">
      <c r="B941" s="1">
        <v>45981</v>
      </c>
      <c r="C941">
        <v>26205.30078125</v>
      </c>
      <c r="D941" s="18">
        <f t="shared" si="14"/>
        <v>1.2381783530362567E-2</v>
      </c>
      <c r="E941" s="2">
        <f>Silverbees!I941+Goldbees!I1118+Giltbees!I1115+Bankbees!I1118+ITbees!I1118+Healthy!I1010+Hangseng!I1118+Nasdaq!I1100</f>
        <v>2.4701501987782135E-4</v>
      </c>
      <c r="F941" s="2">
        <f>Silverbees!K941+Goldbees!K1118+Giltbees!K1115+Bankbees!K1118+ITbees!K1118+Healthy!K1010+Hangseng!K1118+Nasdaq!K1100</f>
        <v>1.0483106233495914E-2</v>
      </c>
    </row>
    <row r="942" spans="2:6" x14ac:dyDescent="0.35">
      <c r="B942" s="1">
        <v>45982</v>
      </c>
      <c r="C942">
        <v>26215.55078125</v>
      </c>
      <c r="D942" s="18">
        <f t="shared" si="14"/>
        <v>3.9114223818925709E-4</v>
      </c>
      <c r="E942" s="2">
        <f>Silverbees!I942+Goldbees!I1119+Giltbees!I1116+Bankbees!I1119+ITbees!I1119+Healthy!I1011+Hangseng!I1119+Nasdaq!I1101</f>
        <v>-9.6864021938625061E-3</v>
      </c>
      <c r="F942" s="2">
        <f>Silverbees!K942+Goldbees!K1119+Giltbees!K1116+Bankbees!K1119+ITbees!K1119+Healthy!K1011+Hangseng!K1119+Nasdaq!K1101</f>
        <v>-5.9696234692533691E-4</v>
      </c>
    </row>
    <row r="943" spans="2:6" x14ac:dyDescent="0.35">
      <c r="B943" s="1">
        <v>45985</v>
      </c>
      <c r="C943">
        <v>26202.94921875</v>
      </c>
      <c r="D943" s="18">
        <f t="shared" si="14"/>
        <v>-4.806903583736144E-4</v>
      </c>
      <c r="E943" s="2">
        <f>Silverbees!I943+Goldbees!I1120+Giltbees!I1117+Bankbees!I1120+ITbees!I1120+Healthy!I1012+Hangseng!I1120+Nasdaq!I1102</f>
        <v>8.6722051605488777E-5</v>
      </c>
      <c r="F943" s="2">
        <f>Silverbees!K943+Goldbees!K1120+Giltbees!K1117+Bankbees!K1120+ITbees!K1120+Healthy!K1012+Hangseng!K1120+Nasdaq!K1102</f>
        <v>-2.6181120836709891E-3</v>
      </c>
    </row>
    <row r="944" spans="2:6" x14ac:dyDescent="0.35">
      <c r="B944" s="1">
        <v>45986</v>
      </c>
      <c r="C944">
        <v>26175.75</v>
      </c>
      <c r="D944" s="18">
        <f t="shared" si="14"/>
        <v>-1.0380212747401751E-3</v>
      </c>
      <c r="E944" s="2">
        <f>Silverbees!I944+Goldbees!I1121+Giltbees!I1118+Bankbees!I1121+ITbees!I1121+Healthy!I1013+Hangseng!I1121+Nasdaq!I1103</f>
        <v>5.7119571649565304E-3</v>
      </c>
      <c r="F944" s="2">
        <f>Silverbees!K944+Goldbees!K1121+Giltbees!K1118+Bankbees!K1121+ITbees!K1121+Healthy!K1013+Hangseng!K1121+Nasdaq!K1103</f>
        <v>-9.3921447136142491E-3</v>
      </c>
    </row>
    <row r="945" spans="2:6" x14ac:dyDescent="0.35">
      <c r="B945" s="1">
        <v>45987</v>
      </c>
      <c r="C945">
        <v>26032.19921875</v>
      </c>
      <c r="D945" s="18">
        <f t="shared" si="14"/>
        <v>-5.4841133969418809E-3</v>
      </c>
      <c r="E945" s="2">
        <f>Silverbees!I945+Goldbees!I1122+Giltbees!I1119+Bankbees!I1122+ITbees!I1122+Healthy!I1014+Hangseng!I1122+Nasdaq!I1104</f>
        <v>1.0148888142851054E-2</v>
      </c>
      <c r="F945" s="2">
        <f>Silverbees!K945+Goldbees!K1122+Giltbees!K1119+Bankbees!K1122+ITbees!K1122+Healthy!K1014+Hangseng!K1122+Nasdaq!K1104</f>
        <v>-4.097872162805119E-3</v>
      </c>
    </row>
    <row r="946" spans="2:6" x14ac:dyDescent="0.35">
      <c r="B946" s="1">
        <v>45988</v>
      </c>
      <c r="C946">
        <v>25986</v>
      </c>
      <c r="D946" s="18">
        <f t="shared" si="14"/>
        <v>-1.7746951904364927E-3</v>
      </c>
      <c r="E946" s="2">
        <f>Silverbees!I946+Goldbees!I1123+Giltbees!I1120+Bankbees!I1123+ITbees!I1123+Healthy!I1015+Hangseng!I1123+Nasdaq!I1105</f>
        <v>2.1803106366170498E-3</v>
      </c>
      <c r="F946" s="2">
        <f>Silverbees!K946+Goldbees!K1123+Giltbees!K1120+Bankbees!K1123+ITbees!K1123+Healthy!K1015+Hangseng!K1123+Nasdaq!K1105</f>
        <v>1.8054491114355732E-3</v>
      </c>
    </row>
    <row r="947" spans="2:6" x14ac:dyDescent="0.35">
      <c r="B947" s="1">
        <v>45989</v>
      </c>
      <c r="C947">
        <v>26033.75</v>
      </c>
      <c r="D947" s="18">
        <f t="shared" si="14"/>
        <v>1.8375278996383138E-3</v>
      </c>
      <c r="E947" s="2">
        <f>Silverbees!I947+Goldbees!I1124+Giltbees!I1121+Bankbees!I1124+ITbees!I1124+Healthy!I1016+Hangseng!I1124+Nasdaq!I1106</f>
        <v>4.4996822722600848E-3</v>
      </c>
      <c r="F947" s="2">
        <f>Silverbees!K947+Goldbees!K1124+Giltbees!K1121+Bankbees!K1124+ITbees!K1124+Healthy!K1016+Hangseng!K1124+Nasdaq!K1106</f>
        <v>1.6443700706123939E-2</v>
      </c>
    </row>
    <row r="948" spans="2:6" x14ac:dyDescent="0.35">
      <c r="B948" s="1">
        <v>45992</v>
      </c>
      <c r="C948">
        <v>26186.44921875</v>
      </c>
      <c r="D948" s="18">
        <f t="shared" si="14"/>
        <v>5.8654330916598774E-3</v>
      </c>
      <c r="E948" s="2">
        <f>Silverbees!I948+Goldbees!I1125+Giltbees!I1122+Bankbees!I1125+ITbees!I1125+Healthy!I1017+Hangseng!I1125+Nasdaq!I1107</f>
        <v>7.6060662606319916E-3</v>
      </c>
      <c r="F948" s="2">
        <f>Silverbees!K948+Goldbees!K1125+Giltbees!K1122+Bankbees!K1125+ITbees!K1125+Healthy!K1017+Hangseng!K1125+Nasdaq!K1107</f>
        <v>2.9530229287750911E-2</v>
      </c>
    </row>
    <row r="949" spans="2:6" x14ac:dyDescent="0.35">
      <c r="B949" s="1">
        <v>45993</v>
      </c>
      <c r="C949">
        <v>25960.55078125</v>
      </c>
      <c r="D949" s="18">
        <f t="shared" si="14"/>
        <v>-8.6265394598917799E-3</v>
      </c>
      <c r="E949" s="2">
        <f>Silverbees!I949+Goldbees!I1126+Giltbees!I1123+Bankbees!I1126+ITbees!I1126+Healthy!I1018+Hangseng!I1126+Nasdaq!I1108</f>
        <v>-4.4107263532392974E-3</v>
      </c>
      <c r="F949" s="2">
        <f>Silverbees!K949+Goldbees!K1126+Giltbees!K1123+Bankbees!K1126+ITbees!K1126+Healthy!K1018+Hangseng!K1126+Nasdaq!K1108</f>
        <v>1.652817710875213E-2</v>
      </c>
    </row>
    <row r="950" spans="2:6" x14ac:dyDescent="0.35">
      <c r="B950" s="1">
        <v>45994</v>
      </c>
      <c r="C950">
        <v>25839.650390625</v>
      </c>
      <c r="D950" s="18">
        <f t="shared" si="14"/>
        <v>-4.6570811090926867E-3</v>
      </c>
      <c r="E950" s="2">
        <f>Silverbees!I950+Goldbees!I1127+Giltbees!I1124+Bankbees!I1127+ITbees!I1127+Healthy!I1019+Hangseng!I1127+Nasdaq!I1109</f>
        <v>4.7151185866042018E-3</v>
      </c>
      <c r="F950" s="2">
        <f>Silverbees!K950+Goldbees!K1127+Giltbees!K1124+Bankbees!K1127+ITbees!K1127+Healthy!K1019+Hangseng!K1127+Nasdaq!K1109</f>
        <v>1.8765122918470257E-2</v>
      </c>
    </row>
    <row r="951" spans="2:6" x14ac:dyDescent="0.35">
      <c r="B951" s="1">
        <v>45995</v>
      </c>
      <c r="C951">
        <v>25758</v>
      </c>
      <c r="D951" s="18">
        <f t="shared" si="14"/>
        <v>-3.1598875909956137E-3</v>
      </c>
      <c r="E951" s="2">
        <f>Silverbees!I951+Goldbees!I1128+Giltbees!I1125+Bankbees!I1128+ITbees!I1128+Healthy!I1020+Hangseng!I1128+Nasdaq!I1110</f>
        <v>-1.657535945124105E-3</v>
      </c>
      <c r="F951" s="2">
        <f>Silverbees!K951+Goldbees!K1128+Giltbees!K1125+Bankbees!K1128+ITbees!K1128+Healthy!K1020+Hangseng!K1128+Nasdaq!K1110</f>
        <v>2.0659721440204681E-2</v>
      </c>
    </row>
    <row r="952" spans="2:6" x14ac:dyDescent="0.35">
      <c r="B952" s="1">
        <v>45996</v>
      </c>
      <c r="C952">
        <v>25898.55078125</v>
      </c>
      <c r="D952" s="18">
        <f t="shared" si="14"/>
        <v>5.4565875164998001E-3</v>
      </c>
      <c r="E952" s="2">
        <f>Silverbees!I952+Goldbees!I1129+Giltbees!I1126+Bankbees!I1129+ITbees!I1129+Healthy!I1021+Hangseng!I1129+Nasdaq!I1111</f>
        <v>4.2092417110735818E-3</v>
      </c>
      <c r="F952" s="2">
        <f>Silverbees!K952+Goldbees!K1129+Giltbees!K1126+Bankbees!K1129+ITbees!K1129+Healthy!K1021+Hangseng!K1129+Nasdaq!K1111</f>
        <v>2.5959285873310381E-2</v>
      </c>
    </row>
    <row r="953" spans="2:6" x14ac:dyDescent="0.35">
      <c r="B953" s="1">
        <v>45999</v>
      </c>
      <c r="C953">
        <v>26046.94921875</v>
      </c>
      <c r="D953" s="18">
        <f t="shared" si="14"/>
        <v>5.7299900196514653E-3</v>
      </c>
      <c r="E953" s="2">
        <f>Silverbees!I953+Goldbees!I1130+Giltbees!I1127+Bankbees!I1130+ITbees!I1130+Healthy!I1022+Hangseng!I1130+Nasdaq!I1112</f>
        <v>-3.7991389625225925E-3</v>
      </c>
      <c r="F953" s="2">
        <f>Silverbees!K953+Goldbees!K1130+Giltbees!K1127+Bankbees!K1130+ITbees!K1130+Healthy!K1022+Hangseng!K1130+Nasdaq!K1112</f>
        <v>3.2148412189727048E-2</v>
      </c>
    </row>
    <row r="954" spans="2:6" x14ac:dyDescent="0.35">
      <c r="B954" s="1">
        <v>46000</v>
      </c>
      <c r="C954">
        <v>26027.30078125</v>
      </c>
      <c r="D954" s="18">
        <f t="shared" si="14"/>
        <v>-7.5434698071497053E-4</v>
      </c>
      <c r="E954" s="2">
        <f>Silverbees!I954+Goldbees!I1131+Giltbees!I1128+Bankbees!I1131+ITbees!I1131+Healthy!I1023+Hangseng!I1131+Nasdaq!I1113</f>
        <v>-8.1662375773404825E-3</v>
      </c>
      <c r="F954" s="2">
        <f>Silverbees!K954+Goldbees!K1131+Giltbees!K1128+Bankbees!K1131+ITbees!K1131+Healthy!K1023+Hangseng!K1131+Nasdaq!K1113</f>
        <v>3.6549098945678399E-2</v>
      </c>
    </row>
    <row r="955" spans="2:6" x14ac:dyDescent="0.35">
      <c r="B955" s="1">
        <v>46001</v>
      </c>
      <c r="C955">
        <v>25860.099609375</v>
      </c>
      <c r="D955" s="18">
        <f t="shared" si="14"/>
        <v>-6.4240688375742927E-3</v>
      </c>
      <c r="E955" s="2">
        <f>Silverbees!I955+Goldbees!I1132+Giltbees!I1129+Bankbees!I1132+ITbees!I1132+Healthy!I1024+Hangseng!I1132+Nasdaq!I1114</f>
        <v>-1.7948221363860433E-3</v>
      </c>
      <c r="F955" s="2">
        <f>Silverbees!K955+Goldbees!K1132+Giltbees!K1129+Bankbees!K1132+ITbees!K1132+Healthy!K1024+Hangseng!K1132+Nasdaq!K1114</f>
        <v>3.882148379779074E-2</v>
      </c>
    </row>
    <row r="956" spans="2:6" x14ac:dyDescent="0.35">
      <c r="B956" s="1">
        <v>46002</v>
      </c>
      <c r="C956">
        <v>25818.55078125</v>
      </c>
      <c r="D956" s="18">
        <f t="shared" si="14"/>
        <v>-1.6066770334456359E-3</v>
      </c>
      <c r="E956" s="2">
        <f>Silverbees!I956+Goldbees!I1133+Giltbees!I1130+Bankbees!I1133+ITbees!I1133+Healthy!I1025+Hangseng!I1133+Nasdaq!I1115</f>
        <v>5.6754561505201889E-3</v>
      </c>
      <c r="F956" s="2">
        <f>Silverbees!K956+Goldbees!K1133+Giltbees!K1130+Bankbees!K1133+ITbees!K1133+Healthy!K1025+Hangseng!K1133+Nasdaq!K1115</f>
        <v>1.3807232332815051E-2</v>
      </c>
    </row>
    <row r="957" spans="2:6" x14ac:dyDescent="0.35">
      <c r="B957" s="1">
        <v>46003</v>
      </c>
      <c r="C957">
        <v>25815.55078125</v>
      </c>
      <c r="D957" s="18">
        <f t="shared" si="14"/>
        <v>-1.1619552256891819E-4</v>
      </c>
      <c r="E957" s="2">
        <f>Silverbees!I957+Goldbees!I1134+Giltbees!I1131+Bankbees!I1134+ITbees!I1134+Healthy!I1026+Hangseng!I1134+Nasdaq!I1116</f>
        <v>1.0155075535539623E-2</v>
      </c>
      <c r="F957" s="2">
        <f>Silverbees!K957+Goldbees!K1134+Giltbees!K1131+Bankbees!K1134+ITbees!K1134+Healthy!K1026+Hangseng!K1134+Nasdaq!K1116</f>
        <v>1.5575560037056776E-2</v>
      </c>
    </row>
    <row r="958" spans="2:6" x14ac:dyDescent="0.35">
      <c r="B958" s="1">
        <v>46006</v>
      </c>
      <c r="C958">
        <v>25966.400390625</v>
      </c>
      <c r="D958" s="18">
        <f t="shared" si="14"/>
        <v>5.8433620360547334E-3</v>
      </c>
      <c r="E958" s="2">
        <f>Silverbees!I958+Goldbees!I1135+Giltbees!I1132+Bankbees!I1135+ITbees!I1135+Healthy!I1027+Hangseng!I1135+Nasdaq!I1117</f>
        <v>2.9631219598282728E-3</v>
      </c>
      <c r="F958" s="2">
        <f>Silverbees!K958+Goldbees!K1135+Giltbees!K1132+Bankbees!K1135+ITbees!K1135+Healthy!K1027+Hangseng!K1135+Nasdaq!K1117</f>
        <v>2.0181527832172183E-2</v>
      </c>
    </row>
    <row r="959" spans="2:6" x14ac:dyDescent="0.35">
      <c r="B959" s="1">
        <v>46007</v>
      </c>
      <c r="C959">
        <v>26172.400390625</v>
      </c>
      <c r="D959" s="18">
        <f t="shared" si="14"/>
        <v>7.9333291061156608E-3</v>
      </c>
      <c r="E959" s="2">
        <f>Silverbees!I959+Goldbees!I1136+Giltbees!I1133+Bankbees!I1136+ITbees!I1136+Healthy!I1028+Hangseng!I1136+Nasdaq!I1118</f>
        <v>-8.088212797650653E-3</v>
      </c>
      <c r="F959" s="2">
        <f>Silverbees!K959+Goldbees!K1136+Giltbees!K1133+Bankbees!K1136+ITbees!K1136+Healthy!K1028+Hangseng!K1136+Nasdaq!K1118</f>
        <v>1.2549808065548645E-2</v>
      </c>
    </row>
    <row r="960" spans="2:6" x14ac:dyDescent="0.35">
      <c r="B960" s="1">
        <v>46008</v>
      </c>
      <c r="C960">
        <v>26177.150390625</v>
      </c>
      <c r="D960" s="18">
        <f t="shared" si="14"/>
        <v>1.8148889399149937E-4</v>
      </c>
      <c r="E960" s="2">
        <f>Silverbees!I960+Goldbees!I1137+Giltbees!I1134+Bankbees!I1137+ITbees!I1137+Healthy!I1029+Hangseng!I1137+Nasdaq!I1119</f>
        <v>8.1671160128507796E-4</v>
      </c>
      <c r="F960" s="2">
        <f>Silverbees!K960+Goldbees!K1137+Giltbees!K1134+Bankbees!K1137+ITbees!K1137+Healthy!K1029+Hangseng!K1137+Nasdaq!K1119</f>
        <v>1.7672271687080257E-2</v>
      </c>
    </row>
    <row r="961" spans="2:6" x14ac:dyDescent="0.35">
      <c r="B961" s="1">
        <v>46009</v>
      </c>
      <c r="C961">
        <v>26142.099609375</v>
      </c>
      <c r="D961" s="18">
        <f t="shared" si="14"/>
        <v>-1.3389838361685946E-3</v>
      </c>
      <c r="E961" s="2">
        <f>Silverbees!I961+Goldbees!I1138+Giltbees!I1135+Bankbees!I1138+ITbees!I1138+Healthy!I1030+Hangseng!I1138+Nasdaq!I1120</f>
        <v>1.4973879813826604E-5</v>
      </c>
      <c r="F961" s="2">
        <f>Silverbees!K961+Goldbees!K1138+Giltbees!K1135+Bankbees!K1138+ITbees!K1138+Healthy!K1030+Hangseng!K1138+Nasdaq!K1120</f>
        <v>1.9821824885789385E-2</v>
      </c>
    </row>
    <row r="962" spans="2:6" x14ac:dyDescent="0.35">
      <c r="B962" s="1">
        <v>46010</v>
      </c>
      <c r="C962">
        <v>26042.30078125</v>
      </c>
      <c r="D962" s="18">
        <f t="shared" si="14"/>
        <v>-3.8175521330050532E-3</v>
      </c>
      <c r="E962" s="2">
        <f>Silverbees!I962+Goldbees!I1139+Giltbees!I1136+Bankbees!I1139+ITbees!I1139+Healthy!I1031+Hangseng!I1139+Nasdaq!I1121</f>
        <v>2.8082222575981923E-3</v>
      </c>
      <c r="F962" s="2">
        <f>Silverbees!K962+Goldbees!K1139+Giltbees!K1136+Bankbees!K1139+ITbees!K1139+Healthy!K1031+Hangseng!K1139+Nasdaq!K1121</f>
        <v>2.9408795853870469E-2</v>
      </c>
    </row>
    <row r="963" spans="2:6" x14ac:dyDescent="0.35">
      <c r="B963" s="1">
        <v>46013</v>
      </c>
      <c r="C963">
        <v>25942.099609375</v>
      </c>
      <c r="D963" s="18">
        <f t="shared" si="14"/>
        <v>-3.8476313101776238E-3</v>
      </c>
      <c r="E963" s="2">
        <f>Silverbees!I963+Goldbees!I1140+Giltbees!I1137+Bankbees!I1140+ITbees!I1140+Healthy!I1032+Hangseng!I1140+Nasdaq!I1122</f>
        <v>8.4671209856884925E-3</v>
      </c>
      <c r="F963" s="2">
        <f>Silverbees!K963+Goldbees!K1140+Giltbees!K1137+Bankbees!K1140+ITbees!K1140+Healthy!K1032+Hangseng!K1140+Nasdaq!K1122</f>
        <v>2.5597484494220328E-2</v>
      </c>
    </row>
    <row r="964" spans="2:6" x14ac:dyDescent="0.35">
      <c r="B964" s="1">
        <v>46014</v>
      </c>
      <c r="C964">
        <v>25938.849609375</v>
      </c>
      <c r="D964" s="18">
        <f t="shared" ref="D964:D1027" si="15">C964/C963-1</f>
        <v>-1.2527898855285713E-4</v>
      </c>
      <c r="E964" s="2">
        <f>Silverbees!I964+Goldbees!I1141+Giltbees!I1138+Bankbees!I1141+ITbees!I1141+Healthy!I1033+Hangseng!I1141+Nasdaq!I1123</f>
        <v>1.9799311363596197E-3</v>
      </c>
      <c r="F964" s="2">
        <f>Silverbees!K964+Goldbees!K1141+Giltbees!K1138+Bankbees!K1141+ITbees!K1141+Healthy!K1033+Hangseng!K1141+Nasdaq!K1123</f>
        <v>2.57888837347688E-2</v>
      </c>
    </row>
    <row r="965" spans="2:6" x14ac:dyDescent="0.35">
      <c r="B965" s="1">
        <v>46015</v>
      </c>
      <c r="C965">
        <v>26129.599609375</v>
      </c>
      <c r="D965" s="18">
        <f t="shared" si="15"/>
        <v>7.3538342244390265E-3</v>
      </c>
      <c r="E965" s="2">
        <f>Silverbees!I965+Goldbees!I1142+Giltbees!I1139+Bankbees!I1142+ITbees!I1142+Healthy!I1034+Hangseng!I1142+Nasdaq!I1124</f>
        <v>1.3677114224199527E-3</v>
      </c>
      <c r="F965" s="2">
        <f>Silverbees!K965+Goldbees!K1142+Giltbees!K1139+Bankbees!K1142+ITbees!K1142+Healthy!K1034+Hangseng!K1142+Nasdaq!K1124</f>
        <v>3.5911155337684172E-2</v>
      </c>
    </row>
    <row r="966" spans="2:6" x14ac:dyDescent="0.35">
      <c r="B966" s="1">
        <v>46017</v>
      </c>
      <c r="C966">
        <v>26146.55078125</v>
      </c>
      <c r="D966" s="18">
        <f t="shared" si="15"/>
        <v>6.4873446698032744E-4</v>
      </c>
      <c r="E966" s="2">
        <f>Silverbees!I966+Goldbees!I1143+Giltbees!I1140+Bankbees!I1143+ITbees!I1143+Healthy!I1035+Hangseng!I1143+Nasdaq!I1125</f>
        <v>1.9996451963317434E-3</v>
      </c>
      <c r="F966" s="2">
        <f>Silverbees!K966+Goldbees!K1143+Giltbees!K1140+Bankbees!K1143+ITbees!K1143+Healthy!K1035+Hangseng!K1143+Nasdaq!K1125</f>
        <v>4.9137600061751774E-2</v>
      </c>
    </row>
    <row r="967" spans="2:6" x14ac:dyDescent="0.35">
      <c r="B967" s="1">
        <v>46020</v>
      </c>
      <c r="C967">
        <v>26328.55078125</v>
      </c>
      <c r="D967" s="18">
        <f t="shared" si="15"/>
        <v>6.9607651702385809E-3</v>
      </c>
      <c r="E967" s="2">
        <f>Silverbees!I967+Goldbees!I1144+Giltbees!I1141+Bankbees!I1144+ITbees!I1144+Healthy!I1036+Hangseng!I1144+Nasdaq!I1126</f>
        <v>-7.6819693531704862E-3</v>
      </c>
      <c r="F967" s="2">
        <f>Silverbees!K967+Goldbees!K1144+Giltbees!K1141+Bankbees!K1144+ITbees!K1144+Healthy!K1036+Hangseng!K1144+Nasdaq!K1126</f>
        <v>4.3011819089971148E-2</v>
      </c>
    </row>
    <row r="968" spans="2:6" x14ac:dyDescent="0.35">
      <c r="B968" s="1">
        <v>46021</v>
      </c>
      <c r="C968">
        <v>26250.30078125</v>
      </c>
      <c r="D968" s="18">
        <f t="shared" si="15"/>
        <v>-2.9720587604740167E-3</v>
      </c>
      <c r="E968" s="2">
        <f>Silverbees!I968+Goldbees!I1145+Giltbees!I1142+Bankbees!I1145+ITbees!I1145+Healthy!I1037+Hangseng!I1145+Nasdaq!I1127</f>
        <v>-1.8529102131439714E-3</v>
      </c>
      <c r="F968" s="2">
        <f>Silverbees!K968+Goldbees!K1145+Giltbees!K1142+Bankbees!K1145+ITbees!K1145+Healthy!K1037+Hangseng!K1145+Nasdaq!K1127</f>
        <v>3.5783372423590976E-2</v>
      </c>
    </row>
    <row r="969" spans="2:6" x14ac:dyDescent="0.35">
      <c r="B969" s="1">
        <v>46022</v>
      </c>
      <c r="C969">
        <v>26178.69921875</v>
      </c>
      <c r="D969" s="18">
        <f t="shared" si="15"/>
        <v>-2.7276473171363724E-3</v>
      </c>
      <c r="E969" s="2">
        <f>Silverbees!I969+Goldbees!I1146+Giltbees!I1143+Bankbees!I1146+ITbees!I1146+Healthy!I1038+Hangseng!I1146+Nasdaq!I1128</f>
        <v>-1.4931447863566244E-4</v>
      </c>
      <c r="F969" s="2">
        <f>Silverbees!K969+Goldbees!K1146+Giltbees!K1143+Bankbees!K1146+ITbees!K1146+Healthy!K1038+Hangseng!K1146+Nasdaq!K1128</f>
        <v>3.3107573444999081E-2</v>
      </c>
    </row>
    <row r="970" spans="2:6" x14ac:dyDescent="0.35">
      <c r="B970" s="1">
        <v>46023</v>
      </c>
      <c r="C970">
        <v>26140.75</v>
      </c>
      <c r="D970" s="18">
        <f t="shared" si="15"/>
        <v>-1.4496220164682549E-3</v>
      </c>
      <c r="E970" s="2">
        <f>Silverbees!I970+Goldbees!I1147+Giltbees!I1144+Bankbees!I1147+ITbees!I1147+Healthy!I1039+Hangseng!I1147+Nasdaq!I1129</f>
        <v>2.3701767343136115E-3</v>
      </c>
      <c r="F970" s="2">
        <f>Silverbees!K970+Goldbees!K1147+Giltbees!K1144+Bankbees!K1147+ITbees!K1147+Healthy!K1039+Hangseng!K1147+Nasdaq!K1129</f>
        <v>2.8558854080759057E-2</v>
      </c>
    </row>
    <row r="971" spans="2:6" x14ac:dyDescent="0.35">
      <c r="B971" s="1">
        <v>46024</v>
      </c>
      <c r="C971">
        <v>25876.849609375</v>
      </c>
      <c r="D971" s="18">
        <f t="shared" si="15"/>
        <v>-1.0095364158449915E-2</v>
      </c>
      <c r="E971" s="2">
        <f>Silverbees!I971+Goldbees!I1148+Giltbees!I1145+Bankbees!I1148+ITbees!I1148+Healthy!I1040+Hangseng!I1148+Nasdaq!I1130</f>
        <v>1.0104822965068483E-2</v>
      </c>
      <c r="F971" s="2">
        <f>Silverbees!K971+Goldbees!K1148+Giltbees!K1145+Bankbees!K1148+ITbees!K1148+Healthy!K1040+Hangseng!K1148+Nasdaq!K1130</f>
        <v>1.1212976810578701E-2</v>
      </c>
    </row>
    <row r="972" spans="2:6" x14ac:dyDescent="0.35">
      <c r="B972" s="1">
        <v>46027</v>
      </c>
      <c r="C972">
        <v>25683.30078125</v>
      </c>
      <c r="D972" s="18">
        <f t="shared" si="15"/>
        <v>-7.4796132854935138E-3</v>
      </c>
      <c r="E972" s="2">
        <f>Silverbees!I972+Goldbees!I1149+Giltbees!I1146+Bankbees!I1149+ITbees!I1149+Healthy!I1041+Hangseng!I1149+Nasdaq!I1131</f>
        <v>2.2519593312280125E-3</v>
      </c>
      <c r="F972" s="2">
        <f>Silverbees!K972+Goldbees!K1149+Giltbees!K1146+Bankbees!K1149+ITbees!K1149+Healthy!K1041+Hangseng!K1149+Nasdaq!K1131</f>
        <v>2.6335062870524516E-2</v>
      </c>
    </row>
    <row r="973" spans="2:6" x14ac:dyDescent="0.35">
      <c r="B973" s="1">
        <v>46028</v>
      </c>
      <c r="C973">
        <v>25790.25</v>
      </c>
      <c r="D973" s="18">
        <f t="shared" si="15"/>
        <v>4.1641539637333747E-3</v>
      </c>
      <c r="E973" s="2">
        <f>Silverbees!I973+Goldbees!I1150+Giltbees!I1147+Bankbees!I1150+ITbees!I1150+Healthy!I1042+Hangseng!I1150+Nasdaq!I1132</f>
        <v>7.2042982497093153E-3</v>
      </c>
      <c r="F973" s="2">
        <f>Silverbees!K973+Goldbees!K1150+Giltbees!K1147+Bankbees!K1150+ITbees!K1150+Healthy!K1042+Hangseng!K1150+Nasdaq!K1132</f>
        <v>2.1265650697391097E-2</v>
      </c>
    </row>
    <row r="974" spans="2:6" x14ac:dyDescent="0.35">
      <c r="B974" s="1">
        <v>46029</v>
      </c>
      <c r="C974">
        <v>25732.30078125</v>
      </c>
      <c r="D974" s="18">
        <f t="shared" si="15"/>
        <v>-2.2469428853927331E-3</v>
      </c>
      <c r="E974" s="2">
        <f>Silverbees!I974+Goldbees!I1151+Giltbees!I1148+Bankbees!I1151+ITbees!I1151+Healthy!I1043+Hangseng!I1151+Nasdaq!I1133</f>
        <v>2.2172474454834499E-3</v>
      </c>
      <c r="F974" s="2">
        <f>Silverbees!K974+Goldbees!K1151+Giltbees!K1148+Bankbees!K1151+ITbees!K1151+Healthy!K1043+Hangseng!K1151+Nasdaq!K1133</f>
        <v>2.3187747166429365E-2</v>
      </c>
    </row>
    <row r="975" spans="2:6" x14ac:dyDescent="0.35">
      <c r="B975" s="1">
        <v>46030</v>
      </c>
      <c r="C975">
        <v>25665.599609375</v>
      </c>
      <c r="D975" s="18">
        <f t="shared" si="15"/>
        <v>-2.59211846006413E-3</v>
      </c>
      <c r="E975" s="2">
        <f>Silverbees!I975+Goldbees!I1152+Giltbees!I1149+Bankbees!I1152+ITbees!I1152+Healthy!I1044+Hangseng!I1152+Nasdaq!I1134</f>
        <v>-1.2416137128063295E-2</v>
      </c>
      <c r="F975" s="2">
        <f>Silverbees!K975+Goldbees!K1152+Giltbees!K1149+Bankbees!K1152+ITbees!K1152+Healthy!K1044+Hangseng!K1152+Nasdaq!K1134</f>
        <v>2.1339337999007734E-2</v>
      </c>
    </row>
    <row r="976" spans="2:6" x14ac:dyDescent="0.35">
      <c r="B976" s="1">
        <v>46031</v>
      </c>
      <c r="C976">
        <v>25694.349609375</v>
      </c>
      <c r="D976" s="18">
        <f t="shared" si="15"/>
        <v>1.1201764399650926E-3</v>
      </c>
      <c r="E976" s="2">
        <f>Silverbees!I976+Goldbees!I1153+Giltbees!I1150+Bankbees!I1153+ITbees!I1153+Healthy!I1045+Hangseng!I1153+Nasdaq!I1135</f>
        <v>9.2764479149716624E-4</v>
      </c>
      <c r="F976" s="2">
        <f>Silverbees!K976+Goldbees!K1153+Giltbees!K1150+Bankbees!K1153+ITbees!K1153+Healthy!K1045+Hangseng!K1153+Nasdaq!K1135</f>
        <v>2.1557945342613384E-2</v>
      </c>
    </row>
    <row r="977" spans="2:6" x14ac:dyDescent="0.35">
      <c r="B977" s="1">
        <v>46034</v>
      </c>
      <c r="C977">
        <v>25585.5</v>
      </c>
      <c r="D977" s="18">
        <f t="shared" si="15"/>
        <v>-4.2363247573811158E-3</v>
      </c>
      <c r="E977" s="2">
        <f>Silverbees!I977+Goldbees!I1154+Giltbees!I1151+Bankbees!I1154+ITbees!I1154+Healthy!I1046+Hangseng!I1154+Nasdaq!I1136</f>
        <v>1.3294323407724401E-2</v>
      </c>
      <c r="F977" s="2">
        <f>Silverbees!K977+Goldbees!K1154+Giltbees!K1151+Bankbees!K1154+ITbees!K1154+Healthy!K1046+Hangseng!K1154+Nasdaq!K1136</f>
        <v>3.118836224165222E-2</v>
      </c>
    </row>
    <row r="978" spans="2:6" x14ac:dyDescent="0.35">
      <c r="B978" s="1">
        <v>46035</v>
      </c>
      <c r="C978">
        <v>25232.5</v>
      </c>
      <c r="D978" s="18">
        <f t="shared" si="15"/>
        <v>-1.3796877137441155E-2</v>
      </c>
      <c r="E978" s="2">
        <f>Silverbees!I978+Goldbees!I1155+Giltbees!I1152+Bankbees!I1155+ITbees!I1155+Healthy!I1047+Hangseng!I1155+Nasdaq!I1137</f>
        <v>4.3574724012505166E-3</v>
      </c>
      <c r="F978" s="2">
        <f>Silverbees!K978+Goldbees!K1155+Giltbees!K1152+Bankbees!K1155+ITbees!K1155+Healthy!K1047+Hangseng!K1155+Nasdaq!K1137</f>
        <v>3.2527986980438788E-2</v>
      </c>
    </row>
    <row r="979" spans="2:6" x14ac:dyDescent="0.35">
      <c r="B979" s="1">
        <v>46036</v>
      </c>
      <c r="C979">
        <v>25157.5</v>
      </c>
      <c r="D979" s="18">
        <f t="shared" si="15"/>
        <v>-2.9723570791637677E-3</v>
      </c>
      <c r="E979" s="2">
        <f>Silverbees!I979+Goldbees!I1156+Giltbees!I1153+Bankbees!I1156+ITbees!I1156+Healthy!I1048+Hangseng!I1156+Nasdaq!I1138</f>
        <v>6.7493526943409815E-3</v>
      </c>
      <c r="F979" s="2">
        <f>Silverbees!K979+Goldbees!K1156+Giltbees!K1153+Bankbees!K1156+ITbees!K1156+Healthy!K1048+Hangseng!K1156+Nasdaq!K1138</f>
        <v>2.642650271386782E-2</v>
      </c>
    </row>
    <row r="980" spans="2:6" x14ac:dyDescent="0.35">
      <c r="B980" s="1">
        <v>46038</v>
      </c>
      <c r="C980">
        <v>25289.900390625</v>
      </c>
      <c r="D980" s="18">
        <f t="shared" si="15"/>
        <v>5.2628596094603797E-3</v>
      </c>
      <c r="E980" s="2">
        <f>Silverbees!I980+Goldbees!I1157+Giltbees!I1154+Bankbees!I1157+ITbees!I1157+Healthy!I1049+Hangseng!I1157+Nasdaq!I1139</f>
        <v>1.5377388344819246E-3</v>
      </c>
      <c r="F980" s="2">
        <f>Silverbees!K980+Goldbees!K1157+Giltbees!K1154+Bankbees!K1157+ITbees!K1157+Healthy!K1049+Hangseng!K1157+Nasdaq!K1139</f>
        <v>3.001655627421888E-2</v>
      </c>
    </row>
    <row r="981" spans="2:6" x14ac:dyDescent="0.35">
      <c r="B981" s="1">
        <v>46041</v>
      </c>
      <c r="C981">
        <v>25048.650390625</v>
      </c>
      <c r="D981" s="18">
        <f t="shared" si="15"/>
        <v>-9.539381186706164E-3</v>
      </c>
      <c r="E981" s="2">
        <f>Silverbees!I981+Goldbees!I1158+Giltbees!I1155+Bankbees!I1158+ITbees!I1158+Healthy!I1050+Hangseng!I1158+Nasdaq!I1140</f>
        <v>7.9571163438489703E-3</v>
      </c>
      <c r="F981" s="2">
        <f>Silverbees!K981+Goldbees!K1158+Giltbees!K1155+Bankbees!K1158+ITbees!K1158+Healthy!K1050+Hangseng!K1158+Nasdaq!K1140</f>
        <v>3.9488095500790334E-2</v>
      </c>
    </row>
    <row r="982" spans="2:6" x14ac:dyDescent="0.35">
      <c r="B982" s="1">
        <v>46042</v>
      </c>
      <c r="C982">
        <v>25175.400390625</v>
      </c>
      <c r="D982" s="18">
        <f t="shared" si="15"/>
        <v>5.0601528634628412E-3</v>
      </c>
      <c r="E982" s="2">
        <f>Silverbees!I982+Goldbees!I1159+Giltbees!I1156+Bankbees!I1159+ITbees!I1159+Healthy!I1051+Hangseng!I1159+Nasdaq!I1141</f>
        <v>3.5709598182823042E-3</v>
      </c>
      <c r="F982" s="2">
        <f>Silverbees!K982+Goldbees!K1159+Giltbees!K1156+Bankbees!K1159+ITbees!K1159+Healthy!K1051+Hangseng!K1159+Nasdaq!K1141</f>
        <v>5.0084591292843234E-2</v>
      </c>
    </row>
    <row r="983" spans="2:6" x14ac:dyDescent="0.35">
      <c r="B983" s="1">
        <v>46043</v>
      </c>
      <c r="C983">
        <v>25342.75</v>
      </c>
      <c r="D983" s="18">
        <f t="shared" si="15"/>
        <v>6.6473464881742217E-3</v>
      </c>
      <c r="E983" s="2">
        <f>Silverbees!I983+Goldbees!I1160+Giltbees!I1157+Bankbees!I1160+ITbees!I1160+Healthy!I1052+Hangseng!I1160+Nasdaq!I1142</f>
        <v>1.0912286538726407E-2</v>
      </c>
      <c r="F983" s="2">
        <f>Silverbees!K983+Goldbees!K1160+Giltbees!K1157+Bankbees!K1160+ITbees!K1160+Healthy!K1052+Hangseng!K1160+Nasdaq!K1142</f>
        <v>4.843530404271465E-2</v>
      </c>
    </row>
    <row r="984" spans="2:6" x14ac:dyDescent="0.35">
      <c r="B984" s="1">
        <v>46044</v>
      </c>
      <c r="C984">
        <v>25418.900390625</v>
      </c>
      <c r="D984" s="18">
        <f t="shared" si="15"/>
        <v>3.0048195489833507E-3</v>
      </c>
      <c r="E984" s="2">
        <f>Silverbees!I984+Goldbees!I1161+Giltbees!I1158+Bankbees!I1161+ITbees!I1161+Healthy!I1053+Hangseng!I1161+Nasdaq!I1143</f>
        <v>-1.4887500756394979E-2</v>
      </c>
      <c r="F984" s="2">
        <f>Silverbees!K984+Goldbees!K1161+Giltbees!K1158+Bankbees!K1161+ITbees!K1161+Healthy!K1053+Hangseng!K1161+Nasdaq!K1143</f>
        <v>4.8377205819306872E-2</v>
      </c>
    </row>
    <row r="985" spans="2:6" x14ac:dyDescent="0.35">
      <c r="B985" s="1">
        <v>46045</v>
      </c>
      <c r="C985">
        <v>25320.650390625</v>
      </c>
      <c r="D985" s="18">
        <f t="shared" si="15"/>
        <v>-3.8652340774046889E-3</v>
      </c>
      <c r="E985" s="2">
        <f>Silverbees!I985+Goldbees!I1162+Giltbees!I1159+Bankbees!I1162+ITbees!I1162+Healthy!I1054+Hangseng!I1162+Nasdaq!I1144</f>
        <v>7.7615894005669843E-3</v>
      </c>
      <c r="F985" s="2">
        <f>Silverbees!K985+Goldbees!K1162+Giltbees!K1159+Bankbees!K1162+ITbees!K1162+Healthy!K1054+Hangseng!K1162+Nasdaq!K1144</f>
        <v>5.5185744721045538E-2</v>
      </c>
    </row>
    <row r="986" spans="2:6" x14ac:dyDescent="0.35">
      <c r="B986" s="1">
        <v>46049</v>
      </c>
      <c r="C986">
        <v>25088.400390625</v>
      </c>
      <c r="D986" s="18">
        <f t="shared" si="15"/>
        <v>-9.1723552285208898E-3</v>
      </c>
      <c r="E986" s="2">
        <f>Silverbees!I986+Goldbees!I1163+Giltbees!I1160+Bankbees!I1163+ITbees!I1163+Healthy!I1055+Hangseng!I1163+Nasdaq!I1145</f>
        <v>1.210927300332193E-2</v>
      </c>
      <c r="F986" s="2">
        <f>Silverbees!K986+Goldbees!K1163+Giltbees!K1160+Bankbees!K1163+ITbees!K1163+Healthy!K1055+Hangseng!K1163+Nasdaq!K1145</f>
        <v>4.3174422423847135E-2</v>
      </c>
    </row>
    <row r="987" spans="2:6" x14ac:dyDescent="0.35">
      <c r="B987" s="1">
        <v>46050</v>
      </c>
      <c r="C987">
        <v>25727.55078125</v>
      </c>
      <c r="D987" s="18">
        <f t="shared" si="15"/>
        <v>2.5475932330218942E-2</v>
      </c>
      <c r="E987" s="2">
        <f>Silverbees!I987+Goldbees!I1164+Giltbees!I1161+Bankbees!I1164+ITbees!I1164+Healthy!I1056+Hangseng!I1164+Nasdaq!I1146</f>
        <v>1.0950381567785257E-2</v>
      </c>
      <c r="F987" s="2">
        <f>Silverbees!K987+Goldbees!K1164+Giltbees!K1161+Bankbees!K1164+ITbees!K1164+Healthy!K1056+Hangseng!K1164+Nasdaq!K1146</f>
        <v>5.0227041960766147E-2</v>
      </c>
    </row>
    <row r="988" spans="2:6" x14ac:dyDescent="0.35">
      <c r="B988" s="1">
        <v>46051</v>
      </c>
      <c r="C988">
        <v>25776</v>
      </c>
      <c r="D988" s="18">
        <f t="shared" si="15"/>
        <v>1.8831648283172964E-3</v>
      </c>
      <c r="E988" s="2">
        <f>Silverbees!I988+Goldbees!I1165+Giltbees!I1162+Bankbees!I1165+ITbees!I1165+Healthy!I1057+Hangseng!I1165+Nasdaq!I1147</f>
        <v>1.8865750002738928E-2</v>
      </c>
      <c r="F988" s="2">
        <f>Silverbees!K988+Goldbees!K1165+Giltbees!K1162+Bankbees!K1165+ITbees!K1165+Healthy!K1057+Hangseng!K1165+Nasdaq!K1147</f>
        <v>4.8307134050425415E-2</v>
      </c>
    </row>
    <row r="989" spans="2:6" x14ac:dyDescent="0.35">
      <c r="B989" s="1">
        <v>46052</v>
      </c>
      <c r="C989">
        <v>25642.80078125</v>
      </c>
      <c r="D989" s="18">
        <f t="shared" si="15"/>
        <v>-5.1675674561607599E-3</v>
      </c>
      <c r="E989" s="2">
        <f>Silverbees!I989+Goldbees!I1166+Giltbees!I1163+Bankbees!I1166+ITbees!I1166+Healthy!I1058+Hangseng!I1166+Nasdaq!I1148</f>
        <v>-2.9568952104412714E-2</v>
      </c>
      <c r="F989" s="2">
        <f>Silverbees!K989+Goldbees!K1166+Giltbees!K1163+Bankbees!K1166+ITbees!K1166+Healthy!K1058+Hangseng!K1166+Nasdaq!K1148</f>
        <v>4.5207101456659349E-2</v>
      </c>
    </row>
    <row r="990" spans="2:6" x14ac:dyDescent="0.35">
      <c r="B990" s="1">
        <v>46054</v>
      </c>
      <c r="C990">
        <v>25693.69921875</v>
      </c>
      <c r="D990" s="18">
        <f t="shared" si="15"/>
        <v>1.9849016468285186E-3</v>
      </c>
      <c r="E990" s="2">
        <f>Silverbees!I990+Goldbees!I1167+Giltbees!I1164+Bankbees!I1167+ITbees!I1167+Healthy!I1059+Hangseng!I1167+Nasdaq!I1149</f>
        <v>-2.445478842123085E-2</v>
      </c>
      <c r="F990" s="2">
        <f>Silverbees!K990+Goldbees!K1167+Giltbees!K1164+Bankbees!K1167+ITbees!K1167+Healthy!K1059+Hangseng!K1167+Nasdaq!K1149</f>
        <v>0.10502511320508363</v>
      </c>
    </row>
    <row r="991" spans="2:6" x14ac:dyDescent="0.35">
      <c r="B991" s="1">
        <v>46055</v>
      </c>
      <c r="C991">
        <v>25867.30078125</v>
      </c>
      <c r="D991" s="18">
        <f t="shared" si="15"/>
        <v>6.7565810988132746E-3</v>
      </c>
      <c r="E991" s="2">
        <f>Silverbees!I991+Goldbees!I1168+Giltbees!I1165+Bankbees!I1168+ITbees!I1168+Healthy!I1060+Hangseng!I1168+Nasdaq!I1150</f>
        <v>-2.4939746232812848E-2</v>
      </c>
      <c r="F991" s="2">
        <f>Silverbees!K991+Goldbees!K1168+Giltbees!K1165+Bankbees!K1168+ITbees!K1168+Healthy!K1060+Hangseng!K1168+Nasdaq!K1150</f>
        <v>6.5824195644420075E-2</v>
      </c>
    </row>
    <row r="992" spans="2:6" x14ac:dyDescent="0.35">
      <c r="B992" s="1">
        <v>46056</v>
      </c>
      <c r="C992">
        <v>25935.150390625</v>
      </c>
      <c r="D992" s="18">
        <f t="shared" si="15"/>
        <v>2.6229876069705504E-3</v>
      </c>
      <c r="E992" s="2">
        <f>Silverbees!I992+Goldbees!I1169+Giltbees!I1166+Bankbees!I1169+ITbees!I1169+Healthy!I1061+Hangseng!I1169+Nasdaq!I1151</f>
        <v>3.4622707513251388E-2</v>
      </c>
      <c r="F992" s="2">
        <f>Silverbees!K992+Goldbees!K1169+Giltbees!K1166+Bankbees!K1169+ITbees!K1169+Healthy!K1061+Hangseng!K1169+Nasdaq!K1151</f>
        <v>6.6880409361245258E-2</v>
      </c>
    </row>
    <row r="993" spans="2:6" x14ac:dyDescent="0.35">
      <c r="B993" s="1">
        <v>46057</v>
      </c>
      <c r="C993">
        <v>25953.849609375</v>
      </c>
      <c r="D993" s="18">
        <f t="shared" si="15"/>
        <v>7.2099904833256012E-4</v>
      </c>
      <c r="E993" s="2">
        <f>Silverbees!I993+Goldbees!I1170+Giltbees!I1167+Bankbees!I1170+ITbees!I1170+Healthy!I1062+Hangseng!I1170+Nasdaq!I1152</f>
        <v>9.7311436562858913E-3</v>
      </c>
      <c r="F993" s="2">
        <f>Silverbees!K993+Goldbees!K1170+Giltbees!K1167+Bankbees!K1170+ITbees!K1170+Healthy!K1062+Hangseng!K1170+Nasdaq!K1152</f>
        <v>3.4899981522540847E-2</v>
      </c>
    </row>
    <row r="994" spans="2:6" x14ac:dyDescent="0.35">
      <c r="B994" s="1">
        <v>46058</v>
      </c>
      <c r="C994">
        <v>25807.19921875</v>
      </c>
      <c r="D994" s="18">
        <f t="shared" si="15"/>
        <v>-5.6504292362096198E-3</v>
      </c>
      <c r="E994" s="2">
        <f>Silverbees!I994+Goldbees!I1171+Giltbees!I1168+Bankbees!I1171+ITbees!I1171+Healthy!I1063+Hangseng!I1171+Nasdaq!I1153</f>
        <v>-1.5701255150845486E-2</v>
      </c>
      <c r="F994" s="2">
        <f>Silverbees!K994+Goldbees!K1171+Giltbees!K1168+Bankbees!K1171+ITbees!K1171+Healthy!K1063+Hangseng!K1171+Nasdaq!K1153</f>
        <v>-2.8745252365648482E-3</v>
      </c>
    </row>
    <row r="995" spans="2:6" x14ac:dyDescent="0.35">
      <c r="B995" s="1">
        <v>46059</v>
      </c>
      <c r="C995">
        <v>25471.099609375</v>
      </c>
      <c r="D995" s="18">
        <f t="shared" si="15"/>
        <v>-1.302348257655217E-2</v>
      </c>
      <c r="E995" s="2">
        <f>Silverbees!I995+Goldbees!I1172+Giltbees!I1169+Bankbees!I1172+ITbees!I1172+Healthy!I1064+Hangseng!I1172+Nasdaq!I1154</f>
        <v>-4.2811861418674355E-3</v>
      </c>
      <c r="F995" s="2">
        <f>Silverbees!K995+Goldbees!K1172+Giltbees!K1169+Bankbees!K1172+ITbees!K1172+Healthy!K1064+Hangseng!K1172+Nasdaq!K1154</f>
        <v>2.2404067330478596E-2</v>
      </c>
    </row>
    <row r="996" spans="2:6" x14ac:dyDescent="0.35">
      <c r="B996" s="1">
        <v>46062</v>
      </c>
      <c r="C996">
        <v>25682.75</v>
      </c>
      <c r="D996" s="18">
        <f t="shared" si="15"/>
        <v>8.3094328030934861E-3</v>
      </c>
      <c r="E996" s="2">
        <f>Silverbees!I996+Goldbees!I1173+Giltbees!I1170+Bankbees!I1173+ITbees!I1173+Healthy!I1065+Hangseng!I1173+Nasdaq!I1155</f>
        <v>1.7658804783512869E-2</v>
      </c>
      <c r="F996" s="2">
        <f>Silverbees!K996+Goldbees!K1173+Giltbees!K1170+Bankbees!K1173+ITbees!K1173+Healthy!K1065+Hangseng!K1173+Nasdaq!K1155</f>
        <v>1.0633301887489829E-2</v>
      </c>
    </row>
    <row r="997" spans="2:6" x14ac:dyDescent="0.35">
      <c r="B997" s="1">
        <v>46063</v>
      </c>
      <c r="C997">
        <v>25725.400390625</v>
      </c>
      <c r="D997" s="18">
        <f t="shared" si="15"/>
        <v>1.6606629206374901E-3</v>
      </c>
      <c r="E997" s="2">
        <f>Silverbees!I997+Goldbees!I1174+Giltbees!I1171+Bankbees!I1174+ITbees!I1174+Healthy!I1066+Hangseng!I1174+Nasdaq!I1156</f>
        <v>-1.6246351601018761E-3</v>
      </c>
      <c r="F997" s="2">
        <f>Silverbees!K997+Goldbees!K1174+Giltbees!K1171+Bankbees!K1174+ITbees!K1174+Healthy!K1066+Hangseng!K1174+Nasdaq!K1156</f>
        <v>8.8816625006083692E-3</v>
      </c>
    </row>
    <row r="998" spans="2:6" x14ac:dyDescent="0.35">
      <c r="B998" s="1">
        <v>46064</v>
      </c>
      <c r="C998">
        <v>25819.349609375</v>
      </c>
      <c r="D998" s="18">
        <f t="shared" si="15"/>
        <v>3.6520021971839789E-3</v>
      </c>
      <c r="E998" s="2">
        <f>Silverbees!I998+Goldbees!I1175+Giltbees!I1172+Bankbees!I1175+ITbees!I1175+Healthy!I1067+Hangseng!I1175+Nasdaq!I1157</f>
        <v>7.6557292435738356E-3</v>
      </c>
      <c r="F998" s="2">
        <f>Silverbees!K998+Goldbees!K1175+Giltbees!K1172+Bankbees!K1175+ITbees!K1175+Healthy!K1067+Hangseng!K1175+Nasdaq!K1157</f>
        <v>2.1400872490372563E-2</v>
      </c>
    </row>
    <row r="999" spans="2:6" x14ac:dyDescent="0.35">
      <c r="B999" s="1">
        <v>46065</v>
      </c>
      <c r="C999">
        <v>25454.349609375</v>
      </c>
      <c r="D999" s="18">
        <f t="shared" si="15"/>
        <v>-1.4136684522350174E-2</v>
      </c>
      <c r="E999" s="2">
        <f>Silverbees!I999+Goldbees!I1176+Giltbees!I1173+Bankbees!I1176+ITbees!I1176+Healthy!I1068+Hangseng!I1176+Nasdaq!I1158</f>
        <v>-3.5804724918823789E-3</v>
      </c>
      <c r="F999" s="2">
        <f>Silverbees!K999+Goldbees!K1176+Giltbees!K1173+Bankbees!K1176+ITbees!K1176+Healthy!K1068+Hangseng!K1176+Nasdaq!K1158</f>
        <v>3.8365902224353952E-2</v>
      </c>
    </row>
    <row r="1000" spans="2:6" x14ac:dyDescent="0.35">
      <c r="B1000" s="1">
        <v>46066</v>
      </c>
      <c r="C1000">
        <v>25571.25</v>
      </c>
      <c r="D1000" s="18">
        <f t="shared" si="15"/>
        <v>4.592550680687868E-3</v>
      </c>
      <c r="E1000" s="2">
        <f>Silverbees!I1000+Goldbees!I1177+Giltbees!I1174+Bankbees!I1177+ITbees!I1177+Healthy!I1069+Hangseng!I1177+Nasdaq!I1159</f>
        <v>-1.3430874628403299E-2</v>
      </c>
      <c r="F1000" s="2">
        <f>Silverbees!K1000+Goldbees!K1177+Giltbees!K1174+Bankbees!K1177+ITbees!K1177+Healthy!K1069+Hangseng!K1177+Nasdaq!K1159</f>
        <v>2.6797720757261556E-2</v>
      </c>
    </row>
    <row r="1001" spans="2:6" x14ac:dyDescent="0.35">
      <c r="B1001" s="1">
        <v>46069</v>
      </c>
      <c r="C1001">
        <v>25713</v>
      </c>
      <c r="D1001" s="18">
        <f t="shared" si="15"/>
        <v>5.5433347998239402E-3</v>
      </c>
      <c r="E1001" s="2">
        <f>Silverbees!I1001+Goldbees!I1178+Giltbees!I1175+Bankbees!I1178+ITbees!I1178+Healthy!I1070+Hangseng!I1178+Nasdaq!I1160</f>
        <v>3.9649764503127101E-3</v>
      </c>
      <c r="F1001" s="2">
        <f>Silverbees!K1001+Goldbees!K1178+Giltbees!K1175+Bankbees!K1178+ITbees!K1178+Healthy!K1070+Hangseng!K1178+Nasdaq!K1160</f>
        <v>8.6018125283128296E-3</v>
      </c>
    </row>
    <row r="1002" spans="2:6" x14ac:dyDescent="0.35">
      <c r="B1002" s="1">
        <v>46070</v>
      </c>
      <c r="C1002">
        <v>25424.650390625</v>
      </c>
      <c r="D1002" s="18">
        <f t="shared" si="15"/>
        <v>-1.1214156627970318E-2</v>
      </c>
      <c r="E1002" s="2">
        <f>Silverbees!I1002+Goldbees!I1179+Giltbees!I1176+Bankbees!I1179+ITbees!I1179+Healthy!I1071+Hangseng!I1179+Nasdaq!I1161</f>
        <v>-5.3925029875896251E-3</v>
      </c>
      <c r="F1002" s="2">
        <f>Silverbees!K1002+Goldbees!K1179+Giltbees!K1176+Bankbees!K1179+ITbees!K1179+Healthy!K1071+Hangseng!K1179+Nasdaq!K1161</f>
        <v>1.8712772847850026E-3</v>
      </c>
    </row>
    <row r="1003" spans="2:6" x14ac:dyDescent="0.35">
      <c r="B1003" s="1">
        <v>46071</v>
      </c>
      <c r="C1003">
        <v>25482.5</v>
      </c>
      <c r="D1003" s="18">
        <f t="shared" si="15"/>
        <v>2.2753354908011669E-3</v>
      </c>
      <c r="E1003" s="2">
        <f>Silverbees!I1003+Goldbees!I1180+Giltbees!I1177+Bankbees!I1180+ITbees!I1180+Healthy!I1072+Hangseng!I1180+Nasdaq!I1162</f>
        <v>2.7958987554871644E-3</v>
      </c>
      <c r="F1003" s="2">
        <f>Silverbees!K1003+Goldbees!K1180+Giltbees!K1177+Bankbees!K1180+ITbees!K1180+Healthy!K1072+Hangseng!K1180+Nasdaq!K1162</f>
        <v>4.9005663545279507E-3</v>
      </c>
    </row>
    <row r="1004" spans="2:6" x14ac:dyDescent="0.35">
      <c r="B1004" s="1">
        <v>46072</v>
      </c>
      <c r="C1004">
        <v>25496.55078125</v>
      </c>
      <c r="D1004" s="18">
        <f t="shared" si="15"/>
        <v>5.5138943392529782E-4</v>
      </c>
      <c r="E1004" s="2">
        <f>Silverbees!I1004+Goldbees!I1181+Giltbees!I1178+Bankbees!I1181+ITbees!I1181+Healthy!I1073+Hangseng!I1181+Nasdaq!I1163</f>
        <v>1.5526121635040984E-3</v>
      </c>
      <c r="F1004" s="2">
        <f>Silverbees!K1004+Goldbees!K1181+Giltbees!K1178+Bankbees!K1181+ITbees!K1181+Healthy!K1073+Hangseng!K1181+Nasdaq!K1163</f>
        <v>-4.4315172808861211E-3</v>
      </c>
    </row>
    <row r="1005" spans="2:6" x14ac:dyDescent="0.35">
      <c r="B1005" s="1">
        <v>46073</v>
      </c>
      <c r="C1005">
        <v>25178.650390625</v>
      </c>
      <c r="D1005" s="18">
        <f t="shared" si="15"/>
        <v>-1.2468368500212268E-2</v>
      </c>
      <c r="E1005" s="2">
        <f>Silverbees!I1005+Goldbees!I1182+Giltbees!I1179+Bankbees!I1182+ITbees!I1182+Healthy!I1074+Hangseng!I1182+Nasdaq!I1164</f>
        <v>4.7559236299518268E-4</v>
      </c>
      <c r="F1005" s="2">
        <f>Silverbees!K1005+Goldbees!K1182+Giltbees!K1179+Bankbees!K1182+ITbees!K1182+Healthy!K1074+Hangseng!K1182+Nasdaq!K1164</f>
        <v>-6.9103609618994437E-3</v>
      </c>
    </row>
    <row r="1006" spans="2:6" x14ac:dyDescent="0.35">
      <c r="B1006" s="1">
        <v>46076</v>
      </c>
      <c r="C1006">
        <v>24865.69921875</v>
      </c>
      <c r="D1006" s="18">
        <f t="shared" si="15"/>
        <v>-1.2429227421638323E-2</v>
      </c>
      <c r="E1006" s="2">
        <f>Silverbees!I1006+Goldbees!I1183+Giltbees!I1180+Bankbees!I1183+ITbees!I1183+Healthy!I1075+Hangseng!I1183+Nasdaq!I1165</f>
        <v>1.0251232965841307E-2</v>
      </c>
      <c r="F1006" s="2">
        <f>Silverbees!K1006+Goldbees!K1183+Giltbees!K1180+Bankbees!K1183+ITbees!K1183+Healthy!K1075+Hangseng!K1183+Nasdaq!K1165</f>
        <v>-1.6444750750854258E-2</v>
      </c>
    </row>
    <row r="1007" spans="2:6" x14ac:dyDescent="0.35">
      <c r="B1007" s="1">
        <v>46077</v>
      </c>
      <c r="C1007">
        <v>24480.5</v>
      </c>
      <c r="D1007" s="18">
        <f t="shared" si="15"/>
        <v>-1.5491187895474101E-2</v>
      </c>
      <c r="E1007" s="2">
        <f>Silverbees!I1007+Goldbees!I1184+Giltbees!I1181+Bankbees!I1184+ITbees!I1184+Healthy!I1076+Hangseng!I1184+Nasdaq!I1166</f>
        <v>-1.893482489668499E-3</v>
      </c>
      <c r="F1007" s="2">
        <f>Silverbees!K1007+Goldbees!K1184+Giltbees!K1181+Bankbees!K1184+ITbees!K1184+Healthy!K1076+Hangseng!K1184+Nasdaq!K1166</f>
        <v>-1.6220676784899296E-3</v>
      </c>
    </row>
    <row r="1008" spans="2:6" x14ac:dyDescent="0.35">
      <c r="B1008" s="1">
        <v>46078</v>
      </c>
      <c r="C1008">
        <v>24765.900390625</v>
      </c>
      <c r="D1008" s="18">
        <f t="shared" si="15"/>
        <v>1.1658274570576665E-2</v>
      </c>
      <c r="E1008" s="2">
        <f>Silverbees!I1008+Goldbees!I1185+Giltbees!I1182+Bankbees!I1185+ITbees!I1185+Healthy!I1077+Hangseng!I1185+Nasdaq!I1167</f>
        <v>5.5190111358722187E-3</v>
      </c>
      <c r="F1008" s="2">
        <f>Silverbees!K1008+Goldbees!K1185+Giltbees!K1182+Bankbees!K1185+ITbees!K1185+Healthy!K1077+Hangseng!K1185+Nasdaq!K1167</f>
        <v>1.0776891138748078E-3</v>
      </c>
    </row>
    <row r="1009" spans="2:6" x14ac:dyDescent="0.35">
      <c r="B1009" s="1">
        <v>46079</v>
      </c>
      <c r="C1009">
        <v>24450.44921875</v>
      </c>
      <c r="D1009" s="18">
        <f t="shared" si="15"/>
        <v>-1.2737318930444053E-2</v>
      </c>
      <c r="E1009" s="2">
        <f>Silverbees!I1009+Goldbees!I1186+Giltbees!I1183+Bankbees!I1186+ITbees!I1186+Healthy!I1078+Hangseng!I1186+Nasdaq!I1168</f>
        <v>-2.9041125985565285E-3</v>
      </c>
      <c r="F1009" s="2">
        <f>Silverbees!K1009+Goldbees!K1186+Giltbees!K1183+Bankbees!K1186+ITbees!K1186+Healthy!K1078+Hangseng!K1186+Nasdaq!K1168</f>
        <v>-1.2757647002712799E-2</v>
      </c>
    </row>
    <row r="1010" spans="2:6" x14ac:dyDescent="0.35">
      <c r="B1010" s="1">
        <v>46080</v>
      </c>
      <c r="C1010">
        <v>24028.05078125</v>
      </c>
      <c r="D1010" s="18">
        <f t="shared" si="15"/>
        <v>-1.7275692308183932E-2</v>
      </c>
      <c r="E1010" s="2">
        <f>Silverbees!I1010+Goldbees!I1187+Giltbees!I1184+Bankbees!I1187+ITbees!I1187+Healthy!I1079+Hangseng!I1187+Nasdaq!I1169</f>
        <v>-3.7050787788815336E-3</v>
      </c>
      <c r="F1010" s="2">
        <f>Silverbees!K1010+Goldbees!K1187+Giltbees!K1184+Bankbees!K1187+ITbees!K1187+Healthy!K1079+Hangseng!K1187+Nasdaq!K1169</f>
        <v>-2.2955087393098206E-2</v>
      </c>
    </row>
    <row r="1011" spans="2:6" x14ac:dyDescent="0.35">
      <c r="B1011" s="1">
        <v>46083</v>
      </c>
      <c r="C1011">
        <v>24261.599609375</v>
      </c>
      <c r="D1011" s="18">
        <f t="shared" si="15"/>
        <v>9.7198407915488616E-3</v>
      </c>
      <c r="E1011" s="2">
        <f>Silverbees!I1011+Goldbees!I1188+Giltbees!I1185+Bankbees!I1188+ITbees!I1188+Healthy!I1080+Hangseng!I1188+Nasdaq!I1170</f>
        <v>7.7122098258028725E-3</v>
      </c>
      <c r="F1011" s="2">
        <f>Silverbees!K1011+Goldbees!K1188+Giltbees!K1185+Bankbees!K1188+ITbees!K1188+Healthy!K1080+Hangseng!K1188+Nasdaq!K1170</f>
        <v>-3.9231097654483515E-2</v>
      </c>
    </row>
    <row r="1012" spans="2:6" x14ac:dyDescent="0.35">
      <c r="B1012" s="1">
        <v>46085</v>
      </c>
      <c r="C1012">
        <v>23866.849609375</v>
      </c>
      <c r="D1012" s="18">
        <f t="shared" si="15"/>
        <v>-1.6270567743087438E-2</v>
      </c>
      <c r="E1012" s="2">
        <f>Silverbees!I1012+Goldbees!I1189+Giltbees!I1186+Bankbees!I1189+ITbees!I1189+Healthy!I1081+Hangseng!I1189+Nasdaq!I1171</f>
        <v>-2.1645252776431114E-2</v>
      </c>
      <c r="F1012" s="2">
        <f>Silverbees!K1012+Goldbees!K1189+Giltbees!K1186+Bankbees!K1189+ITbees!K1189+Healthy!K1081+Hangseng!K1189+Nasdaq!K1171</f>
        <v>-1.0580219330550004E-2</v>
      </c>
    </row>
    <row r="1013" spans="2:6" x14ac:dyDescent="0.35">
      <c r="B1013" s="1">
        <v>46086</v>
      </c>
      <c r="C1013">
        <v>23639.150390625</v>
      </c>
      <c r="D1013" s="18">
        <f t="shared" si="15"/>
        <v>-9.5403969303329283E-3</v>
      </c>
      <c r="E1013" s="2">
        <f>Silverbees!I1013+Goldbees!I1190+Giltbees!I1187+Bankbees!I1190+ITbees!I1190+Healthy!I1082+Hangseng!I1190+Nasdaq!I1172</f>
        <v>3.5833115161117012E-3</v>
      </c>
      <c r="F1013" s="2">
        <f>Silverbees!K1013+Goldbees!K1190+Giltbees!K1187+Bankbees!K1190+ITbees!K1190+Healthy!K1082+Hangseng!K1190+Nasdaq!K1172</f>
        <v>1.4583214304161995E-2</v>
      </c>
    </row>
    <row r="1014" spans="2:6" x14ac:dyDescent="0.35">
      <c r="B1014" s="1">
        <v>46087</v>
      </c>
      <c r="C1014">
        <v>23151.099609375</v>
      </c>
      <c r="D1014" s="18">
        <f t="shared" si="15"/>
        <v>-2.064586811222946E-2</v>
      </c>
      <c r="E1014" s="2">
        <f>Silverbees!I1014+Goldbees!I1191+Giltbees!I1188+Bankbees!I1191+ITbees!I1191+Healthy!I1083+Hangseng!I1191+Nasdaq!I1173</f>
        <v>-7.4926248504713E-3</v>
      </c>
      <c r="F1014" s="2">
        <f>Silverbees!K1014+Goldbees!K1191+Giltbees!K1188+Bankbees!K1191+ITbees!K1191+Healthy!K1083+Hangseng!K1191+Nasdaq!K1173</f>
        <v>5.0957339206390645E-2</v>
      </c>
    </row>
    <row r="1015" spans="2:6" x14ac:dyDescent="0.35">
      <c r="B1015" s="1">
        <v>46090</v>
      </c>
      <c r="C1015">
        <v>23408.80078125</v>
      </c>
      <c r="D1015" s="18">
        <f t="shared" si="15"/>
        <v>1.1131271353117311E-2</v>
      </c>
      <c r="E1015" s="2">
        <f>Silverbees!I1015+Goldbees!I1192+Giltbees!I1189+Bankbees!I1192+ITbees!I1192+Healthy!I1084+Hangseng!I1192+Nasdaq!I1174</f>
        <v>-8.1897405656576223E-3</v>
      </c>
      <c r="F1015" s="2">
        <f>Silverbees!K1015+Goldbees!K1192+Giltbees!K1189+Bankbees!K1192+ITbees!K1192+Healthy!K1084+Hangseng!K1192+Nasdaq!K1174</f>
        <v>1.4778919343818819E-2</v>
      </c>
    </row>
    <row r="1016" spans="2:6" x14ac:dyDescent="0.35">
      <c r="B1016" s="1">
        <v>46091</v>
      </c>
      <c r="C1016">
        <v>23581.150390625</v>
      </c>
      <c r="D1016" s="18">
        <f t="shared" si="15"/>
        <v>7.3625988356076366E-3</v>
      </c>
      <c r="E1016" s="2">
        <f>Silverbees!I1016+Goldbees!I1193+Giltbees!I1190+Bankbees!I1193+ITbees!I1193+Healthy!I1085+Hangseng!I1193+Nasdaq!I1175</f>
        <v>1.3905419398230558E-2</v>
      </c>
      <c r="F1016" s="2">
        <f>Silverbees!K1016+Goldbees!K1193+Giltbees!K1190+Bankbees!K1193+ITbees!K1193+Healthy!K1085+Hangseng!K1193+Nasdaq!K1175</f>
        <v>-1.7872877809735586E-2</v>
      </c>
    </row>
    <row r="1017" spans="2:6" x14ac:dyDescent="0.35">
      <c r="B1017" s="1">
        <v>46092</v>
      </c>
      <c r="C1017">
        <v>23777.80078125</v>
      </c>
      <c r="D1017" s="18">
        <f t="shared" si="15"/>
        <v>8.3393043752089113E-3</v>
      </c>
      <c r="E1017" s="2">
        <f>Silverbees!I1017+Goldbees!I1194+Giltbees!I1191+Bankbees!I1194+ITbees!I1194+Healthy!I1086+Hangseng!I1194+Nasdaq!I1176</f>
        <v>-7.5055017856519015E-3</v>
      </c>
      <c r="F1017" s="2">
        <f>Silverbees!K1017+Goldbees!K1194+Giltbees!K1191+Bankbees!K1194+ITbees!K1194+Healthy!K1086+Hangseng!K1194+Nasdaq!K1176</f>
        <v>1.6251997398131829E-3</v>
      </c>
    </row>
    <row r="1018" spans="2:6" x14ac:dyDescent="0.35">
      <c r="B1018" s="1">
        <v>46093</v>
      </c>
      <c r="C1018">
        <v>23002.150390625</v>
      </c>
      <c r="D1018" s="18">
        <f t="shared" si="15"/>
        <v>-3.2620779262169552E-2</v>
      </c>
      <c r="E1018" s="2">
        <f>Silverbees!I1018+Goldbees!I1195+Giltbees!I1192+Bankbees!I1195+ITbees!I1195+Healthy!I1087+Hangseng!I1195+Nasdaq!I1177</f>
        <v>-3.1740185212070365E-3</v>
      </c>
      <c r="F1018" s="2">
        <f>Silverbees!K1018+Goldbees!K1195+Giltbees!K1192+Bankbees!K1195+ITbees!K1195+Healthy!K1087+Hangseng!K1195+Nasdaq!K1177</f>
        <v>-1.5195569190640792E-3</v>
      </c>
    </row>
    <row r="1019" spans="2:6" x14ac:dyDescent="0.35">
      <c r="B1019" s="1">
        <v>46094</v>
      </c>
      <c r="C1019">
        <v>23114.5</v>
      </c>
      <c r="D1019" s="18">
        <f t="shared" si="15"/>
        <v>4.8843089653387572E-3</v>
      </c>
      <c r="E1019" s="2">
        <f>Silverbees!I1019+Goldbees!I1196+Giltbees!I1193+Bankbees!I1196+ITbees!I1196+Healthy!I1088+Hangseng!I1196+Nasdaq!I1178</f>
        <v>-1.9521335142135148E-2</v>
      </c>
      <c r="F1019" s="2">
        <f>Silverbees!K1019+Goldbees!K1196+Giltbees!K1193+Bankbees!K1196+ITbees!K1196+Healthy!K1088+Hangseng!K1196+Nasdaq!K1178</f>
        <v>-2.6608922118941496E-2</v>
      </c>
    </row>
    <row r="1020" spans="2:6" x14ac:dyDescent="0.35">
      <c r="B1020" s="1">
        <v>46097</v>
      </c>
      <c r="C1020">
        <v>22512.650390625</v>
      </c>
      <c r="D1020" s="18">
        <f t="shared" si="15"/>
        <v>-2.6037751600726855E-2</v>
      </c>
      <c r="E1020" s="2">
        <f>Silverbees!I1020+Goldbees!I1197+Giltbees!I1194+Bankbees!I1197+ITbees!I1197+Healthy!I1089+Hangseng!I1197+Nasdaq!I1179</f>
        <v>-9.7104433074262884E-3</v>
      </c>
      <c r="F1020" s="2">
        <f>Silverbees!K1020+Goldbees!K1197+Giltbees!K1194+Bankbees!K1197+ITbees!K1197+Healthy!K1089+Hangseng!K1197+Nasdaq!K1179</f>
        <v>-1.1780185468775971E-2</v>
      </c>
    </row>
    <row r="1021" spans="2:6" x14ac:dyDescent="0.35">
      <c r="B1021" s="1">
        <v>46098</v>
      </c>
      <c r="C1021">
        <v>22912.400390625</v>
      </c>
      <c r="D1021" s="18">
        <f t="shared" si="15"/>
        <v>1.7756683156527453E-2</v>
      </c>
      <c r="E1021" s="2">
        <f>Silverbees!I1021+Goldbees!I1198+Giltbees!I1195+Bankbees!I1198+ITbees!I1198+Healthy!I1090+Hangseng!I1198+Nasdaq!I1180</f>
        <v>8.90565448271163E-3</v>
      </c>
      <c r="F1021" s="2">
        <f>Silverbees!K1021+Goldbees!K1198+Giltbees!K1195+Bankbees!K1198+ITbees!K1198+Healthy!K1090+Hangseng!K1198+Nasdaq!K1180</f>
        <v>-2.6414912309663099E-2</v>
      </c>
    </row>
    <row r="1022" spans="2:6" x14ac:dyDescent="0.35">
      <c r="B1022" s="1">
        <v>46099</v>
      </c>
      <c r="C1022">
        <v>23306.44921875</v>
      </c>
      <c r="D1022" s="18">
        <f t="shared" si="15"/>
        <v>1.7198059627407281E-2</v>
      </c>
      <c r="E1022" s="2">
        <f>Silverbees!I1022+Goldbees!I1199+Giltbees!I1196+Bankbees!I1199+ITbees!I1199+Healthy!I1091+Hangseng!I1199+Nasdaq!I1181</f>
        <v>6.7684506055672757E-3</v>
      </c>
      <c r="F1022" s="2">
        <f>Silverbees!K1022+Goldbees!K1199+Giltbees!K1196+Bankbees!K1199+ITbees!K1199+Healthy!K1091+Hangseng!K1199+Nasdaq!K1181</f>
        <v>-2.6231897828359357E-2</v>
      </c>
    </row>
    <row r="1023" spans="2:6" x14ac:dyDescent="0.35">
      <c r="B1023" s="1">
        <v>46100</v>
      </c>
      <c r="C1023">
        <v>22819.599609375</v>
      </c>
      <c r="D1023" s="18">
        <f t="shared" si="15"/>
        <v>-2.0889051129389991E-2</v>
      </c>
      <c r="E1023" s="2">
        <f>Silverbees!I1023+Goldbees!I1200+Giltbees!I1197+Bankbees!I1200+ITbees!I1200+Healthy!I1092+Hangseng!I1200+Nasdaq!I1182</f>
        <v>-3.030776880517333E-2</v>
      </c>
      <c r="F1023" s="2">
        <f>Silverbees!K1023+Goldbees!K1200+Giltbees!K1197+Bankbees!K1200+ITbees!K1200+Healthy!K1092+Hangseng!K1200+Nasdaq!K1182</f>
        <v>-3.1804998939144943E-2</v>
      </c>
    </row>
    <row r="1024" spans="2:6" x14ac:dyDescent="0.35">
      <c r="B1024" s="1">
        <v>46101</v>
      </c>
      <c r="C1024">
        <v>22331.400390625</v>
      </c>
      <c r="D1024" s="18">
        <f t="shared" si="15"/>
        <v>-2.139385559374285E-2</v>
      </c>
      <c r="E1024" s="2">
        <f>Silverbees!I1024+Goldbees!I1201+Giltbees!I1198+Bankbees!I1201+ITbees!I1201+Healthy!I1093+Hangseng!I1201+Nasdaq!I1183</f>
        <v>1.1676436842325611E-3</v>
      </c>
      <c r="F1024" s="2">
        <f>Silverbees!K1024+Goldbees!K1201+Giltbees!K1198+Bankbees!K1201+ITbees!K1201+Healthy!K1093+Hangseng!K1201+Nasdaq!K1183</f>
        <v>-4.548620486847748E-2</v>
      </c>
    </row>
    <row r="1025" spans="2:6" x14ac:dyDescent="0.35">
      <c r="B1025" s="1">
        <v>46104</v>
      </c>
      <c r="C1025">
        <v>22679.400390625</v>
      </c>
      <c r="D1025" s="18">
        <f t="shared" si="15"/>
        <v>1.5583438293735208E-2</v>
      </c>
      <c r="E1025" s="2">
        <f>Silverbees!I1025+Goldbees!I1202+Giltbees!I1199+Bankbees!I1202+ITbees!I1202+Healthy!I1094+Hangseng!I1202+Nasdaq!I1184</f>
        <v>-4.9315822685208857E-2</v>
      </c>
      <c r="F1025" s="2">
        <f>Silverbees!K1025+Goldbees!K1202+Giltbees!K1199+Bankbees!K1202+ITbees!K1202+Healthy!K1094+Hangseng!K1202+Nasdaq!K1184</f>
        <v>-3.088215241264456E-2</v>
      </c>
    </row>
    <row r="1026" spans="2:6" x14ac:dyDescent="0.35">
      <c r="B1026" s="1">
        <v>46105</v>
      </c>
      <c r="C1026">
        <v>22713.099609375</v>
      </c>
      <c r="D1026" s="18">
        <f t="shared" si="15"/>
        <v>1.4858954897207788E-3</v>
      </c>
      <c r="E1026" s="2">
        <f>Silverbees!I1026+Goldbees!I1203+Giltbees!I1200+Bankbees!I1203+ITbees!I1203+Healthy!I1095+Hangseng!I1203+Nasdaq!I1185</f>
        <v>2.7581828087506088E-2</v>
      </c>
      <c r="F1026" s="2">
        <f>Silverbees!K1026+Goldbees!K1203+Giltbees!K1200+Bankbees!K1203+ITbees!K1203+Healthy!K1095+Hangseng!K1203+Nasdaq!K1185</f>
        <v>-2.7625817979565474E-2</v>
      </c>
    </row>
    <row r="1027" spans="2:6" x14ac:dyDescent="0.35">
      <c r="B1027" s="1">
        <v>46106</v>
      </c>
      <c r="C1027">
        <v>22968.25</v>
      </c>
      <c r="D1027" s="18">
        <f t="shared" si="15"/>
        <v>1.1233622667673471E-2</v>
      </c>
      <c r="E1027" s="2">
        <f>Silverbees!I1027+Goldbees!I1204+Giltbees!I1201+Bankbees!I1204+ITbees!I1204+Healthy!I1096+Hangseng!I1204+Nasdaq!I1186</f>
        <v>2.5435828540978915E-2</v>
      </c>
      <c r="F1027" s="2">
        <f>Silverbees!K1027+Goldbees!K1204+Giltbees!K1201+Bankbees!K1204+ITbees!K1204+Healthy!K1096+Hangseng!K1204+Nasdaq!K1186</f>
        <v>-5.9088000416578336E-2</v>
      </c>
    </row>
    <row r="1028" spans="2:6" x14ac:dyDescent="0.35">
      <c r="B1028" s="1">
        <v>46108</v>
      </c>
      <c r="C1028">
        <v>23123.650390625</v>
      </c>
      <c r="D1028" s="18">
        <f t="shared" ref="D1028:D1060" si="16">C1028/C1027-1</f>
        <v>6.7658785769486585E-3</v>
      </c>
      <c r="E1028" s="2">
        <f>Silverbees!I1028+Goldbees!I1205+Giltbees!I1202+Bankbees!I1205+ITbees!I1205+Healthy!I1097+Hangseng!I1205+Nasdaq!I1187</f>
        <v>-1.6971523832166751E-2</v>
      </c>
      <c r="F1028" s="2">
        <f>Silverbees!K1028+Goldbees!K1205+Giltbees!K1202+Bankbees!K1205+ITbees!K1205+Healthy!K1097+Hangseng!K1205+Nasdaq!K1187</f>
        <v>-5.8166965686631059E-2</v>
      </c>
    </row>
    <row r="1029" spans="2:6" x14ac:dyDescent="0.35">
      <c r="B1029" s="1">
        <v>46111</v>
      </c>
      <c r="C1029">
        <v>23997.349609375</v>
      </c>
      <c r="D1029" s="18">
        <f t="shared" si="16"/>
        <v>3.7783792956159967E-2</v>
      </c>
      <c r="E1029" s="2">
        <f>Silverbees!I1029+Goldbees!I1206+Giltbees!I1203+Bankbees!I1206+ITbees!I1206+Healthy!I1098+Hangseng!I1206+Nasdaq!I1188</f>
        <v>-1.014982381610972E-2</v>
      </c>
      <c r="F1029" s="2">
        <f>Silverbees!K1029+Goldbees!K1206+Giltbees!K1203+Bankbees!K1206+ITbees!K1206+Healthy!K1098+Hangseng!K1206+Nasdaq!K1188</f>
        <v>-0.11270683232874398</v>
      </c>
    </row>
    <row r="1030" spans="2:6" x14ac:dyDescent="0.35">
      <c r="B1030" s="1">
        <v>46113</v>
      </c>
      <c r="C1030">
        <v>23775.099609375</v>
      </c>
      <c r="D1030" s="18">
        <f t="shared" si="16"/>
        <v>-9.2614394346771656E-3</v>
      </c>
      <c r="E1030" s="2">
        <f>Silverbees!I1030+Goldbees!I1207+Giltbees!I1204+Bankbees!I1207+ITbees!I1207+Healthy!I1099+Hangseng!I1207+Nasdaq!I1189</f>
        <v>2.6789930030426602E-2</v>
      </c>
      <c r="F1030" s="2">
        <f>Silverbees!K1030+Goldbees!K1207+Giltbees!K1204+Bankbees!K1207+ITbees!K1207+Healthy!K1099+Hangseng!K1207+Nasdaq!K1189</f>
        <v>-8.7211944125596838E-2</v>
      </c>
    </row>
    <row r="1031" spans="2:6" x14ac:dyDescent="0.35">
      <c r="B1031" s="1">
        <v>46114</v>
      </c>
      <c r="C1031">
        <v>24050.599609375</v>
      </c>
      <c r="D1031" s="18">
        <f t="shared" si="16"/>
        <v>1.1587753764504383E-2</v>
      </c>
      <c r="E1031" s="2">
        <f>Silverbees!I1031+Goldbees!I1208+Giltbees!I1205+Bankbees!I1208+ITbees!I1208+Healthy!I1100+Hangseng!I1208+Nasdaq!I1190</f>
        <v>-1.193643298139135E-2</v>
      </c>
      <c r="F1031" s="2">
        <f>Silverbees!K1031+Goldbees!K1208+Giltbees!K1205+Bankbees!K1208+ITbees!K1208+Healthy!K1100+Hangseng!K1208+Nasdaq!K1190</f>
        <v>-6.9809194033986152E-2</v>
      </c>
    </row>
    <row r="1032" spans="2:6" x14ac:dyDescent="0.35">
      <c r="B1032" s="1">
        <v>46118</v>
      </c>
      <c r="C1032">
        <v>23842.650390625</v>
      </c>
      <c r="D1032" s="18">
        <f t="shared" si="16"/>
        <v>-8.6463215939506233E-3</v>
      </c>
      <c r="E1032" s="2">
        <f>Silverbees!I1032+Goldbees!I1209+Giltbees!I1206+Bankbees!I1209+ITbees!I1209+Healthy!I1101+Hangseng!I1209+Nasdaq!I1191</f>
        <v>1.3366392809830631E-2</v>
      </c>
      <c r="F1032" s="2">
        <f>Silverbees!K1032+Goldbees!K1209+Giltbees!K1206+Bankbees!K1209+ITbees!K1209+Healthy!K1101+Hangseng!K1209+Nasdaq!K1191</f>
        <v>-6.7161820065267192E-2</v>
      </c>
    </row>
    <row r="1033" spans="2:6" x14ac:dyDescent="0.35">
      <c r="B1033" s="1">
        <v>46119</v>
      </c>
      <c r="C1033">
        <v>24231.30078125</v>
      </c>
      <c r="D1033" s="18">
        <f t="shared" si="16"/>
        <v>1.6300637062472756E-2</v>
      </c>
      <c r="E1033" s="2">
        <f>Silverbees!I1033+Goldbees!I1210+Giltbees!I1207+Bankbees!I1210+ITbees!I1210+Healthy!I1102+Hangseng!I1210+Nasdaq!I1192</f>
        <v>7.7040039413305379E-3</v>
      </c>
      <c r="F1033" s="2">
        <f>Silverbees!K1033+Goldbees!K1210+Giltbees!K1207+Bankbees!K1210+ITbees!K1210+Healthy!K1102+Hangseng!K1210+Nasdaq!K1192</f>
        <v>-7.8942140482890957E-2</v>
      </c>
    </row>
    <row r="1034" spans="2:6" x14ac:dyDescent="0.35">
      <c r="B1034" s="1">
        <v>46120</v>
      </c>
      <c r="C1034">
        <v>24196.75</v>
      </c>
      <c r="D1034" s="18">
        <f t="shared" si="16"/>
        <v>-1.4258739785333319E-3</v>
      </c>
      <c r="E1034" s="2">
        <f>Silverbees!I1034+Goldbees!I1211+Giltbees!I1208+Bankbees!I1211+ITbees!I1211+Healthy!I1103+Hangseng!I1211+Nasdaq!I1193</f>
        <v>3.0114499633945895E-2</v>
      </c>
      <c r="F1034" s="2">
        <f>Silverbees!K1034+Goldbees!K1211+Giltbees!K1208+Bankbees!K1211+ITbees!K1211+Healthy!K1103+Hangseng!K1211+Nasdaq!K1193</f>
        <v>-8.1219330943373219E-2</v>
      </c>
    </row>
    <row r="1035" spans="2:6" x14ac:dyDescent="0.35">
      <c r="B1035" s="1">
        <v>46121</v>
      </c>
      <c r="C1035">
        <v>24353.55078125</v>
      </c>
      <c r="D1035" s="18">
        <f t="shared" si="16"/>
        <v>6.4802414063871439E-3</v>
      </c>
      <c r="E1035" s="2">
        <f>Silverbees!I1035+Goldbees!I1212+Giltbees!I1209+Bankbees!I1212+ITbees!I1212+Healthy!I1104+Hangseng!I1212+Nasdaq!I1194</f>
        <v>-6.2698891545942418E-3</v>
      </c>
      <c r="F1035" s="2">
        <f>Silverbees!K1035+Goldbees!K1212+Giltbees!K1209+Bankbees!K1212+ITbees!K1212+Healthy!K1104+Hangseng!K1212+Nasdaq!K1194</f>
        <v>-6.1386305632859225E-2</v>
      </c>
    </row>
    <row r="1036" spans="2:6" x14ac:dyDescent="0.35">
      <c r="B1036" s="1">
        <v>46122</v>
      </c>
      <c r="C1036">
        <v>24364.849609375</v>
      </c>
      <c r="D1036" s="18">
        <f t="shared" si="16"/>
        <v>4.6394992773279853E-4</v>
      </c>
      <c r="E1036" s="2">
        <f>Silverbees!I1036+Goldbees!I1213+Giltbees!I1210+Bankbees!I1213+ITbees!I1213+Healthy!I1105+Hangseng!I1213+Nasdaq!I1195</f>
        <v>6.6123785740148195E-3</v>
      </c>
      <c r="F1036" s="2">
        <f>Silverbees!K1036+Goldbees!K1213+Giltbees!K1210+Bankbees!K1213+ITbees!K1213+Healthy!K1105+Hangseng!K1213+Nasdaq!K1195</f>
        <v>-6.47699820606705E-2</v>
      </c>
    </row>
    <row r="1037" spans="2:6" x14ac:dyDescent="0.35">
      <c r="B1037" s="1">
        <v>46125</v>
      </c>
      <c r="C1037">
        <v>24576.599609375</v>
      </c>
      <c r="D1037" s="18">
        <f t="shared" si="16"/>
        <v>8.6907985641135888E-3</v>
      </c>
      <c r="E1037" s="2">
        <f>Silverbees!I1037+Goldbees!I1214+Giltbees!I1211+Bankbees!I1214+ITbees!I1214+Healthy!I1106+Hangseng!I1214+Nasdaq!I1196</f>
        <v>-5.3854055822306042E-3</v>
      </c>
      <c r="F1037" s="2">
        <f>Silverbees!K1037+Goldbees!K1214+Giltbees!K1211+Bankbees!K1214+ITbees!K1214+Healthy!K1106+Hangseng!K1214+Nasdaq!K1196</f>
        <v>-4.572714936330842E-2</v>
      </c>
    </row>
    <row r="1038" spans="2:6" x14ac:dyDescent="0.35">
      <c r="B1038" s="1">
        <v>46127</v>
      </c>
      <c r="C1038">
        <v>24378.099609375</v>
      </c>
      <c r="D1038" s="18">
        <f t="shared" si="16"/>
        <v>-8.0767886182383508E-3</v>
      </c>
      <c r="E1038" s="2">
        <f>Silverbees!I1038+Goldbees!I1215+Giltbees!I1212+Bankbees!I1215+ITbees!I1215+Healthy!I1107+Hangseng!I1215+Nasdaq!I1197</f>
        <v>1.9691606627017098E-2</v>
      </c>
      <c r="F1038" s="2">
        <f>Silverbees!K1038+Goldbees!K1215+Giltbees!K1212+Bankbees!K1215+ITbees!K1215+Healthy!K1107+Hangseng!K1215+Nasdaq!K1197</f>
        <v>-7.8235139188201821E-3</v>
      </c>
    </row>
    <row r="1039" spans="2:6" x14ac:dyDescent="0.35">
      <c r="B1039" s="1">
        <v>46128</v>
      </c>
      <c r="C1039">
        <v>24173.05078125</v>
      </c>
      <c r="D1039" s="18">
        <f t="shared" si="16"/>
        <v>-8.4111900193460931E-3</v>
      </c>
      <c r="E1039" s="2">
        <f>Silverbees!I1039+Goldbees!I1216+Giltbees!I1213+Bankbees!I1216+ITbees!I1216+Healthy!I1108+Hangseng!I1216+Nasdaq!I1198</f>
        <v>7.4455649321691977E-3</v>
      </c>
      <c r="F1039" s="2">
        <f>Silverbees!K1039+Goldbees!K1216+Giltbees!K1213+Bankbees!K1216+ITbees!K1216+Healthy!K1108+Hangseng!K1216+Nasdaq!K1198</f>
        <v>-1.5284104516192307E-2</v>
      </c>
    </row>
    <row r="1040" spans="2:6" x14ac:dyDescent="0.35">
      <c r="B1040" s="1">
        <v>46129</v>
      </c>
      <c r="C1040">
        <v>23897.94921875</v>
      </c>
      <c r="D1040" s="18">
        <f t="shared" si="16"/>
        <v>-1.1380506539678703E-2</v>
      </c>
      <c r="E1040" s="2">
        <f>Silverbees!I1040+Goldbees!I1217+Giltbees!I1214+Bankbees!I1217+ITbees!I1217+Healthy!I1109+Hangseng!I1217+Nasdaq!I1199</f>
        <v>3.5823293673552569E-3</v>
      </c>
      <c r="F1040" s="2">
        <f>Silverbees!K1040+Goldbees!K1217+Giltbees!K1214+Bankbees!K1217+ITbees!K1217+Healthy!K1109+Hangseng!K1217+Nasdaq!K1199</f>
        <v>-7.6748256470183501E-3</v>
      </c>
    </row>
    <row r="1041" spans="2:6" x14ac:dyDescent="0.35">
      <c r="B1041" s="1">
        <v>46132</v>
      </c>
      <c r="C1041">
        <v>24092.69921875</v>
      </c>
      <c r="D1041" s="18">
        <f t="shared" si="16"/>
        <v>8.1492348241831714E-3</v>
      </c>
      <c r="E1041" s="2">
        <f>Silverbees!I1041+Goldbees!I1218+Giltbees!I1215+Bankbees!I1218+ITbees!I1218+Healthy!I1110+Hangseng!I1218+Nasdaq!I1200</f>
        <v>-2.0112892979998972E-3</v>
      </c>
      <c r="F1041" s="2">
        <f>Silverbees!K1041+Goldbees!K1218+Giltbees!K1215+Bankbees!K1218+ITbees!K1218+Healthy!K1110+Hangseng!K1218+Nasdaq!K1200</f>
        <v>-4.3267767584689882E-3</v>
      </c>
    </row>
    <row r="1042" spans="2:6" x14ac:dyDescent="0.35">
      <c r="B1042" s="1">
        <v>46133</v>
      </c>
      <c r="C1042">
        <v>23995.69921875</v>
      </c>
      <c r="D1042" s="18">
        <f t="shared" si="16"/>
        <v>-4.0261159249649348E-3</v>
      </c>
      <c r="E1042" s="2">
        <f>Silverbees!I1042+Goldbees!I1219+Giltbees!I1216+Bankbees!I1219+ITbees!I1219+Healthy!I1111+Hangseng!I1219+Nasdaq!I1201</f>
        <v>5.9520441918786172E-3</v>
      </c>
      <c r="F1042" s="2">
        <f>Silverbees!K1042+Goldbees!K1219+Giltbees!K1216+Bankbees!K1219+ITbees!K1219+Healthy!K1111+Hangseng!K1219+Nasdaq!K1201</f>
        <v>9.9838631827869929E-3</v>
      </c>
    </row>
    <row r="1043" spans="2:6" x14ac:dyDescent="0.35">
      <c r="B1043" s="1">
        <v>46134</v>
      </c>
      <c r="C1043">
        <v>24177.650390625</v>
      </c>
      <c r="D1043" s="18">
        <f t="shared" si="16"/>
        <v>7.582657634449097E-3</v>
      </c>
      <c r="E1043" s="2">
        <f>Silverbees!I1043+Goldbees!I1220+Giltbees!I1217+Bankbees!I1220+ITbees!I1220+Healthy!I1112+Hangseng!I1220+Nasdaq!I1202</f>
        <v>-4.0819748486458241E-3</v>
      </c>
      <c r="F1043" s="2">
        <f>Silverbees!K1043+Goldbees!K1220+Giltbees!K1217+Bankbees!K1220+ITbees!K1220+Healthy!K1112+Hangseng!K1220+Nasdaq!K1202</f>
        <v>4.8391283504546891E-2</v>
      </c>
    </row>
    <row r="1044" spans="2:6" x14ac:dyDescent="0.35">
      <c r="B1044" s="1">
        <v>46135</v>
      </c>
      <c r="C1044">
        <v>23997.55078125</v>
      </c>
      <c r="D1044" s="18">
        <f t="shared" si="16"/>
        <v>-7.4490120613553978E-3</v>
      </c>
      <c r="E1044" s="2">
        <f>Silverbees!I1044+Goldbees!I1221+Giltbees!I1218+Bankbees!I1221+ITbees!I1221+Healthy!I1113+Hangseng!I1221+Nasdaq!I1203</f>
        <v>-4.07112876689005E-3</v>
      </c>
      <c r="F1044" s="2">
        <f>Silverbees!K1044+Goldbees!K1221+Giltbees!K1218+Bankbees!K1221+ITbees!K1221+Healthy!K1113+Hangseng!K1221+Nasdaq!K1203</f>
        <v>4.3601173650269068E-2</v>
      </c>
    </row>
    <row r="1045" spans="2:6" x14ac:dyDescent="0.35">
      <c r="B1045" s="1">
        <v>46136</v>
      </c>
      <c r="C1045">
        <v>24119.30078125</v>
      </c>
      <c r="D1045" s="18">
        <f t="shared" si="16"/>
        <v>5.0734344146123878E-3</v>
      </c>
      <c r="E1045" s="2">
        <f>Silverbees!I1045+Goldbees!I1222+Giltbees!I1219+Bankbees!I1222+ITbees!I1222+Healthy!I1114+Hangseng!I1222+Nasdaq!I1204</f>
        <v>-5.395972667393549E-3</v>
      </c>
      <c r="F1045" s="2">
        <f>Silverbees!K1045+Goldbees!K1222+Giltbees!K1219+Bankbees!K1222+ITbees!K1222+Healthy!K1114+Hangseng!K1222+Nasdaq!K1204</f>
        <v>3.5847446048128936E-2</v>
      </c>
    </row>
    <row r="1046" spans="2:6" x14ac:dyDescent="0.35">
      <c r="B1046" s="1">
        <v>46139</v>
      </c>
      <c r="C1046">
        <v>24032.80078125</v>
      </c>
      <c r="D1046" s="18">
        <f t="shared" si="16"/>
        <v>-3.5863394542201554E-3</v>
      </c>
      <c r="E1046" s="2">
        <f>Silverbees!I1046+Goldbees!I1223+Giltbees!I1220+Bankbees!I1223+ITbees!I1223+Healthy!I1115+Hangseng!I1223+Nasdaq!I1205</f>
        <v>7.2471555863152142E-3</v>
      </c>
      <c r="F1046" s="2">
        <f>Silverbees!K1046+Goldbees!K1223+Giltbees!K1220+Bankbees!K1223+ITbees!K1223+Healthy!K1115+Hangseng!K1223+Nasdaq!K1205</f>
        <v>6.7969382405678819E-2</v>
      </c>
    </row>
    <row r="1047" spans="2:6" x14ac:dyDescent="0.35">
      <c r="B1047" s="1">
        <v>46140</v>
      </c>
      <c r="C1047">
        <v>24330.94921875</v>
      </c>
      <c r="D1047" s="18">
        <f t="shared" si="16"/>
        <v>1.240589643353629E-2</v>
      </c>
      <c r="E1047" s="2">
        <f>Silverbees!I1047+Goldbees!I1224+Giltbees!I1221+Bankbees!I1224+ITbees!I1224+Healthy!I1116+Hangseng!I1224+Nasdaq!I1206</f>
        <v>-6.9824266494809967E-3</v>
      </c>
      <c r="F1047" s="2">
        <f>Silverbees!K1047+Goldbees!K1224+Giltbees!K1221+Bankbees!K1224+ITbees!K1224+Healthy!K1116+Hangseng!K1224+Nasdaq!K1206</f>
        <v>6.4278814047865729E-2</v>
      </c>
    </row>
    <row r="1048" spans="2:6" x14ac:dyDescent="0.35">
      <c r="B1048" s="1">
        <v>46141</v>
      </c>
      <c r="C1048">
        <v>24326.650390625</v>
      </c>
      <c r="D1048" s="18">
        <f t="shared" si="16"/>
        <v>-1.7668148029703623E-4</v>
      </c>
      <c r="E1048" s="2">
        <f>Silverbees!I1048+Goldbees!I1225+Giltbees!I1222+Bankbees!I1225+ITbees!I1225+Healthy!I1117+Hangseng!I1225+Nasdaq!I1207</f>
        <v>1.8079134309110434E-3</v>
      </c>
      <c r="F1048" s="2">
        <f>Silverbees!K1048+Goldbees!K1225+Giltbees!K1222+Bankbees!K1225+ITbees!K1225+Healthy!K1117+Hangseng!K1225+Nasdaq!K1207</f>
        <v>0.11816800198289704</v>
      </c>
    </row>
    <row r="1049" spans="2:6" x14ac:dyDescent="0.35">
      <c r="B1049" s="1">
        <v>46142</v>
      </c>
      <c r="C1049">
        <v>24176.150390625</v>
      </c>
      <c r="D1049" s="18">
        <f t="shared" si="16"/>
        <v>-6.186630612244115E-3</v>
      </c>
      <c r="E1049" s="2">
        <f>Silverbees!I1049+Goldbees!I1226+Giltbees!I1223+Bankbees!I1226+ITbees!I1226+Healthy!I1118+Hangseng!I1226+Nasdaq!I1208</f>
        <v>-8.5568211888454985E-4</v>
      </c>
      <c r="F1049" s="2">
        <f>Silverbees!K1049+Goldbees!K1226+Giltbees!K1223+Bankbees!K1226+ITbees!K1226+Healthy!K1118+Hangseng!K1226+Nasdaq!K1208</f>
        <v>8.2273549146781991E-2</v>
      </c>
    </row>
    <row r="1050" spans="2:6" x14ac:dyDescent="0.35">
      <c r="B1050" s="1">
        <v>46146</v>
      </c>
      <c r="C1050">
        <v>23815.849609375</v>
      </c>
      <c r="D1050" s="18">
        <f t="shared" si="16"/>
        <v>-1.4903149402549887E-2</v>
      </c>
      <c r="E1050" s="2">
        <f>Silverbees!I1050+Goldbees!I1227+Giltbees!I1224+Bankbees!I1227+ITbees!I1227+Healthy!I1119+Hangseng!I1227+Nasdaq!I1209</f>
        <v>1.6210476827696286E-3</v>
      </c>
      <c r="F1050" s="2">
        <f>Silverbees!K1050+Goldbees!K1227+Giltbees!K1224+Bankbees!K1227+ITbees!K1227+Healthy!K1119+Hangseng!K1227+Nasdaq!K1209</f>
        <v>5.4932798531146715E-2</v>
      </c>
    </row>
    <row r="1051" spans="2:6" x14ac:dyDescent="0.35">
      <c r="B1051" s="1">
        <v>46147</v>
      </c>
      <c r="C1051">
        <v>23379.55078125</v>
      </c>
      <c r="D1051" s="18">
        <f t="shared" si="16"/>
        <v>-1.8319683541890175E-2</v>
      </c>
      <c r="E1051" s="2">
        <f>Silverbees!I1051+Goldbees!I1228+Giltbees!I1225+Bankbees!I1228+ITbees!I1228+Healthy!I1120+Hangseng!I1228+Nasdaq!I1210</f>
        <v>-1.3485125829288541E-4</v>
      </c>
      <c r="F1051" s="2">
        <f>Silverbees!K1051+Goldbees!K1228+Giltbees!K1225+Bankbees!K1228+ITbees!K1228+Healthy!K1120+Hangseng!K1228+Nasdaq!K1210</f>
        <v>8.0953097366110505E-2</v>
      </c>
    </row>
    <row r="1052" spans="2:6" x14ac:dyDescent="0.35">
      <c r="B1052" s="1">
        <v>46148</v>
      </c>
      <c r="C1052">
        <v>23412.599609375</v>
      </c>
      <c r="D1052" s="18">
        <f t="shared" si="16"/>
        <v>1.4135784059419176E-3</v>
      </c>
      <c r="E1052" s="2">
        <f>Silverbees!I1052+Goldbees!I1229+Giltbees!I1226+Bankbees!I1229+ITbees!I1229+Healthy!I1121+Hangseng!I1229+Nasdaq!I1211</f>
        <v>1.4411946120539438E-2</v>
      </c>
      <c r="F1052" s="2">
        <f>Silverbees!K1052+Goldbees!K1229+Giltbees!K1226+Bankbees!K1229+ITbees!K1229+Healthy!K1121+Hangseng!K1229+Nasdaq!K1211</f>
        <v>8.6114011686391864E-2</v>
      </c>
    </row>
    <row r="1053" spans="2:6" x14ac:dyDescent="0.35">
      <c r="B1053" s="1">
        <v>46149</v>
      </c>
      <c r="C1053">
        <v>23689.599609375</v>
      </c>
      <c r="D1053" s="18">
        <f t="shared" si="16"/>
        <v>1.1831236369372666E-2</v>
      </c>
      <c r="E1053" s="2">
        <f>Silverbees!I1053+Goldbees!I1230+Giltbees!I1227+Bankbees!I1230+ITbees!I1230+Healthy!I1122+Hangseng!I1230+Nasdaq!I1212</f>
        <v>4.8393472007182978E-3</v>
      </c>
      <c r="F1053" s="2">
        <f>Silverbees!K1053+Goldbees!K1230+Giltbees!K1227+Bankbees!K1230+ITbees!K1230+Healthy!K1122+Hangseng!K1230+Nasdaq!K1212</f>
        <v>5.8066814243455465E-2</v>
      </c>
    </row>
    <row r="1054" spans="2:6" x14ac:dyDescent="0.35">
      <c r="B1054" s="1">
        <v>46150</v>
      </c>
      <c r="C1054">
        <v>23643.5</v>
      </c>
      <c r="D1054" s="18">
        <f t="shared" si="16"/>
        <v>-1.9459851637491088E-3</v>
      </c>
      <c r="E1054" s="2">
        <f>Silverbees!I1054+Goldbees!I1231+Giltbees!I1228+Bankbees!I1231+ITbees!I1231+Healthy!I1123+Hangseng!I1231+Nasdaq!I1213</f>
        <v>-8.7522345458933498E-4</v>
      </c>
      <c r="F1054" s="2">
        <f>Silverbees!K1054+Goldbees!K1231+Giltbees!K1228+Bankbees!K1231+ITbees!K1231+Healthy!K1123+Hangseng!K1231+Nasdaq!K1213</f>
        <v>7.0065833619912102E-2</v>
      </c>
    </row>
    <row r="1055" spans="2:6" x14ac:dyDescent="0.35">
      <c r="B1055" s="1">
        <v>46153</v>
      </c>
      <c r="C1055">
        <v>23649.94921875</v>
      </c>
      <c r="D1055" s="18">
        <f t="shared" si="16"/>
        <v>2.7276920718177777E-4</v>
      </c>
      <c r="E1055" s="2">
        <f>Silverbees!I1055+Goldbees!I1232+Giltbees!I1229+Bankbees!I1232+ITbees!I1232+Healthy!I1124+Hangseng!I1232+Nasdaq!I1214</f>
        <v>-3.4963903191480294E-3</v>
      </c>
      <c r="F1055" s="2">
        <f>Silverbees!K1055+Goldbees!K1232+Giltbees!K1229+Bankbees!K1232+ITbees!K1232+Healthy!K1124+Hangseng!K1232+Nasdaq!K1214</f>
        <v>7.3146811247267379E-2</v>
      </c>
    </row>
    <row r="1056" spans="2:6" x14ac:dyDescent="0.35">
      <c r="B1056" s="1">
        <v>46154</v>
      </c>
      <c r="C1056">
        <v>23618</v>
      </c>
      <c r="D1056" s="18">
        <f t="shared" si="16"/>
        <v>-1.3509212410769411E-3</v>
      </c>
      <c r="E1056" s="2">
        <f>Silverbees!I1056+Goldbees!I1233+Giltbees!I1230+Bankbees!I1233+ITbees!I1233+Healthy!I1125+Hangseng!I1233+Nasdaq!I1215</f>
        <v>2.5704741724899634E-3</v>
      </c>
      <c r="F1056" s="2">
        <f>Silverbees!K1056+Goldbees!K1233+Giltbees!K1230+Bankbees!K1233+ITbees!K1233+Healthy!K1125+Hangseng!K1233+Nasdaq!K1215</f>
        <v>7.0560087721844952E-2</v>
      </c>
    </row>
    <row r="1057" spans="2:6" x14ac:dyDescent="0.35">
      <c r="B1057" s="1">
        <v>46155</v>
      </c>
      <c r="C1057">
        <v>23659</v>
      </c>
      <c r="D1057" s="18">
        <f t="shared" si="16"/>
        <v>1.7359640951817301E-3</v>
      </c>
      <c r="E1057" s="2">
        <f>Silverbees!I1057+Goldbees!I1234+Giltbees!I1231+Bankbees!I1234+ITbees!I1234+Healthy!I1126+Hangseng!I1234+Nasdaq!I1216</f>
        <v>1.5795458924052555E-2</v>
      </c>
      <c r="F1057" s="2">
        <f>Silverbees!K1057+Goldbees!K1234+Giltbees!K1231+Bankbees!K1234+ITbees!K1234+Healthy!K1126+Hangseng!K1234+Nasdaq!K1216</f>
        <v>3.8833715316417702E-2</v>
      </c>
    </row>
    <row r="1058" spans="2:6" x14ac:dyDescent="0.35">
      <c r="B1058" s="1">
        <v>46156</v>
      </c>
      <c r="C1058">
        <v>23654.69921875</v>
      </c>
      <c r="D1058" s="18">
        <f t="shared" si="16"/>
        <v>-1.8178203854768427E-4</v>
      </c>
      <c r="E1058" s="2">
        <f>Silverbees!I1058+Goldbees!I1235+Giltbees!I1232+Bankbees!I1235+ITbees!I1235+Healthy!I1127+Hangseng!I1235+Nasdaq!I1217</f>
        <v>9.6210095908623866E-3</v>
      </c>
      <c r="F1058" s="2">
        <f>Silverbees!K1058+Goldbees!K1235+Giltbees!K1232+Bankbees!K1235+ITbees!K1235+Healthy!K1127+Hangseng!K1235+Nasdaq!K1217</f>
        <v>4.5457933289872937E-2</v>
      </c>
    </row>
    <row r="1059" spans="2:6" x14ac:dyDescent="0.35">
      <c r="B1059" s="1">
        <v>46157</v>
      </c>
      <c r="C1059">
        <v>23719.30078125</v>
      </c>
      <c r="D1059" s="18">
        <f t="shared" si="16"/>
        <v>2.7310244743588008E-3</v>
      </c>
      <c r="E1059" s="2">
        <f>Silverbees!I1059+Goldbees!I1236+Giltbees!I1233+Bankbees!I1236+ITbees!I1236+Healthy!I1128+Hangseng!I1236+Nasdaq!I1218</f>
        <v>-1.2128259793928562E-2</v>
      </c>
      <c r="F1059" s="2">
        <f>Silverbees!K1059+Goldbees!K1236+Giltbees!K1233+Bankbees!K1236+ITbees!K1236+Healthy!K1128+Hangseng!K1236+Nasdaq!K1218</f>
        <v>3.8901995667582449E-2</v>
      </c>
    </row>
    <row r="1060" spans="2:6" x14ac:dyDescent="0.35">
      <c r="B1060" s="1">
        <v>46160</v>
      </c>
      <c r="C1060">
        <v>24031.69921875</v>
      </c>
      <c r="D1060" s="18">
        <f t="shared" si="16"/>
        <v>1.3170642776575869E-2</v>
      </c>
      <c r="E1060" s="2">
        <f>Silverbees!I1060+Goldbees!I1237+Giltbees!I1234+Bankbees!I1237+ITbees!I1237+Healthy!I1129+Hangseng!I1237+Nasdaq!I1219</f>
        <v>3.0906534364153293E-3</v>
      </c>
      <c r="F1060" s="2">
        <f>Silverbees!K1060+Goldbees!K1237+Giltbees!K1234+Bankbees!K1237+ITbees!K1237+Healthy!K1129+Hangseng!K1237+Nasdaq!K1219</f>
        <v>6.0950580527214852E-2</v>
      </c>
    </row>
    <row r="1061" spans="2:6" x14ac:dyDescent="0.35">
      <c r="B1061" s="1">
        <v>46161</v>
      </c>
      <c r="F1061" s="2">
        <f>Silverbees!K1061+Goldbees!K1238+Giltbees!K1235+Bankbees!K1238+ITbees!K1238+Healthy!K1130+Hangseng!K1238+Nasdaq!K1220</f>
        <v>3.677482058413728E-2</v>
      </c>
    </row>
    <row r="1062" spans="2:6" x14ac:dyDescent="0.35">
      <c r="B1062" s="1">
        <v>46162</v>
      </c>
      <c r="F1062" s="2">
        <f>Silverbees!K1062+Goldbees!K1239+Giltbees!K1236+Bankbees!K1239+ITbees!K1239+Healthy!K1131+Hangseng!K1239+Nasdaq!K1221</f>
        <v>2.8631243047926445E-2</v>
      </c>
    </row>
    <row r="1063" spans="2:6" x14ac:dyDescent="0.35">
      <c r="B1063" s="1">
        <v>46163</v>
      </c>
      <c r="F1063" s="2">
        <f>Silverbees!K1063+Goldbees!K1240+Giltbees!K1237+Bankbees!K1240+ITbees!K1240+Healthy!K1132+Hangseng!K1240+Nasdaq!K1222</f>
        <v>2.48144347027189E-2</v>
      </c>
    </row>
    <row r="1064" spans="2:6" x14ac:dyDescent="0.35">
      <c r="B1064" s="1">
        <v>46164</v>
      </c>
      <c r="F1064" s="2">
        <f>Silverbees!K1064+Goldbees!K1241+Giltbees!K1238+Bankbees!K1241+ITbees!K1241+Healthy!K1133+Hangseng!K1241+Nasdaq!K1223</f>
        <v>3.1843785753770219E-2</v>
      </c>
    </row>
    <row r="1065" spans="2:6" x14ac:dyDescent="0.35">
      <c r="B1065" s="1">
        <v>46167</v>
      </c>
      <c r="F1065" s="2">
        <f>Silverbees!K1065+Goldbees!K1242+Giltbees!K1239+Bankbees!K1242+ITbees!K1242+Healthy!K1134+Hangseng!K1242+Nasdaq!K1224</f>
        <v>2.5141048071183929E-2</v>
      </c>
    </row>
  </sheetData>
  <mergeCells count="6">
    <mergeCell ref="H10:H11"/>
    <mergeCell ref="I10:I11"/>
    <mergeCell ref="H12:H13"/>
    <mergeCell ref="I12:I13"/>
    <mergeCell ref="H14:H15"/>
    <mergeCell ref="I14:I1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5BCDF-AD70-4D9B-9724-419260DE7E2A}">
  <dimension ref="A1"/>
  <sheetViews>
    <sheetView topLeftCell="B1" workbookViewId="0">
      <selection activeCell="J10" sqref="J10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82DAB-E237-40FA-AF66-9A50CFAB2DAA}">
  <dimension ref="B2:E25"/>
  <sheetViews>
    <sheetView workbookViewId="0">
      <selection activeCell="B2" sqref="B2:E25"/>
    </sheetView>
  </sheetViews>
  <sheetFormatPr defaultRowHeight="14.5" x14ac:dyDescent="0.35"/>
  <cols>
    <col min="1" max="1" width="8.7265625" style="7"/>
    <col min="2" max="2" width="14.36328125" style="7" bestFit="1" customWidth="1"/>
    <col min="3" max="3" width="13.81640625" style="7" bestFit="1" customWidth="1"/>
    <col min="4" max="4" width="8.7265625" style="7"/>
    <col min="5" max="5" width="10" style="40" bestFit="1" customWidth="1"/>
    <col min="6" max="16384" width="8.7265625" style="7"/>
  </cols>
  <sheetData>
    <row r="2" spans="2:5" x14ac:dyDescent="0.35">
      <c r="B2" s="51" t="s">
        <v>67</v>
      </c>
      <c r="C2" s="54">
        <f>100000</f>
        <v>100000</v>
      </c>
    </row>
    <row r="3" spans="2:5" ht="15" thickBot="1" x14ac:dyDescent="0.4">
      <c r="B3" s="51" t="s">
        <v>66</v>
      </c>
      <c r="C3" s="55">
        <f>'Portfolio Returns'!B2</f>
        <v>44599</v>
      </c>
    </row>
    <row r="4" spans="2:5" ht="15" thickBot="1" x14ac:dyDescent="0.4">
      <c r="B4" s="41" t="s">
        <v>68</v>
      </c>
      <c r="C4" s="41" t="s">
        <v>69</v>
      </c>
      <c r="D4" s="41" t="s">
        <v>70</v>
      </c>
      <c r="E4" s="42" t="s">
        <v>71</v>
      </c>
    </row>
    <row r="5" spans="2:5" x14ac:dyDescent="0.35">
      <c r="B5" s="43" t="str">
        <f>'Portfolio Details'!B5</f>
        <v>Goldbees</v>
      </c>
      <c r="C5" s="44">
        <f>'Portfolio Details'!D5</f>
        <v>0.2</v>
      </c>
      <c r="D5" s="43">
        <f>Goldbees!E179</f>
        <v>41.63</v>
      </c>
      <c r="E5" s="45">
        <f t="shared" ref="E5:E12" si="0">ROUNDDOWN($C$2*C5/D5,0)</f>
        <v>480</v>
      </c>
    </row>
    <row r="6" spans="2:5" x14ac:dyDescent="0.35">
      <c r="B6" s="21" t="str">
        <f>'Portfolio Details'!B6</f>
        <v>Silverbees</v>
      </c>
      <c r="C6" s="46">
        <f>'Portfolio Details'!D6</f>
        <v>0.05</v>
      </c>
      <c r="D6" s="21">
        <f>Silverbees!E2</f>
        <v>61.77</v>
      </c>
      <c r="E6" s="47">
        <f t="shared" si="0"/>
        <v>80</v>
      </c>
    </row>
    <row r="7" spans="2:5" x14ac:dyDescent="0.35">
      <c r="B7" s="43" t="str">
        <f>'Portfolio Details'!B7</f>
        <v>Giltbees</v>
      </c>
      <c r="C7" s="44">
        <f>'Portfolio Details'!D7</f>
        <v>0.05</v>
      </c>
      <c r="D7" s="43">
        <f>Giltbees!E176</f>
        <v>49.12</v>
      </c>
      <c r="E7" s="45">
        <f t="shared" si="0"/>
        <v>101</v>
      </c>
    </row>
    <row r="8" spans="2:5" x14ac:dyDescent="0.35">
      <c r="B8" s="21" t="str">
        <f>'Portfolio Details'!B8</f>
        <v>Bankbees</v>
      </c>
      <c r="C8" s="46">
        <f>'Portfolio Details'!D8</f>
        <v>0.2</v>
      </c>
      <c r="D8" s="21">
        <f>Bankbees!E179</f>
        <v>383.06</v>
      </c>
      <c r="E8" s="47">
        <f t="shared" si="0"/>
        <v>52</v>
      </c>
    </row>
    <row r="9" spans="2:5" x14ac:dyDescent="0.35">
      <c r="B9" s="43" t="str">
        <f>'Portfolio Details'!B9</f>
        <v>Hangseng</v>
      </c>
      <c r="C9" s="44">
        <f>'Portfolio Details'!D9</f>
        <v>0.15772306804970104</v>
      </c>
      <c r="D9" s="43">
        <f>Hangseng!E179</f>
        <v>309.60000000000002</v>
      </c>
      <c r="E9" s="45">
        <f t="shared" si="0"/>
        <v>50</v>
      </c>
    </row>
    <row r="10" spans="2:5" x14ac:dyDescent="0.35">
      <c r="B10" s="21" t="str">
        <f>'Portfolio Details'!B10</f>
        <v>Nasdaq</v>
      </c>
      <c r="C10" s="46">
        <f>'Portfolio Details'!D10</f>
        <v>9.2276931950298763E-2</v>
      </c>
      <c r="D10" s="21">
        <f>Nasdaq!E179</f>
        <v>104.29</v>
      </c>
      <c r="E10" s="47">
        <f t="shared" si="0"/>
        <v>88</v>
      </c>
    </row>
    <row r="11" spans="2:5" x14ac:dyDescent="0.35">
      <c r="B11" s="43" t="str">
        <f>'Portfolio Details'!B11</f>
        <v>Itbees</v>
      </c>
      <c r="C11" s="44">
        <f>'Portfolio Details'!D11</f>
        <v>0.05</v>
      </c>
      <c r="D11" s="43">
        <f>ITbees!E185</f>
        <v>35.69</v>
      </c>
      <c r="E11" s="45">
        <f t="shared" si="0"/>
        <v>140</v>
      </c>
    </row>
    <row r="12" spans="2:5" ht="15" thickBot="1" x14ac:dyDescent="0.4">
      <c r="B12" s="48" t="str">
        <f>'Portfolio Details'!B12</f>
        <v>Healthy</v>
      </c>
      <c r="C12" s="49">
        <f>'Portfolio Details'!D12</f>
        <v>0.2</v>
      </c>
      <c r="D12" s="48">
        <f>Healthy!E71</f>
        <v>8.3699999999999992</v>
      </c>
      <c r="E12" s="50">
        <f t="shared" si="0"/>
        <v>2389</v>
      </c>
    </row>
    <row r="13" spans="2:5" ht="16" thickBot="1" x14ac:dyDescent="0.4">
      <c r="B13" s="51"/>
      <c r="C13" s="51"/>
      <c r="D13" s="52" t="s">
        <v>46</v>
      </c>
      <c r="E13" s="53">
        <f>SUM(D5*E5,D6*E6,D7*E7,D8*E8,D9*E9,D10*E10,D11*E11,D12*E12)</f>
        <v>99454.29</v>
      </c>
    </row>
    <row r="15" spans="2:5" ht="15" thickBot="1" x14ac:dyDescent="0.4">
      <c r="B15" s="51" t="s">
        <v>66</v>
      </c>
      <c r="C15" s="55">
        <f>'Portfolio Returns'!B1065</f>
        <v>46167</v>
      </c>
    </row>
    <row r="16" spans="2:5" ht="15" thickBot="1" x14ac:dyDescent="0.4">
      <c r="B16" s="41" t="s">
        <v>68</v>
      </c>
      <c r="C16" s="41" t="s">
        <v>69</v>
      </c>
      <c r="D16" s="41" t="s">
        <v>70</v>
      </c>
      <c r="E16" s="42" t="s">
        <v>71</v>
      </c>
    </row>
    <row r="17" spans="2:5" x14ac:dyDescent="0.35">
      <c r="B17" s="43" t="s">
        <v>34</v>
      </c>
      <c r="C17" s="44">
        <v>0.2</v>
      </c>
      <c r="D17" s="43">
        <f>Goldbees!E1242</f>
        <v>130.51</v>
      </c>
      <c r="E17" s="45">
        <v>480</v>
      </c>
    </row>
    <row r="18" spans="2:5" x14ac:dyDescent="0.35">
      <c r="B18" s="21" t="s">
        <v>35</v>
      </c>
      <c r="C18" s="46">
        <v>0.05</v>
      </c>
      <c r="D18" s="21">
        <f>Silverbees!E1065</f>
        <v>256.02999999999997</v>
      </c>
      <c r="E18" s="47">
        <v>80</v>
      </c>
    </row>
    <row r="19" spans="2:5" x14ac:dyDescent="0.35">
      <c r="B19" s="43" t="s">
        <v>36</v>
      </c>
      <c r="C19" s="44">
        <v>0.05</v>
      </c>
      <c r="D19" s="43">
        <v>49.12</v>
      </c>
      <c r="E19" s="45">
        <v>101</v>
      </c>
    </row>
    <row r="20" spans="2:5" x14ac:dyDescent="0.35">
      <c r="B20" s="21" t="s">
        <v>39</v>
      </c>
      <c r="C20" s="46">
        <v>0.2</v>
      </c>
      <c r="D20" s="21">
        <f>Bankbees!E1242</f>
        <v>571.02</v>
      </c>
      <c r="E20" s="47">
        <v>52</v>
      </c>
    </row>
    <row r="21" spans="2:5" x14ac:dyDescent="0.35">
      <c r="B21" s="43" t="s">
        <v>37</v>
      </c>
      <c r="C21" s="44">
        <v>0.15772306804970104</v>
      </c>
      <c r="D21" s="43">
        <f>Hangseng!E1242</f>
        <v>536.42999999999995</v>
      </c>
      <c r="E21" s="45">
        <v>50</v>
      </c>
    </row>
    <row r="22" spans="2:5" x14ac:dyDescent="0.35">
      <c r="B22" s="21" t="s">
        <v>38</v>
      </c>
      <c r="C22" s="46">
        <v>9.2276931950298763E-2</v>
      </c>
      <c r="D22" s="21">
        <f>Nasdaq!E1224</f>
        <v>330.7</v>
      </c>
      <c r="E22" s="47">
        <v>88</v>
      </c>
    </row>
    <row r="23" spans="2:5" x14ac:dyDescent="0.35">
      <c r="B23" s="43" t="s">
        <v>40</v>
      </c>
      <c r="C23" s="44">
        <v>0.05</v>
      </c>
      <c r="D23" s="43">
        <f>ITbees!E1242</f>
        <v>32.15</v>
      </c>
      <c r="E23" s="45">
        <v>140</v>
      </c>
    </row>
    <row r="24" spans="2:5" ht="15" thickBot="1" x14ac:dyDescent="0.4">
      <c r="B24" s="48" t="s">
        <v>41</v>
      </c>
      <c r="C24" s="49">
        <v>0.2</v>
      </c>
      <c r="D24" s="48">
        <f>Healthy!E1134</f>
        <v>16.170000000000002</v>
      </c>
      <c r="E24" s="50">
        <v>2389</v>
      </c>
    </row>
    <row r="25" spans="2:5" ht="16" thickBot="1" x14ac:dyDescent="0.4">
      <c r="B25" s="51"/>
      <c r="C25" s="51"/>
      <c r="D25" s="52" t="s">
        <v>46</v>
      </c>
      <c r="E25" s="53">
        <f>SUM(D17*E17,D18*E18,D19*E19,D20*E20,D21*E21,D22*E22,D23*E23,D24*E24)</f>
        <v>216835.59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Portfolio Details</vt:lpstr>
      <vt:lpstr>Info</vt:lpstr>
      <vt:lpstr>Correlation</vt:lpstr>
      <vt:lpstr>Covariance</vt:lpstr>
      <vt:lpstr>Goldbees</vt:lpstr>
      <vt:lpstr>Silverbees</vt:lpstr>
      <vt:lpstr>Autobees</vt:lpstr>
      <vt:lpstr>Giltbees</vt:lpstr>
      <vt:lpstr>Bankbees</vt:lpstr>
      <vt:lpstr>ITbees</vt:lpstr>
      <vt:lpstr>Healthy</vt:lpstr>
      <vt:lpstr>Commodity</vt:lpstr>
      <vt:lpstr>Hangseng</vt:lpstr>
      <vt:lpstr>Nasdaq</vt:lpstr>
      <vt:lpstr>Portfolio Returns</vt:lpstr>
      <vt:lpstr>Monthly Rolling Chart</vt:lpstr>
      <vt:lpstr>Scenario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Chinmay C.K</dc:creator>
  <cp:lastModifiedBy>Chinmay C.K</cp:lastModifiedBy>
  <dcterms:created xsi:type="dcterms:W3CDTF">2026-05-25T15:12:20Z</dcterms:created>
  <dcterms:modified xsi:type="dcterms:W3CDTF">2026-05-27T15:48:11Z</dcterms:modified>
</cp:coreProperties>
</file>